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0.xml" ContentType="application/vnd.openxmlformats-officedocument.drawing+xml"/>
  <Override PartName="/xl/worksheets/sheet26.xml" ContentType="application/vnd.openxmlformats-officedocument.spreadsheetml.worksheet+xml"/>
  <Override PartName="/xl/drawings/drawing11.xml" ContentType="application/vnd.openxmlformats-officedocument.drawing+xml"/>
  <Override PartName="/xl/worksheets/sheet27.xml" ContentType="application/vnd.openxmlformats-officedocument.spreadsheetml.worksheet+xml"/>
  <Override PartName="/xl/drawings/drawing12.xml" ContentType="application/vnd.openxmlformats-officedocument.drawing+xml"/>
  <Override PartName="/xl/worksheets/sheet28.xml" ContentType="application/vnd.openxmlformats-officedocument.spreadsheetml.worksheet+xml"/>
  <Override PartName="/xl/drawings/drawing13.xml" ContentType="application/vnd.openxmlformats-officedocument.drawing+xml"/>
  <Override PartName="/xl/worksheets/sheet29.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3720" windowHeight="4620" tabRatio="770" activeTab="0"/>
  </bookViews>
  <sheets>
    <sheet name="速報表紙" sheetId="1" r:id="rId1"/>
    <sheet name="目次 " sheetId="2" r:id="rId2"/>
    <sheet name="利用上の注意" sheetId="3" r:id="rId3"/>
    <sheet name="賃金" sheetId="4" r:id="rId4"/>
    <sheet name="労働時間" sheetId="5" r:id="rId5"/>
    <sheet name="雇用" sheetId="6" r:id="rId6"/>
    <sheet name="名目賃金指数給与総額" sheetId="7" r:id="rId7"/>
    <sheet name="実質賃金指数給与総額" sheetId="8" r:id="rId8"/>
    <sheet name="名目賃金指数定期給与" sheetId="9" r:id="rId9"/>
    <sheet name="実質賃金指数定期給与" sheetId="10" r:id="rId10"/>
    <sheet name="名目賃金指数所定内給与" sheetId="11" r:id="rId11"/>
    <sheet name="総実労働時間指数" sheetId="12" r:id="rId12"/>
    <sheet name="所定内労働時間指数" sheetId="13" r:id="rId13"/>
    <sheet name="所定外労働時間指数" sheetId="14" r:id="rId14"/>
    <sheet name="常用雇用指数" sheetId="15" r:id="rId15"/>
    <sheet name="季節調整済指数" sheetId="16" r:id="rId16"/>
    <sheet name="産業性別賃金" sheetId="17" r:id="rId17"/>
    <sheet name="産業性別労働時間" sheetId="18" r:id="rId18"/>
    <sheet name="産業性別雇用" sheetId="19" r:id="rId19"/>
    <sheet name="規模別賃金" sheetId="20" r:id="rId20"/>
    <sheet name="規模別労働時間" sheetId="21" r:id="rId21"/>
    <sheet name="産業就業形態別賃金" sheetId="22" r:id="rId22"/>
    <sheet name="産業就業形態別労働時間" sheetId="23" r:id="rId23"/>
    <sheet name="産業就業形態別雇用" sheetId="24" r:id="rId24"/>
    <sheet name="全国結果5人以上" sheetId="25" r:id="rId25"/>
    <sheet name="全国結果30人以上" sheetId="26" r:id="rId26"/>
    <sheet name="調査の説明" sheetId="27" r:id="rId27"/>
    <sheet name="表章産業について" sheetId="28" r:id="rId28"/>
    <sheet name="裏表紙 " sheetId="29" r:id="rId29"/>
  </sheets>
  <definedNames>
    <definedName name="_xlnm.Print_Area" localSheetId="15">'季節調整済指数'!$A$1:$R$40</definedName>
    <definedName name="_xlnm.Print_Area" localSheetId="5">'雇用'!$A$1:$J$68</definedName>
    <definedName name="_xlnm.Print_Area" localSheetId="7">'実質賃金指数給与総額'!$A$1:$S$94</definedName>
    <definedName name="_xlnm.Print_Area" localSheetId="13">'所定外労働時間指数'!$A$1:$S$93</definedName>
    <definedName name="_xlnm.Print_Area" localSheetId="12">'所定内労働時間指数'!$A$1:$S$93</definedName>
    <definedName name="_xlnm.Print_Area" localSheetId="14">'常用雇用指数'!$A$1:$S$93</definedName>
    <definedName name="_xlnm.Print_Area" localSheetId="25">'全国結果30人以上'!$A$1:$U$55</definedName>
    <definedName name="_xlnm.Print_Area" localSheetId="24">'全国結果5人以上'!$A$1:$U$55</definedName>
    <definedName name="_xlnm.Print_Area" localSheetId="11">'総実労働時間指数'!$A$1:$S$93</definedName>
    <definedName name="_xlnm.Print_Area" localSheetId="0">'速報表紙'!$A$1:$K$54</definedName>
    <definedName name="_xlnm.Print_Area" localSheetId="26">'調査の説明'!$A$1:$N$123</definedName>
    <definedName name="_xlnm.Print_Area" localSheetId="3">'賃金'!$A$1:$L$69</definedName>
    <definedName name="_xlnm.Print_Area" localSheetId="27">'表章産業について'!$A$1:$F$65</definedName>
    <definedName name="_xlnm.Print_Area" localSheetId="6">'名目賃金指数給与総額'!$A$1:$S$93</definedName>
    <definedName name="_xlnm.Print_Area" localSheetId="10">'名目賃金指数所定内給与'!$A$1:$S$93</definedName>
    <definedName name="_xlnm.Print_Area" localSheetId="8">'名目賃金指数定期給与'!$A$1:$S$93</definedName>
    <definedName name="_xlnm.Print_Area" localSheetId="1">'目次 '!$A$1:$O$51</definedName>
    <definedName name="_xlnm.Print_Area" localSheetId="28">'裏表紙 '!$A$1:$K$39</definedName>
    <definedName name="_xlnm.Print_Area" localSheetId="4">'労働時間'!$A$1:$J$68</definedName>
    <definedName name="_xlnm.Print_Titles" localSheetId="27">'表章産業について'!$3:$3</definedName>
  </definedNames>
  <calcPr fullCalcOnLoad="1"/>
</workbook>
</file>

<file path=xl/sharedStrings.xml><?xml version="1.0" encoding="utf-8"?>
<sst xmlns="http://schemas.openxmlformats.org/spreadsheetml/2006/main" count="4785" uniqueCount="759">
  <si>
    <t>賃金</t>
  </si>
  <si>
    <t>労働時間</t>
  </si>
  <si>
    <t>雇用</t>
  </si>
  <si>
    <t>　指数は、基準時更新及び事業所規模30人以上の事業所の抽出替え（調査対象事業所の交替）に伴い、時系列比較を可能にするため、原則として過去に遡って改訂しています。
　このたび、平成27年１月分調査において、平成24年経済センサス－活動調査結果に基づく抽出替えを行い、これに伴う新旧のギャップ（差異）修正処理により、賃金指数及び労働時間指数並びにそれらの増減率について、平成24年２月に遡って改訂を行いました。
　ただし、毎月の絶対的な水準を表す実数値については、改訂を行わないこととしています。</t>
  </si>
  <si>
    <t>ＴＬ</t>
  </si>
  <si>
    <t>Ｄ</t>
  </si>
  <si>
    <t>Ｅ</t>
  </si>
  <si>
    <t>Ｆ</t>
  </si>
  <si>
    <t>Ｇ</t>
  </si>
  <si>
    <t>Ｈ</t>
  </si>
  <si>
    <t>Ｉ</t>
  </si>
  <si>
    <t>Ｊ</t>
  </si>
  <si>
    <t>Ｋ</t>
  </si>
  <si>
    <t>Ｌ</t>
  </si>
  <si>
    <t>Ｍ</t>
  </si>
  <si>
    <t>Ｎ</t>
  </si>
  <si>
    <t>Ｏ</t>
  </si>
  <si>
    <t>Ｐ</t>
  </si>
  <si>
    <t>Ｑ</t>
  </si>
  <si>
    <t>Ｒ</t>
  </si>
  <si>
    <t>26</t>
  </si>
  <si>
    <t>1</t>
  </si>
  <si>
    <t>１　指数表</t>
  </si>
  <si>
    <t>定期給与</t>
  </si>
  <si>
    <t>％</t>
  </si>
  <si>
    <t>ポイント</t>
  </si>
  <si>
    <t xml:space="preserve"> |</t>
  </si>
  <si>
    <t xml:space="preserve"> |</t>
  </si>
  <si>
    <t>１</t>
  </si>
  <si>
    <t xml:space="preserve">  ここでは、センサス局方式を用いて算定した季節調整係数で原系列を除して求めるという方法によっている。</t>
  </si>
  <si>
    <t>％</t>
  </si>
  <si>
    <t>％</t>
  </si>
  <si>
    <t>名目賃金
（現金給与総額）</t>
  </si>
  <si>
    <t>２   事業所規模30人以上</t>
  </si>
  <si>
    <t>前年　（同月）  増減率(％)</t>
  </si>
  <si>
    <t>前月比</t>
  </si>
  <si>
    <t>前月差</t>
  </si>
  <si>
    <t>第1表</t>
  </si>
  <si>
    <t>第2表</t>
  </si>
  <si>
    <t>第3表</t>
  </si>
  <si>
    <t>第4表</t>
  </si>
  <si>
    <t>第5表</t>
  </si>
  <si>
    <t>第6表</t>
  </si>
  <si>
    <t>第7表</t>
  </si>
  <si>
    <t>第8表</t>
  </si>
  <si>
    <t>第9表</t>
  </si>
  <si>
    <t>第10表</t>
  </si>
  <si>
    <t>第11表</t>
  </si>
  <si>
    <t>第12表</t>
  </si>
  <si>
    <t>第13表</t>
  </si>
  <si>
    <t>第14表</t>
  </si>
  <si>
    <t>第1表　名目賃金指数（現金給与総額）</t>
  </si>
  <si>
    <t>第2表　実質賃金指数（現金給与総額）</t>
  </si>
  <si>
    <t>第3表　名目賃金指数（定期給与）</t>
  </si>
  <si>
    <t>第4表　実質賃金指数（定期給与）</t>
  </si>
  <si>
    <t>第5表　名目賃金指数（所定内給与）</t>
  </si>
  <si>
    <t>第6表　労働時間指数（総実労働時間）</t>
  </si>
  <si>
    <t>第7表　労働時間指数（所定内労働時間）</t>
  </si>
  <si>
    <t>第8表　労働時間指数（所定外労働時間）</t>
  </si>
  <si>
    <t>第9表　常用雇用指数</t>
  </si>
  <si>
    <t>第10表　季節調整済指数　（事業所規模30人以上）</t>
  </si>
  <si>
    <t>第１表  産業、性別常用労働者１人平均月間現金給与額</t>
  </si>
  <si>
    <t>第3表  産業、性別常用労働者１人平均月間出勤日数及び実労働時間</t>
  </si>
  <si>
    <t>第2表  産業、性別常用労働者１人平均月間現金給与額</t>
  </si>
  <si>
    <t>第4表  産業、性別常用労働者１人平均月間出勤日数及び実労働時間</t>
  </si>
  <si>
    <t>第5表  産業、性別常用労働者数及びパートタイム労働者比率</t>
  </si>
  <si>
    <t>第6表  産業、性別常用労働者数及びパートタイム労働者比率</t>
  </si>
  <si>
    <t xml:space="preserve">     第7表   産業、事業所規模別常用労働者1人平均月間現金給与額 </t>
  </si>
  <si>
    <t xml:space="preserve">     第8表   産業、事業所規模別常用労働者1人平均月間出勤日数及び実労働時間</t>
  </si>
  <si>
    <t>第9表  産業、就業形態別労働者1人平均月間現金給与額</t>
  </si>
  <si>
    <t>第10表  産業、就業形態別労働者1人平均月間現金給与額</t>
  </si>
  <si>
    <t>　　　　　　　　　　　　　第12表  産業、就業形態別労働者1人平均月間出勤日数及び実労働時間</t>
  </si>
  <si>
    <t>　　　　　　　　　　　　　第11表  産業、就業形態別労働者1人平均月間出勤日数及び実労働時間</t>
  </si>
  <si>
    <t>第13表  産業、就業形態別労働者数</t>
  </si>
  <si>
    <t>　第14表  産業、就業形態別労働者数</t>
  </si>
  <si>
    <t>Ｆ 電気・ガス水道業等</t>
  </si>
  <si>
    <t>毎月勤労統計調査地方調査結果</t>
  </si>
  <si>
    <t>24</t>
  </si>
  <si>
    <t xml:space="preserve">   （別紙）毎月勤労統計調査地方調査の表章(公表）産業新旧対照表</t>
  </si>
  <si>
    <t>26年</t>
  </si>
  <si>
    <t>雇用の流動状況を示す指標としての労働異動率は、以下の式により算出しています。</t>
  </si>
  <si>
    <t>１</t>
  </si>
  <si>
    <t>統計グラフコンクールなど</t>
  </si>
  <si>
    <t>産業大分類「宿泊業,飲食サービス業」のうち「飲食店」、「持ち帰り・配達サービス業」のこと</t>
  </si>
  <si>
    <t>産業大分類「医療，福祉」のうち「保健衛生」、「社会保険・社会福祉・介護事業」のこと</t>
  </si>
  <si>
    <t>「サービス業（他に分類されないもの）」のうち「廃棄物処理業」、「自動車整備業」、「機械等修理業（別掲を除く）」、「政治・経済・文化団体」、「宗教」、「その他のサービス業」のこと</t>
  </si>
  <si>
    <t>25</t>
  </si>
  <si>
    <t>27年</t>
  </si>
  <si>
    <t>月</t>
  </si>
  <si>
    <t>現金給与総額</t>
  </si>
  <si>
    <t>％</t>
  </si>
  <si>
    <t>前年比</t>
  </si>
  <si>
    <t>前年比</t>
  </si>
  <si>
    <t>（2）事業所規模３０人以上</t>
  </si>
  <si>
    <t>（1）事業所規模５人以上</t>
  </si>
  <si>
    <t>出勤日数</t>
  </si>
  <si>
    <t>日</t>
  </si>
  <si>
    <t>１</t>
  </si>
  <si>
    <t xml:space="preserve"> この調査結果の数値は、調査事業所からの報告を基にして、本県の事業所規模5人以上のすべての事業所に対応するよう復元して算定したものです。</t>
  </si>
  <si>
    <t>２</t>
  </si>
  <si>
    <t>　調査結果の実数の年平均値は、各月の数値を常用労働者で加重平均することによって算出しています。また、指数及び労働異動率の年平均値は各月の数値を単純平均したものです。</t>
  </si>
  <si>
    <t>４</t>
  </si>
  <si>
    <t xml:space="preserve">(1) </t>
  </si>
  <si>
    <t>(2)</t>
  </si>
  <si>
    <t>５</t>
  </si>
  <si>
    <t>６</t>
  </si>
  <si>
    <t>　｢０｣は、表記単位に満たないもの。</t>
  </si>
  <si>
    <t>　｢－｣は、該当数字なし又は指数化されていない。</t>
  </si>
  <si>
    <t>　｢ｘ｣は、集計事業所数が２以下又は当該産業に属する事業所数が少ないため、公表しない。</t>
  </si>
  <si>
    <t>７</t>
  </si>
  <si>
    <t>８</t>
  </si>
  <si>
    <t>産　　業</t>
  </si>
  <si>
    <t>（注）※印は差</t>
  </si>
  <si>
    <t xml:space="preserve"> この調査は、統計法（平成19年法律第53号）第２条第４項に規定する基幹統計であり、賃金、労働時間及び雇用について静岡県における変動を毎月明らかにすることを目的としています。</t>
  </si>
  <si>
    <t>　なお、常用労働者が５人以上の規模の事業所を「事業所規模５人以上」とし、常用労働者が30人以上の規模の事業所を「事業所規模30人以上」としています。また「事業所規模５人以上」には「事業所規模30人以上」を含んでいます。</t>
  </si>
  <si>
    <t>(1)</t>
  </si>
  <si>
    <t>現金給与額</t>
  </si>
  <si>
    <t xml:space="preserve"> 現金給与額とは、賃金、給与、手当、賞与その他名称を問わず、労働の対償として使用者が労働者に通貨で支払うもので、所得税、社会保険料、組合費等を差し引く以前の金額のことです。また退職を事由に支払われる退職金は含まれません。</t>
  </si>
  <si>
    <r>
      <t>「所定内給与」</t>
    </r>
    <r>
      <rPr>
        <sz val="10.5"/>
        <rFont val="ＭＳ 明朝"/>
        <family val="1"/>
      </rPr>
      <t>とは「定期給与」のうち所定外給与以外のものをいいます。</t>
    </r>
  </si>
  <si>
    <r>
      <t>「所定外給与（超過労働給与）」</t>
    </r>
    <r>
      <rPr>
        <sz val="10.5"/>
        <rFont val="ＭＳ 明朝"/>
        <family val="1"/>
      </rPr>
      <t>とは、所定の労働時間を超える労働、休日労働、深夜労働等に対して支給される給与のことです。</t>
    </r>
  </si>
  <si>
    <r>
      <t>「特別に支払われた給与（以下「特別給与」という。）」</t>
    </r>
    <r>
      <rPr>
        <sz val="10.5"/>
        <rFont val="ＭＳ 明朝"/>
        <family val="1"/>
      </rPr>
      <t>とは、あらかじめ定められた労働協約、就業規則等によらないで一時的又は突発的理由に基づいて支払われる給与又は労働協約、就業規則等によりあらかじめ支給要件が定められているもので、賞与及び期末手当、3か月を超える期間で算定される手当、支給事由の発生が不確定なもの、ベースアップ等が行われた場合の差額追給などをいいます。</t>
    </r>
  </si>
  <si>
    <r>
      <t>「現金給与総額」</t>
    </r>
    <r>
      <rPr>
        <sz val="10.5"/>
        <rFont val="ＭＳ 明朝"/>
        <family val="1"/>
      </rPr>
      <t>とは</t>
    </r>
    <r>
      <rPr>
        <sz val="10.5"/>
        <rFont val="ＭＳ ゴシック"/>
        <family val="3"/>
      </rPr>
      <t>「定期給与」</t>
    </r>
    <r>
      <rPr>
        <sz val="10.5"/>
        <rFont val="ＭＳ 明朝"/>
        <family val="1"/>
      </rPr>
      <t>と</t>
    </r>
    <r>
      <rPr>
        <sz val="10.5"/>
        <rFont val="ＭＳ ゴシック"/>
        <family val="3"/>
      </rPr>
      <t>「特別給与」</t>
    </r>
    <r>
      <rPr>
        <sz val="10.5"/>
        <rFont val="ＭＳ 明朝"/>
        <family val="1"/>
      </rPr>
      <t>の合計額です。</t>
    </r>
  </si>
  <si>
    <t>(2)</t>
  </si>
  <si>
    <t>実労働時間</t>
  </si>
  <si>
    <t xml:space="preserve"> 調査期間中に労働者が実際に労働した時間のことで、休憩時間は除かれますが、鉱業の抗内作業者の休憩時間や運輸関係労働者等の手持ち時間は含めます。なお、本来の職務外として行われる宿日直の時間は含めません。</t>
  </si>
  <si>
    <r>
      <t>「所定内労働時間」</t>
    </r>
    <r>
      <rPr>
        <sz val="10.5"/>
        <rFont val="ＭＳ 明朝"/>
        <family val="1"/>
      </rPr>
      <t>とは、労働協約、就業規則等で定められた正規の始業時刻と終業時刻の間の実労働時間のことです。</t>
    </r>
  </si>
  <si>
    <r>
      <t>「所定外労働時間」</t>
    </r>
    <r>
      <rPr>
        <sz val="10.5"/>
        <rFont val="ＭＳ 明朝"/>
        <family val="1"/>
      </rPr>
      <t>とは、早出、残業、臨時の呼出、休日出勤等の実労働時間のことです。</t>
    </r>
  </si>
  <si>
    <r>
      <t>「総実労働時間」</t>
    </r>
    <r>
      <rPr>
        <sz val="10.5"/>
        <rFont val="ＭＳ 明朝"/>
        <family val="1"/>
      </rPr>
      <t>とは</t>
    </r>
    <r>
      <rPr>
        <sz val="10.5"/>
        <rFont val="ＭＳ ゴシック"/>
        <family val="3"/>
      </rPr>
      <t>「所定内労働時間」</t>
    </r>
    <r>
      <rPr>
        <sz val="10.5"/>
        <rFont val="ＭＳ 明朝"/>
        <family val="1"/>
      </rPr>
      <t>と</t>
    </r>
    <r>
      <rPr>
        <sz val="10.5"/>
        <rFont val="ＭＳ ゴシック"/>
        <family val="3"/>
      </rPr>
      <t>「所定外労働時間」</t>
    </r>
    <r>
      <rPr>
        <sz val="10.5"/>
        <rFont val="ＭＳ 明朝"/>
        <family val="1"/>
      </rPr>
      <t>の合計です。</t>
    </r>
  </si>
  <si>
    <t>(3)</t>
  </si>
  <si>
    <t>出勤日数</t>
  </si>
  <si>
    <t xml:space="preserve"> 調査期間中に労働者が実際に出勤した日数のことです。事業所に出勤しない日は有給であっても出勤日としませんが、１日のうち１時間でも就業すれば、１出勤日とします。</t>
  </si>
  <si>
    <t>(4)</t>
  </si>
  <si>
    <t>常用労働者</t>
  </si>
  <si>
    <t>次のいずれかに該当する労働者をいいます。</t>
  </si>
  <si>
    <t>期間を定めず、又は１ヶ月を超える期間を定めて雇われている者。</t>
  </si>
  <si>
    <t>日々又は１ヶ月以内の期間を定めて雇われている者のうち、調査期間の前２ヶ月にそれぞれ18日以上、雇われた者。</t>
  </si>
  <si>
    <t xml:space="preserve"> なお、重役、理事などの役員でも、常時勤務して一般の労働者と同じ給与規則で毎月給与の支払を受けている者及び事業主の家族でも、常時その事業所に勤務し、他の労働者と同じ給与規則で毎月給与が支払われている者は常用労働者に含めます。</t>
  </si>
  <si>
    <r>
      <t>「パートタイム労働者」</t>
    </r>
    <r>
      <rPr>
        <sz val="10.5"/>
        <rFont val="ＭＳ 明朝"/>
        <family val="1"/>
      </rPr>
      <t>とは、常用労働者のうち、次のいずれかに該当する労働者のことをいいます。</t>
    </r>
  </si>
  <si>
    <t>１日の所定労働時間が一般の労働者よりも短い者。</t>
  </si>
  <si>
    <r>
      <t>「一般労働者」</t>
    </r>
    <r>
      <rPr>
        <sz val="10.5"/>
        <rFont val="ＭＳ 明朝"/>
        <family val="1"/>
      </rPr>
      <t>とは、常用労働者のうち、パートタイム労働者でない者のことをいいます。</t>
    </r>
  </si>
  <si>
    <r>
      <t>「パートタイム労働者比率」</t>
    </r>
    <r>
      <rPr>
        <sz val="10.5"/>
        <rFont val="ＭＳ 明朝"/>
        <family val="1"/>
      </rPr>
      <t>とは、本調査期間末の全常用労働者に占めるパートタイム労働者の割合を百分率化したものです。</t>
    </r>
  </si>
  <si>
    <t>(5)</t>
  </si>
  <si>
    <t>労働異動率</t>
  </si>
  <si>
    <t xml:space="preserve">     月間の増加(減少)労働者数</t>
  </si>
  <si>
    <t>入(離)職率　＝　　　　　    　　　　　　　×　１００</t>
  </si>
  <si>
    <t xml:space="preserve"> なお、この入(離)職率は、単に新規の入(離)職者のみならず、同一企業内の転勤者が含まれています。</t>
  </si>
  <si>
    <t>利 用 上 の 注 意</t>
  </si>
  <si>
    <t>指数について</t>
  </si>
  <si>
    <t>　対前年（前月）比等の増減率は、原則として指数により行っています。そのため実数から算定した場合とは必ずしも一致しないため、ご注意ください。</t>
  </si>
  <si>
    <t>　指数の算出方法は、「各月の調査結果の実数÷基準数値×100」であり、「基準数値」とは基準年における１か月あたりの単純平均です。（現在の基準年は平成22年）</t>
  </si>
  <si>
    <t>利用上の注意</t>
  </si>
  <si>
    <t>１   事業所規模５人以上</t>
  </si>
  <si>
    <t xml:space="preserve">(参考）  全国の結果 </t>
  </si>
  <si>
    <t>産業性別賃金</t>
  </si>
  <si>
    <t>産業性別労働時間</t>
  </si>
  <si>
    <t>産業性別雇用</t>
  </si>
  <si>
    <t>規模別賃金</t>
  </si>
  <si>
    <t>規模別労働時間</t>
  </si>
  <si>
    <t>産業就業形態別賃金</t>
  </si>
  <si>
    <t>産業就業形態別労働時間</t>
  </si>
  <si>
    <t>産業就業形態別雇用</t>
  </si>
  <si>
    <t>　日本標準産業分類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及びサービス業(他に分類されないもの）に属し、常時５人以上の常用労働者を雇用する県内全事業所のうち、厚生労働省が無作為抽出により指定した約1,100事業所を対象として調査を行っています。</t>
  </si>
  <si>
    <t xml:space="preserve"> 常用労働者30人以上の事業所については郵送調査で行い、常用労働者５～29人の事業所については、統計調査員による実地調査で調査を行います。また「毎月勤労統計調査オンラインシステム」によるオンライン方式での調査も可能になっています。</t>
  </si>
  <si>
    <r>
      <t>「きまって支給する給与（以下、「定期給与」という。）」</t>
    </r>
    <r>
      <rPr>
        <sz val="10.5"/>
        <rFont val="ＭＳ 明朝"/>
        <family val="1"/>
      </rPr>
      <t>とは、労働協約、就業規則等によってあらかじめ定められている支給条件、算定方法によって支給される給与で、いわゆる基本給、家族手当、超過勤務手当(超過労働給与)を含みます。</t>
    </r>
  </si>
  <si>
    <t>Ｍ一括分</t>
  </si>
  <si>
    <t>Ｐ一括分</t>
  </si>
  <si>
    <t>Ｒ一括分</t>
  </si>
  <si>
    <t>内      容</t>
  </si>
  <si>
    <t>他に分類され</t>
  </si>
  <si>
    <t>ないサービス業</t>
  </si>
  <si>
    <t>Ｒ 他に分類されないサービス業</t>
  </si>
  <si>
    <t>表  示</t>
  </si>
  <si>
    <t>毎月勤労統計調査地方調査の表章（公表）産業新旧対照表</t>
  </si>
  <si>
    <t>F26</t>
  </si>
  <si>
    <t>J-2</t>
  </si>
  <si>
    <t>MS</t>
  </si>
  <si>
    <t>RS</t>
  </si>
  <si>
    <t>※平成21年以前の結果との接続について</t>
  </si>
  <si>
    <t>　旧産業分類に基づいて表章している平成21年以前の結果との接続については、平成18年事業所・企業統計調査から把握される常用労働者数の新・旧間の変動を基準として、その変動が３％以内に収まる対応（旧産業との接続が「◎、○、△、▲」である対応）を、単純に接続させることとします。</t>
  </si>
  <si>
    <t>　なお、接続しない産業については、指数は平成22年1月分結果から、増減率は平成23年1月分から作成しています。</t>
  </si>
  <si>
    <t>総実労働時間指数</t>
  </si>
  <si>
    <t>所定内労働時間指数</t>
  </si>
  <si>
    <t>Ⅱ　統計表</t>
  </si>
  <si>
    <t>Ⅰ 結果の概要</t>
  </si>
  <si>
    <t xml:space="preserve"> (1)事業所規模５人以上</t>
  </si>
  <si>
    <t>Ⅱ 統　計　表　　　　　　　　　　　　　　　　　　　　　　　　　　　　</t>
  </si>
  <si>
    <t>名目賃金指数（現金給与総額）（事業所規模5人以上･30人以上）</t>
  </si>
  <si>
    <t>実質賃金指数（現金給与総額）（事業所規模5人以上・30人以上）</t>
  </si>
  <si>
    <t>名目賃金指数（定期給与）（事業所規模5人以上・30人以上）</t>
  </si>
  <si>
    <t>常用雇用指数（事業所規模5人以上・30人以上）</t>
  </si>
  <si>
    <t>情報通信業</t>
  </si>
  <si>
    <t>複合サービス事業</t>
  </si>
  <si>
    <t>サービス業（他に分類されないもの）</t>
  </si>
  <si>
    <t>医療,福祉</t>
  </si>
  <si>
    <t>調査産業計</t>
  </si>
  <si>
    <t>建設業</t>
  </si>
  <si>
    <t>製造業</t>
  </si>
  <si>
    <t>教育,学習支援業</t>
  </si>
  <si>
    <t xml:space="preserve">  入職率</t>
  </si>
  <si>
    <t xml:space="preserve">  離職率</t>
  </si>
  <si>
    <t>円</t>
  </si>
  <si>
    <t>時間</t>
  </si>
  <si>
    <t>人</t>
  </si>
  <si>
    <t>％</t>
  </si>
  <si>
    <t>生活関連サービス業,娯楽業</t>
  </si>
  <si>
    <t>宿泊業,飲食サービス業</t>
  </si>
  <si>
    <t>学術研究,専門・技術サービス業</t>
  </si>
  <si>
    <t>不動産業,物品賃貸業</t>
  </si>
  <si>
    <t>運輸業,郵便業</t>
  </si>
  <si>
    <t>電気・ガス・熱供給・水道業</t>
  </si>
  <si>
    <t>定期給与</t>
  </si>
  <si>
    <t>（事業所規模５人以上）</t>
  </si>
  <si>
    <t>超過労働給与</t>
  </si>
  <si>
    <t>２　労働時間の動き</t>
  </si>
  <si>
    <t>３　雇用の動き</t>
  </si>
  <si>
    <t>卸売業,小売業</t>
  </si>
  <si>
    <t>金融業,保険業</t>
  </si>
  <si>
    <t>％</t>
  </si>
  <si>
    <t>ポイント</t>
  </si>
  <si>
    <t>（事業所規模３０人以上）</t>
  </si>
  <si>
    <t>労 働 異 動 率</t>
  </si>
  <si>
    <t>静岡県 企画広報部 情報統計局 統計調査課</t>
  </si>
  <si>
    <t>所定内給与</t>
  </si>
  <si>
    <t>静岡県の賃金、労働時間及び雇用の動き</t>
  </si>
  <si>
    <t>所定外時間</t>
  </si>
  <si>
    <t>定期給与</t>
  </si>
  <si>
    <t>統計法に基づく基幹統計</t>
  </si>
  <si>
    <t>名目賃金指数（所定内給与）（事業所規模5人以上・30人以上）</t>
  </si>
  <si>
    <t>労働時間指数（総実労働時間）（事業所規模5人以上・30人以上）</t>
  </si>
  <si>
    <t>労働時間指数（所定外労働時間）（事業所規模5人以上・30人以上）</t>
  </si>
  <si>
    <t>季節調整済指数（事業所規模30人以上）</t>
  </si>
  <si>
    <t>　　第 ９ 表　　〃　定期給与・・・・・・・・・・・・・１３</t>
  </si>
  <si>
    <t>　　第１０表　　〃　所定内給与・・・・・・・・・・・・・１３</t>
  </si>
  <si>
    <t>　　第１１表　　〃　特別給与・・・・・・・・・・・・・１４</t>
  </si>
  <si>
    <t>　　第１２表　　〃　総実労働時間・・・・・・・・・・・・・１４</t>
  </si>
  <si>
    <t>　　第１３表　　〃　所定内労働時間・・・・・・・・・・・・・１４</t>
  </si>
  <si>
    <t>　　第１４表　　〃　所定外労働時間・・・・・・・・・・・・・１５</t>
  </si>
  <si>
    <t>　　　　　　　　　　　　　　　　　　　　　　　　　　　　　　　　　　　　</t>
  </si>
  <si>
    <t>賃金の動き</t>
  </si>
  <si>
    <t>労働時間の動き</t>
  </si>
  <si>
    <t>雇用の動き</t>
  </si>
  <si>
    <t>産業、事業所規模別常用労働者１人平均月間現金給与額</t>
  </si>
  <si>
    <t>産業、事業所規模別常用労働者１人平均月間出勤日数及び実労働時間</t>
  </si>
  <si>
    <t>（参　考）</t>
  </si>
  <si>
    <t>全国の結果</t>
  </si>
  <si>
    <t>事業所規模5人以上</t>
  </si>
  <si>
    <t>事業所規模30人以上</t>
  </si>
  <si>
    <t>毎 月 勤 労 統 計 調 査 の 説 明</t>
  </si>
  <si>
    <t>１　調査の目的</t>
  </si>
  <si>
    <t>２　調査の対象</t>
  </si>
  <si>
    <t>３　調査の方法</t>
  </si>
  <si>
    <t>４　調査事項の説明</t>
  </si>
  <si>
    <t xml:space="preserve"> </t>
  </si>
  <si>
    <t>①</t>
  </si>
  <si>
    <t>②</t>
  </si>
  <si>
    <t>１日の所定労働時間が一般の労働者と同じで、１週の所定労働日数が一般の労働者より短い者。</t>
  </si>
  <si>
    <t xml:space="preserve">　　　　　　　　　　　　 </t>
  </si>
  <si>
    <t>　　　　　　　　　　　　　　　</t>
  </si>
  <si>
    <t>(3)</t>
  </si>
  <si>
    <t>前月末労働者数</t>
  </si>
  <si>
    <t>旧産業との接続</t>
  </si>
  <si>
    <t>調査産業計</t>
  </si>
  <si>
    <t>○</t>
  </si>
  <si>
    <t>TL</t>
  </si>
  <si>
    <t>C</t>
  </si>
  <si>
    <t>鉱業，採石業，砂利採取業</t>
  </si>
  <si>
    <t>◎</t>
  </si>
  <si>
    <t>D</t>
  </si>
  <si>
    <t>鉱業</t>
  </si>
  <si>
    <t>建設業</t>
  </si>
  <si>
    <t>E</t>
  </si>
  <si>
    <t>製造業</t>
  </si>
  <si>
    <t>F</t>
  </si>
  <si>
    <t>電気・ガス・熱供給・水道業</t>
  </si>
  <si>
    <t>G</t>
  </si>
  <si>
    <t>電気･ガス･熱供給･水道業</t>
  </si>
  <si>
    <t>情報通信業</t>
  </si>
  <si>
    <t>▲</t>
  </si>
  <si>
    <t>H</t>
  </si>
  <si>
    <t>運輸業，郵便業</t>
  </si>
  <si>
    <t>I</t>
  </si>
  <si>
    <t>運輸業</t>
  </si>
  <si>
    <t>卸売業，小売業</t>
  </si>
  <si>
    <t>J</t>
  </si>
  <si>
    <t>卸売･小売業</t>
  </si>
  <si>
    <t>金融業，保険業</t>
  </si>
  <si>
    <t>K</t>
  </si>
  <si>
    <t>金融･保険業</t>
  </si>
  <si>
    <t>不動産業，物品賃貸業</t>
  </si>
  <si>
    <t>×</t>
  </si>
  <si>
    <t>L</t>
  </si>
  <si>
    <t>学術研究，専門・技術サービス業</t>
  </si>
  <si>
    <t>M</t>
  </si>
  <si>
    <t>宿泊業，飲食サービス業</t>
  </si>
  <si>
    <t>N</t>
  </si>
  <si>
    <t>生活関連サービス業，娯楽業</t>
  </si>
  <si>
    <t>O</t>
  </si>
  <si>
    <t>教育，学習支援業</t>
  </si>
  <si>
    <t>教育,学習支援業</t>
  </si>
  <si>
    <t>P</t>
  </si>
  <si>
    <t>医療，福祉</t>
  </si>
  <si>
    <t>医療,福祉</t>
  </si>
  <si>
    <t>Q</t>
  </si>
  <si>
    <t>複合サービス事業</t>
  </si>
  <si>
    <t>R</t>
  </si>
  <si>
    <t>サービス業（他に分類されないもの）</t>
  </si>
  <si>
    <t>E09,10</t>
  </si>
  <si>
    <t>食料品製造業、飲料・たばこ・飼料製造業</t>
  </si>
  <si>
    <t>F09,10</t>
  </si>
  <si>
    <t>食料品、飲料・たばこ・飼料製造業</t>
  </si>
  <si>
    <t>E11</t>
  </si>
  <si>
    <t>繊維工業</t>
  </si>
  <si>
    <t>E12</t>
  </si>
  <si>
    <t>木材・木製品製造業（家具を除く）</t>
  </si>
  <si>
    <t>△</t>
  </si>
  <si>
    <t>F13</t>
  </si>
  <si>
    <t>E13</t>
  </si>
  <si>
    <t>家具・装備品製造業</t>
  </si>
  <si>
    <t>F14</t>
  </si>
  <si>
    <t>E14</t>
  </si>
  <si>
    <t>パルプ・紙・紙加工品製造業</t>
  </si>
  <si>
    <t>F15</t>
  </si>
  <si>
    <t>E15</t>
  </si>
  <si>
    <t>印刷・同関連業</t>
  </si>
  <si>
    <t>F16</t>
  </si>
  <si>
    <t>E16,17</t>
  </si>
  <si>
    <t>化学工業、石油製品・石炭製品製造業</t>
  </si>
  <si>
    <t>E18</t>
  </si>
  <si>
    <t>プラスチック製品製造業（別掲を除く）</t>
  </si>
  <si>
    <t>F19</t>
  </si>
  <si>
    <t>E19</t>
  </si>
  <si>
    <t>ゴム製品製造業</t>
  </si>
  <si>
    <t>F20</t>
  </si>
  <si>
    <t>E21</t>
  </si>
  <si>
    <t>窯業・土石製品製造業</t>
  </si>
  <si>
    <t>F22</t>
  </si>
  <si>
    <t>E22</t>
  </si>
  <si>
    <t>鉄鋼業</t>
  </si>
  <si>
    <t>F23</t>
  </si>
  <si>
    <t>E23</t>
  </si>
  <si>
    <t>非鉄金属製造業</t>
  </si>
  <si>
    <t>F24</t>
  </si>
  <si>
    <t>E24</t>
  </si>
  <si>
    <t>金属製品製造業</t>
  </si>
  <si>
    <t>F25</t>
  </si>
  <si>
    <t>E25</t>
  </si>
  <si>
    <t>はん用機械器具製造業</t>
  </si>
  <si>
    <t>E26</t>
  </si>
  <si>
    <t>生産用機械器具製造業</t>
  </si>
  <si>
    <t>E27</t>
  </si>
  <si>
    <t>業務用機械器具製造業</t>
  </si>
  <si>
    <t>E28</t>
  </si>
  <si>
    <t>電子部品・デバイス・電子回路製造業</t>
  </si>
  <si>
    <t>F29</t>
  </si>
  <si>
    <t>電子部品・デバイス製造業</t>
  </si>
  <si>
    <t>E29</t>
  </si>
  <si>
    <t>電気機械器具製造業</t>
  </si>
  <si>
    <t>E30</t>
  </si>
  <si>
    <t>情報通信機械器具製造業</t>
  </si>
  <si>
    <t>E31</t>
  </si>
  <si>
    <t>輸送用機械器具製造業</t>
  </si>
  <si>
    <t>F30</t>
  </si>
  <si>
    <t>E32,20</t>
  </si>
  <si>
    <t>その他の製造業、なめし革・同製品・毛皮製造業</t>
  </si>
  <si>
    <t>I-1</t>
  </si>
  <si>
    <t>卸売業（I50～I55）</t>
  </si>
  <si>
    <t>J-1</t>
  </si>
  <si>
    <t>卸売業(J49～J54)</t>
  </si>
  <si>
    <t>I-2</t>
  </si>
  <si>
    <t>小売業（I56～I61）</t>
  </si>
  <si>
    <t>M75</t>
  </si>
  <si>
    <t>宿泊業</t>
  </si>
  <si>
    <t>P83</t>
  </si>
  <si>
    <t>医療業</t>
  </si>
  <si>
    <t>R91</t>
  </si>
  <si>
    <t>職業紹介・労働者派遣業</t>
  </si>
  <si>
    <t>R92</t>
  </si>
  <si>
    <t>その他の事業サービス業</t>
  </si>
  <si>
    <t>△：常用労働者数の変動が１.０％以内の対応</t>
  </si>
  <si>
    <t>▲：常用労働者数の変動が３.０％以内の対応</t>
  </si>
  <si>
    <t>平成21年以前の表章産業（旧産業分類）</t>
  </si>
  <si>
    <t>大分類</t>
  </si>
  <si>
    <t>TL</t>
  </si>
  <si>
    <t>L</t>
  </si>
  <si>
    <t>不動産業</t>
  </si>
  <si>
    <t>Q</t>
  </si>
  <si>
    <t>サービス業（他に分類されないもの）</t>
  </si>
  <si>
    <t>M</t>
  </si>
  <si>
    <t>飲食店,宿泊業</t>
  </si>
  <si>
    <t>Q</t>
  </si>
  <si>
    <t>複合サービス事業</t>
  </si>
  <si>
    <t>Q</t>
  </si>
  <si>
    <t>中分類等</t>
  </si>
  <si>
    <t>F12</t>
  </si>
  <si>
    <t>衣服・その他の繊維製品製造業</t>
  </si>
  <si>
    <t>新設</t>
  </si>
  <si>
    <t>一般機械器具製造業</t>
  </si>
  <si>
    <t>F26</t>
  </si>
  <si>
    <t>F31</t>
  </si>
  <si>
    <t>精密機械器具製造業</t>
  </si>
  <si>
    <t>F27</t>
  </si>
  <si>
    <t>F28</t>
  </si>
  <si>
    <t>小売業(J55～J60)</t>
  </si>
  <si>
    <t>M一括分</t>
  </si>
  <si>
    <t>PS</t>
  </si>
  <si>
    <t>P一括分</t>
  </si>
  <si>
    <t>R一括分</t>
  </si>
  <si>
    <t>QS1</t>
  </si>
  <si>
    <t>Q一括分１</t>
  </si>
  <si>
    <t>＜記号の見方＞</t>
  </si>
  <si>
    <t>　◎：完全に接続する対応</t>
  </si>
  <si>
    <t>　○：常用労働者数の変動が０.１％以内の対応</t>
  </si>
  <si>
    <t>×：その他</t>
  </si>
  <si>
    <t>調査の説明</t>
  </si>
  <si>
    <t>表章産業について</t>
  </si>
  <si>
    <t>建設業</t>
  </si>
  <si>
    <t>製造業</t>
  </si>
  <si>
    <t>対前月
増減率(%)</t>
  </si>
  <si>
    <t>現金給与総額</t>
  </si>
  <si>
    <t>総実労働時間</t>
  </si>
  <si>
    <t>所定外労働時間</t>
  </si>
  <si>
    <t>常用雇用指数</t>
  </si>
  <si>
    <t>入職率</t>
  </si>
  <si>
    <t>離職率</t>
  </si>
  <si>
    <t>季節調整済指数</t>
  </si>
  <si>
    <t>定期給与</t>
  </si>
  <si>
    <t xml:space="preserve">  指数を見た場合、たとえば現金給与総額ではボーナス時に指数が大きなものとなり、前月との比較がしにくい。雇用指数や入職率も季節的変動が大きい。</t>
  </si>
  <si>
    <t xml:space="preserve">  このように、指数及び比率の変動は原系列そのままでは時系列的な変化を的確に判断できないことがある。季節調整済指数はこの原系列の季節性を除去した指数である。</t>
  </si>
  <si>
    <t>年月</t>
  </si>
  <si>
    <t>季節調整済</t>
  </si>
  <si>
    <t>総実労働時間</t>
  </si>
  <si>
    <t>所定外労働時間</t>
  </si>
  <si>
    <t>常用雇用</t>
  </si>
  <si>
    <t>季節調整済指数</t>
  </si>
  <si>
    <t>産業、性別常用労働者１人平均月間現金給与額（事業所規模5人以上）</t>
  </si>
  <si>
    <t>産業、性別常用労働者１人平均月間出勤日数及び実労働時間（事業所規模5人以上）</t>
  </si>
  <si>
    <t>産業、性別常用労働者数及びパートタイム労働者比率（事業所規模5人以上）</t>
  </si>
  <si>
    <t>産業、就業形態別常用労働者１人平均月間現金給与額（事業所規模5人以上）</t>
  </si>
  <si>
    <t>産業、性別常用労働者１人平均月間現金給与額（事業所規模30人以上）</t>
  </si>
  <si>
    <t>産業、性別常用労働者１人平均月間出勤日数及び実労働時間（事業所規模30人以上）</t>
  </si>
  <si>
    <t>産業、性別常用労働者数及びパートタイム労働者比率（事業所規模30人以上）</t>
  </si>
  <si>
    <t>産業、就業形態別常用労働者１人平均月間現金給与額（事業所規模30人以上）</t>
  </si>
  <si>
    <t>産業、就業形態別常用労働者１人平均月間出勤日数及び実労働時間（事業所規模30人以上）</t>
  </si>
  <si>
    <t xml:space="preserve">産業、就業形態別常用労働者１人平均月間出勤日数及び実労働時間（事業所規模5人以上） </t>
  </si>
  <si>
    <t>運輸業， 郵便業</t>
  </si>
  <si>
    <t>卸売業， 小売業</t>
  </si>
  <si>
    <t>金融業， 保険業</t>
  </si>
  <si>
    <t>不動産業， 物品賃貸業</t>
  </si>
  <si>
    <t>学術研究， 専門・技術サービス業</t>
  </si>
  <si>
    <t>宿泊業， 飲食サービス業</t>
  </si>
  <si>
    <t>生活関連サービス業， 娯楽業</t>
  </si>
  <si>
    <t>教育， 学習支援業</t>
  </si>
  <si>
    <t>医療， 福祉</t>
  </si>
  <si>
    <t>サービス業（ 他に分類されないもの）</t>
  </si>
  <si>
    <t>食料品・たばこ</t>
  </si>
  <si>
    <t>木材・木製品</t>
  </si>
  <si>
    <t>家具・装備品</t>
  </si>
  <si>
    <t>パルプ・紙</t>
  </si>
  <si>
    <t>化学、石油・石炭</t>
  </si>
  <si>
    <t>プラスチック製品</t>
  </si>
  <si>
    <t>ゴム製品</t>
  </si>
  <si>
    <t>窯業・土石製品</t>
  </si>
  <si>
    <t>はん用機械器具</t>
  </si>
  <si>
    <t>生産用機械器具</t>
  </si>
  <si>
    <t>業務用機械器具</t>
  </si>
  <si>
    <t>電子・デバイス</t>
  </si>
  <si>
    <t>電気機械器具</t>
  </si>
  <si>
    <t>情報通信機械器具</t>
  </si>
  <si>
    <t>輸送用機械器具</t>
  </si>
  <si>
    <t>その他の製造業</t>
  </si>
  <si>
    <t>卸売業</t>
  </si>
  <si>
    <t>小売業</t>
  </si>
  <si>
    <t>Ｍ 一括分</t>
  </si>
  <si>
    <t>Ｐ 一括分</t>
  </si>
  <si>
    <t>職業紹介・派遣業</t>
  </si>
  <si>
    <t>他の事業サービス</t>
  </si>
  <si>
    <t>Ｒ 一括分</t>
  </si>
  <si>
    <t>事業所規模 ＝ ５人以上</t>
  </si>
  <si>
    <t>（単位：円）</t>
  </si>
  <si>
    <t>現金給与総額</t>
  </si>
  <si>
    <t>きまって支給する給与</t>
  </si>
  <si>
    <t>超過労働給与</t>
  </si>
  <si>
    <t>特別に支払われた給与</t>
  </si>
  <si>
    <t>計</t>
  </si>
  <si>
    <t>男</t>
  </si>
  <si>
    <t>女</t>
  </si>
  <si>
    <t>事業所規模 ＝ ３０人以上</t>
  </si>
  <si>
    <t>出勤日数</t>
  </si>
  <si>
    <t>総実労働時間</t>
  </si>
  <si>
    <t>所定内労働時間</t>
  </si>
  <si>
    <t>日</t>
  </si>
  <si>
    <t>時間</t>
  </si>
  <si>
    <t>前月末労働者数</t>
  </si>
  <si>
    <t>本月中の増加労働者数</t>
  </si>
  <si>
    <t>本月中の減少労働者数</t>
  </si>
  <si>
    <t>本月末労働者数</t>
  </si>
  <si>
    <t>パートタイム労働者比率</t>
  </si>
  <si>
    <t>人</t>
  </si>
  <si>
    <t>％</t>
  </si>
  <si>
    <t>事業所規模 ＝ ５人以上</t>
  </si>
  <si>
    <t>一  般  労  働  者</t>
  </si>
  <si>
    <t>パートタイム労働者</t>
  </si>
  <si>
    <t>現金給与    総  額</t>
  </si>
  <si>
    <t>所 定 内        給  与</t>
  </si>
  <si>
    <t>超過労働     給  与</t>
  </si>
  <si>
    <t>総 実 労 働     時         間</t>
  </si>
  <si>
    <t>所   定   内        労 働 時 間</t>
  </si>
  <si>
    <t>所   定   外        労 働 時 間</t>
  </si>
  <si>
    <t>事業所規模 ＝ ５人以上</t>
  </si>
  <si>
    <t>（単位：人）</t>
  </si>
  <si>
    <t>前   月   末         労 働 者 数</t>
  </si>
  <si>
    <t>本月中の増加労  働  者  数</t>
  </si>
  <si>
    <t>本月中の減少労  働  者  数</t>
  </si>
  <si>
    <t>本   月   末     労 働 者 数</t>
  </si>
  <si>
    <t>産        業</t>
  </si>
  <si>
    <t xml:space="preserve"> |</t>
  </si>
  <si>
    <t>５００人以上</t>
  </si>
  <si>
    <t>１００～４９９人</t>
  </si>
  <si>
    <t>３０～９９人</t>
  </si>
  <si>
    <t>５～２９人</t>
  </si>
  <si>
    <t>特別給与</t>
  </si>
  <si>
    <t>所定内時間</t>
  </si>
  <si>
    <t>日</t>
  </si>
  <si>
    <t>実数</t>
  </si>
  <si>
    <t>（２）賃金指数･労働時間指数･雇用指数</t>
  </si>
  <si>
    <t>区  分</t>
  </si>
  <si>
    <t>調査産業計</t>
  </si>
  <si>
    <t>製造業</t>
  </si>
  <si>
    <t>円</t>
  </si>
  <si>
    <t>現金給与総額</t>
  </si>
  <si>
    <t>定 期 給 与</t>
  </si>
  <si>
    <t>所定内給与</t>
  </si>
  <si>
    <t>所定外給与</t>
  </si>
  <si>
    <t>特 別 給 与</t>
  </si>
  <si>
    <t>所定内時間</t>
  </si>
  <si>
    <t>パートタイム労働者比率</t>
  </si>
  <si>
    <t>入職率</t>
  </si>
  <si>
    <t>離職率</t>
  </si>
  <si>
    <t>（注）※印は差</t>
  </si>
  <si>
    <t>（２）賃金指数･労働時間指数･雇用指数</t>
  </si>
  <si>
    <t>年  月</t>
  </si>
  <si>
    <t>名目賃金（定期給与）</t>
  </si>
  <si>
    <t>指数</t>
  </si>
  <si>
    <t>全国結果5人以上</t>
  </si>
  <si>
    <t>全国結果30人以上</t>
  </si>
  <si>
    <t>産業、就業形態別常用労働者数（事業所規模5人以上）</t>
  </si>
  <si>
    <t>産業、就業形態別常用労働者数（事業所規模30人以上）</t>
  </si>
  <si>
    <t>所定外労働時間指数</t>
  </si>
  <si>
    <t>常用雇用指数</t>
  </si>
  <si>
    <t>実質賃金指数（定期給与）（事業所規模5人以上・30人以上）</t>
  </si>
  <si>
    <t>労働時間指数（所定内労働時間）（事業所規模5人以上・30人以上）</t>
  </si>
  <si>
    <t>表章産業（新産業分類　H22.１～）</t>
  </si>
  <si>
    <t>事業所規模 ＝ 5人以上</t>
  </si>
  <si>
    <t>　</t>
  </si>
  <si>
    <t>年月</t>
  </si>
  <si>
    <t>○ 毎月の速報結果を公表日から、見ることができます。</t>
  </si>
  <si>
    <t>○ エクセル形式なので、ダウンロードして使用できます。</t>
  </si>
  <si>
    <t>　　　　   　静岡県のさまざまな統計情報を掲載！</t>
  </si>
  <si>
    <t>【毎月公表する統計】</t>
  </si>
  <si>
    <t>人口､消費者物価指数､鉱工業指数、景気動向指数など</t>
  </si>
  <si>
    <t>【周期的な統計調査】</t>
  </si>
  <si>
    <t>国勢調査、経済センサス、工業統計調査など</t>
  </si>
  <si>
    <t>【統計から見た静岡県】</t>
  </si>
  <si>
    <t>静岡県の全国順位、県内主要統計指標など</t>
  </si>
  <si>
    <t>【お知らせ】</t>
  </si>
  <si>
    <t>―　皆様からのアクセスをお待ちしております。　―</t>
  </si>
  <si>
    <t>10</t>
  </si>
  <si>
    <t>調査</t>
  </si>
  <si>
    <t>情報</t>
  </si>
  <si>
    <t>運輸業，</t>
  </si>
  <si>
    <t>卸売業，</t>
  </si>
  <si>
    <t>金融業，</t>
  </si>
  <si>
    <t>不動産業，</t>
  </si>
  <si>
    <t>学術</t>
  </si>
  <si>
    <t>生活関連</t>
  </si>
  <si>
    <t>教育，学習</t>
  </si>
  <si>
    <t>医療，</t>
  </si>
  <si>
    <t>複合</t>
  </si>
  <si>
    <t>産業計</t>
  </si>
  <si>
    <t>通信業</t>
  </si>
  <si>
    <t>郵便業</t>
  </si>
  <si>
    <t>小売業</t>
  </si>
  <si>
    <t>保険業</t>
  </si>
  <si>
    <t>物品賃貸業</t>
  </si>
  <si>
    <t>研究等</t>
  </si>
  <si>
    <t>サービス業等</t>
  </si>
  <si>
    <t>支援業</t>
  </si>
  <si>
    <t>福祉</t>
  </si>
  <si>
    <t>平成</t>
  </si>
  <si>
    <t>年</t>
  </si>
  <si>
    <t>月</t>
  </si>
  <si>
    <t>(平成22年平均＝100)</t>
  </si>
  <si>
    <t>2</t>
  </si>
  <si>
    <t>3</t>
  </si>
  <si>
    <t>4</t>
  </si>
  <si>
    <t>5</t>
  </si>
  <si>
    <t>6</t>
  </si>
  <si>
    <t>7</t>
  </si>
  <si>
    <t>8</t>
  </si>
  <si>
    <t>9</t>
  </si>
  <si>
    <t>11</t>
  </si>
  <si>
    <t>（平成22年平均＝100）</t>
  </si>
  <si>
    <t>（調査産業計、平成22年平均＝100）</t>
  </si>
  <si>
    <t>（調査産業計、平成22年平均＝100）</t>
  </si>
  <si>
    <t>1</t>
  </si>
  <si>
    <t>日</t>
  </si>
  <si>
    <t>時間</t>
  </si>
  <si>
    <t>％</t>
  </si>
  <si>
    <t>千人</t>
  </si>
  <si>
    <t>ポイント</t>
  </si>
  <si>
    <t>（単位：円）</t>
  </si>
  <si>
    <t>きまって支給する給与</t>
  </si>
  <si>
    <t>所定内給与</t>
  </si>
  <si>
    <t>超過労働給与</t>
  </si>
  <si>
    <t>特別に支払われた給与</t>
  </si>
  <si>
    <t>計</t>
  </si>
  <si>
    <t>男</t>
  </si>
  <si>
    <t>女</t>
  </si>
  <si>
    <t>出勤日数</t>
  </si>
  <si>
    <t>所定内労働時間</t>
  </si>
  <si>
    <t>前月末労働者数</t>
  </si>
  <si>
    <t>本月中の増加労働者数</t>
  </si>
  <si>
    <t>本月中の減少労働者数</t>
  </si>
  <si>
    <t>本月末労働者数</t>
  </si>
  <si>
    <t>パートタイム労働者比率</t>
  </si>
  <si>
    <t>人</t>
  </si>
  <si>
    <t>一  般  労  働  者</t>
  </si>
  <si>
    <t>パートタイム労働者</t>
  </si>
  <si>
    <t>現金給与    総  額</t>
  </si>
  <si>
    <t>所 定 内        給  与</t>
  </si>
  <si>
    <t>超過労働     給  与</t>
  </si>
  <si>
    <t>（単位：人）</t>
  </si>
  <si>
    <t>前   月   末         労 働 者 数</t>
  </si>
  <si>
    <t>本月中の増加労  働  者  数</t>
  </si>
  <si>
    <t>本月中の減少労  働  者  数</t>
  </si>
  <si>
    <t>本   月   末     労 働 者 数</t>
  </si>
  <si>
    <t>○ 静岡県毎月勤労統計調査の結果は『統計センターしずおか』で御覧になれます。</t>
  </si>
  <si>
    <t>12</t>
  </si>
  <si>
    <t>指　　　　　　　　　　　　　数</t>
  </si>
  <si>
    <t>電気・ガス</t>
  </si>
  <si>
    <t>水道業等</t>
  </si>
  <si>
    <t>※実質賃金指数＝名目賃金指数/静岡県消費者物価指数（持家の帰属家賃を除く総合）×100</t>
  </si>
  <si>
    <t>21</t>
  </si>
  <si>
    <t>22</t>
  </si>
  <si>
    <t>23</t>
  </si>
  <si>
    <t>-</t>
  </si>
  <si>
    <t>　</t>
  </si>
  <si>
    <t>サービス事業</t>
  </si>
  <si>
    <t>Ｌ 学術研究等</t>
  </si>
  <si>
    <t>Ｎ 生活関連サービス業等</t>
  </si>
  <si>
    <t>Ｆ 電気・ガス・熱供給・水道業</t>
  </si>
  <si>
    <t>Ｌ 学術研究，専門・技術サービス業</t>
  </si>
  <si>
    <t>Ｎ 生活関連サービス業，娯楽業</t>
  </si>
  <si>
    <t>Ｒ サービス業（他に分類されないもの）</t>
  </si>
  <si>
    <t>略   称</t>
  </si>
  <si>
    <t>産 業 大 分 類</t>
  </si>
  <si>
    <t>宿泊業,飲</t>
  </si>
  <si>
    <t>食サービス業</t>
  </si>
  <si>
    <t>Ｍ</t>
  </si>
  <si>
    <t>常用労働者数</t>
  </si>
  <si>
    <t>労働者総数</t>
  </si>
  <si>
    <t xml:space="preserve"> </t>
  </si>
  <si>
    <t>目　　　　　　　　次</t>
  </si>
  <si>
    <t>Ⅰ 結果の概要　　　　　　　　　　　　　　　　　　　　　　　　　　　　　</t>
  </si>
  <si>
    <t xml:space="preserve"> </t>
  </si>
  <si>
    <t xml:space="preserve">   毎月勤労統計調査の説明</t>
  </si>
  <si>
    <t>(1)事業所規模５人以上</t>
  </si>
  <si>
    <t>(2)事業所規模３０人以上</t>
  </si>
  <si>
    <t>(1)事業所規模５人以上</t>
  </si>
  <si>
    <t>２　実　数　表</t>
  </si>
  <si>
    <t>産　　　　　業</t>
  </si>
  <si>
    <t>産　　　　業</t>
  </si>
  <si>
    <t>特別に支払われた給与</t>
  </si>
  <si>
    <t>　2　実数表</t>
  </si>
  <si>
    <t xml:space="preserve"> 本文中及び統計表の記号表示は以下のとおりです。</t>
  </si>
  <si>
    <t xml:space="preserve"> 指数表の産業大分類の一部については、下記の略称を用いて表示しています。</t>
  </si>
  <si>
    <t xml:space="preserve"> 実数表の各一括分の内容は以下のとおりです。</t>
  </si>
  <si>
    <t>（１）賃金･労働時間･雇用の動き（調査産業計・製造業）</t>
  </si>
  <si>
    <t>（１）賃金･労働時間･雇用の動き（調査産業計・製造業）</t>
  </si>
  <si>
    <t>１　指　数　表</t>
  </si>
  <si>
    <t>１</t>
  </si>
  <si>
    <t>２</t>
  </si>
  <si>
    <t>３</t>
  </si>
  <si>
    <t>１</t>
  </si>
  <si>
    <t>２</t>
  </si>
  <si>
    <t>３</t>
  </si>
  <si>
    <t xml:space="preserve">  調査産業のうち、「鉱業,砕石業,砂利採取業」は調査事業所数が少ないため産業別数値を公表しませんが、調査産業計には、実数、指数ともに含めています。</t>
  </si>
  <si>
    <t>【確定値】</t>
  </si>
  <si>
    <t>％</t>
  </si>
  <si>
    <t>前年
同月比</t>
  </si>
  <si>
    <t>前年
同月差</t>
  </si>
  <si>
    <t>産　　　業</t>
  </si>
  <si>
    <t>％</t>
  </si>
  <si>
    <t>前年
同月差</t>
  </si>
  <si>
    <t>産　　　業</t>
  </si>
  <si>
    <t>産　　業</t>
  </si>
  <si>
    <t>％</t>
  </si>
  <si>
    <t>ポイント</t>
  </si>
  <si>
    <t>ﾊﾟｰﾄタイム労働者比率</t>
  </si>
  <si>
    <t xml:space="preserve"> 1　賃金の動き</t>
  </si>
  <si>
    <t>- 1 -</t>
  </si>
  <si>
    <t>表１　月間現金給与額</t>
  </si>
  <si>
    <t>産　　　業</t>
  </si>
  <si>
    <t>表２　月間現金給与額</t>
  </si>
  <si>
    <t>名目賃金指数定期給与</t>
  </si>
  <si>
    <t>実質賃金指数定期給与</t>
  </si>
  <si>
    <t>名目賃金指数所定内給与</t>
  </si>
  <si>
    <t>名目賃金指数給与総額</t>
  </si>
  <si>
    <t>実質賃金指数給与総額</t>
  </si>
  <si>
    <t>賃金</t>
  </si>
  <si>
    <t>表３　月間実労働時間及び出勤日数</t>
  </si>
  <si>
    <t>表４　月間実労働時間及び出勤日数</t>
  </si>
  <si>
    <t>表５　月間平均常用労働者数及び労働異動率</t>
  </si>
  <si>
    <t>表６　月間平均常用労働者数及び労働異動率</t>
  </si>
  <si>
    <t>　平成22年１月分結果から日本標準産業分類(平成19年11月改定)に基づき表章しています。（平成21年以前の結果との接続については別紙参照）
 なお、平成21年以前と接続しない産業の指数及び前年比については、算出ができないため、表中において「－」と表記しています。</t>
  </si>
  <si>
    <t>- 31 -</t>
  </si>
  <si>
    <t>- 34 -</t>
  </si>
  <si>
    <t>- 1 -</t>
  </si>
  <si>
    <t>- 2 -</t>
  </si>
  <si>
    <t>- 3 -</t>
  </si>
  <si>
    <t>- 28 -</t>
  </si>
  <si>
    <t>- 29 -</t>
  </si>
  <si>
    <t>- 30-</t>
  </si>
  <si>
    <t>－ 32 －</t>
  </si>
  <si>
    <t>－ 33 －</t>
  </si>
  <si>
    <t>　１月の１人平均月間現金給与総額（調査産業計）は279,581円で、前年同月比2.4％増となった。</t>
  </si>
  <si>
    <t>　現金給与総額のうち定期給与は251,015円で、前年同月比1.1％増、特別給与は28,566円で、前年同月差3,513円増となった。</t>
  </si>
  <si>
    <t>　定期給与のうち所定内給与は229,051円で、前年同月比0.8％増、超過労働給与は21,964円で、前年同月差510円増となった。</t>
  </si>
  <si>
    <t>　１月の１人平均月間現金給与総額（調査産業計）は304,618円で、前年同月比0.2％減となった。</t>
  </si>
  <si>
    <t>　現金給与総額のうち定期給与は271,393円で、前年同月比0.4％増、特別給与は33,225円で、前年同月差2,128円減となった。</t>
  </si>
  <si>
    <t>　定期給与のうち所定内給与は243,810円で、前年同月と同水準、超過労働給与は27,583円で、前年同月差441円増となった。</t>
  </si>
  <si>
    <t>平成23年</t>
  </si>
  <si>
    <t>　　24</t>
  </si>
  <si>
    <t>　　25</t>
  </si>
  <si>
    <t>　　26</t>
  </si>
  <si>
    <t>26年１月</t>
  </si>
  <si>
    <t xml:space="preserve">    ２</t>
  </si>
  <si>
    <t xml:space="preserve">    ３</t>
  </si>
  <si>
    <t xml:space="preserve">    ４</t>
  </si>
  <si>
    <t xml:space="preserve">    ５</t>
  </si>
  <si>
    <t xml:space="preserve">    ６</t>
  </si>
  <si>
    <t xml:space="preserve">    ７</t>
  </si>
  <si>
    <t xml:space="preserve">    ８</t>
  </si>
  <si>
    <t xml:space="preserve">    ９</t>
  </si>
  <si>
    <t xml:space="preserve">    10</t>
  </si>
  <si>
    <t xml:space="preserve">    11</t>
  </si>
  <si>
    <t xml:space="preserve">    12</t>
  </si>
  <si>
    <t>27年１月</t>
  </si>
  <si>
    <t>x</t>
  </si>
  <si>
    <t>　１月の月間平均常用労働者数は1,390,175人で、前年同月比0.3％増となった。また、パートタイム労働者比率は28.3％で、前年同月差1.6ポイント減となった。</t>
  </si>
  <si>
    <t>　調査産業計の労働異動率をみると、入職率は1.21％で、前年同月差0.07ポイント減、離職率は1.48％で、前年同月差0.03ポイント増となった。</t>
  </si>
  <si>
    <t>　１月の月間平均常用労働者数は843,789人で、前年同月比0.1％減となった。また、パートタイム労働者比率は24.9％で、前年同月と同水準となった。</t>
  </si>
  <si>
    <t>　調査産業計の労働異動率をみると、入職率は1.27％で、前年同月差0.18ポイント増、離職率は1.56％で、前年同月差0.19ポイント増となった。</t>
  </si>
  <si>
    <t>　１月の１人平均月間総実労働時間（調査産業計）は139.3時間で、前年同月比2.8％増となった。</t>
  </si>
  <si>
    <t>　総実労働時間のうち、所定内労働時間は127.0時間で、前年同月比2.3％増、所定外労働時間は12.3時間で、前年同月比7.4％増となった。</t>
  </si>
  <si>
    <t>　「製造業」の所定外労働時間は17.2時間で、前年同月比8.8％増となった。</t>
  </si>
  <si>
    <t>　１月の１人平均月間総実労働時間（調査産業計）は142.3時間で、前年同月比0.5％増となった。</t>
  </si>
  <si>
    <t>　総実労働時間のうち、所定内労働時間は128.1時間で、前年同月比0.1％増、所定外労働時間は14.2時間で、前年同月比3.7％増となった。</t>
  </si>
  <si>
    <t>　「製造業」の所定外労働時間は18.3時間で、前年同月比5.0％増となった。</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</si>
</sst>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0_);[Red]\(0.0\)"/>
    <numFmt numFmtId="180" formatCode="0.0_ "/>
    <numFmt numFmtId="181" formatCode="0.00_ "/>
    <numFmt numFmtId="182" formatCode="#,##0.0_ "/>
    <numFmt numFmtId="183" formatCode="0.00_);[Red]\(0.00\)"/>
    <numFmt numFmtId="184" formatCode="[$-411]ggge&quot;年&quot;m&quot;月分&quot;"/>
    <numFmt numFmtId="185" formatCode="m"/>
    <numFmt numFmtId="186" formatCode="0_ "/>
    <numFmt numFmtId="187" formatCode="#,##0;[Red]#,##0"/>
    <numFmt numFmtId="188" formatCode="#,##0.00_ "/>
    <numFmt numFmtId="189" formatCode="0.0_ ;[Red]\-0.0\ "/>
    <numFmt numFmtId="190" formatCode="#,##0.0_ ;[Red]\-#,##0.0\ "/>
    <numFmt numFmtId="191" formatCode="&quot;※&quot;0.00;&quot;※&quot;\-0.00"/>
    <numFmt numFmtId="192" formatCode="&quot;※&quot;0.0;&quot;※&quot;\-0.0"/>
    <numFmt numFmtId="193" formatCode="[$-411]ggge&quot;年&quot;m&quot;月&quot;d&quot;日&quot;;@"/>
    <numFmt numFmtId="194" formatCode="0.0;&quot;△ &quot;0.0"/>
    <numFmt numFmtId="195" formatCode="#,##0.0;[Red]\-#,##0.0"/>
    <numFmt numFmtId="196" formatCode="[$-F400]h:mm:ss\ AM/PM"/>
    <numFmt numFmtId="197" formatCode="0;[Red]0"/>
    <numFmt numFmtId="198" formatCode="0_);[Red]\(0\)"/>
    <numFmt numFmtId="199" formatCode="0.0\ "/>
    <numFmt numFmtId="200" formatCode="#,##0.0_);\(#,##0.0\)"/>
    <numFmt numFmtId="201" formatCode="#,##0_ ;[Red]\-#,##0\ "/>
    <numFmt numFmtId="202" formatCode="0_ ;[Red]\-0\ "/>
    <numFmt numFmtId="203" formatCode="[$-411]ggge&quot;年&quot;"/>
    <numFmt numFmtId="204" formatCode="[$-411]ggge&quot;年&quot;m&quot;月&quot;"/>
    <numFmt numFmtId="205" formatCode="&quot;Yes&quot;;&quot;Yes&quot;;&quot;No&quot;"/>
    <numFmt numFmtId="206" formatCode="&quot;True&quot;;&quot;True&quot;;&quot;False&quot;"/>
    <numFmt numFmtId="207" formatCode="&quot;On&quot;;&quot;On&quot;;&quot;Off&quot;"/>
    <numFmt numFmtId="208" formatCode="[$€-2]\ #,##0.00_);[Red]\([$€-2]\ #,##0.00\)"/>
    <numFmt numFmtId="209" formatCode="0.00_ ;[Red]\-0.00\ "/>
  </numFmts>
  <fonts count="93">
    <font>
      <sz val="11"/>
      <name val="ＭＳ 明朝"/>
      <family val="1"/>
    </font>
    <font>
      <sz val="11"/>
      <name val="ＭＳ Ｐゴシック"/>
      <family val="3"/>
    </font>
    <font>
      <sz val="6"/>
      <name val="ＭＳ Ｐ明朝"/>
      <family val="1"/>
    </font>
    <font>
      <sz val="6"/>
      <name val="ＭＳ Ｐゴシック"/>
      <family val="3"/>
    </font>
    <font>
      <sz val="9"/>
      <name val="ＭＳ Ｐゴシック"/>
      <family val="3"/>
    </font>
    <font>
      <sz val="10"/>
      <name val="ＭＳ Ｐゴシック"/>
      <family val="3"/>
    </font>
    <font>
      <u val="single"/>
      <sz val="11"/>
      <color indexed="12"/>
      <name val="ＭＳ 明朝"/>
      <family val="1"/>
    </font>
    <font>
      <u val="single"/>
      <sz val="11"/>
      <color indexed="36"/>
      <name val="ＭＳ 明朝"/>
      <family val="1"/>
    </font>
    <font>
      <sz val="7"/>
      <name val="ＭＳ Ｐゴシック"/>
      <family val="3"/>
    </font>
    <font>
      <sz val="11"/>
      <name val="ＭＳ ゴシック"/>
      <family val="3"/>
    </font>
    <font>
      <sz val="10"/>
      <name val="ＭＳ ゴシック"/>
      <family val="3"/>
    </font>
    <font>
      <sz val="14"/>
      <name val="ＭＳ ゴシック"/>
      <family val="3"/>
    </font>
    <font>
      <sz val="6"/>
      <name val="ＭＳ 明朝"/>
      <family val="1"/>
    </font>
    <font>
      <b/>
      <sz val="16"/>
      <name val="ＭＳ Ｐゴシック"/>
      <family val="3"/>
    </font>
    <font>
      <b/>
      <sz val="20"/>
      <name val="ＭＳ Ｐゴシック"/>
      <family val="3"/>
    </font>
    <font>
      <b/>
      <sz val="14"/>
      <name val="ＭＳ Ｐゴシック"/>
      <family val="3"/>
    </font>
    <font>
      <b/>
      <sz val="11"/>
      <name val="ＭＳ Ｐゴシック"/>
      <family val="3"/>
    </font>
    <font>
      <sz val="11"/>
      <color indexed="10"/>
      <name val="ＭＳ Ｐゴシック"/>
      <family val="3"/>
    </font>
    <font>
      <sz val="10"/>
      <name val="ＭＳ 明朝"/>
      <family val="1"/>
    </font>
    <font>
      <sz val="8"/>
      <name val="ＭＳ Ｐゴシック"/>
      <family val="3"/>
    </font>
    <font>
      <sz val="28"/>
      <name val="ＭＳ Ｐゴシック"/>
      <family val="3"/>
    </font>
    <font>
      <sz val="14"/>
      <name val="ＭＳ Ｐ明朝"/>
      <family val="1"/>
    </font>
    <font>
      <sz val="14"/>
      <name val="ＭＳ Ｐゴシック"/>
      <family val="3"/>
    </font>
    <font>
      <sz val="11"/>
      <name val="ＭＳ Ｐ明朝"/>
      <family val="1"/>
    </font>
    <font>
      <sz val="9"/>
      <name val="ＭＳ Ｐ明朝"/>
      <family val="1"/>
    </font>
    <font>
      <sz val="10"/>
      <name val="ＭＳ Ｐ明朝"/>
      <family val="1"/>
    </font>
    <font>
      <sz val="12"/>
      <name val="ＭＳ ゴシック"/>
      <family val="3"/>
    </font>
    <font>
      <sz val="12"/>
      <name val="ＭＳ Ｐゴシック"/>
      <family val="3"/>
    </font>
    <font>
      <sz val="16"/>
      <name val="ＭＳ Ｐゴシック"/>
      <family val="3"/>
    </font>
    <font>
      <b/>
      <sz val="17"/>
      <name val="ＭＳ Ｐゴシック"/>
      <family val="3"/>
    </font>
    <font>
      <b/>
      <i/>
      <sz val="11"/>
      <name val="ＭＳ Ｐゴシック"/>
      <family val="3"/>
    </font>
    <font>
      <sz val="8.5"/>
      <name val="ＭＳ Ｐゴシック"/>
      <family val="3"/>
    </font>
    <font>
      <sz val="9.5"/>
      <name val="ＭＳ Ｐゴシック"/>
      <family val="3"/>
    </font>
    <font>
      <u val="single"/>
      <sz val="11"/>
      <color indexed="12"/>
      <name val="ＭＳ Ｐ明朝"/>
      <family val="1"/>
    </font>
    <font>
      <b/>
      <sz val="10"/>
      <name val="ＭＳ Ｐゴシック"/>
      <family val="3"/>
    </font>
    <font>
      <sz val="18"/>
      <name val="ＭＳ Ｐゴシック"/>
      <family val="3"/>
    </font>
    <font>
      <sz val="9"/>
      <name val="ＭＳ 明朝"/>
      <family val="1"/>
    </font>
    <font>
      <sz val="7"/>
      <name val="ＭＳ 明朝"/>
      <family val="1"/>
    </font>
    <font>
      <b/>
      <sz val="14"/>
      <name val="HG丸ｺﾞｼｯｸM-PRO"/>
      <family val="3"/>
    </font>
    <font>
      <sz val="11"/>
      <name val="HG丸ｺﾞｼｯｸM-PRO"/>
      <family val="3"/>
    </font>
    <font>
      <sz val="10.5"/>
      <name val="ＭＳ 明朝"/>
      <family val="1"/>
    </font>
    <font>
      <sz val="10.5"/>
      <name val="ＭＳ ゴシック"/>
      <family val="3"/>
    </font>
    <font>
      <sz val="10.5"/>
      <name val="ＭＳ Ｐゴシック"/>
      <family val="3"/>
    </font>
    <font>
      <b/>
      <sz val="9"/>
      <name val="ＭＳ Ｐゴシック"/>
      <family val="3"/>
    </font>
    <font>
      <sz val="12"/>
      <name val="HG丸ｺﾞｼｯｸM-PRO"/>
      <family val="3"/>
    </font>
    <font>
      <sz val="14"/>
      <name val="HG丸ｺﾞｼｯｸM-PRO"/>
      <family val="3"/>
    </font>
    <font>
      <b/>
      <sz val="12"/>
      <name val="ＭＳ Ｐゴシック"/>
      <family val="3"/>
    </font>
    <font>
      <sz val="9.5"/>
      <name val="ＭＳ 明朝"/>
      <family val="1"/>
    </font>
    <font>
      <sz val="9"/>
      <name val="ＭＳ ゴシック"/>
      <family val="3"/>
    </font>
    <font>
      <sz val="10.5"/>
      <name val="ＭＳ Ｐ明朝"/>
      <family val="1"/>
    </font>
    <font>
      <b/>
      <sz val="14"/>
      <name val="ＭＳ ゴシック"/>
      <family val="3"/>
    </font>
    <font>
      <b/>
      <sz val="11"/>
      <name val="ＭＳ ゴシック"/>
      <family val="3"/>
    </font>
    <font>
      <sz val="16"/>
      <color indexed="9"/>
      <name val="ＭＳ Ｐゴシック"/>
      <family val="3"/>
    </font>
    <font>
      <sz val="12"/>
      <color indexed="9"/>
      <name val="ＭＳ Ｐゴシック"/>
      <family val="3"/>
    </font>
    <font>
      <sz val="14"/>
      <color indexed="8"/>
      <name val="ＭＳ Ｐゴシック"/>
      <family val="3"/>
    </font>
    <font>
      <sz val="14"/>
      <color indexed="9"/>
      <name val="ＭＳ Ｐゴシック"/>
      <family val="3"/>
    </font>
    <font>
      <sz val="18"/>
      <color indexed="8"/>
      <name val="ＭＳ Ｐゴシック"/>
      <family val="3"/>
    </font>
    <font>
      <sz val="10"/>
      <color indexed="8"/>
      <name val="Arial"/>
      <family val="2"/>
    </font>
    <font>
      <sz val="10"/>
      <color indexed="8"/>
      <name val="ＭＳ Ｐゴシック"/>
      <family val="3"/>
    </font>
    <font>
      <sz val="12"/>
      <color indexed="10"/>
      <name val="Arial"/>
      <family val="2"/>
    </font>
    <font>
      <sz val="12"/>
      <name val="ＭＳ 明朝"/>
      <family val="1"/>
    </font>
    <font>
      <sz val="8"/>
      <name val="ＭＳ 明朝"/>
      <family val="1"/>
    </font>
    <font>
      <b/>
      <sz val="1.25"/>
      <name val="ＭＳ Ｐゴシック"/>
      <family val="3"/>
    </font>
    <font>
      <sz val="1"/>
      <name val="ＭＳ Ｐゴシック"/>
      <family val="3"/>
    </font>
    <font>
      <sz val="2"/>
      <name val="ＭＳ Ｐゴシック"/>
      <family val="3"/>
    </font>
    <font>
      <sz val="1.25"/>
      <name val="ＭＳ Ｐゴシック"/>
      <family val="3"/>
    </font>
    <font>
      <sz val="2.25"/>
      <name val="ＭＳ Ｐゴシック"/>
      <family val="3"/>
    </font>
    <font>
      <sz val="1.75"/>
      <name val="ＭＳ Ｐゴシック"/>
      <family val="3"/>
    </font>
    <font>
      <sz val="4"/>
      <name val="ＭＳ Ｐゴシック"/>
      <family val="3"/>
    </font>
    <font>
      <sz val="1.5"/>
      <name val="ＭＳ Ｐゴシック"/>
      <family val="3"/>
    </font>
    <font>
      <sz val="7"/>
      <name val="ＭＳ ゴシック"/>
      <family val="3"/>
    </font>
    <font>
      <sz val="8"/>
      <name val="ＭＳ ゴシック"/>
      <family val="3"/>
    </font>
    <font>
      <sz val="10"/>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2"/>
      <name val="ＭＳ ゴシック"/>
      <family val="3"/>
    </font>
    <font>
      <sz val="11"/>
      <color indexed="48"/>
      <name val="ＭＳ Ｐゴシック"/>
      <family val="3"/>
    </font>
    <font>
      <b/>
      <sz val="10"/>
      <name val="ＭＳ ゴシック"/>
      <family val="3"/>
    </font>
    <font>
      <b/>
      <sz val="9"/>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s>
  <borders count="7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style="thin"/>
      <top style="double"/>
      <bottom>
        <color indexed="63"/>
      </bottom>
    </border>
    <border>
      <left style="thin"/>
      <right>
        <color indexed="63"/>
      </right>
      <top style="thin"/>
      <bottom>
        <color indexed="63"/>
      </bottom>
    </border>
    <border>
      <left style="thin"/>
      <right>
        <color indexed="63"/>
      </right>
      <top style="dotted"/>
      <bottom>
        <color indexed="63"/>
      </bottom>
    </border>
    <border>
      <left>
        <color indexed="63"/>
      </left>
      <right style="thin"/>
      <top style="dotted"/>
      <bottom>
        <color indexed="63"/>
      </bottom>
    </border>
    <border>
      <left>
        <color indexed="63"/>
      </left>
      <right style="thin"/>
      <top style="thin"/>
      <bottom>
        <color indexed="63"/>
      </bottom>
    </border>
    <border>
      <left style="thin"/>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style="thin"/>
      <top style="dotted"/>
      <bottom style="thin"/>
    </border>
    <border>
      <left>
        <color indexed="63"/>
      </left>
      <right>
        <color indexed="63"/>
      </right>
      <top style="thin"/>
      <bottom style="double"/>
    </border>
    <border>
      <left style="thin"/>
      <right>
        <color indexed="63"/>
      </right>
      <top style="double"/>
      <bottom>
        <color indexed="63"/>
      </bottom>
    </border>
    <border>
      <left style="thin"/>
      <right style="thin"/>
      <top style="double"/>
      <bottom>
        <color indexed="63"/>
      </bottom>
    </border>
    <border>
      <left style="thin"/>
      <right>
        <color indexed="63"/>
      </right>
      <top style="thin"/>
      <bottom style="dotted"/>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thin"/>
    </border>
    <border>
      <left style="medium"/>
      <right style="thin"/>
      <top>
        <color indexed="63"/>
      </top>
      <bottom style="thin"/>
    </border>
    <border>
      <left>
        <color indexed="63"/>
      </left>
      <right style="medium"/>
      <top style="thin"/>
      <bottom>
        <color indexed="63"/>
      </bottom>
    </border>
    <border>
      <left style="medium"/>
      <right style="medium"/>
      <top style="thin"/>
      <bottom>
        <color indexed="63"/>
      </bottom>
    </border>
    <border>
      <left style="medium"/>
      <right style="thin"/>
      <top style="thin"/>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thin"/>
      <top style="dotted"/>
      <bottom>
        <color indexed="63"/>
      </bottom>
    </border>
    <border>
      <left style="thin"/>
      <right style="thin"/>
      <top style="dotted"/>
      <bottom style="thin"/>
    </border>
    <border>
      <left style="thin"/>
      <right style="thin"/>
      <top style="dotted"/>
      <bottom style="dotted"/>
    </border>
    <border>
      <left>
        <color indexed="63"/>
      </left>
      <right style="thin"/>
      <top style="thin"/>
      <bottom style="dotted"/>
    </border>
    <border>
      <left>
        <color indexed="63"/>
      </left>
      <right>
        <color indexed="63"/>
      </right>
      <top style="double"/>
      <bottom>
        <color indexed="63"/>
      </bottom>
    </border>
    <border>
      <left style="thin"/>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style="double"/>
      <bottom style="thin"/>
    </border>
    <border>
      <left>
        <color indexed="63"/>
      </left>
      <right style="thin"/>
      <top style="double"/>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double"/>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5" borderId="0" applyNumberFormat="0" applyBorder="0" applyAlignment="0" applyProtection="0"/>
    <xf numFmtId="0" fontId="73" fillId="8" borderId="0" applyNumberFormat="0" applyBorder="0" applyAlignment="0" applyProtection="0"/>
    <xf numFmtId="0" fontId="73" fillId="11" borderId="0" applyNumberFormat="0" applyBorder="0" applyAlignment="0" applyProtection="0"/>
    <xf numFmtId="0" fontId="74" fillId="12"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9" borderId="0" applyNumberFormat="0" applyBorder="0" applyAlignment="0" applyProtection="0"/>
    <xf numFmtId="0" fontId="75" fillId="0" borderId="0" applyNumberFormat="0" applyFill="0" applyBorder="0" applyAlignment="0" applyProtection="0"/>
    <xf numFmtId="0" fontId="76" fillId="20" borderId="1" applyNumberFormat="0" applyAlignment="0" applyProtection="0"/>
    <xf numFmtId="0" fontId="77"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3" fillId="22" borderId="2" applyNumberFormat="0" applyFont="0" applyAlignment="0" applyProtection="0"/>
    <xf numFmtId="0" fontId="78" fillId="0" borderId="3" applyNumberFormat="0" applyFill="0" applyAlignment="0" applyProtection="0"/>
    <xf numFmtId="0" fontId="79" fillId="3" borderId="0" applyNumberFormat="0" applyBorder="0" applyAlignment="0" applyProtection="0"/>
    <xf numFmtId="0" fontId="80"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23" borderId="9" applyNumberFormat="0" applyAlignment="0" applyProtection="0"/>
    <xf numFmtId="0" fontId="8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7" fillId="7" borderId="4"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7" fillId="0" borderId="0" applyNumberFormat="0" applyFill="0" applyBorder="0" applyAlignment="0" applyProtection="0"/>
    <xf numFmtId="0" fontId="88" fillId="4" borderId="0" applyNumberFormat="0" applyBorder="0" applyAlignment="0" applyProtection="0"/>
  </cellStyleXfs>
  <cellXfs count="825">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181" fontId="1" fillId="0" borderId="0" xfId="0" applyNumberFormat="1" applyFont="1" applyAlignment="1">
      <alignment/>
    </xf>
    <xf numFmtId="0" fontId="1" fillId="0" borderId="0" xfId="0" applyFont="1" applyAlignment="1">
      <alignment horizontal="center" vertical="center" shrinkToFit="1"/>
    </xf>
    <xf numFmtId="0" fontId="8" fillId="0" borderId="0" xfId="0" applyFont="1" applyAlignment="1">
      <alignment horizontal="right"/>
    </xf>
    <xf numFmtId="0" fontId="8" fillId="0" borderId="0" xfId="0" applyFont="1" applyBorder="1" applyAlignment="1">
      <alignment horizontal="right" vertical="center" shrinkToFit="1"/>
    </xf>
    <xf numFmtId="0" fontId="8" fillId="0" borderId="0" xfId="0" applyFont="1" applyAlignment="1">
      <alignment horizontal="right" vertical="center" shrinkToFit="1"/>
    </xf>
    <xf numFmtId="38" fontId="1" fillId="0" borderId="0" xfId="0" applyNumberFormat="1" applyFont="1" applyBorder="1" applyAlignment="1">
      <alignment/>
    </xf>
    <xf numFmtId="0" fontId="4" fillId="0" borderId="0" xfId="0" applyFont="1" applyBorder="1" applyAlignment="1">
      <alignment horizontal="center" vertical="center" shrinkToFit="1"/>
    </xf>
    <xf numFmtId="0" fontId="9" fillId="0" borderId="0" xfId="0" applyFont="1" applyAlignment="1">
      <alignment/>
    </xf>
    <xf numFmtId="0" fontId="11" fillId="0" borderId="0" xfId="0" applyFont="1" applyAlignment="1">
      <alignment/>
    </xf>
    <xf numFmtId="0" fontId="0" fillId="0" borderId="0" xfId="0" applyFont="1" applyAlignment="1">
      <alignment/>
    </xf>
    <xf numFmtId="181" fontId="9" fillId="0" borderId="0" xfId="0" applyNumberFormat="1" applyFont="1" applyAlignment="1">
      <alignment/>
    </xf>
    <xf numFmtId="0" fontId="1" fillId="0" borderId="0" xfId="69">
      <alignment/>
      <protection/>
    </xf>
    <xf numFmtId="0" fontId="1" fillId="0" borderId="0" xfId="69" applyAlignment="1">
      <alignment horizontal="centerContinuous"/>
      <protection/>
    </xf>
    <xf numFmtId="0" fontId="13" fillId="0" borderId="0" xfId="69" applyFont="1" applyBorder="1" applyAlignment="1">
      <alignment horizontal="centerContinuous"/>
      <protection/>
    </xf>
    <xf numFmtId="0" fontId="16" fillId="0" borderId="0" xfId="69" applyFont="1" applyAlignment="1">
      <alignment horizontal="centerContinuous"/>
      <protection/>
    </xf>
    <xf numFmtId="58" fontId="1" fillId="0" borderId="0" xfId="69" applyNumberFormat="1" applyAlignment="1">
      <alignment horizontal="center"/>
      <protection/>
    </xf>
    <xf numFmtId="0" fontId="13" fillId="0" borderId="0" xfId="69" applyFont="1" applyAlignment="1">
      <alignment horizontal="center"/>
      <protection/>
    </xf>
    <xf numFmtId="0" fontId="17" fillId="0" borderId="0" xfId="0" applyFont="1" applyAlignment="1">
      <alignment/>
    </xf>
    <xf numFmtId="0" fontId="4" fillId="0" borderId="0" xfId="0" applyFont="1" applyAlignment="1">
      <alignment/>
    </xf>
    <xf numFmtId="0" fontId="1" fillId="0" borderId="0" xfId="69" applyFont="1">
      <alignment/>
      <protection/>
    </xf>
    <xf numFmtId="0" fontId="15" fillId="0" borderId="0" xfId="69" applyFont="1">
      <alignment/>
      <protection/>
    </xf>
    <xf numFmtId="0" fontId="20" fillId="0" borderId="0" xfId="69" applyFont="1" applyAlignment="1">
      <alignment horizontal="centerContinuous"/>
      <protection/>
    </xf>
    <xf numFmtId="0" fontId="21" fillId="0" borderId="0" xfId="72" applyFont="1">
      <alignment vertical="center"/>
      <protection/>
    </xf>
    <xf numFmtId="0" fontId="21" fillId="0" borderId="0" xfId="72" applyFont="1" applyAlignment="1">
      <alignment horizontal="center" vertical="center"/>
      <protection/>
    </xf>
    <xf numFmtId="0" fontId="22" fillId="0" borderId="0" xfId="72" applyFont="1">
      <alignment vertical="center"/>
      <protection/>
    </xf>
    <xf numFmtId="0" fontId="23" fillId="0" borderId="0" xfId="72" applyFont="1">
      <alignment vertical="center"/>
      <protection/>
    </xf>
    <xf numFmtId="0" fontId="1" fillId="0" borderId="0" xfId="72">
      <alignment vertical="center"/>
      <protection/>
    </xf>
    <xf numFmtId="0" fontId="24" fillId="0" borderId="0" xfId="72" applyFont="1">
      <alignment vertical="center"/>
      <protection/>
    </xf>
    <xf numFmtId="0" fontId="23" fillId="0" borderId="0" xfId="72" applyFont="1" applyAlignment="1">
      <alignment horizontal="right" vertical="center"/>
      <protection/>
    </xf>
    <xf numFmtId="0" fontId="25" fillId="0" borderId="0" xfId="72" applyFont="1">
      <alignment vertical="center"/>
      <protection/>
    </xf>
    <xf numFmtId="0" fontId="24" fillId="0" borderId="0" xfId="72" applyFont="1" applyAlignment="1" quotePrefix="1">
      <alignment horizontal="center" vertical="center"/>
      <protection/>
    </xf>
    <xf numFmtId="0" fontId="24" fillId="0" borderId="0" xfId="72" applyFont="1" applyAlignment="1">
      <alignment horizontal="center" vertical="center"/>
      <protection/>
    </xf>
    <xf numFmtId="0" fontId="1" fillId="0" borderId="0" xfId="72" applyFont="1">
      <alignment vertical="center"/>
      <protection/>
    </xf>
    <xf numFmtId="49" fontId="0" fillId="0" borderId="0" xfId="0" applyNumberFormat="1" applyAlignment="1">
      <alignment/>
    </xf>
    <xf numFmtId="0" fontId="9" fillId="0" borderId="0" xfId="71" applyFont="1">
      <alignment/>
      <protection/>
    </xf>
    <xf numFmtId="0" fontId="11" fillId="0" borderId="0" xfId="71" applyFont="1" applyAlignment="1">
      <alignment/>
      <protection/>
    </xf>
    <xf numFmtId="0" fontId="1" fillId="0" borderId="0" xfId="71">
      <alignment/>
      <protection/>
    </xf>
    <xf numFmtId="0" fontId="1" fillId="0" borderId="0" xfId="71" applyAlignment="1">
      <alignment shrinkToFit="1"/>
      <protection/>
    </xf>
    <xf numFmtId="0" fontId="1" fillId="0" borderId="0" xfId="71" applyNumberFormat="1">
      <alignment/>
      <protection/>
    </xf>
    <xf numFmtId="0" fontId="1" fillId="0" borderId="0" xfId="71" applyNumberFormat="1" applyAlignment="1">
      <alignment horizontal="center"/>
      <protection/>
    </xf>
    <xf numFmtId="0" fontId="1" fillId="0" borderId="0" xfId="71" applyAlignment="1">
      <alignment vertical="center" shrinkToFit="1"/>
      <protection/>
    </xf>
    <xf numFmtId="0" fontId="1" fillId="0" borderId="0" xfId="71" applyAlignment="1">
      <alignment vertical="center"/>
      <protection/>
    </xf>
    <xf numFmtId="0" fontId="29" fillId="0" borderId="0" xfId="62" applyFont="1" applyAlignment="1">
      <alignment horizontal="center" vertical="center"/>
      <protection/>
    </xf>
    <xf numFmtId="176" fontId="13" fillId="0" borderId="0" xfId="62" applyNumberFormat="1" applyFont="1" applyBorder="1" applyAlignment="1">
      <alignment/>
      <protection/>
    </xf>
    <xf numFmtId="0" fontId="27" fillId="0" borderId="0" xfId="62" applyFont="1" applyFill="1" applyAlignment="1">
      <alignment horizontal="center"/>
      <protection/>
    </xf>
    <xf numFmtId="0" fontId="16" fillId="0" borderId="0" xfId="62" applyFont="1" applyAlignment="1">
      <alignment/>
      <protection/>
    </xf>
    <xf numFmtId="0" fontId="30" fillId="0" borderId="0" xfId="62" applyFont="1" applyAlignment="1">
      <alignment horizontal="center"/>
      <protection/>
    </xf>
    <xf numFmtId="0" fontId="8" fillId="0" borderId="10" xfId="62" applyFont="1" applyBorder="1" applyAlignment="1">
      <alignment horizontal="right" vertical="center" shrinkToFit="1"/>
      <protection/>
    </xf>
    <xf numFmtId="0" fontId="8" fillId="0" borderId="11" xfId="62" applyFont="1" applyBorder="1" applyAlignment="1">
      <alignment horizontal="right" vertical="center" shrinkToFit="1"/>
      <protection/>
    </xf>
    <xf numFmtId="0" fontId="8" fillId="0" borderId="0" xfId="62" applyFont="1" applyBorder="1" applyAlignment="1">
      <alignment horizontal="right" vertical="center" shrinkToFit="1"/>
      <protection/>
    </xf>
    <xf numFmtId="0" fontId="8" fillId="0" borderId="10" xfId="62" applyFont="1" applyBorder="1" applyAlignment="1">
      <alignment horizontal="right" vertical="center"/>
      <protection/>
    </xf>
    <xf numFmtId="0" fontId="8" fillId="0" borderId="0" xfId="62" applyFont="1" applyBorder="1" applyAlignment="1">
      <alignment horizontal="right" vertical="center"/>
      <protection/>
    </xf>
    <xf numFmtId="0" fontId="8" fillId="0" borderId="0" xfId="62" applyFont="1" applyAlignment="1">
      <alignment horizontal="right"/>
      <protection/>
    </xf>
    <xf numFmtId="0" fontId="1" fillId="0" borderId="0" xfId="62" applyFont="1" applyAlignment="1">
      <alignment horizontal="left"/>
      <protection/>
    </xf>
    <xf numFmtId="0" fontId="1" fillId="0" borderId="0" xfId="62" applyFont="1" applyFill="1" applyAlignment="1">
      <alignment horizontal="left"/>
      <protection/>
    </xf>
    <xf numFmtId="49" fontId="27" fillId="0" borderId="0" xfId="62" applyNumberFormat="1" applyFont="1" applyBorder="1" applyAlignment="1">
      <alignment horizontal="left" vertical="center" textRotation="180"/>
      <protection/>
    </xf>
    <xf numFmtId="0" fontId="16" fillId="0" borderId="0" xfId="62" applyFont="1" applyBorder="1" applyAlignment="1">
      <alignment/>
      <protection/>
    </xf>
    <xf numFmtId="0" fontId="30" fillId="0" borderId="0" xfId="62" applyFont="1" applyBorder="1" applyAlignment="1">
      <alignment/>
      <protection/>
    </xf>
    <xf numFmtId="0" fontId="30" fillId="0" borderId="12" xfId="62" applyFont="1" applyBorder="1" applyAlignment="1">
      <alignment horizontal="center"/>
      <protection/>
    </xf>
    <xf numFmtId="0" fontId="5" fillId="0" borderId="0" xfId="62" applyFont="1">
      <alignment/>
      <protection/>
    </xf>
    <xf numFmtId="0" fontId="32" fillId="0" borderId="0" xfId="62" applyFont="1">
      <alignment/>
      <protection/>
    </xf>
    <xf numFmtId="0" fontId="19" fillId="0" borderId="0" xfId="62" applyFont="1">
      <alignment/>
      <protection/>
    </xf>
    <xf numFmtId="0" fontId="23" fillId="0" borderId="0" xfId="43" applyFont="1" applyAlignment="1">
      <alignment vertical="center"/>
    </xf>
    <xf numFmtId="0" fontId="33" fillId="0" borderId="0" xfId="43" applyFont="1" applyAlignment="1">
      <alignment vertical="center"/>
    </xf>
    <xf numFmtId="0" fontId="13" fillId="0" borderId="0" xfId="63" applyFont="1" applyAlignment="1">
      <alignment horizontal="center"/>
      <protection/>
    </xf>
    <xf numFmtId="0" fontId="34" fillId="0" borderId="0" xfId="63" applyFont="1" applyAlignment="1">
      <alignment horizontal="center"/>
      <protection/>
    </xf>
    <xf numFmtId="0" fontId="1" fillId="0" borderId="0" xfId="63">
      <alignment/>
      <protection/>
    </xf>
    <xf numFmtId="0" fontId="4" fillId="0" borderId="0" xfId="63" applyFont="1">
      <alignment/>
      <protection/>
    </xf>
    <xf numFmtId="0" fontId="5" fillId="0" borderId="0" xfId="63" applyFont="1">
      <alignment/>
      <protection/>
    </xf>
    <xf numFmtId="0" fontId="27" fillId="0" borderId="0" xfId="63" applyFont="1">
      <alignment/>
      <protection/>
    </xf>
    <xf numFmtId="0" fontId="1" fillId="0" borderId="0" xfId="63" applyFont="1">
      <alignment/>
      <protection/>
    </xf>
    <xf numFmtId="0" fontId="27" fillId="0" borderId="0" xfId="63" applyFont="1" applyAlignment="1">
      <alignment vertical="center"/>
      <protection/>
    </xf>
    <xf numFmtId="0" fontId="27" fillId="23" borderId="13" xfId="63" applyFont="1" applyFill="1" applyBorder="1" applyAlignment="1">
      <alignment horizontal="center" vertical="center"/>
      <protection/>
    </xf>
    <xf numFmtId="0" fontId="27" fillId="23" borderId="14" xfId="63" applyFont="1" applyFill="1" applyBorder="1" applyAlignment="1">
      <alignment horizontal="center" vertical="center"/>
      <protection/>
    </xf>
    <xf numFmtId="0" fontId="27" fillId="23" borderId="15" xfId="63" applyFont="1" applyFill="1" applyBorder="1" applyAlignment="1">
      <alignment horizontal="center" vertical="center"/>
      <protection/>
    </xf>
    <xf numFmtId="3" fontId="1" fillId="0" borderId="16" xfId="63" applyNumberFormat="1" applyBorder="1">
      <alignment/>
      <protection/>
    </xf>
    <xf numFmtId="0" fontId="1" fillId="0" borderId="17" xfId="63" applyBorder="1">
      <alignment/>
      <protection/>
    </xf>
    <xf numFmtId="0" fontId="1" fillId="0" borderId="18" xfId="63" applyBorder="1">
      <alignment/>
      <protection/>
    </xf>
    <xf numFmtId="3" fontId="1" fillId="0" borderId="19" xfId="63" applyNumberFormat="1" applyBorder="1">
      <alignment/>
      <protection/>
    </xf>
    <xf numFmtId="3" fontId="1" fillId="0" borderId="20" xfId="63" applyNumberFormat="1" applyBorder="1">
      <alignment/>
      <protection/>
    </xf>
    <xf numFmtId="0" fontId="1" fillId="0" borderId="21" xfId="63" applyBorder="1">
      <alignment/>
      <protection/>
    </xf>
    <xf numFmtId="3" fontId="1" fillId="0" borderId="22" xfId="63" applyNumberFormat="1" applyBorder="1">
      <alignment/>
      <protection/>
    </xf>
    <xf numFmtId="0" fontId="1" fillId="0" borderId="10" xfId="63" applyBorder="1">
      <alignment/>
      <protection/>
    </xf>
    <xf numFmtId="3" fontId="1" fillId="0" borderId="11" xfId="63" applyNumberFormat="1" applyBorder="1">
      <alignment/>
      <protection/>
    </xf>
    <xf numFmtId="0" fontId="1" fillId="0" borderId="23" xfId="63" applyBorder="1">
      <alignment/>
      <protection/>
    </xf>
    <xf numFmtId="3" fontId="1" fillId="0" borderId="24" xfId="63" applyNumberFormat="1" applyBorder="1">
      <alignment/>
      <protection/>
    </xf>
    <xf numFmtId="0" fontId="27" fillId="23" borderId="25" xfId="63" applyFont="1" applyFill="1" applyBorder="1" applyAlignment="1">
      <alignment horizontal="center" vertical="center"/>
      <protection/>
    </xf>
    <xf numFmtId="0" fontId="27" fillId="0" borderId="26" xfId="63" applyFont="1" applyBorder="1" applyAlignment="1">
      <alignment horizontal="center" vertical="center"/>
      <protection/>
    </xf>
    <xf numFmtId="0" fontId="3" fillId="0" borderId="26" xfId="63" applyFont="1" applyBorder="1" applyAlignment="1">
      <alignment horizontal="right" vertical="top"/>
      <protection/>
    </xf>
    <xf numFmtId="0" fontId="3" fillId="0" borderId="27" xfId="63" applyFont="1" applyBorder="1" applyAlignment="1">
      <alignment horizontal="right" vertical="top"/>
      <protection/>
    </xf>
    <xf numFmtId="180" fontId="1" fillId="0" borderId="11" xfId="63" applyNumberFormat="1" applyBorder="1">
      <alignment/>
      <protection/>
    </xf>
    <xf numFmtId="180" fontId="1" fillId="0" borderId="19" xfId="63" applyNumberFormat="1" applyBorder="1">
      <alignment/>
      <protection/>
    </xf>
    <xf numFmtId="180" fontId="1" fillId="0" borderId="20" xfId="63" applyNumberFormat="1" applyBorder="1">
      <alignment/>
      <protection/>
    </xf>
    <xf numFmtId="180" fontId="1" fillId="0" borderId="22" xfId="63" applyNumberFormat="1" applyBorder="1">
      <alignment/>
      <protection/>
    </xf>
    <xf numFmtId="180" fontId="1" fillId="0" borderId="24" xfId="63" applyNumberFormat="1" applyBorder="1">
      <alignment/>
      <protection/>
    </xf>
    <xf numFmtId="0" fontId="28" fillId="0" borderId="0" xfId="63" applyFont="1" applyAlignment="1">
      <alignment horizontal="center"/>
      <protection/>
    </xf>
    <xf numFmtId="0" fontId="1" fillId="0" borderId="0" xfId="63" applyAlignment="1">
      <alignment horizontal="left" vertical="center"/>
      <protection/>
    </xf>
    <xf numFmtId="0" fontId="27" fillId="23" borderId="14" xfId="63" applyFont="1" applyFill="1" applyBorder="1" applyAlignment="1">
      <alignment horizontal="center" vertical="center" wrapText="1"/>
      <protection/>
    </xf>
    <xf numFmtId="0" fontId="27" fillId="23" borderId="13" xfId="63" applyFont="1" applyFill="1" applyBorder="1" applyAlignment="1">
      <alignment horizontal="center" vertical="center" wrapText="1"/>
      <protection/>
    </xf>
    <xf numFmtId="0" fontId="27" fillId="23" borderId="15" xfId="63" applyFont="1" applyFill="1" applyBorder="1" applyAlignment="1">
      <alignment horizontal="center" vertical="center" wrapText="1"/>
      <protection/>
    </xf>
    <xf numFmtId="0" fontId="1" fillId="0" borderId="28" xfId="63" applyBorder="1">
      <alignment/>
      <protection/>
    </xf>
    <xf numFmtId="0" fontId="1" fillId="0" borderId="0" xfId="63" applyAlignment="1">
      <alignment horizontal="right"/>
      <protection/>
    </xf>
    <xf numFmtId="0" fontId="36" fillId="0" borderId="0" xfId="68" applyFont="1">
      <alignment/>
      <protection/>
    </xf>
    <xf numFmtId="0" fontId="36" fillId="0" borderId="0" xfId="68" applyFont="1" applyBorder="1">
      <alignment/>
      <protection/>
    </xf>
    <xf numFmtId="38" fontId="36" fillId="0" borderId="0" xfId="49" applyFont="1" applyBorder="1" applyAlignment="1">
      <alignment horizontal="center"/>
    </xf>
    <xf numFmtId="0" fontId="1" fillId="0" borderId="0" xfId="68" applyFont="1">
      <alignment/>
      <protection/>
    </xf>
    <xf numFmtId="0" fontId="16" fillId="0" borderId="0" xfId="68" applyFont="1" applyAlignment="1">
      <alignment vertical="top"/>
      <protection/>
    </xf>
    <xf numFmtId="0" fontId="4" fillId="0" borderId="0" xfId="68" applyFont="1">
      <alignment/>
      <protection/>
    </xf>
    <xf numFmtId="0" fontId="4" fillId="0" borderId="0" xfId="68" applyFont="1" applyAlignment="1">
      <alignment horizontal="center"/>
      <protection/>
    </xf>
    <xf numFmtId="0" fontId="4" fillId="23" borderId="29" xfId="68" applyFont="1" applyFill="1" applyBorder="1" applyAlignment="1">
      <alignment horizontal="center"/>
      <protection/>
    </xf>
    <xf numFmtId="0" fontId="4" fillId="23" borderId="30" xfId="68" applyFont="1" applyFill="1" applyBorder="1" applyAlignment="1">
      <alignment horizontal="center"/>
      <protection/>
    </xf>
    <xf numFmtId="0" fontId="32" fillId="23" borderId="31" xfId="68" applyFont="1" applyFill="1" applyBorder="1" applyAlignment="1">
      <alignment horizontal="center" vertical="center" shrinkToFit="1"/>
      <protection/>
    </xf>
    <xf numFmtId="0" fontId="32" fillId="23" borderId="17" xfId="68" applyFont="1" applyFill="1" applyBorder="1" applyAlignment="1">
      <alignment horizontal="center" vertical="center" shrinkToFit="1"/>
      <protection/>
    </xf>
    <xf numFmtId="0" fontId="32" fillId="23" borderId="32" xfId="68" applyFont="1" applyFill="1" applyBorder="1" applyAlignment="1">
      <alignment horizontal="center" vertical="center" shrinkToFit="1"/>
      <protection/>
    </xf>
    <xf numFmtId="0" fontId="32" fillId="23" borderId="0" xfId="68" applyFont="1" applyFill="1" applyBorder="1" applyAlignment="1">
      <alignment horizontal="center" vertical="center" shrinkToFit="1"/>
      <protection/>
    </xf>
    <xf numFmtId="0" fontId="32" fillId="23" borderId="12" xfId="68" applyFont="1" applyFill="1" applyBorder="1" applyAlignment="1">
      <alignment horizontal="center" vertical="center" shrinkToFit="1"/>
      <protection/>
    </xf>
    <xf numFmtId="0" fontId="32" fillId="23" borderId="33" xfId="68" applyFont="1" applyFill="1" applyBorder="1" applyAlignment="1">
      <alignment horizontal="center" vertical="center" shrinkToFit="1"/>
      <protection/>
    </xf>
    <xf numFmtId="0" fontId="5" fillId="0" borderId="0" xfId="68" applyFont="1" applyBorder="1" applyAlignment="1">
      <alignment vertical="center" shrinkToFit="1"/>
      <protection/>
    </xf>
    <xf numFmtId="0" fontId="5" fillId="0" borderId="17" xfId="68" applyFont="1" applyBorder="1" applyAlignment="1">
      <alignment vertical="center" shrinkToFit="1"/>
      <protection/>
    </xf>
    <xf numFmtId="3" fontId="5" fillId="0" borderId="17" xfId="68" applyNumberFormat="1" applyFont="1" applyBorder="1" applyAlignment="1">
      <alignment horizontal="right" vertical="center"/>
      <protection/>
    </xf>
    <xf numFmtId="3" fontId="5" fillId="0" borderId="34" xfId="68" applyNumberFormat="1" applyFont="1" applyBorder="1" applyAlignment="1">
      <alignment horizontal="right" vertical="center"/>
      <protection/>
    </xf>
    <xf numFmtId="3" fontId="5" fillId="0" borderId="20" xfId="68" applyNumberFormat="1" applyFont="1" applyBorder="1" applyAlignment="1">
      <alignment horizontal="right" vertical="center"/>
      <protection/>
    </xf>
    <xf numFmtId="3" fontId="5" fillId="0" borderId="0" xfId="68" applyNumberFormat="1" applyFont="1" applyBorder="1" applyAlignment="1">
      <alignment horizontal="right" vertical="center"/>
      <protection/>
    </xf>
    <xf numFmtId="3" fontId="5" fillId="0" borderId="11" xfId="68" applyNumberFormat="1" applyFont="1" applyBorder="1" applyAlignment="1">
      <alignment horizontal="right" vertical="center"/>
      <protection/>
    </xf>
    <xf numFmtId="0" fontId="5" fillId="0" borderId="35" xfId="68" applyFont="1" applyBorder="1" applyAlignment="1">
      <alignment vertical="center" shrinkToFit="1"/>
      <protection/>
    </xf>
    <xf numFmtId="3" fontId="5" fillId="0" borderId="10" xfId="68" applyNumberFormat="1" applyFont="1" applyBorder="1" applyAlignment="1">
      <alignment horizontal="right" vertical="center"/>
      <protection/>
    </xf>
    <xf numFmtId="0" fontId="1" fillId="0" borderId="0" xfId="68" applyFont="1" applyAlignment="1">
      <alignment vertical="top"/>
      <protection/>
    </xf>
    <xf numFmtId="0" fontId="5" fillId="0" borderId="36" xfId="68" applyFont="1" applyBorder="1" applyAlignment="1">
      <alignment vertical="center" shrinkToFit="1"/>
      <protection/>
    </xf>
    <xf numFmtId="3" fontId="5" fillId="0" borderId="37" xfId="68" applyNumberFormat="1" applyFont="1" applyBorder="1" applyAlignment="1">
      <alignment horizontal="right" vertical="center"/>
      <protection/>
    </xf>
    <xf numFmtId="3" fontId="5" fillId="0" borderId="12" xfId="68" applyNumberFormat="1" applyFont="1" applyBorder="1" applyAlignment="1">
      <alignment horizontal="right" vertical="center"/>
      <protection/>
    </xf>
    <xf numFmtId="3" fontId="5" fillId="0" borderId="38" xfId="68" applyNumberFormat="1" applyFont="1" applyBorder="1" applyAlignment="1">
      <alignment horizontal="right" vertical="center"/>
      <protection/>
    </xf>
    <xf numFmtId="0" fontId="4" fillId="23" borderId="33" xfId="68" applyFont="1" applyFill="1" applyBorder="1" applyAlignment="1">
      <alignment horizontal="center" vertical="center"/>
      <protection/>
    </xf>
    <xf numFmtId="0" fontId="4" fillId="23" borderId="29" xfId="68" applyFont="1" applyFill="1" applyBorder="1" applyAlignment="1">
      <alignment horizontal="center" vertical="center"/>
      <protection/>
    </xf>
    <xf numFmtId="0" fontId="4" fillId="23" borderId="30" xfId="68" applyFont="1" applyFill="1" applyBorder="1" applyAlignment="1">
      <alignment horizontal="center" vertical="center"/>
      <protection/>
    </xf>
    <xf numFmtId="0" fontId="19" fillId="23" borderId="31" xfId="68" applyFont="1" applyFill="1" applyBorder="1" applyAlignment="1">
      <alignment horizontal="center" vertical="center" shrinkToFit="1"/>
      <protection/>
    </xf>
    <xf numFmtId="0" fontId="19" fillId="23" borderId="17" xfId="68" applyFont="1" applyFill="1" applyBorder="1" applyAlignment="1">
      <alignment horizontal="center" vertical="center" shrinkToFit="1"/>
      <protection/>
    </xf>
    <xf numFmtId="0" fontId="19" fillId="23" borderId="32" xfId="68" applyFont="1" applyFill="1" applyBorder="1" applyAlignment="1">
      <alignment horizontal="center" vertical="center" shrinkToFit="1"/>
      <protection/>
    </xf>
    <xf numFmtId="0" fontId="19" fillId="23" borderId="37" xfId="68" applyFont="1" applyFill="1" applyBorder="1" applyAlignment="1">
      <alignment horizontal="center" vertical="center" shrinkToFit="1"/>
      <protection/>
    </xf>
    <xf numFmtId="0" fontId="19" fillId="23" borderId="33" xfId="68" applyFont="1" applyFill="1" applyBorder="1" applyAlignment="1">
      <alignment horizontal="center" vertical="center" shrinkToFit="1"/>
      <protection/>
    </xf>
    <xf numFmtId="0" fontId="36" fillId="0" borderId="0" xfId="68" applyFont="1" applyBorder="1" applyAlignment="1">
      <alignment horizontal="center"/>
      <protection/>
    </xf>
    <xf numFmtId="0" fontId="37" fillId="0" borderId="0" xfId="68" applyFont="1" applyAlignment="1">
      <alignment horizontal="right"/>
      <protection/>
    </xf>
    <xf numFmtId="0" fontId="8" fillId="0" borderId="32" xfId="68" applyFont="1" applyBorder="1" applyAlignment="1">
      <alignment horizontal="right" vertical="center"/>
      <protection/>
    </xf>
    <xf numFmtId="0" fontId="8" fillId="0" borderId="17" xfId="68" applyFont="1" applyBorder="1" applyAlignment="1">
      <alignment horizontal="right" vertical="center" shrinkToFit="1"/>
      <protection/>
    </xf>
    <xf numFmtId="0" fontId="8" fillId="0" borderId="34" xfId="68" applyFont="1" applyBorder="1" applyAlignment="1">
      <alignment horizontal="right" vertical="center" shrinkToFit="1"/>
      <protection/>
    </xf>
    <xf numFmtId="0" fontId="8" fillId="0" borderId="20" xfId="68" applyFont="1" applyBorder="1" applyAlignment="1">
      <alignment horizontal="right" vertical="center" shrinkToFit="1"/>
      <protection/>
    </xf>
    <xf numFmtId="0" fontId="8" fillId="0" borderId="10" xfId="68" applyFont="1" applyBorder="1" applyAlignment="1">
      <alignment horizontal="right" vertical="center" shrinkToFit="1"/>
      <protection/>
    </xf>
    <xf numFmtId="0" fontId="37" fillId="0" borderId="0" xfId="68" applyFont="1" applyBorder="1" applyAlignment="1">
      <alignment horizontal="right"/>
      <protection/>
    </xf>
    <xf numFmtId="180" fontId="5" fillId="0" borderId="10" xfId="68" applyNumberFormat="1" applyFont="1" applyBorder="1" applyAlignment="1">
      <alignment horizontal="right" vertical="center"/>
      <protection/>
    </xf>
    <xf numFmtId="180" fontId="5" fillId="0" borderId="0" xfId="68" applyNumberFormat="1" applyFont="1" applyBorder="1" applyAlignment="1">
      <alignment horizontal="right" vertical="center"/>
      <protection/>
    </xf>
    <xf numFmtId="180" fontId="5" fillId="0" borderId="11" xfId="68" applyNumberFormat="1" applyFont="1" applyBorder="1" applyAlignment="1">
      <alignment horizontal="right" vertical="center"/>
      <protection/>
    </xf>
    <xf numFmtId="180" fontId="5" fillId="0" borderId="0" xfId="68" applyNumberFormat="1" applyFont="1" applyFill="1" applyBorder="1" applyAlignment="1">
      <alignment horizontal="right" vertical="center"/>
      <protection/>
    </xf>
    <xf numFmtId="180" fontId="5" fillId="0" borderId="37" xfId="68" applyNumberFormat="1" applyFont="1" applyBorder="1" applyAlignment="1">
      <alignment horizontal="right" vertical="center"/>
      <protection/>
    </xf>
    <xf numFmtId="180" fontId="5" fillId="0" borderId="12" xfId="68" applyNumberFormat="1" applyFont="1" applyBorder="1" applyAlignment="1">
      <alignment horizontal="right" vertical="center"/>
      <protection/>
    </xf>
    <xf numFmtId="180" fontId="5" fillId="0" borderId="38" xfId="68" applyNumberFormat="1" applyFont="1" applyBorder="1" applyAlignment="1">
      <alignment horizontal="right" vertical="center"/>
      <protection/>
    </xf>
    <xf numFmtId="0" fontId="22" fillId="0" borderId="0" xfId="65" applyFont="1" applyFill="1" applyAlignment="1">
      <alignment horizontal="center"/>
      <protection/>
    </xf>
    <xf numFmtId="0" fontId="1" fillId="0" borderId="0" xfId="65" applyFont="1" applyFill="1">
      <alignment/>
      <protection/>
    </xf>
    <xf numFmtId="0" fontId="5" fillId="0" borderId="0" xfId="65" applyFont="1" applyFill="1">
      <alignment/>
      <protection/>
    </xf>
    <xf numFmtId="0" fontId="5" fillId="0" borderId="0" xfId="65" applyFont="1" applyFill="1" applyAlignment="1">
      <alignment horizontal="right"/>
      <protection/>
    </xf>
    <xf numFmtId="0" fontId="19" fillId="0" borderId="34" xfId="65" applyFont="1" applyFill="1" applyBorder="1" applyAlignment="1">
      <alignment horizontal="center" vertical="center"/>
      <protection/>
    </xf>
    <xf numFmtId="0" fontId="19" fillId="0" borderId="20" xfId="65" applyFont="1" applyFill="1" applyBorder="1" applyAlignment="1">
      <alignment horizontal="center" vertical="center"/>
      <protection/>
    </xf>
    <xf numFmtId="0" fontId="8" fillId="0" borderId="34" xfId="65" applyFont="1" applyFill="1" applyBorder="1" applyAlignment="1">
      <alignment horizontal="center" vertical="center"/>
      <protection/>
    </xf>
    <xf numFmtId="0" fontId="8" fillId="0" borderId="20" xfId="65" applyFont="1" applyFill="1" applyBorder="1" applyAlignment="1">
      <alignment horizontal="center" vertical="center"/>
      <protection/>
    </xf>
    <xf numFmtId="0" fontId="5" fillId="0" borderId="0" xfId="65" applyFont="1" applyFill="1" applyBorder="1" applyAlignment="1">
      <alignment vertical="center"/>
      <protection/>
    </xf>
    <xf numFmtId="0" fontId="1" fillId="0" borderId="0" xfId="65" applyFont="1" applyFill="1" applyBorder="1" applyAlignment="1">
      <alignment vertical="center"/>
      <protection/>
    </xf>
    <xf numFmtId="0" fontId="5" fillId="0" borderId="11" xfId="65" applyFont="1" applyFill="1" applyBorder="1" applyAlignment="1">
      <alignment vertical="center"/>
      <protection/>
    </xf>
    <xf numFmtId="0" fontId="5" fillId="0" borderId="12" xfId="65" applyFont="1" applyFill="1" applyBorder="1" applyAlignment="1">
      <alignment vertical="center"/>
      <protection/>
    </xf>
    <xf numFmtId="0" fontId="1" fillId="0" borderId="12" xfId="65" applyFont="1" applyFill="1" applyBorder="1" applyAlignment="1">
      <alignment vertical="center"/>
      <protection/>
    </xf>
    <xf numFmtId="0" fontId="5" fillId="0" borderId="38" xfId="65" applyFont="1" applyFill="1" applyBorder="1" applyAlignment="1">
      <alignment vertical="center"/>
      <protection/>
    </xf>
    <xf numFmtId="0" fontId="19" fillId="0" borderId="34" xfId="65" applyFont="1" applyFill="1" applyBorder="1" applyAlignment="1">
      <alignment vertical="center"/>
      <protection/>
    </xf>
    <xf numFmtId="0" fontId="19" fillId="0" borderId="20" xfId="65" applyFont="1" applyFill="1" applyBorder="1" applyAlignment="1">
      <alignment vertical="center"/>
      <protection/>
    </xf>
    <xf numFmtId="178" fontId="8" fillId="0" borderId="34" xfId="65" applyNumberFormat="1" applyFont="1" applyFill="1" applyBorder="1" applyAlignment="1">
      <alignment horizontal="right"/>
      <protection/>
    </xf>
    <xf numFmtId="180" fontId="8" fillId="0" borderId="34" xfId="65" applyNumberFormat="1" applyFont="1" applyFill="1" applyBorder="1" applyAlignment="1">
      <alignment horizontal="right"/>
      <protection/>
    </xf>
    <xf numFmtId="180" fontId="8" fillId="0" borderId="20" xfId="65" applyNumberFormat="1" applyFont="1" applyFill="1" applyBorder="1" applyAlignment="1">
      <alignment horizontal="right"/>
      <protection/>
    </xf>
    <xf numFmtId="0" fontId="19" fillId="0" borderId="34" xfId="65" applyFont="1" applyFill="1" applyBorder="1" applyAlignment="1">
      <alignment horizontal="left" vertical="center"/>
      <protection/>
    </xf>
    <xf numFmtId="0" fontId="19" fillId="0" borderId="20" xfId="65" applyFont="1" applyFill="1" applyBorder="1" applyAlignment="1">
      <alignment horizontal="left" vertical="center"/>
      <protection/>
    </xf>
    <xf numFmtId="182" fontId="8" fillId="0" borderId="34" xfId="65" applyNumberFormat="1" applyFont="1" applyFill="1" applyBorder="1" applyAlignment="1">
      <alignment horizontal="right"/>
      <protection/>
    </xf>
    <xf numFmtId="0" fontId="5" fillId="0" borderId="34" xfId="65" applyFont="1" applyFill="1" applyBorder="1" applyAlignment="1">
      <alignment vertical="center"/>
      <protection/>
    </xf>
    <xf numFmtId="0" fontId="5" fillId="0" borderId="20" xfId="65" applyFont="1" applyFill="1" applyBorder="1" applyAlignment="1">
      <alignment vertical="center"/>
      <protection/>
    </xf>
    <xf numFmtId="0" fontId="8" fillId="0" borderId="0" xfId="65" applyFont="1" applyFill="1">
      <alignment/>
      <protection/>
    </xf>
    <xf numFmtId="189" fontId="8" fillId="0" borderId="34" xfId="65" applyNumberFormat="1" applyFont="1" applyFill="1" applyBorder="1" applyAlignment="1">
      <alignment horizontal="right"/>
      <protection/>
    </xf>
    <xf numFmtId="189" fontId="8" fillId="0" borderId="20" xfId="65" applyNumberFormat="1" applyFont="1" applyFill="1" applyBorder="1" applyAlignment="1">
      <alignment horizontal="right"/>
      <protection/>
    </xf>
    <xf numFmtId="0" fontId="1" fillId="0" borderId="0" xfId="65" applyFont="1" applyFill="1" applyBorder="1">
      <alignment/>
      <protection/>
    </xf>
    <xf numFmtId="0" fontId="4" fillId="0" borderId="0" xfId="65" applyFont="1" applyFill="1" applyBorder="1" applyAlignment="1">
      <alignment horizontal="center"/>
      <protection/>
    </xf>
    <xf numFmtId="180" fontId="4" fillId="0" borderId="0" xfId="65" applyNumberFormat="1" applyFont="1" applyFill="1" applyBorder="1" applyAlignment="1">
      <alignment horizontal="right"/>
      <protection/>
    </xf>
    <xf numFmtId="189" fontId="4" fillId="0" borderId="0" xfId="65" applyNumberFormat="1" applyFont="1" applyFill="1" applyBorder="1" applyAlignment="1">
      <alignment horizontal="center"/>
      <protection/>
    </xf>
    <xf numFmtId="180" fontId="4" fillId="0" borderId="0" xfId="65" applyNumberFormat="1" applyFont="1" applyFill="1" applyBorder="1" applyAlignment="1">
      <alignment horizontal="center"/>
      <protection/>
    </xf>
    <xf numFmtId="0" fontId="1" fillId="0" borderId="0" xfId="65" applyFont="1" applyFill="1" applyAlignment="1">
      <alignment horizontal="right"/>
      <protection/>
    </xf>
    <xf numFmtId="0" fontId="4" fillId="0" borderId="0" xfId="65" applyFont="1" applyFill="1">
      <alignment/>
      <protection/>
    </xf>
    <xf numFmtId="0" fontId="4" fillId="0" borderId="0" xfId="65" applyFont="1" applyFill="1" applyBorder="1">
      <alignment/>
      <protection/>
    </xf>
    <xf numFmtId="0" fontId="5" fillId="0" borderId="0" xfId="65" applyFont="1" applyFill="1" applyBorder="1">
      <alignment/>
      <protection/>
    </xf>
    <xf numFmtId="176" fontId="4" fillId="0" borderId="0" xfId="65" applyNumberFormat="1" applyFont="1" applyFill="1" applyBorder="1" applyAlignment="1">
      <alignment horizontal="center"/>
      <protection/>
    </xf>
    <xf numFmtId="0" fontId="40" fillId="0" borderId="0" xfId="0" applyFont="1" applyAlignment="1">
      <alignment/>
    </xf>
    <xf numFmtId="49" fontId="40" fillId="0" borderId="0" xfId="0" applyNumberFormat="1" applyFont="1" applyAlignment="1">
      <alignment/>
    </xf>
    <xf numFmtId="49" fontId="41" fillId="0" borderId="0" xfId="0" applyNumberFormat="1" applyFont="1" applyAlignment="1">
      <alignment/>
    </xf>
    <xf numFmtId="0" fontId="42" fillId="0" borderId="0" xfId="0" applyFont="1" applyAlignment="1">
      <alignment/>
    </xf>
    <xf numFmtId="49" fontId="40" fillId="0" borderId="0" xfId="0" applyNumberFormat="1" applyFont="1" applyAlignment="1">
      <alignment vertical="top" wrapText="1"/>
    </xf>
    <xf numFmtId="49" fontId="42" fillId="0" borderId="0" xfId="0" applyNumberFormat="1" applyFont="1" applyAlignment="1">
      <alignment/>
    </xf>
    <xf numFmtId="0" fontId="40" fillId="0" borderId="0" xfId="0" applyFont="1" applyAlignment="1">
      <alignment vertical="top"/>
    </xf>
    <xf numFmtId="0" fontId="31" fillId="24" borderId="31" xfId="62" applyFont="1" applyFill="1" applyBorder="1" applyAlignment="1">
      <alignment horizontal="center" vertical="center" shrinkToFit="1"/>
      <protection/>
    </xf>
    <xf numFmtId="0" fontId="31" fillId="24" borderId="33" xfId="62" applyFont="1" applyFill="1" applyBorder="1" applyAlignment="1">
      <alignment horizontal="center" vertical="center"/>
      <protection/>
    </xf>
    <xf numFmtId="49" fontId="40" fillId="0" borderId="0" xfId="0" applyNumberFormat="1" applyFont="1" applyAlignment="1">
      <alignment vertical="top"/>
    </xf>
    <xf numFmtId="49" fontId="40" fillId="0" borderId="0" xfId="0" applyNumberFormat="1" applyFont="1" applyAlignment="1">
      <alignment vertical="distributed"/>
    </xf>
    <xf numFmtId="0" fontId="36" fillId="0" borderId="0" xfId="68" applyFont="1" applyAlignment="1">
      <alignment/>
      <protection/>
    </xf>
    <xf numFmtId="0" fontId="1" fillId="0" borderId="0" xfId="68" applyFont="1" applyAlignment="1">
      <alignment/>
      <protection/>
    </xf>
    <xf numFmtId="0" fontId="5" fillId="0" borderId="0" xfId="69" applyFont="1">
      <alignment/>
      <protection/>
    </xf>
    <xf numFmtId="3" fontId="1" fillId="0" borderId="11" xfId="63" applyNumberFormat="1" applyBorder="1" applyAlignment="1">
      <alignment horizontal="right"/>
      <protection/>
    </xf>
    <xf numFmtId="180" fontId="1" fillId="0" borderId="11" xfId="63" applyNumberFormat="1" applyBorder="1" applyAlignment="1">
      <alignment horizontal="right"/>
      <protection/>
    </xf>
    <xf numFmtId="0" fontId="1" fillId="0" borderId="0" xfId="0" applyFont="1" applyFill="1" applyAlignment="1">
      <alignment/>
    </xf>
    <xf numFmtId="58" fontId="1" fillId="0" borderId="0" xfId="69" applyNumberFormat="1" applyAlignment="1">
      <alignment horizontal="center" vertical="center"/>
      <protection/>
    </xf>
    <xf numFmtId="38" fontId="1" fillId="0" borderId="0" xfId="0" applyNumberFormat="1" applyFont="1" applyFill="1" applyBorder="1" applyAlignment="1">
      <alignment/>
    </xf>
    <xf numFmtId="0" fontId="1" fillId="0" borderId="0" xfId="70">
      <alignment/>
      <protection/>
    </xf>
    <xf numFmtId="0" fontId="1" fillId="0" borderId="0" xfId="70" applyBorder="1">
      <alignment/>
      <protection/>
    </xf>
    <xf numFmtId="0" fontId="1" fillId="0" borderId="0" xfId="73">
      <alignment/>
      <protection/>
    </xf>
    <xf numFmtId="0" fontId="1" fillId="0" borderId="0" xfId="73" applyAlignment="1">
      <alignment horizontal="right"/>
      <protection/>
    </xf>
    <xf numFmtId="0" fontId="39" fillId="0" borderId="0" xfId="73" applyFont="1" applyAlignment="1">
      <alignment horizontal="left"/>
      <protection/>
    </xf>
    <xf numFmtId="0" fontId="39" fillId="0" borderId="0" xfId="73" applyFont="1">
      <alignment/>
      <protection/>
    </xf>
    <xf numFmtId="0" fontId="39" fillId="0" borderId="0" xfId="73" applyFont="1" applyAlignment="1">
      <alignment horizontal="left" indent="1"/>
      <protection/>
    </xf>
    <xf numFmtId="0" fontId="11" fillId="0" borderId="0" xfId="73" applyFont="1" applyAlignment="1">
      <alignment horizontal="left"/>
      <protection/>
    </xf>
    <xf numFmtId="0" fontId="44" fillId="0" borderId="0" xfId="73" applyFont="1" applyAlignment="1">
      <alignment horizontal="left"/>
      <protection/>
    </xf>
    <xf numFmtId="0" fontId="38" fillId="0" borderId="0" xfId="73" applyFont="1" applyBorder="1" applyAlignment="1">
      <alignment horizontal="center"/>
      <protection/>
    </xf>
    <xf numFmtId="0" fontId="39" fillId="0" borderId="0" xfId="73" applyFont="1" applyBorder="1">
      <alignment/>
      <protection/>
    </xf>
    <xf numFmtId="0" fontId="45" fillId="0" borderId="0" xfId="73" applyFont="1" applyBorder="1" applyAlignment="1">
      <alignment/>
      <protection/>
    </xf>
    <xf numFmtId="0" fontId="38" fillId="0" borderId="0" xfId="73" applyFont="1" applyBorder="1" applyAlignment="1">
      <alignment/>
      <protection/>
    </xf>
    <xf numFmtId="0" fontId="1" fillId="0" borderId="0" xfId="73" applyBorder="1" applyAlignment="1">
      <alignment/>
      <protection/>
    </xf>
    <xf numFmtId="0" fontId="39" fillId="0" borderId="0" xfId="73" applyFont="1" applyBorder="1" applyAlignment="1">
      <alignment/>
      <protection/>
    </xf>
    <xf numFmtId="0" fontId="1" fillId="0" borderId="0" xfId="73" applyAlignment="1">
      <alignment/>
      <protection/>
    </xf>
    <xf numFmtId="0" fontId="28" fillId="0" borderId="0" xfId="67" applyFont="1" applyAlignment="1">
      <alignment vertical="center"/>
      <protection/>
    </xf>
    <xf numFmtId="195" fontId="4" fillId="24" borderId="17" xfId="49" applyNumberFormat="1" applyFont="1" applyFill="1" applyBorder="1" applyAlignment="1" applyProtection="1">
      <alignment horizontal="left" vertical="center" wrapText="1"/>
      <protection locked="0"/>
    </xf>
    <xf numFmtId="196" fontId="4" fillId="24" borderId="10" xfId="49" applyNumberFormat="1" applyFont="1" applyFill="1" applyBorder="1" applyAlignment="1" applyProtection="1">
      <alignment horizontal="distributed" vertical="center" shrinkToFit="1"/>
      <protection locked="0"/>
    </xf>
    <xf numFmtId="196" fontId="4" fillId="24" borderId="10" xfId="49" applyNumberFormat="1" applyFont="1" applyFill="1" applyBorder="1" applyAlignment="1" applyProtection="1">
      <alignment horizontal="distributed" vertical="center"/>
      <protection locked="0"/>
    </xf>
    <xf numFmtId="196" fontId="4" fillId="24" borderId="10" xfId="49" applyNumberFormat="1" applyFont="1" applyFill="1" applyBorder="1" applyAlignment="1" applyProtection="1">
      <alignment horizontal="distributed" vertical="center" wrapText="1"/>
      <protection locked="0"/>
    </xf>
    <xf numFmtId="196" fontId="4" fillId="24" borderId="37" xfId="49" applyNumberFormat="1" applyFont="1" applyFill="1" applyBorder="1" applyAlignment="1" applyProtection="1">
      <alignment horizontal="distributed" vertical="center" shrinkToFit="1"/>
      <protection locked="0"/>
    </xf>
    <xf numFmtId="196" fontId="4" fillId="24" borderId="37" xfId="49" applyNumberFormat="1" applyFont="1" applyFill="1" applyBorder="1" applyAlignment="1" applyProtection="1">
      <alignment vertical="center" shrinkToFit="1"/>
      <protection locked="0"/>
    </xf>
    <xf numFmtId="196" fontId="4" fillId="24" borderId="37" xfId="49" applyNumberFormat="1" applyFont="1" applyFill="1" applyBorder="1" applyAlignment="1" applyProtection="1">
      <alignment horizontal="distributed" vertical="center"/>
      <protection locked="0"/>
    </xf>
    <xf numFmtId="195" fontId="4" fillId="0" borderId="0" xfId="49" applyNumberFormat="1" applyFont="1" applyBorder="1" applyAlignment="1">
      <alignment horizontal="center" vertical="center" wrapText="1"/>
    </xf>
    <xf numFmtId="0" fontId="1" fillId="0" borderId="0" xfId="67" applyFont="1" applyAlignment="1">
      <alignment horizontal="right"/>
      <protection/>
    </xf>
    <xf numFmtId="0" fontId="1" fillId="0" borderId="0" xfId="67" applyFont="1" applyBorder="1" applyAlignment="1">
      <alignment horizontal="right"/>
      <protection/>
    </xf>
    <xf numFmtId="0" fontId="8" fillId="0" borderId="10" xfId="62" applyFont="1" applyBorder="1" applyAlignment="1">
      <alignment horizontal="right" vertical="distributed"/>
      <protection/>
    </xf>
    <xf numFmtId="0" fontId="8" fillId="0" borderId="0" xfId="62" applyFont="1" applyBorder="1" applyAlignment="1">
      <alignment horizontal="right" vertical="distributed"/>
      <protection/>
    </xf>
    <xf numFmtId="0" fontId="8" fillId="0" borderId="0" xfId="62" applyFont="1" applyBorder="1" applyAlignment="1">
      <alignment horizontal="left" vertical="distributed"/>
      <protection/>
    </xf>
    <xf numFmtId="0" fontId="1" fillId="0" borderId="0" xfId="62" applyFont="1" applyAlignment="1">
      <alignment horizontal="center"/>
      <protection/>
    </xf>
    <xf numFmtId="189" fontId="1" fillId="0" borderId="0" xfId="67" applyNumberFormat="1" applyFont="1" applyBorder="1" applyAlignment="1">
      <alignment horizontal="right"/>
      <protection/>
    </xf>
    <xf numFmtId="0" fontId="16" fillId="0" borderId="0" xfId="67" applyFont="1" applyBorder="1" applyAlignment="1">
      <alignment/>
      <protection/>
    </xf>
    <xf numFmtId="0" fontId="16" fillId="0" borderId="0" xfId="67" applyFont="1" applyAlignment="1">
      <alignment/>
      <protection/>
    </xf>
    <xf numFmtId="189" fontId="1" fillId="0" borderId="0" xfId="0" applyNumberFormat="1" applyFont="1" applyBorder="1" applyAlignment="1">
      <alignment/>
    </xf>
    <xf numFmtId="189" fontId="1" fillId="0" borderId="0" xfId="0" applyNumberFormat="1" applyFont="1" applyFill="1" applyBorder="1" applyAlignment="1">
      <alignment/>
    </xf>
    <xf numFmtId="195" fontId="16" fillId="25" borderId="29" xfId="49" applyNumberFormat="1" applyFont="1" applyFill="1" applyBorder="1" applyAlignment="1">
      <alignment vertical="center"/>
    </xf>
    <xf numFmtId="189" fontId="16" fillId="25" borderId="29" xfId="49" applyNumberFormat="1" applyFont="1" applyFill="1" applyBorder="1" applyAlignment="1">
      <alignment vertical="center"/>
    </xf>
    <xf numFmtId="195" fontId="46" fillId="25" borderId="29" xfId="49" applyNumberFormat="1" applyFont="1" applyFill="1" applyBorder="1" applyAlignment="1">
      <alignment vertical="center"/>
    </xf>
    <xf numFmtId="0" fontId="40" fillId="0" borderId="0" xfId="0" applyFont="1" applyAlignment="1">
      <alignment vertical="top" wrapText="1"/>
    </xf>
    <xf numFmtId="0" fontId="18" fillId="0" borderId="0" xfId="0" applyFont="1" applyAlignment="1">
      <alignment/>
    </xf>
    <xf numFmtId="0" fontId="18" fillId="0" borderId="12" xfId="0" applyFont="1" applyBorder="1" applyAlignment="1">
      <alignment/>
    </xf>
    <xf numFmtId="49" fontId="47" fillId="0" borderId="12" xfId="0" applyNumberFormat="1" applyFont="1" applyFill="1" applyBorder="1" applyAlignment="1">
      <alignment vertical="center"/>
    </xf>
    <xf numFmtId="0" fontId="47" fillId="0" borderId="38" xfId="0" applyFont="1" applyFill="1" applyBorder="1" applyAlignment="1">
      <alignment vertical="center"/>
    </xf>
    <xf numFmtId="49" fontId="47" fillId="0" borderId="37" xfId="0" applyNumberFormat="1" applyFont="1" applyFill="1" applyBorder="1" applyAlignment="1">
      <alignment vertical="center"/>
    </xf>
    <xf numFmtId="0" fontId="47" fillId="0" borderId="12" xfId="0" applyFont="1" applyFill="1" applyBorder="1" applyAlignment="1">
      <alignment vertical="center"/>
    </xf>
    <xf numFmtId="49" fontId="47" fillId="0" borderId="0" xfId="0" applyNumberFormat="1" applyFont="1" applyFill="1" applyBorder="1" applyAlignment="1">
      <alignment vertical="center"/>
    </xf>
    <xf numFmtId="0" fontId="47" fillId="0" borderId="0" xfId="0" applyFont="1" applyFill="1" applyBorder="1" applyAlignment="1">
      <alignment vertical="center"/>
    </xf>
    <xf numFmtId="0" fontId="18" fillId="0" borderId="0" xfId="0" applyFont="1" applyBorder="1" applyAlignment="1">
      <alignment/>
    </xf>
    <xf numFmtId="0" fontId="47" fillId="0" borderId="11" xfId="0" applyFont="1" applyFill="1" applyBorder="1" applyAlignment="1">
      <alignment vertical="center"/>
    </xf>
    <xf numFmtId="49" fontId="47" fillId="0" borderId="10" xfId="0" applyNumberFormat="1" applyFont="1" applyFill="1" applyBorder="1" applyAlignment="1">
      <alignment vertical="center"/>
    </xf>
    <xf numFmtId="49" fontId="34" fillId="0" borderId="12" xfId="49" applyNumberFormat="1" applyFont="1" applyBorder="1" applyAlignment="1">
      <alignment horizontal="right" vertical="center"/>
    </xf>
    <xf numFmtId="49" fontId="34" fillId="0" borderId="12" xfId="49" applyNumberFormat="1" applyFont="1" applyBorder="1" applyAlignment="1">
      <alignment horizontal="center" vertical="center"/>
    </xf>
    <xf numFmtId="189" fontId="16" fillId="0" borderId="37" xfId="49" applyNumberFormat="1" applyFont="1" applyBorder="1" applyAlignment="1">
      <alignment vertical="center"/>
    </xf>
    <xf numFmtId="189" fontId="16" fillId="0" borderId="12" xfId="49" applyNumberFormat="1" applyFont="1" applyBorder="1" applyAlignment="1">
      <alignment vertical="center"/>
    </xf>
    <xf numFmtId="189" fontId="16" fillId="0" borderId="37" xfId="0" applyNumberFormat="1" applyFont="1" applyBorder="1" applyAlignment="1">
      <alignment/>
    </xf>
    <xf numFmtId="189" fontId="16" fillId="0" borderId="12" xfId="0" applyNumberFormat="1" applyFont="1" applyBorder="1" applyAlignment="1">
      <alignment/>
    </xf>
    <xf numFmtId="189" fontId="16" fillId="0" borderId="29" xfId="49" applyNumberFormat="1" applyFont="1" applyBorder="1" applyAlignment="1">
      <alignment/>
    </xf>
    <xf numFmtId="189" fontId="16" fillId="0" borderId="33" xfId="49" applyNumberFormat="1" applyFont="1" applyBorder="1" applyAlignment="1">
      <alignment/>
    </xf>
    <xf numFmtId="176" fontId="16" fillId="0" borderId="37" xfId="62" applyNumberFormat="1" applyFont="1" applyBorder="1">
      <alignment/>
      <protection/>
    </xf>
    <xf numFmtId="176" fontId="16" fillId="0" borderId="38" xfId="62" applyNumberFormat="1" applyFont="1" applyBorder="1">
      <alignment/>
      <protection/>
    </xf>
    <xf numFmtId="181" fontId="16" fillId="0" borderId="37" xfId="62" applyNumberFormat="1" applyFont="1" applyBorder="1">
      <alignment/>
      <protection/>
    </xf>
    <xf numFmtId="181" fontId="16" fillId="0" borderId="38" xfId="62" applyNumberFormat="1" applyFont="1" applyBorder="1">
      <alignment/>
      <protection/>
    </xf>
    <xf numFmtId="180" fontId="25" fillId="0" borderId="0" xfId="65" applyNumberFormat="1" applyFont="1" applyFill="1" applyBorder="1" applyAlignment="1">
      <alignment/>
      <protection/>
    </xf>
    <xf numFmtId="0" fontId="1" fillId="0" borderId="0" xfId="69" applyAlignment="1">
      <alignment/>
      <protection/>
    </xf>
    <xf numFmtId="0" fontId="1" fillId="0" borderId="0" xfId="69" applyFont="1" applyAlignment="1">
      <alignment/>
      <protection/>
    </xf>
    <xf numFmtId="0" fontId="0" fillId="0" borderId="0" xfId="72" applyFont="1">
      <alignment vertical="center"/>
      <protection/>
    </xf>
    <xf numFmtId="0" fontId="0" fillId="0" borderId="0" xfId="43" applyFont="1" applyAlignment="1">
      <alignment horizontal="right" vertical="center"/>
    </xf>
    <xf numFmtId="0" fontId="0" fillId="0" borderId="0" xfId="72" applyFont="1" applyAlignment="1">
      <alignment horizontal="right" vertical="center"/>
      <protection/>
    </xf>
    <xf numFmtId="198" fontId="0" fillId="0" borderId="0" xfId="0" applyNumberFormat="1" applyAlignment="1">
      <alignment vertical="top" wrapText="1"/>
    </xf>
    <xf numFmtId="0" fontId="40" fillId="0" borderId="0" xfId="0" applyFont="1" applyAlignment="1" quotePrefix="1">
      <alignment/>
    </xf>
    <xf numFmtId="196" fontId="4" fillId="24" borderId="10" xfId="49" applyNumberFormat="1" applyFont="1" applyFill="1" applyBorder="1" applyAlignment="1" applyProtection="1">
      <alignment vertical="center" shrinkToFit="1"/>
      <protection locked="0"/>
    </xf>
    <xf numFmtId="49" fontId="0" fillId="0" borderId="12" xfId="0" applyNumberFormat="1" applyBorder="1" applyAlignment="1">
      <alignment/>
    </xf>
    <xf numFmtId="49" fontId="0" fillId="0" borderId="38" xfId="0" applyNumberFormat="1" applyBorder="1" applyAlignment="1">
      <alignment/>
    </xf>
    <xf numFmtId="0" fontId="5" fillId="0" borderId="39" xfId="71" applyFont="1" applyBorder="1" applyAlignment="1">
      <alignment horizontal="center" vertical="center" shrinkToFit="1"/>
      <protection/>
    </xf>
    <xf numFmtId="49" fontId="5" fillId="0" borderId="40" xfId="71" applyNumberFormat="1" applyFont="1" applyBorder="1" applyAlignment="1">
      <alignment vertical="center" shrinkToFit="1"/>
      <protection/>
    </xf>
    <xf numFmtId="49" fontId="5" fillId="0" borderId="35" xfId="71" applyNumberFormat="1" applyFont="1" applyBorder="1" applyAlignment="1">
      <alignment vertical="center"/>
      <protection/>
    </xf>
    <xf numFmtId="0" fontId="5" fillId="0" borderId="41" xfId="71" applyNumberFormat="1" applyFont="1" applyBorder="1" applyAlignment="1">
      <alignment vertical="center"/>
      <protection/>
    </xf>
    <xf numFmtId="0" fontId="5" fillId="0" borderId="42" xfId="71" applyNumberFormat="1" applyFont="1" applyBorder="1" applyAlignment="1">
      <alignment horizontal="center" vertical="center"/>
      <protection/>
    </xf>
    <xf numFmtId="49" fontId="5" fillId="0" borderId="43" xfId="71" applyNumberFormat="1" applyFont="1" applyBorder="1" applyAlignment="1">
      <alignment vertical="center"/>
      <protection/>
    </xf>
    <xf numFmtId="49" fontId="5" fillId="0" borderId="41" xfId="71" applyNumberFormat="1" applyFont="1" applyBorder="1" applyAlignment="1">
      <alignment vertical="center"/>
      <protection/>
    </xf>
    <xf numFmtId="0" fontId="5" fillId="0" borderId="40" xfId="71" applyFont="1" applyBorder="1" applyAlignment="1">
      <alignment vertical="center" shrinkToFit="1"/>
      <protection/>
    </xf>
    <xf numFmtId="49" fontId="5" fillId="0" borderId="44" xfId="71" applyNumberFormat="1" applyFont="1" applyBorder="1" applyAlignment="1">
      <alignment vertical="center"/>
      <protection/>
    </xf>
    <xf numFmtId="49" fontId="5" fillId="0" borderId="44" xfId="71" applyNumberFormat="1" applyFont="1" applyFill="1" applyBorder="1" applyAlignment="1">
      <alignment vertical="center"/>
      <protection/>
    </xf>
    <xf numFmtId="49" fontId="5" fillId="0" borderId="41" xfId="71" applyNumberFormat="1" applyFont="1" applyFill="1" applyBorder="1" applyAlignment="1">
      <alignment vertical="center"/>
      <protection/>
    </xf>
    <xf numFmtId="0" fontId="5" fillId="0" borderId="45" xfId="71" applyFont="1" applyBorder="1" applyAlignment="1">
      <alignment vertical="center" shrinkToFit="1"/>
      <protection/>
    </xf>
    <xf numFmtId="49" fontId="5" fillId="0" borderId="36" xfId="71" applyNumberFormat="1" applyFont="1" applyBorder="1" applyAlignment="1">
      <alignment vertical="center"/>
      <protection/>
    </xf>
    <xf numFmtId="49" fontId="5" fillId="0" borderId="46" xfId="71" applyNumberFormat="1" applyFont="1" applyBorder="1" applyAlignment="1">
      <alignment vertical="center"/>
      <protection/>
    </xf>
    <xf numFmtId="49" fontId="5" fillId="0" borderId="47" xfId="71" applyNumberFormat="1" applyFont="1" applyBorder="1" applyAlignment="1">
      <alignment horizontal="center" vertical="center"/>
      <protection/>
    </xf>
    <xf numFmtId="49" fontId="5" fillId="0" borderId="48" xfId="71" applyNumberFormat="1" applyFont="1" applyFill="1" applyBorder="1" applyAlignment="1">
      <alignment vertical="center"/>
      <protection/>
    </xf>
    <xf numFmtId="49" fontId="5" fillId="0" borderId="46" xfId="71" applyNumberFormat="1" applyFont="1" applyFill="1" applyBorder="1" applyAlignment="1">
      <alignment vertical="center"/>
      <protection/>
    </xf>
    <xf numFmtId="49" fontId="5" fillId="0" borderId="32" xfId="71" applyNumberFormat="1" applyFont="1" applyBorder="1" applyAlignment="1">
      <alignment vertical="center"/>
      <protection/>
    </xf>
    <xf numFmtId="0" fontId="5" fillId="0" borderId="49" xfId="71" applyNumberFormat="1" applyFont="1" applyBorder="1" applyAlignment="1">
      <alignment vertical="center"/>
      <protection/>
    </xf>
    <xf numFmtId="0" fontId="5" fillId="0" borderId="50" xfId="71" applyNumberFormat="1" applyFont="1" applyBorder="1" applyAlignment="1">
      <alignment horizontal="center" vertical="center"/>
      <protection/>
    </xf>
    <xf numFmtId="49" fontId="5" fillId="0" borderId="51" xfId="71" applyNumberFormat="1" applyFont="1" applyBorder="1" applyAlignment="1">
      <alignment vertical="center"/>
      <protection/>
    </xf>
    <xf numFmtId="49" fontId="5" fillId="0" borderId="49" xfId="71" applyNumberFormat="1" applyFont="1" applyBorder="1" applyAlignment="1">
      <alignment vertical="center"/>
      <protection/>
    </xf>
    <xf numFmtId="49" fontId="5" fillId="0" borderId="42" xfId="71" applyNumberFormat="1" applyFont="1" applyBorder="1" applyAlignment="1">
      <alignment horizontal="center" vertical="center"/>
      <protection/>
    </xf>
    <xf numFmtId="0" fontId="5" fillId="0" borderId="41" xfId="71" applyFont="1" applyBorder="1" applyAlignment="1">
      <alignment vertical="center"/>
      <protection/>
    </xf>
    <xf numFmtId="0" fontId="5" fillId="0" borderId="44" xfId="71" applyFont="1" applyBorder="1" applyAlignment="1">
      <alignment vertical="center"/>
      <protection/>
    </xf>
    <xf numFmtId="49" fontId="5" fillId="0" borderId="50" xfId="71" applyNumberFormat="1" applyFont="1" applyBorder="1" applyAlignment="1">
      <alignment horizontal="center" vertical="center"/>
      <protection/>
    </xf>
    <xf numFmtId="0" fontId="5" fillId="0" borderId="49" xfId="71" applyFont="1" applyBorder="1" applyAlignment="1">
      <alignment vertical="center"/>
      <protection/>
    </xf>
    <xf numFmtId="49" fontId="5" fillId="0" borderId="48" xfId="71" applyNumberFormat="1" applyFont="1" applyBorder="1" applyAlignment="1">
      <alignment vertical="center"/>
      <protection/>
    </xf>
    <xf numFmtId="0" fontId="5" fillId="0" borderId="46" xfId="71" applyFont="1" applyBorder="1" applyAlignment="1">
      <alignment vertical="center"/>
      <protection/>
    </xf>
    <xf numFmtId="0" fontId="5" fillId="0" borderId="46" xfId="71" applyNumberFormat="1" applyFont="1" applyBorder="1" applyAlignment="1">
      <alignment vertical="center"/>
      <protection/>
    </xf>
    <xf numFmtId="0" fontId="5" fillId="0" borderId="47" xfId="71" applyNumberFormat="1" applyFont="1" applyBorder="1" applyAlignment="1">
      <alignment horizontal="center" vertical="center"/>
      <protection/>
    </xf>
    <xf numFmtId="0" fontId="5" fillId="0" borderId="51" xfId="71" applyFont="1" applyBorder="1" applyAlignment="1">
      <alignment vertical="center"/>
      <protection/>
    </xf>
    <xf numFmtId="0" fontId="5" fillId="0" borderId="52" xfId="71" applyFont="1" applyBorder="1" applyAlignment="1">
      <alignment vertical="center" shrinkToFit="1"/>
      <protection/>
    </xf>
    <xf numFmtId="49" fontId="5" fillId="0" borderId="53" xfId="71" applyNumberFormat="1" applyFont="1" applyBorder="1" applyAlignment="1">
      <alignment vertical="center"/>
      <protection/>
    </xf>
    <xf numFmtId="0" fontId="5" fillId="0" borderId="54" xfId="71" applyNumberFormat="1" applyFont="1" applyFill="1" applyBorder="1" applyAlignment="1">
      <alignment vertical="center"/>
      <protection/>
    </xf>
    <xf numFmtId="0" fontId="5" fillId="0" borderId="55" xfId="71" applyNumberFormat="1" applyFont="1" applyBorder="1" applyAlignment="1">
      <alignment horizontal="center" vertical="center"/>
      <protection/>
    </xf>
    <xf numFmtId="0" fontId="5" fillId="0" borderId="56" xfId="71" applyFont="1" applyBorder="1" applyAlignment="1">
      <alignment horizontal="left" vertical="center"/>
      <protection/>
    </xf>
    <xf numFmtId="0" fontId="5" fillId="0" borderId="54" xfId="71" applyFont="1" applyBorder="1" applyAlignment="1">
      <alignment vertical="center" shrinkToFit="1"/>
      <protection/>
    </xf>
    <xf numFmtId="49" fontId="5" fillId="0" borderId="0" xfId="71" applyNumberFormat="1" applyFont="1" applyBorder="1" applyAlignment="1">
      <alignment vertical="center"/>
      <protection/>
    </xf>
    <xf numFmtId="0" fontId="5" fillId="0" borderId="0" xfId="71" applyNumberFormat="1" applyFont="1" applyFill="1" applyBorder="1" applyAlignment="1">
      <alignment vertical="center"/>
      <protection/>
    </xf>
    <xf numFmtId="0" fontId="5" fillId="0" borderId="0" xfId="71" applyNumberFormat="1" applyFont="1" applyBorder="1" applyAlignment="1">
      <alignment horizontal="center" vertical="center"/>
      <protection/>
    </xf>
    <xf numFmtId="0" fontId="5" fillId="0" borderId="0" xfId="71" applyFont="1" applyBorder="1" applyAlignment="1">
      <alignment horizontal="left" vertical="center"/>
      <protection/>
    </xf>
    <xf numFmtId="0" fontId="5" fillId="0" borderId="0" xfId="71" applyFont="1" applyBorder="1" applyAlignment="1">
      <alignment vertical="center" shrinkToFit="1"/>
      <protection/>
    </xf>
    <xf numFmtId="0" fontId="5" fillId="0" borderId="0" xfId="71" applyFont="1" applyBorder="1" applyAlignment="1">
      <alignment/>
      <protection/>
    </xf>
    <xf numFmtId="0" fontId="5" fillId="0" borderId="0" xfId="71" applyFont="1" applyAlignment="1">
      <alignment vertical="center"/>
      <protection/>
    </xf>
    <xf numFmtId="0" fontId="5" fillId="0" borderId="0" xfId="71" applyNumberFormat="1" applyFont="1">
      <alignment/>
      <protection/>
    </xf>
    <xf numFmtId="0" fontId="5" fillId="0" borderId="0" xfId="71" applyNumberFormat="1" applyFont="1" applyAlignment="1">
      <alignment horizontal="center"/>
      <protection/>
    </xf>
    <xf numFmtId="0" fontId="5" fillId="0" borderId="0" xfId="71" applyFont="1">
      <alignment/>
      <protection/>
    </xf>
    <xf numFmtId="0" fontId="5" fillId="0" borderId="0" xfId="71" applyFont="1" applyAlignment="1">
      <alignment shrinkToFit="1"/>
      <protection/>
    </xf>
    <xf numFmtId="0" fontId="5" fillId="0" borderId="0" xfId="71" applyNumberFormat="1" applyFont="1" applyFill="1" applyBorder="1">
      <alignment/>
      <protection/>
    </xf>
    <xf numFmtId="49" fontId="5" fillId="0" borderId="0" xfId="71" applyNumberFormat="1" applyFont="1">
      <alignment/>
      <protection/>
    </xf>
    <xf numFmtId="49" fontId="42" fillId="0" borderId="0" xfId="71" applyNumberFormat="1" applyFont="1" applyAlignment="1">
      <alignment/>
      <protection/>
    </xf>
    <xf numFmtId="49" fontId="23" fillId="0" borderId="0" xfId="72" applyNumberFormat="1" applyFont="1" applyAlignment="1">
      <alignment horizontal="center" vertical="center"/>
      <protection/>
    </xf>
    <xf numFmtId="0" fontId="15" fillId="0" borderId="0" xfId="67" applyFont="1">
      <alignment vertical="center"/>
      <protection/>
    </xf>
    <xf numFmtId="0" fontId="16" fillId="0" borderId="0" xfId="67" applyFont="1" applyAlignment="1">
      <alignment horizontal="center" vertical="center"/>
      <protection/>
    </xf>
    <xf numFmtId="0" fontId="13" fillId="0" borderId="0" xfId="67" applyFont="1" applyAlignment="1">
      <alignment vertical="center"/>
      <protection/>
    </xf>
    <xf numFmtId="0" fontId="13" fillId="0" borderId="0" xfId="67" applyFont="1">
      <alignment vertical="center"/>
      <protection/>
    </xf>
    <xf numFmtId="0" fontId="50" fillId="0" borderId="0" xfId="0" applyFont="1" applyAlignment="1">
      <alignment/>
    </xf>
    <xf numFmtId="0" fontId="16" fillId="0" borderId="0" xfId="0" applyFont="1" applyAlignment="1">
      <alignment/>
    </xf>
    <xf numFmtId="0" fontId="51" fillId="0" borderId="0" xfId="0" applyFont="1" applyAlignment="1">
      <alignment/>
    </xf>
    <xf numFmtId="0" fontId="15" fillId="0" borderId="0" xfId="67" applyFont="1" applyAlignment="1">
      <alignment vertical="center" shrinkToFit="1"/>
      <protection/>
    </xf>
    <xf numFmtId="176" fontId="15" fillId="0" borderId="0" xfId="62" applyNumberFormat="1" applyFont="1" applyBorder="1" applyAlignment="1">
      <alignment/>
      <protection/>
    </xf>
    <xf numFmtId="49" fontId="23" fillId="0" borderId="0" xfId="72" applyNumberFormat="1" applyFont="1">
      <alignment vertical="center"/>
      <protection/>
    </xf>
    <xf numFmtId="0" fontId="13" fillId="0" borderId="0" xfId="63" applyFont="1" applyAlignment="1">
      <alignment/>
      <protection/>
    </xf>
    <xf numFmtId="3" fontId="1" fillId="0" borderId="27" xfId="63" applyNumberFormat="1" applyBorder="1">
      <alignment/>
      <protection/>
    </xf>
    <xf numFmtId="3" fontId="1" fillId="0" borderId="57" xfId="63" applyNumberFormat="1" applyBorder="1">
      <alignment/>
      <protection/>
    </xf>
    <xf numFmtId="3" fontId="1" fillId="0" borderId="58" xfId="63" applyNumberFormat="1" applyBorder="1">
      <alignment/>
      <protection/>
    </xf>
    <xf numFmtId="3" fontId="1" fillId="0" borderId="35" xfId="63" applyNumberFormat="1" applyBorder="1">
      <alignment/>
      <protection/>
    </xf>
    <xf numFmtId="3" fontId="1" fillId="0" borderId="59" xfId="63" applyNumberFormat="1" applyBorder="1" applyAlignment="1">
      <alignment/>
      <protection/>
    </xf>
    <xf numFmtId="3" fontId="1" fillId="0" borderId="35" xfId="63" applyNumberFormat="1" applyBorder="1" applyAlignment="1">
      <alignment horizontal="right"/>
      <protection/>
    </xf>
    <xf numFmtId="3" fontId="1" fillId="0" borderId="32" xfId="63" applyNumberFormat="1" applyBorder="1">
      <alignment/>
      <protection/>
    </xf>
    <xf numFmtId="3" fontId="1" fillId="0" borderId="59" xfId="63" applyNumberFormat="1" applyBorder="1">
      <alignment/>
      <protection/>
    </xf>
    <xf numFmtId="0" fontId="5" fillId="0" borderId="16" xfId="63" applyFont="1" applyBorder="1" applyAlignment="1">
      <alignment horizontal="center" vertical="center"/>
      <protection/>
    </xf>
    <xf numFmtId="49" fontId="5" fillId="0" borderId="60" xfId="63" applyNumberFormat="1" applyFont="1" applyBorder="1" applyAlignment="1">
      <alignment horizontal="distributed" vertical="center" wrapText="1"/>
      <protection/>
    </xf>
    <xf numFmtId="49" fontId="5" fillId="0" borderId="22" xfId="63" applyNumberFormat="1" applyFont="1" applyBorder="1" applyAlignment="1">
      <alignment horizontal="distributed" vertical="center" wrapText="1"/>
      <protection/>
    </xf>
    <xf numFmtId="49" fontId="5" fillId="0" borderId="24" xfId="63" applyNumberFormat="1" applyFont="1" applyBorder="1" applyAlignment="1">
      <alignment horizontal="distributed" vertical="center" wrapText="1"/>
      <protection/>
    </xf>
    <xf numFmtId="49" fontId="5" fillId="0" borderId="20" xfId="63" applyNumberFormat="1" applyFont="1" applyBorder="1" applyAlignment="1">
      <alignment horizontal="distributed" vertical="center" wrapText="1"/>
      <protection/>
    </xf>
    <xf numFmtId="49" fontId="5" fillId="0" borderId="11" xfId="63" applyNumberFormat="1" applyFont="1" applyBorder="1" applyAlignment="1">
      <alignment horizontal="distributed" vertical="center" wrapText="1"/>
      <protection/>
    </xf>
    <xf numFmtId="49" fontId="5" fillId="0" borderId="19" xfId="63" applyNumberFormat="1" applyFont="1" applyBorder="1" applyAlignment="1">
      <alignment horizontal="distributed" vertical="center" wrapText="1"/>
      <protection/>
    </xf>
    <xf numFmtId="0" fontId="19" fillId="0" borderId="0" xfId="63" applyFont="1" applyAlignment="1">
      <alignment vertical="center"/>
      <protection/>
    </xf>
    <xf numFmtId="0" fontId="19" fillId="0" borderId="16" xfId="63" applyFont="1" applyBorder="1" applyAlignment="1">
      <alignment horizontal="right" vertical="top"/>
      <protection/>
    </xf>
    <xf numFmtId="0" fontId="19" fillId="0" borderId="26" xfId="63" applyFont="1" applyBorder="1" applyAlignment="1">
      <alignment horizontal="right" vertical="top"/>
      <protection/>
    </xf>
    <xf numFmtId="0" fontId="19" fillId="0" borderId="27" xfId="63" applyFont="1" applyBorder="1" applyAlignment="1">
      <alignment horizontal="right" vertical="top"/>
      <protection/>
    </xf>
    <xf numFmtId="0" fontId="19" fillId="0" borderId="10" xfId="63" applyFont="1" applyBorder="1" applyAlignment="1">
      <alignment horizontal="center" vertical="center"/>
      <protection/>
    </xf>
    <xf numFmtId="0" fontId="19" fillId="0" borderId="11" xfId="63" applyFont="1" applyBorder="1" applyAlignment="1">
      <alignment horizontal="center" vertical="center"/>
      <protection/>
    </xf>
    <xf numFmtId="0" fontId="19" fillId="0" borderId="11" xfId="63" applyFont="1" applyBorder="1" applyAlignment="1">
      <alignment horizontal="right" vertical="top"/>
      <protection/>
    </xf>
    <xf numFmtId="0" fontId="19" fillId="0" borderId="10" xfId="63" applyFont="1" applyBorder="1" applyAlignment="1">
      <alignment horizontal="right" vertical="top"/>
      <protection/>
    </xf>
    <xf numFmtId="0" fontId="19" fillId="0" borderId="35" xfId="63" applyFont="1" applyBorder="1" applyAlignment="1">
      <alignment horizontal="right" vertical="top"/>
      <protection/>
    </xf>
    <xf numFmtId="0" fontId="3" fillId="0" borderId="61" xfId="63" applyFont="1" applyBorder="1" applyAlignment="1">
      <alignment horizontal="right" vertical="top"/>
      <protection/>
    </xf>
    <xf numFmtId="0" fontId="5" fillId="23" borderId="14" xfId="63" applyFont="1" applyFill="1" applyBorder="1" applyAlignment="1">
      <alignment horizontal="center" vertical="center" wrapText="1"/>
      <protection/>
    </xf>
    <xf numFmtId="0" fontId="5" fillId="23" borderId="13" xfId="63" applyFont="1" applyFill="1" applyBorder="1" applyAlignment="1">
      <alignment horizontal="center" vertical="center" wrapText="1"/>
      <protection/>
    </xf>
    <xf numFmtId="0" fontId="5" fillId="23" borderId="15" xfId="63" applyFont="1" applyFill="1" applyBorder="1" applyAlignment="1">
      <alignment horizontal="center" vertical="center" wrapText="1"/>
      <protection/>
    </xf>
    <xf numFmtId="0" fontId="1" fillId="23" borderId="14" xfId="63" applyFont="1" applyFill="1" applyBorder="1" applyAlignment="1">
      <alignment horizontal="center" vertical="center" wrapText="1"/>
      <protection/>
    </xf>
    <xf numFmtId="0" fontId="1" fillId="23" borderId="13" xfId="63" applyFont="1" applyFill="1" applyBorder="1" applyAlignment="1">
      <alignment horizontal="center" vertical="center" wrapText="1"/>
      <protection/>
    </xf>
    <xf numFmtId="0" fontId="1" fillId="23" borderId="15" xfId="63" applyFont="1" applyFill="1" applyBorder="1" applyAlignment="1">
      <alignment horizontal="center" vertical="center" wrapText="1"/>
      <protection/>
    </xf>
    <xf numFmtId="0" fontId="1" fillId="23" borderId="62" xfId="63" applyFont="1" applyFill="1" applyBorder="1" applyAlignment="1">
      <alignment horizontal="center" vertical="center" wrapText="1"/>
      <protection/>
    </xf>
    <xf numFmtId="0" fontId="1" fillId="23" borderId="63" xfId="63" applyFont="1" applyFill="1" applyBorder="1" applyAlignment="1">
      <alignment horizontal="center" vertical="center" wrapText="1"/>
      <protection/>
    </xf>
    <xf numFmtId="0" fontId="27" fillId="0" borderId="10" xfId="63" applyFont="1" applyBorder="1" applyAlignment="1">
      <alignment horizontal="center" vertical="center"/>
      <protection/>
    </xf>
    <xf numFmtId="0" fontId="5" fillId="0" borderId="11" xfId="63" applyFont="1" applyBorder="1" applyAlignment="1">
      <alignment horizontal="center" vertical="center"/>
      <protection/>
    </xf>
    <xf numFmtId="0" fontId="19" fillId="0" borderId="11" xfId="63" applyFont="1" applyBorder="1" applyAlignment="1">
      <alignment horizontal="right" vertical="center" wrapText="1"/>
      <protection/>
    </xf>
    <xf numFmtId="0" fontId="19" fillId="0" borderId="27" xfId="63" applyFont="1" applyBorder="1" applyAlignment="1">
      <alignment horizontal="right" vertical="center" wrapText="1"/>
      <protection/>
    </xf>
    <xf numFmtId="0" fontId="19" fillId="0" borderId="16" xfId="63" applyFont="1" applyBorder="1" applyAlignment="1">
      <alignment horizontal="right" vertical="center" wrapText="1"/>
      <protection/>
    </xf>
    <xf numFmtId="49" fontId="40" fillId="0" borderId="0" xfId="0" applyNumberFormat="1" applyFont="1" applyAlignment="1">
      <alignment vertical="center"/>
    </xf>
    <xf numFmtId="0" fontId="49" fillId="0" borderId="0" xfId="0" applyFont="1" applyAlignment="1">
      <alignment vertical="top"/>
    </xf>
    <xf numFmtId="0" fontId="42" fillId="0" borderId="0" xfId="0" applyFont="1" applyAlignment="1">
      <alignment vertical="top"/>
    </xf>
    <xf numFmtId="49" fontId="11" fillId="0" borderId="0" xfId="0" applyNumberFormat="1" applyFont="1" applyAlignment="1">
      <alignment/>
    </xf>
    <xf numFmtId="0" fontId="40" fillId="0" borderId="0" xfId="0" applyFont="1" applyAlignment="1">
      <alignment horizontal="left" vertical="top"/>
    </xf>
    <xf numFmtId="49" fontId="40" fillId="0" borderId="0" xfId="0" applyNumberFormat="1" applyFont="1" applyAlignment="1">
      <alignment horizontal="left" vertical="top"/>
    </xf>
    <xf numFmtId="0" fontId="0" fillId="0" borderId="0" xfId="0" applyAlignment="1">
      <alignment horizontal="left" vertical="top"/>
    </xf>
    <xf numFmtId="49" fontId="0" fillId="0" borderId="0" xfId="0" applyNumberFormat="1" applyAlignment="1">
      <alignment horizontal="left" vertical="top"/>
    </xf>
    <xf numFmtId="49" fontId="18" fillId="0" borderId="0" xfId="0" applyNumberFormat="1" applyFont="1" applyAlignment="1">
      <alignment horizontal="left" vertical="top"/>
    </xf>
    <xf numFmtId="0" fontId="1" fillId="0" borderId="0" xfId="62" applyFont="1" applyFill="1">
      <alignment/>
      <protection/>
    </xf>
    <xf numFmtId="49" fontId="5" fillId="0" borderId="12" xfId="49" applyNumberFormat="1" applyFont="1" applyBorder="1" applyAlignment="1">
      <alignment horizontal="right" vertical="center"/>
    </xf>
    <xf numFmtId="49" fontId="34" fillId="0" borderId="38" xfId="49" applyNumberFormat="1" applyFont="1" applyBorder="1" applyAlignment="1">
      <alignment horizontal="center" vertical="center"/>
    </xf>
    <xf numFmtId="49" fontId="16" fillId="0" borderId="37" xfId="62" applyNumberFormat="1" applyFont="1" applyBorder="1" applyAlignment="1">
      <alignment horizontal="right" vertical="center" shrinkToFit="1"/>
      <protection/>
    </xf>
    <xf numFmtId="49" fontId="16" fillId="0" borderId="12" xfId="62" applyNumberFormat="1" applyFont="1" applyBorder="1" applyAlignment="1">
      <alignment horizontal="right" vertical="center" shrinkToFit="1"/>
      <protection/>
    </xf>
    <xf numFmtId="49" fontId="16" fillId="0" borderId="12" xfId="62" applyNumberFormat="1" applyFont="1" applyBorder="1" applyAlignment="1">
      <alignment horizontal="left" vertical="center" shrinkToFit="1"/>
      <protection/>
    </xf>
    <xf numFmtId="176" fontId="16" fillId="0" borderId="12" xfId="62" applyNumberFormat="1" applyFont="1" applyBorder="1">
      <alignment/>
      <protection/>
    </xf>
    <xf numFmtId="181" fontId="16" fillId="0" borderId="12" xfId="62" applyNumberFormat="1" applyFont="1" applyBorder="1">
      <alignment/>
      <protection/>
    </xf>
    <xf numFmtId="189" fontId="16" fillId="0" borderId="10" xfId="49" applyNumberFormat="1" applyFont="1" applyBorder="1" applyAlignment="1">
      <alignment vertical="center"/>
    </xf>
    <xf numFmtId="189" fontId="16" fillId="0" borderId="0" xfId="49" applyNumberFormat="1" applyFont="1" applyBorder="1" applyAlignment="1">
      <alignment vertical="center"/>
    </xf>
    <xf numFmtId="189" fontId="16" fillId="0" borderId="12" xfId="49" applyNumberFormat="1" applyFont="1" applyBorder="1" applyAlignment="1">
      <alignment/>
    </xf>
    <xf numFmtId="189" fontId="16" fillId="0" borderId="37" xfId="49" applyNumberFormat="1" applyFont="1" applyBorder="1" applyAlignment="1">
      <alignment/>
    </xf>
    <xf numFmtId="184" fontId="14" fillId="0" borderId="0" xfId="69" applyNumberFormat="1" applyFont="1" applyAlignment="1">
      <alignment horizontal="center"/>
      <protection/>
    </xf>
    <xf numFmtId="184" fontId="14" fillId="0" borderId="0" xfId="69" applyNumberFormat="1" applyFont="1" applyAlignment="1">
      <alignment/>
      <protection/>
    </xf>
    <xf numFmtId="38" fontId="0" fillId="0" borderId="0" xfId="49" applyFont="1" applyAlignment="1">
      <alignment vertical="top" wrapText="1"/>
    </xf>
    <xf numFmtId="0" fontId="0" fillId="0" borderId="0" xfId="0" applyFont="1" applyAlignment="1">
      <alignment vertical="top" wrapText="1"/>
    </xf>
    <xf numFmtId="0" fontId="5" fillId="24" borderId="33" xfId="65" applyFont="1" applyFill="1" applyBorder="1" applyAlignment="1">
      <alignment horizontal="center" vertical="center"/>
      <protection/>
    </xf>
    <xf numFmtId="0" fontId="1" fillId="0" borderId="0" xfId="70" applyAlignment="1">
      <alignment wrapText="1"/>
      <protection/>
    </xf>
    <xf numFmtId="189" fontId="23" fillId="0" borderId="0" xfId="0" applyNumberFormat="1" applyFont="1" applyFill="1" applyBorder="1" applyAlignment="1">
      <alignment/>
    </xf>
    <xf numFmtId="180" fontId="5" fillId="0" borderId="0" xfId="66" applyNumberFormat="1" applyFont="1" applyFill="1" applyBorder="1" applyProtection="1">
      <alignment vertical="center"/>
      <protection locked="0"/>
    </xf>
    <xf numFmtId="0" fontId="1" fillId="0" borderId="0" xfId="70" applyFont="1" applyFill="1" applyBorder="1">
      <alignment/>
      <protection/>
    </xf>
    <xf numFmtId="0" fontId="0" fillId="0" borderId="0" xfId="0" applyBorder="1" applyAlignment="1">
      <alignment/>
    </xf>
    <xf numFmtId="49" fontId="47" fillId="0" borderId="11" xfId="0" applyNumberFormat="1" applyFont="1" applyFill="1" applyBorder="1" applyAlignment="1">
      <alignment vertical="center"/>
    </xf>
    <xf numFmtId="49" fontId="0" fillId="0" borderId="0" xfId="0" applyNumberFormat="1" applyBorder="1" applyAlignment="1">
      <alignment/>
    </xf>
    <xf numFmtId="49" fontId="0" fillId="0" borderId="11" xfId="0" applyNumberFormat="1" applyBorder="1" applyAlignment="1">
      <alignment/>
    </xf>
    <xf numFmtId="0" fontId="48" fillId="0" borderId="12" xfId="0" applyFont="1" applyBorder="1" applyAlignment="1">
      <alignment horizontal="right"/>
    </xf>
    <xf numFmtId="49" fontId="1" fillId="0" borderId="0" xfId="65" applyNumberFormat="1" applyFont="1" applyFill="1" applyAlignment="1">
      <alignment horizontal="center"/>
      <protection/>
    </xf>
    <xf numFmtId="0" fontId="4" fillId="0" borderId="12" xfId="0" applyFont="1" applyBorder="1" applyAlignment="1">
      <alignment horizontal="right"/>
    </xf>
    <xf numFmtId="0" fontId="22" fillId="0" borderId="0" xfId="65" applyFont="1" applyFill="1" applyAlignment="1">
      <alignment/>
      <protection/>
    </xf>
    <xf numFmtId="0" fontId="1" fillId="0" borderId="0" xfId="65" applyFont="1" applyBorder="1" applyAlignment="1">
      <alignment/>
      <protection/>
    </xf>
    <xf numFmtId="0" fontId="1" fillId="0" borderId="11" xfId="65" applyFont="1" applyBorder="1" applyAlignment="1">
      <alignment/>
      <protection/>
    </xf>
    <xf numFmtId="178" fontId="5" fillId="0" borderId="10" xfId="65" applyNumberFormat="1" applyFont="1" applyFill="1" applyBorder="1" applyAlignment="1">
      <alignment/>
      <protection/>
    </xf>
    <xf numFmtId="0" fontId="1" fillId="0" borderId="11" xfId="65" applyFont="1" applyFill="1" applyBorder="1" applyAlignment="1">
      <alignment vertical="center"/>
      <protection/>
    </xf>
    <xf numFmtId="0" fontId="1" fillId="0" borderId="38" xfId="65" applyFont="1" applyFill="1" applyBorder="1" applyAlignment="1">
      <alignment vertical="center"/>
      <protection/>
    </xf>
    <xf numFmtId="178" fontId="5" fillId="0" borderId="37" xfId="65" applyNumberFormat="1" applyFont="1" applyFill="1" applyBorder="1" applyAlignment="1">
      <alignment/>
      <protection/>
    </xf>
    <xf numFmtId="0" fontId="1" fillId="0" borderId="12" xfId="65" applyFont="1" applyBorder="1" applyAlignment="1">
      <alignment/>
      <protection/>
    </xf>
    <xf numFmtId="0" fontId="1" fillId="0" borderId="38" xfId="65" applyFont="1" applyBorder="1" applyAlignment="1">
      <alignment/>
      <protection/>
    </xf>
    <xf numFmtId="182" fontId="5" fillId="0" borderId="37" xfId="65" applyNumberFormat="1" applyFont="1" applyFill="1" applyBorder="1" applyAlignment="1">
      <alignment/>
      <protection/>
    </xf>
    <xf numFmtId="192" fontId="5" fillId="0" borderId="12" xfId="65" applyNumberFormat="1" applyFont="1" applyFill="1" applyBorder="1" applyAlignment="1">
      <alignment/>
      <protection/>
    </xf>
    <xf numFmtId="182" fontId="5" fillId="0" borderId="10" xfId="65" applyNumberFormat="1" applyFont="1" applyFill="1" applyBorder="1" applyAlignment="1">
      <alignment/>
      <protection/>
    </xf>
    <xf numFmtId="0" fontId="1" fillId="0" borderId="34" xfId="65" applyFont="1" applyFill="1" applyBorder="1" applyAlignment="1">
      <alignment vertical="center"/>
      <protection/>
    </xf>
    <xf numFmtId="188" fontId="5" fillId="0" borderId="10" xfId="65" applyNumberFormat="1" applyFont="1" applyFill="1" applyBorder="1" applyAlignment="1">
      <alignment/>
      <protection/>
    </xf>
    <xf numFmtId="191" fontId="5" fillId="0" borderId="0" xfId="65" applyNumberFormat="1" applyFont="1" applyFill="1" applyBorder="1" applyAlignment="1">
      <alignment/>
      <protection/>
    </xf>
    <xf numFmtId="0" fontId="1" fillId="0" borderId="12" xfId="65" applyFont="1" applyFill="1" applyBorder="1">
      <alignment/>
      <protection/>
    </xf>
    <xf numFmtId="188" fontId="5" fillId="0" borderId="37" xfId="65" applyNumberFormat="1" applyFont="1" applyFill="1" applyBorder="1" applyAlignment="1">
      <alignment/>
      <protection/>
    </xf>
    <xf numFmtId="191" fontId="5" fillId="0" borderId="12" xfId="65" applyNumberFormat="1" applyFont="1" applyFill="1" applyBorder="1" applyAlignment="1">
      <alignment/>
      <protection/>
    </xf>
    <xf numFmtId="0" fontId="5" fillId="0" borderId="12" xfId="65" applyFont="1" applyFill="1" applyBorder="1" applyAlignment="1">
      <alignment/>
      <protection/>
    </xf>
    <xf numFmtId="0" fontId="4" fillId="0" borderId="0" xfId="65" applyFont="1" applyFill="1" applyAlignment="1">
      <alignment horizontal="right" vertical="top"/>
      <protection/>
    </xf>
    <xf numFmtId="0" fontId="0" fillId="0" borderId="0" xfId="0" applyAlignment="1">
      <alignment vertical="top" wrapText="1"/>
    </xf>
    <xf numFmtId="0" fontId="17" fillId="0" borderId="0" xfId="69" applyFont="1">
      <alignment/>
      <protection/>
    </xf>
    <xf numFmtId="0" fontId="70" fillId="0" borderId="34" xfId="0" applyNumberFormat="1" applyFont="1" applyBorder="1" applyAlignment="1">
      <alignment horizontal="right"/>
    </xf>
    <xf numFmtId="0" fontId="71" fillId="0" borderId="17" xfId="0" applyFont="1" applyBorder="1" applyAlignment="1">
      <alignment horizontal="right" vertical="top"/>
    </xf>
    <xf numFmtId="0" fontId="71" fillId="0" borderId="34" xfId="0" applyFont="1" applyBorder="1" applyAlignment="1">
      <alignment horizontal="right" vertical="top" shrinkToFit="1"/>
    </xf>
    <xf numFmtId="0" fontId="48" fillId="0" borderId="0" xfId="0" applyFont="1" applyAlignment="1">
      <alignment/>
    </xf>
    <xf numFmtId="0" fontId="48" fillId="24" borderId="34" xfId="0" applyFont="1" applyFill="1" applyBorder="1" applyAlignment="1">
      <alignment vertical="center" shrinkToFit="1"/>
    </xf>
    <xf numFmtId="0" fontId="48" fillId="24" borderId="34" xfId="0" applyFont="1" applyFill="1" applyBorder="1" applyAlignment="1">
      <alignment/>
    </xf>
    <xf numFmtId="0" fontId="48" fillId="24" borderId="34" xfId="0" applyFont="1" applyFill="1" applyBorder="1" applyAlignment="1">
      <alignment vertical="center"/>
    </xf>
    <xf numFmtId="0" fontId="48" fillId="24" borderId="37" xfId="0" applyFont="1" applyFill="1" applyBorder="1" applyAlignment="1">
      <alignment vertical="center" wrapText="1"/>
    </xf>
    <xf numFmtId="0" fontId="48" fillId="0" borderId="34" xfId="0" applyNumberFormat="1" applyFont="1" applyBorder="1" applyAlignment="1">
      <alignment horizontal="right"/>
    </xf>
    <xf numFmtId="0" fontId="48" fillId="0" borderId="0" xfId="0" applyFont="1" applyBorder="1" applyAlignment="1">
      <alignment horizontal="distributed" vertical="center" shrinkToFit="1"/>
    </xf>
    <xf numFmtId="3" fontId="10" fillId="0" borderId="10" xfId="0" applyNumberFormat="1" applyFont="1" applyBorder="1" applyAlignment="1">
      <alignment vertical="center"/>
    </xf>
    <xf numFmtId="3" fontId="10" fillId="0" borderId="0" xfId="0" applyNumberFormat="1" applyFont="1" applyBorder="1" applyAlignment="1">
      <alignment vertical="center"/>
    </xf>
    <xf numFmtId="38" fontId="10" fillId="0" borderId="10" xfId="49" applyFont="1" applyBorder="1" applyAlignment="1">
      <alignment/>
    </xf>
    <xf numFmtId="38" fontId="10" fillId="0" borderId="0" xfId="49" applyFont="1" applyBorder="1" applyAlignment="1">
      <alignment/>
    </xf>
    <xf numFmtId="38" fontId="10" fillId="0" borderId="0" xfId="49" applyFont="1" applyFill="1" applyBorder="1" applyAlignment="1">
      <alignment/>
    </xf>
    <xf numFmtId="38" fontId="10" fillId="0" borderId="37" xfId="49" applyFont="1" applyBorder="1" applyAlignment="1">
      <alignment/>
    </xf>
    <xf numFmtId="38" fontId="10" fillId="0" borderId="12" xfId="49" applyFont="1" applyFill="1" applyBorder="1" applyAlignment="1">
      <alignment/>
    </xf>
    <xf numFmtId="0" fontId="48" fillId="0" borderId="12" xfId="0" applyFont="1" applyBorder="1" applyAlignment="1">
      <alignment horizontal="distributed" vertical="center" shrinkToFit="1"/>
    </xf>
    <xf numFmtId="0" fontId="48" fillId="24" borderId="37" xfId="0" applyFont="1" applyFill="1" applyBorder="1" applyAlignment="1">
      <alignment vertical="center" shrinkToFit="1"/>
    </xf>
    <xf numFmtId="0" fontId="48" fillId="24" borderId="12" xfId="0" applyFont="1" applyFill="1" applyBorder="1" applyAlignment="1">
      <alignment vertical="center" shrinkToFit="1"/>
    </xf>
    <xf numFmtId="3" fontId="10" fillId="0" borderId="0" xfId="0" applyNumberFormat="1" applyFont="1" applyFill="1" applyBorder="1" applyAlignment="1">
      <alignment vertical="center"/>
    </xf>
    <xf numFmtId="3" fontId="10" fillId="0" borderId="37" xfId="0" applyNumberFormat="1" applyFont="1" applyBorder="1" applyAlignment="1">
      <alignment vertical="center"/>
    </xf>
    <xf numFmtId="3" fontId="10" fillId="0" borderId="12" xfId="0" applyNumberFormat="1" applyFont="1" applyFill="1" applyBorder="1" applyAlignment="1">
      <alignment vertical="center"/>
    </xf>
    <xf numFmtId="3" fontId="10" fillId="0" borderId="12" xfId="0" applyNumberFormat="1" applyFont="1" applyBorder="1" applyAlignment="1">
      <alignment vertical="center"/>
    </xf>
    <xf numFmtId="0" fontId="48" fillId="24" borderId="33" xfId="0" applyFont="1" applyFill="1" applyBorder="1" applyAlignment="1">
      <alignment horizontal="center" vertical="center" wrapText="1" shrinkToFit="1"/>
    </xf>
    <xf numFmtId="0" fontId="48" fillId="24" borderId="31" xfId="0" applyFont="1" applyFill="1" applyBorder="1" applyAlignment="1">
      <alignment horizontal="center" vertical="center" wrapText="1" shrinkToFit="1"/>
    </xf>
    <xf numFmtId="0" fontId="4" fillId="24" borderId="34" xfId="0" applyFont="1" applyFill="1" applyBorder="1" applyAlignment="1">
      <alignment/>
    </xf>
    <xf numFmtId="0" fontId="48" fillId="24" borderId="20" xfId="0" applyFont="1" applyFill="1" applyBorder="1" applyAlignment="1">
      <alignment vertical="center" shrinkToFit="1"/>
    </xf>
    <xf numFmtId="0" fontId="48" fillId="24" borderId="37" xfId="0" applyFont="1" applyFill="1" applyBorder="1" applyAlignment="1">
      <alignment/>
    </xf>
    <xf numFmtId="0" fontId="71" fillId="0" borderId="17" xfId="0" applyFont="1" applyBorder="1" applyAlignment="1">
      <alignment horizontal="right" vertical="center"/>
    </xf>
    <xf numFmtId="0" fontId="71" fillId="0" borderId="34" xfId="0" applyFont="1" applyBorder="1" applyAlignment="1">
      <alignment horizontal="right" vertical="center"/>
    </xf>
    <xf numFmtId="0" fontId="48" fillId="24" borderId="29" xfId="0" applyFont="1" applyFill="1" applyBorder="1" applyAlignment="1">
      <alignment vertical="center" wrapText="1"/>
    </xf>
    <xf numFmtId="0" fontId="71" fillId="0" borderId="34" xfId="0" applyFont="1" applyBorder="1" applyAlignment="1">
      <alignment horizontal="right" vertical="top"/>
    </xf>
    <xf numFmtId="0" fontId="48" fillId="24" borderId="0" xfId="0" applyFont="1" applyFill="1" applyBorder="1" applyAlignment="1">
      <alignment/>
    </xf>
    <xf numFmtId="0" fontId="48" fillId="24" borderId="37" xfId="0" applyFont="1" applyFill="1" applyBorder="1" applyAlignment="1">
      <alignment vertical="center"/>
    </xf>
    <xf numFmtId="0" fontId="48" fillId="0" borderId="12" xfId="0" applyFont="1" applyBorder="1" applyAlignment="1">
      <alignment vertical="center" shrinkToFit="1"/>
    </xf>
    <xf numFmtId="179" fontId="10" fillId="0" borderId="0" xfId="0" applyNumberFormat="1" applyFont="1" applyBorder="1" applyAlignment="1">
      <alignment/>
    </xf>
    <xf numFmtId="189" fontId="10" fillId="0" borderId="0" xfId="0" applyNumberFormat="1" applyFont="1" applyBorder="1" applyAlignment="1">
      <alignment/>
    </xf>
    <xf numFmtId="181" fontId="10" fillId="0" borderId="0" xfId="0" applyNumberFormat="1" applyFont="1" applyBorder="1" applyAlignment="1">
      <alignment/>
    </xf>
    <xf numFmtId="179" fontId="10" fillId="0" borderId="12" xfId="0" applyNumberFormat="1" applyFont="1" applyBorder="1" applyAlignment="1">
      <alignment/>
    </xf>
    <xf numFmtId="189" fontId="10" fillId="0" borderId="12" xfId="0" applyNumberFormat="1" applyFont="1" applyBorder="1" applyAlignment="1">
      <alignment/>
    </xf>
    <xf numFmtId="181" fontId="10" fillId="0" borderId="12" xfId="0" applyNumberFormat="1" applyFont="1" applyBorder="1" applyAlignment="1">
      <alignment/>
    </xf>
    <xf numFmtId="3" fontId="10" fillId="0" borderId="10" xfId="0" applyNumberFormat="1" applyFont="1" applyFill="1" applyBorder="1" applyAlignment="1">
      <alignment vertical="center"/>
    </xf>
    <xf numFmtId="3" fontId="10" fillId="0" borderId="37" xfId="0" applyNumberFormat="1" applyFont="1" applyFill="1" applyBorder="1" applyAlignment="1">
      <alignment vertical="center"/>
    </xf>
    <xf numFmtId="0" fontId="10" fillId="0" borderId="0" xfId="0" applyFont="1" applyAlignment="1">
      <alignment/>
    </xf>
    <xf numFmtId="0" fontId="48" fillId="0" borderId="0" xfId="0" applyFont="1" applyBorder="1" applyAlignment="1">
      <alignment horizontal="left" vertical="center" shrinkToFit="1"/>
    </xf>
    <xf numFmtId="38" fontId="10" fillId="0" borderId="0" xfId="0" applyNumberFormat="1" applyFont="1" applyBorder="1" applyAlignment="1">
      <alignment vertical="center"/>
    </xf>
    <xf numFmtId="38" fontId="72" fillId="0" borderId="0" xfId="0" applyNumberFormat="1" applyFont="1" applyBorder="1" applyAlignment="1">
      <alignment/>
    </xf>
    <xf numFmtId="38" fontId="10" fillId="0" borderId="0" xfId="0" applyNumberFormat="1" applyFont="1" applyBorder="1" applyAlignment="1">
      <alignment/>
    </xf>
    <xf numFmtId="38" fontId="10" fillId="0" borderId="0" xfId="49" applyNumberFormat="1" applyFont="1" applyBorder="1" applyAlignment="1">
      <alignment/>
    </xf>
    <xf numFmtId="38" fontId="10" fillId="0" borderId="0" xfId="49" applyNumberFormat="1" applyFont="1" applyFill="1" applyBorder="1" applyAlignment="1">
      <alignment/>
    </xf>
    <xf numFmtId="38" fontId="72" fillId="0" borderId="0" xfId="0" applyNumberFormat="1" applyFont="1" applyFill="1" applyBorder="1" applyAlignment="1">
      <alignment/>
    </xf>
    <xf numFmtId="38" fontId="10" fillId="0" borderId="0" xfId="0" applyNumberFormat="1" applyFont="1" applyFill="1" applyBorder="1" applyAlignment="1">
      <alignment/>
    </xf>
    <xf numFmtId="38" fontId="10" fillId="0" borderId="12" xfId="49" applyNumberFormat="1" applyFont="1" applyFill="1" applyBorder="1" applyAlignment="1">
      <alignment/>
    </xf>
    <xf numFmtId="38" fontId="72" fillId="0" borderId="12" xfId="0" applyNumberFormat="1" applyFont="1" applyFill="1" applyBorder="1" applyAlignment="1">
      <alignment/>
    </xf>
    <xf numFmtId="38" fontId="10" fillId="0" borderId="12" xfId="0" applyNumberFormat="1" applyFont="1" applyFill="1" applyBorder="1" applyAlignment="1">
      <alignment/>
    </xf>
    <xf numFmtId="38" fontId="10" fillId="0" borderId="0" xfId="0" applyNumberFormat="1" applyFont="1" applyFill="1" applyBorder="1" applyAlignment="1">
      <alignment vertical="center"/>
    </xf>
    <xf numFmtId="38" fontId="10" fillId="0" borderId="12" xfId="0" applyNumberFormat="1" applyFont="1" applyFill="1" applyBorder="1" applyAlignment="1">
      <alignment vertical="center"/>
    </xf>
    <xf numFmtId="189" fontId="10" fillId="0" borderId="0" xfId="0" applyNumberFormat="1" applyFont="1" applyFill="1" applyBorder="1" applyAlignment="1">
      <alignment/>
    </xf>
    <xf numFmtId="38" fontId="60" fillId="0" borderId="0" xfId="49" applyFont="1" applyAlignment="1">
      <alignment vertical="top" wrapText="1"/>
    </xf>
    <xf numFmtId="0" fontId="60" fillId="0" borderId="0" xfId="0" applyFont="1" applyAlignment="1">
      <alignment vertical="top" wrapText="1"/>
    </xf>
    <xf numFmtId="189" fontId="10" fillId="0" borderId="10" xfId="0" applyNumberFormat="1" applyFont="1" applyBorder="1" applyAlignment="1">
      <alignment vertical="center"/>
    </xf>
    <xf numFmtId="189" fontId="10" fillId="0" borderId="0" xfId="0" applyNumberFormat="1" applyFont="1" applyBorder="1" applyAlignment="1">
      <alignment vertical="center"/>
    </xf>
    <xf numFmtId="189" fontId="10" fillId="0" borderId="0" xfId="0" applyNumberFormat="1" applyFont="1" applyFill="1" applyBorder="1" applyAlignment="1">
      <alignment vertical="center"/>
    </xf>
    <xf numFmtId="189" fontId="10" fillId="0" borderId="37" xfId="0" applyNumberFormat="1" applyFont="1" applyBorder="1" applyAlignment="1">
      <alignment vertical="center"/>
    </xf>
    <xf numFmtId="189" fontId="10" fillId="0" borderId="12" xfId="0" applyNumberFormat="1" applyFont="1" applyFill="1" applyBorder="1" applyAlignment="1">
      <alignment vertical="center"/>
    </xf>
    <xf numFmtId="189" fontId="10" fillId="0" borderId="10" xfId="49" applyNumberFormat="1" applyFont="1" applyBorder="1" applyAlignment="1">
      <alignment/>
    </xf>
    <xf numFmtId="189" fontId="10" fillId="0" borderId="0" xfId="49" applyNumberFormat="1" applyFont="1" applyBorder="1" applyAlignment="1">
      <alignment/>
    </xf>
    <xf numFmtId="189" fontId="10" fillId="0" borderId="10" xfId="49" applyNumberFormat="1" applyFont="1" applyFill="1" applyBorder="1" applyAlignment="1">
      <alignment/>
    </xf>
    <xf numFmtId="189" fontId="10" fillId="0" borderId="0" xfId="49" applyNumberFormat="1" applyFont="1" applyFill="1" applyBorder="1" applyAlignment="1">
      <alignment/>
    </xf>
    <xf numFmtId="189" fontId="10" fillId="0" borderId="37" xfId="49" applyNumberFormat="1" applyFont="1" applyFill="1" applyBorder="1" applyAlignment="1">
      <alignment/>
    </xf>
    <xf numFmtId="189" fontId="10" fillId="0" borderId="12" xfId="0" applyNumberFormat="1" applyFont="1" applyFill="1" applyBorder="1" applyAlignment="1">
      <alignment/>
    </xf>
    <xf numFmtId="189" fontId="10" fillId="0" borderId="12" xfId="49" applyNumberFormat="1" applyFont="1" applyFill="1" applyBorder="1" applyAlignment="1">
      <alignment/>
    </xf>
    <xf numFmtId="189" fontId="89" fillId="0" borderId="0" xfId="69" applyNumberFormat="1" applyFont="1" applyBorder="1">
      <alignment/>
      <protection/>
    </xf>
    <xf numFmtId="0" fontId="90" fillId="0" borderId="0" xfId="70" applyFont="1" applyFill="1">
      <alignment/>
      <protection/>
    </xf>
    <xf numFmtId="0" fontId="48" fillId="24" borderId="33" xfId="65" applyFont="1" applyFill="1" applyBorder="1" applyAlignment="1">
      <alignment horizontal="center" vertical="center"/>
      <protection/>
    </xf>
    <xf numFmtId="0" fontId="48" fillId="0" borderId="34" xfId="65" applyFont="1" applyFill="1" applyBorder="1" applyAlignment="1">
      <alignment horizontal="center" vertical="center"/>
      <protection/>
    </xf>
    <xf numFmtId="0" fontId="48" fillId="0" borderId="20" xfId="65" applyFont="1" applyFill="1" applyBorder="1" applyAlignment="1">
      <alignment horizontal="center" vertical="center"/>
      <protection/>
    </xf>
    <xf numFmtId="0" fontId="48" fillId="0" borderId="0" xfId="65" applyFont="1" applyFill="1" applyBorder="1" applyAlignment="1">
      <alignment vertical="center"/>
      <protection/>
    </xf>
    <xf numFmtId="0" fontId="48" fillId="0" borderId="0" xfId="65" applyFont="1" applyBorder="1" applyAlignment="1">
      <alignment/>
      <protection/>
    </xf>
    <xf numFmtId="0" fontId="48" fillId="0" borderId="11" xfId="65" applyFont="1" applyBorder="1" applyAlignment="1">
      <alignment/>
      <protection/>
    </xf>
    <xf numFmtId="0" fontId="48" fillId="0" borderId="11" xfId="65" applyFont="1" applyFill="1" applyBorder="1" applyAlignment="1">
      <alignment vertical="center"/>
      <protection/>
    </xf>
    <xf numFmtId="0" fontId="48" fillId="0" borderId="12" xfId="65" applyFont="1" applyFill="1" applyBorder="1" applyAlignment="1">
      <alignment vertical="center"/>
      <protection/>
    </xf>
    <xf numFmtId="0" fontId="48" fillId="0" borderId="38" xfId="65" applyFont="1" applyFill="1" applyBorder="1" applyAlignment="1">
      <alignment vertical="center"/>
      <protection/>
    </xf>
    <xf numFmtId="0" fontId="48" fillId="0" borderId="34" xfId="65" applyFont="1" applyFill="1" applyBorder="1" applyAlignment="1">
      <alignment vertical="center"/>
      <protection/>
    </xf>
    <xf numFmtId="0" fontId="48" fillId="0" borderId="20" xfId="65" applyFont="1" applyFill="1" applyBorder="1" applyAlignment="1">
      <alignment vertical="center"/>
      <protection/>
    </xf>
    <xf numFmtId="0" fontId="48" fillId="0" borderId="12" xfId="65" applyFont="1" applyBorder="1" applyAlignment="1">
      <alignment/>
      <protection/>
    </xf>
    <xf numFmtId="0" fontId="48" fillId="0" borderId="38" xfId="65" applyFont="1" applyBorder="1" applyAlignment="1">
      <alignment/>
      <protection/>
    </xf>
    <xf numFmtId="0" fontId="48" fillId="0" borderId="34" xfId="65" applyFont="1" applyFill="1" applyBorder="1" applyAlignment="1">
      <alignment horizontal="left" vertical="center"/>
      <protection/>
    </xf>
    <xf numFmtId="0" fontId="48" fillId="0" borderId="20" xfId="65" applyFont="1" applyFill="1" applyBorder="1" applyAlignment="1">
      <alignment horizontal="left" vertical="center"/>
      <protection/>
    </xf>
    <xf numFmtId="0" fontId="48" fillId="0" borderId="0" xfId="65" applyFont="1" applyFill="1" applyBorder="1">
      <alignment/>
      <protection/>
    </xf>
    <xf numFmtId="0" fontId="48" fillId="0" borderId="12" xfId="65" applyFont="1" applyFill="1" applyBorder="1">
      <alignment/>
      <protection/>
    </xf>
    <xf numFmtId="0" fontId="71" fillId="0" borderId="17" xfId="65" applyFont="1" applyFill="1" applyBorder="1" applyAlignment="1">
      <alignment horizontal="right" vertical="top"/>
      <protection/>
    </xf>
    <xf numFmtId="0" fontId="71" fillId="0" borderId="20" xfId="65" applyFont="1" applyFill="1" applyBorder="1" applyAlignment="1">
      <alignment horizontal="right" vertical="top"/>
      <protection/>
    </xf>
    <xf numFmtId="0" fontId="71" fillId="0" borderId="34" xfId="65" applyFont="1" applyFill="1" applyBorder="1" applyAlignment="1">
      <alignment horizontal="right" vertical="top"/>
      <protection/>
    </xf>
    <xf numFmtId="178" fontId="10" fillId="0" borderId="10" xfId="65" applyNumberFormat="1" applyFont="1" applyFill="1" applyBorder="1" applyAlignment="1">
      <alignment/>
      <protection/>
    </xf>
    <xf numFmtId="178" fontId="10" fillId="0" borderId="37" xfId="65" applyNumberFormat="1" applyFont="1" applyFill="1" applyBorder="1" applyAlignment="1">
      <alignment/>
      <protection/>
    </xf>
    <xf numFmtId="178" fontId="71" fillId="0" borderId="17" xfId="65" applyNumberFormat="1" applyFont="1" applyFill="1" applyBorder="1" applyAlignment="1">
      <alignment horizontal="right" vertical="top"/>
      <protection/>
    </xf>
    <xf numFmtId="180" fontId="71" fillId="0" borderId="20" xfId="65" applyNumberFormat="1" applyFont="1" applyFill="1" applyBorder="1" applyAlignment="1">
      <alignment horizontal="right" vertical="top"/>
      <protection/>
    </xf>
    <xf numFmtId="178" fontId="71" fillId="0" borderId="34" xfId="65" applyNumberFormat="1" applyFont="1" applyFill="1" applyBorder="1" applyAlignment="1">
      <alignment horizontal="right" vertical="top"/>
      <protection/>
    </xf>
    <xf numFmtId="180" fontId="71" fillId="0" borderId="34" xfId="65" applyNumberFormat="1" applyFont="1" applyFill="1" applyBorder="1" applyAlignment="1">
      <alignment horizontal="right" vertical="top"/>
      <protection/>
    </xf>
    <xf numFmtId="182" fontId="10" fillId="0" borderId="37" xfId="65" applyNumberFormat="1" applyFont="1" applyFill="1" applyBorder="1" applyAlignment="1">
      <alignment/>
      <protection/>
    </xf>
    <xf numFmtId="192" fontId="10" fillId="0" borderId="12" xfId="65" applyNumberFormat="1" applyFont="1" applyFill="1" applyBorder="1" applyAlignment="1">
      <alignment/>
      <protection/>
    </xf>
    <xf numFmtId="182" fontId="71" fillId="0" borderId="17" xfId="65" applyNumberFormat="1" applyFont="1" applyFill="1" applyBorder="1" applyAlignment="1">
      <alignment horizontal="right" vertical="top"/>
      <protection/>
    </xf>
    <xf numFmtId="182" fontId="71" fillId="0" borderId="34" xfId="65" applyNumberFormat="1" applyFont="1" applyFill="1" applyBorder="1" applyAlignment="1">
      <alignment horizontal="right" vertical="top"/>
      <protection/>
    </xf>
    <xf numFmtId="182" fontId="10" fillId="0" borderId="10" xfId="65" applyNumberFormat="1" applyFont="1" applyFill="1" applyBorder="1" applyAlignment="1">
      <alignment/>
      <protection/>
    </xf>
    <xf numFmtId="189" fontId="71" fillId="0" borderId="20" xfId="65" applyNumberFormat="1" applyFont="1" applyFill="1" applyBorder="1" applyAlignment="1">
      <alignment horizontal="right" vertical="top"/>
      <protection/>
    </xf>
    <xf numFmtId="189" fontId="71" fillId="0" borderId="34" xfId="65" applyNumberFormat="1" applyFont="1" applyFill="1" applyBorder="1" applyAlignment="1">
      <alignment horizontal="right" vertical="top"/>
      <protection/>
    </xf>
    <xf numFmtId="188" fontId="10" fillId="0" borderId="10" xfId="65" applyNumberFormat="1" applyFont="1" applyFill="1" applyBorder="1" applyAlignment="1">
      <alignment/>
      <protection/>
    </xf>
    <xf numFmtId="191" fontId="10" fillId="0" borderId="0" xfId="65" applyNumberFormat="1" applyFont="1" applyFill="1" applyBorder="1" applyAlignment="1">
      <alignment/>
      <protection/>
    </xf>
    <xf numFmtId="188" fontId="10" fillId="0" borderId="37" xfId="65" applyNumberFormat="1" applyFont="1" applyFill="1" applyBorder="1" applyAlignment="1">
      <alignment/>
      <protection/>
    </xf>
    <xf numFmtId="191" fontId="10" fillId="0" borderId="12" xfId="65" applyNumberFormat="1" applyFont="1" applyFill="1" applyBorder="1" applyAlignment="1">
      <alignment/>
      <protection/>
    </xf>
    <xf numFmtId="0" fontId="10" fillId="0" borderId="0" xfId="65" applyFont="1" applyFill="1">
      <alignment/>
      <protection/>
    </xf>
    <xf numFmtId="0" fontId="48" fillId="0" borderId="0" xfId="65" applyFont="1" applyFill="1" applyBorder="1" applyAlignment="1">
      <alignment horizontal="right" vertical="top"/>
      <protection/>
    </xf>
    <xf numFmtId="0" fontId="48" fillId="0" borderId="12" xfId="65" applyFont="1" applyFill="1" applyBorder="1" applyAlignment="1">
      <alignment horizontal="right"/>
      <protection/>
    </xf>
    <xf numFmtId="0" fontId="48" fillId="0" borderId="34" xfId="65" applyFont="1" applyFill="1" applyBorder="1" applyAlignment="1">
      <alignment horizontal="right" vertical="center"/>
      <protection/>
    </xf>
    <xf numFmtId="0" fontId="48" fillId="0" borderId="0" xfId="65" applyFont="1" applyFill="1">
      <alignment/>
      <protection/>
    </xf>
    <xf numFmtId="0" fontId="48" fillId="0" borderId="0" xfId="65" applyFont="1" applyFill="1" applyBorder="1" applyAlignment="1">
      <alignment horizontal="right"/>
      <protection/>
    </xf>
    <xf numFmtId="0" fontId="48" fillId="0" borderId="11" xfId="65" applyFont="1" applyFill="1" applyBorder="1" applyAlignment="1">
      <alignment horizontal="left"/>
      <protection/>
    </xf>
    <xf numFmtId="0" fontId="92" fillId="0" borderId="11" xfId="65" applyFont="1" applyFill="1" applyBorder="1" applyAlignment="1">
      <alignment horizontal="left"/>
      <protection/>
    </xf>
    <xf numFmtId="49" fontId="48" fillId="0" borderId="0" xfId="65" applyNumberFormat="1" applyFont="1" applyFill="1" applyBorder="1" applyAlignment="1">
      <alignment horizontal="right"/>
      <protection/>
    </xf>
    <xf numFmtId="49" fontId="48" fillId="0" borderId="11" xfId="65" applyNumberFormat="1" applyFont="1" applyFill="1" applyBorder="1" applyAlignment="1">
      <alignment horizontal="left"/>
      <protection/>
    </xf>
    <xf numFmtId="49" fontId="92" fillId="0" borderId="12" xfId="65" applyNumberFormat="1" applyFont="1" applyFill="1" applyBorder="1" applyAlignment="1">
      <alignment horizontal="right"/>
      <protection/>
    </xf>
    <xf numFmtId="49" fontId="92" fillId="0" borderId="38" xfId="65" applyNumberFormat="1" applyFont="1" applyFill="1" applyBorder="1" applyAlignment="1">
      <alignment horizontal="left"/>
      <protection/>
    </xf>
    <xf numFmtId="0" fontId="10" fillId="0" borderId="17" xfId="65" applyFont="1" applyFill="1" applyBorder="1" applyAlignment="1">
      <alignment horizontal="center" vertical="center"/>
      <protection/>
    </xf>
    <xf numFmtId="189" fontId="10" fillId="0" borderId="10" xfId="65" applyNumberFormat="1" applyFont="1" applyFill="1" applyBorder="1" applyAlignment="1">
      <alignment/>
      <protection/>
    </xf>
    <xf numFmtId="189" fontId="10" fillId="0" borderId="0" xfId="65" applyNumberFormat="1" applyFont="1" applyFill="1" applyBorder="1" applyAlignment="1">
      <alignment/>
      <protection/>
    </xf>
    <xf numFmtId="189" fontId="91" fillId="0" borderId="10" xfId="65" applyNumberFormat="1" applyFont="1" applyFill="1" applyBorder="1" applyAlignment="1">
      <alignment/>
      <protection/>
    </xf>
    <xf numFmtId="189" fontId="91" fillId="0" borderId="0" xfId="65" applyNumberFormat="1" applyFont="1" applyFill="1" applyBorder="1" applyAlignment="1">
      <alignment/>
      <protection/>
    </xf>
    <xf numFmtId="189" fontId="91" fillId="0" borderId="37" xfId="65" applyNumberFormat="1" applyFont="1" applyFill="1" applyBorder="1" applyAlignment="1">
      <alignment/>
      <protection/>
    </xf>
    <xf numFmtId="189" fontId="91" fillId="0" borderId="12" xfId="65" applyNumberFormat="1" applyFont="1" applyFill="1" applyBorder="1" applyAlignment="1">
      <alignment/>
      <protection/>
    </xf>
    <xf numFmtId="0" fontId="10" fillId="0" borderId="12" xfId="65" applyFont="1" applyFill="1" applyBorder="1" applyAlignment="1">
      <alignment horizontal="right"/>
      <protection/>
    </xf>
    <xf numFmtId="0" fontId="48" fillId="0" borderId="0" xfId="65" applyNumberFormat="1" applyFont="1" applyFill="1" applyBorder="1" applyAlignment="1">
      <alignment horizontal="right"/>
      <protection/>
    </xf>
    <xf numFmtId="0" fontId="48" fillId="0" borderId="11" xfId="65" applyNumberFormat="1" applyFont="1" applyFill="1" applyBorder="1" applyAlignment="1">
      <alignment horizontal="left"/>
      <protection/>
    </xf>
    <xf numFmtId="0" fontId="92" fillId="0" borderId="38" xfId="65" applyNumberFormat="1" applyFont="1" applyFill="1" applyBorder="1" applyAlignment="1">
      <alignment horizontal="left"/>
      <protection/>
    </xf>
    <xf numFmtId="0" fontId="92" fillId="0" borderId="12" xfId="65" applyNumberFormat="1" applyFont="1" applyFill="1" applyBorder="1" applyAlignment="1">
      <alignment/>
      <protection/>
    </xf>
    <xf numFmtId="0" fontId="48" fillId="0" borderId="0" xfId="65" applyNumberFormat="1" applyFont="1" applyFill="1" applyBorder="1" applyAlignment="1">
      <alignment/>
      <protection/>
    </xf>
    <xf numFmtId="0" fontId="48" fillId="0" borderId="11" xfId="65" applyNumberFormat="1" applyFont="1" applyFill="1" applyBorder="1" applyAlignment="1">
      <alignment/>
      <protection/>
    </xf>
    <xf numFmtId="0" fontId="92" fillId="0" borderId="0" xfId="65" applyNumberFormat="1" applyFont="1" applyFill="1" applyBorder="1" applyAlignment="1">
      <alignment/>
      <protection/>
    </xf>
    <xf numFmtId="0" fontId="92" fillId="0" borderId="11" xfId="65" applyNumberFormat="1" applyFont="1" applyFill="1" applyBorder="1" applyAlignment="1">
      <alignment/>
      <protection/>
    </xf>
    <xf numFmtId="0" fontId="17" fillId="0" borderId="0" xfId="65" applyFont="1" applyFill="1">
      <alignment/>
      <protection/>
    </xf>
    <xf numFmtId="0" fontId="15" fillId="0" borderId="0" xfId="67" applyFont="1" applyAlignment="1">
      <alignment horizontal="center" vertical="center" shrinkToFit="1"/>
      <protection/>
    </xf>
    <xf numFmtId="0" fontId="48" fillId="0" borderId="0" xfId="65" applyFont="1" applyFill="1" applyBorder="1" applyAlignment="1">
      <alignment/>
      <protection/>
    </xf>
    <xf numFmtId="0" fontId="48" fillId="0" borderId="12" xfId="65" applyFont="1" applyFill="1" applyBorder="1" applyAlignment="1">
      <alignment/>
      <protection/>
    </xf>
    <xf numFmtId="189" fontId="10" fillId="0" borderId="12" xfId="65" applyNumberFormat="1" applyFont="1" applyFill="1" applyBorder="1" applyAlignment="1">
      <alignment/>
      <protection/>
    </xf>
    <xf numFmtId="189" fontId="5" fillId="0" borderId="0" xfId="65" applyNumberFormat="1" applyFont="1" applyFill="1" applyBorder="1" applyAlignment="1">
      <alignment/>
      <protection/>
    </xf>
    <xf numFmtId="189" fontId="5" fillId="0" borderId="12" xfId="65" applyNumberFormat="1" applyFont="1" applyFill="1" applyBorder="1" applyAlignment="1">
      <alignment/>
      <protection/>
    </xf>
    <xf numFmtId="0" fontId="1" fillId="0" borderId="0" xfId="67" applyFont="1">
      <alignment vertical="center"/>
      <protection/>
    </xf>
    <xf numFmtId="0" fontId="1" fillId="0" borderId="0" xfId="67" applyFont="1" applyAlignment="1">
      <alignment horizontal="center" vertical="center"/>
      <protection/>
    </xf>
    <xf numFmtId="0" fontId="1" fillId="0" borderId="0" xfId="67" applyFont="1" applyAlignment="1">
      <alignment/>
      <protection/>
    </xf>
    <xf numFmtId="49" fontId="5" fillId="0" borderId="34" xfId="49" applyNumberFormat="1" applyFont="1" applyBorder="1" applyAlignment="1">
      <alignment horizontal="right" vertical="center"/>
    </xf>
    <xf numFmtId="49" fontId="5" fillId="0" borderId="34" xfId="49" applyNumberFormat="1" applyFont="1" applyBorder="1" applyAlignment="1">
      <alignment horizontal="center" vertical="center"/>
    </xf>
    <xf numFmtId="189" fontId="1" fillId="0" borderId="17" xfId="0" applyNumberFormat="1" applyFont="1" applyBorder="1" applyAlignment="1">
      <alignment/>
    </xf>
    <xf numFmtId="189" fontId="1" fillId="0" borderId="34" xfId="0" applyNumberFormat="1" applyFont="1" applyBorder="1" applyAlignment="1">
      <alignment/>
    </xf>
    <xf numFmtId="189" fontId="1" fillId="0" borderId="34" xfId="67" applyNumberFormat="1" applyFont="1" applyBorder="1" applyAlignment="1">
      <alignment horizontal="right" vertical="center"/>
      <protection/>
    </xf>
    <xf numFmtId="49" fontId="5" fillId="0" borderId="0" xfId="49" applyNumberFormat="1" applyFont="1" applyBorder="1" applyAlignment="1">
      <alignment horizontal="right" vertical="center"/>
    </xf>
    <xf numFmtId="49" fontId="5" fillId="0" borderId="0" xfId="49" applyNumberFormat="1" applyFont="1" applyBorder="1" applyAlignment="1">
      <alignment horizontal="center" vertical="center"/>
    </xf>
    <xf numFmtId="189" fontId="1" fillId="0" borderId="10" xfId="0" applyNumberFormat="1" applyFont="1" applyBorder="1" applyAlignment="1">
      <alignment/>
    </xf>
    <xf numFmtId="189" fontId="1" fillId="0" borderId="0" xfId="67" applyNumberFormat="1" applyFont="1" applyBorder="1" applyAlignment="1">
      <alignment horizontal="right" vertical="center"/>
      <protection/>
    </xf>
    <xf numFmtId="189" fontId="1" fillId="0" borderId="10" xfId="49" applyNumberFormat="1" applyFont="1" applyBorder="1" applyAlignment="1">
      <alignment vertical="center"/>
    </xf>
    <xf numFmtId="189" fontId="1" fillId="0" borderId="0" xfId="49" applyNumberFormat="1" applyFont="1" applyBorder="1" applyAlignment="1">
      <alignment vertical="center"/>
    </xf>
    <xf numFmtId="0" fontId="1" fillId="0" borderId="0" xfId="67" applyFont="1" applyBorder="1">
      <alignment vertical="center"/>
      <protection/>
    </xf>
    <xf numFmtId="195" fontId="1" fillId="0" borderId="0" xfId="49" applyNumberFormat="1" applyFont="1" applyBorder="1" applyAlignment="1">
      <alignment vertical="center"/>
    </xf>
    <xf numFmtId="189" fontId="1" fillId="0" borderId="34" xfId="49" applyNumberFormat="1" applyFont="1" applyBorder="1" applyAlignment="1">
      <alignment vertical="center"/>
    </xf>
    <xf numFmtId="0" fontId="1" fillId="0" borderId="0" xfId="67" applyFont="1" applyBorder="1" applyAlignment="1">
      <alignment/>
      <protection/>
    </xf>
    <xf numFmtId="189" fontId="1" fillId="0" borderId="0" xfId="67" applyNumberFormat="1" applyFont="1" applyBorder="1">
      <alignment vertical="center"/>
      <protection/>
    </xf>
    <xf numFmtId="49" fontId="5" fillId="0" borderId="11" xfId="49" applyNumberFormat="1" applyFont="1" applyBorder="1" applyAlignment="1">
      <alignment horizontal="center" vertical="center"/>
    </xf>
    <xf numFmtId="49" fontId="34" fillId="0" borderId="0" xfId="49" applyNumberFormat="1" applyFont="1" applyBorder="1" applyAlignment="1">
      <alignment horizontal="right" vertical="center"/>
    </xf>
    <xf numFmtId="195" fontId="1" fillId="0" borderId="34" xfId="49" applyNumberFormat="1" applyFont="1" applyBorder="1" applyAlignment="1">
      <alignment vertical="center"/>
    </xf>
    <xf numFmtId="195" fontId="1" fillId="0" borderId="34" xfId="49" applyNumberFormat="1" applyFont="1" applyBorder="1" applyAlignment="1">
      <alignment/>
    </xf>
    <xf numFmtId="195" fontId="1" fillId="0" borderId="0" xfId="49" applyNumberFormat="1" applyFont="1" applyBorder="1" applyAlignment="1">
      <alignment/>
    </xf>
    <xf numFmtId="0" fontId="1" fillId="0" borderId="0" xfId="62" applyFont="1">
      <alignment/>
      <protection/>
    </xf>
    <xf numFmtId="176" fontId="1" fillId="0" borderId="0" xfId="62" applyNumberFormat="1" applyFont="1" applyBorder="1">
      <alignment/>
      <protection/>
    </xf>
    <xf numFmtId="0" fontId="1" fillId="0" borderId="0" xfId="62" applyFont="1" applyBorder="1">
      <alignment/>
      <protection/>
    </xf>
    <xf numFmtId="0" fontId="1" fillId="0" borderId="0" xfId="62" applyFont="1" applyAlignment="1" quotePrefix="1">
      <alignment horizontal="left"/>
      <protection/>
    </xf>
    <xf numFmtId="0" fontId="1" fillId="24" borderId="17" xfId="62" applyFont="1" applyFill="1" applyBorder="1" applyAlignment="1">
      <alignment horizontal="centerContinuous" shrinkToFit="1"/>
      <protection/>
    </xf>
    <xf numFmtId="0" fontId="1" fillId="24" borderId="34" xfId="62" applyFont="1" applyFill="1" applyBorder="1" applyAlignment="1">
      <alignment horizontal="centerContinuous" shrinkToFit="1"/>
      <protection/>
    </xf>
    <xf numFmtId="0" fontId="1" fillId="24" borderId="20" xfId="62" applyFont="1" applyFill="1" applyBorder="1" applyAlignment="1">
      <alignment horizontal="centerContinuous" shrinkToFit="1"/>
      <protection/>
    </xf>
    <xf numFmtId="0" fontId="1" fillId="24" borderId="32" xfId="62" applyFont="1" applyFill="1" applyBorder="1" applyAlignment="1">
      <alignment horizontal="centerContinuous" shrinkToFit="1"/>
      <protection/>
    </xf>
    <xf numFmtId="0" fontId="1" fillId="24" borderId="17" xfId="62" applyFont="1" applyFill="1" applyBorder="1" applyAlignment="1" quotePrefix="1">
      <alignment horizontal="centerContinuous" shrinkToFit="1"/>
      <protection/>
    </xf>
    <xf numFmtId="0" fontId="1" fillId="24" borderId="31" xfId="62" applyFont="1" applyFill="1" applyBorder="1" applyAlignment="1">
      <alignment horizontal="center" vertical="center" shrinkToFit="1"/>
      <protection/>
    </xf>
    <xf numFmtId="0" fontId="1" fillId="0" borderId="10" xfId="62" applyFont="1" applyBorder="1" applyAlignment="1">
      <alignment horizontal="right" vertical="center" shrinkToFit="1"/>
      <protection/>
    </xf>
    <xf numFmtId="49" fontId="1" fillId="0" borderId="0" xfId="62" applyNumberFormat="1" applyFont="1" applyBorder="1" applyAlignment="1">
      <alignment horizontal="right" vertical="center" shrinkToFit="1"/>
      <protection/>
    </xf>
    <xf numFmtId="0" fontId="1" fillId="0" borderId="0" xfId="62" applyFont="1" applyBorder="1" applyAlignment="1">
      <alignment horizontal="left" vertical="center" shrinkToFit="1"/>
      <protection/>
    </xf>
    <xf numFmtId="176" fontId="1" fillId="0" borderId="10" xfId="62" applyNumberFormat="1" applyFont="1" applyBorder="1">
      <alignment/>
      <protection/>
    </xf>
    <xf numFmtId="176" fontId="1" fillId="0" borderId="11" xfId="62" applyNumberFormat="1" applyFont="1" applyBorder="1">
      <alignment/>
      <protection/>
    </xf>
    <xf numFmtId="176" fontId="1" fillId="0" borderId="10" xfId="62" applyNumberFormat="1" applyFont="1" applyFill="1" applyBorder="1">
      <alignment/>
      <protection/>
    </xf>
    <xf numFmtId="181" fontId="1" fillId="0" borderId="10" xfId="62" applyNumberFormat="1" applyFont="1" applyBorder="1">
      <alignment/>
      <protection/>
    </xf>
    <xf numFmtId="181" fontId="1" fillId="0" borderId="11" xfId="62" applyNumberFormat="1" applyFont="1" applyBorder="1">
      <alignment/>
      <protection/>
    </xf>
    <xf numFmtId="181" fontId="1" fillId="0" borderId="0" xfId="62" applyNumberFormat="1" applyFont="1" applyBorder="1">
      <alignment/>
      <protection/>
    </xf>
    <xf numFmtId="0" fontId="1" fillId="0" borderId="10" xfId="62" applyFont="1" applyFill="1" applyBorder="1" applyAlignment="1">
      <alignment horizontal="right" vertical="center" shrinkToFit="1"/>
      <protection/>
    </xf>
    <xf numFmtId="0" fontId="1" fillId="0" borderId="0" xfId="62" applyFont="1" applyFill="1" applyBorder="1" applyAlignment="1">
      <alignment horizontal="left" vertical="center" shrinkToFit="1"/>
      <protection/>
    </xf>
    <xf numFmtId="176" fontId="1" fillId="0" borderId="11" xfId="62" applyNumberFormat="1" applyFont="1" applyFill="1" applyBorder="1">
      <alignment/>
      <protection/>
    </xf>
    <xf numFmtId="176" fontId="1" fillId="0" borderId="0" xfId="62" applyNumberFormat="1" applyFont="1" applyFill="1" applyBorder="1">
      <alignment/>
      <protection/>
    </xf>
    <xf numFmtId="181" fontId="1" fillId="0" borderId="10" xfId="62" applyNumberFormat="1" applyFont="1" applyFill="1" applyBorder="1">
      <alignment/>
      <protection/>
    </xf>
    <xf numFmtId="181" fontId="1" fillId="0" borderId="11" xfId="62" applyNumberFormat="1" applyFont="1" applyFill="1" applyBorder="1">
      <alignment/>
      <protection/>
    </xf>
    <xf numFmtId="181" fontId="1" fillId="0" borderId="0" xfId="62" applyNumberFormat="1" applyFont="1" applyFill="1" applyBorder="1">
      <alignment/>
      <protection/>
    </xf>
    <xf numFmtId="49" fontId="1" fillId="0" borderId="10" xfId="62" applyNumberFormat="1" applyFont="1" applyBorder="1" applyAlignment="1">
      <alignment horizontal="right" vertical="center" shrinkToFit="1"/>
      <protection/>
    </xf>
    <xf numFmtId="49" fontId="1" fillId="0" borderId="0" xfId="62" applyNumberFormat="1" applyFont="1" applyBorder="1" applyAlignment="1">
      <alignment horizontal="left" vertical="center" shrinkToFit="1"/>
      <protection/>
    </xf>
    <xf numFmtId="49" fontId="1" fillId="0" borderId="37" xfId="62" applyNumberFormat="1" applyFont="1" applyBorder="1" applyAlignment="1">
      <alignment horizontal="right" vertical="center" shrinkToFit="1"/>
      <protection/>
    </xf>
    <xf numFmtId="49" fontId="1" fillId="0" borderId="12" xfId="62" applyNumberFormat="1" applyFont="1" applyBorder="1" applyAlignment="1">
      <alignment horizontal="right" vertical="center" shrinkToFit="1"/>
      <protection/>
    </xf>
    <xf numFmtId="49" fontId="1" fillId="0" borderId="12" xfId="62" applyNumberFormat="1" applyFont="1" applyBorder="1" applyAlignment="1">
      <alignment horizontal="left" vertical="center" shrinkToFit="1"/>
      <protection/>
    </xf>
    <xf numFmtId="176" fontId="1" fillId="0" borderId="37" xfId="62" applyNumberFormat="1" applyFont="1" applyBorder="1">
      <alignment/>
      <protection/>
    </xf>
    <xf numFmtId="176" fontId="1" fillId="0" borderId="38" xfId="62" applyNumberFormat="1" applyFont="1" applyBorder="1">
      <alignment/>
      <protection/>
    </xf>
    <xf numFmtId="176" fontId="1" fillId="0" borderId="12" xfId="62" applyNumberFormat="1" applyFont="1" applyBorder="1">
      <alignment/>
      <protection/>
    </xf>
    <xf numFmtId="181" fontId="1" fillId="0" borderId="37" xfId="62" applyNumberFormat="1" applyFont="1" applyBorder="1">
      <alignment/>
      <protection/>
    </xf>
    <xf numFmtId="181" fontId="1" fillId="0" borderId="38" xfId="62" applyNumberFormat="1" applyFont="1" applyBorder="1">
      <alignment/>
      <protection/>
    </xf>
    <xf numFmtId="181" fontId="1" fillId="0" borderId="12" xfId="62" applyNumberFormat="1" applyFont="1" applyBorder="1">
      <alignment/>
      <protection/>
    </xf>
    <xf numFmtId="176" fontId="1" fillId="0" borderId="0" xfId="62" applyNumberFormat="1" applyFont="1">
      <alignment/>
      <protection/>
    </xf>
    <xf numFmtId="0" fontId="1" fillId="0" borderId="12" xfId="62" applyFont="1" applyBorder="1">
      <alignment/>
      <protection/>
    </xf>
    <xf numFmtId="0" fontId="1" fillId="24" borderId="33" xfId="62" applyFont="1" applyFill="1" applyBorder="1" applyAlignment="1">
      <alignment horizontal="centerContinuous" shrinkToFit="1"/>
      <protection/>
    </xf>
    <xf numFmtId="0" fontId="1" fillId="24" borderId="30" xfId="62" applyFont="1" applyFill="1" applyBorder="1" applyAlignment="1">
      <alignment horizontal="centerContinuous" shrinkToFit="1"/>
      <protection/>
    </xf>
    <xf numFmtId="0" fontId="1" fillId="24" borderId="29" xfId="62" applyFont="1" applyFill="1" applyBorder="1" applyAlignment="1">
      <alignment horizontal="centerContinuous" shrinkToFit="1"/>
      <protection/>
    </xf>
    <xf numFmtId="0" fontId="1" fillId="24" borderId="31" xfId="62" applyFont="1" applyFill="1" applyBorder="1" applyAlignment="1">
      <alignment horizontal="centerContinuous" shrinkToFit="1"/>
      <protection/>
    </xf>
    <xf numFmtId="0" fontId="1" fillId="0" borderId="10" xfId="62" applyFont="1" applyBorder="1">
      <alignment/>
      <protection/>
    </xf>
    <xf numFmtId="0" fontId="15" fillId="0" borderId="0" xfId="0" applyFont="1" applyAlignment="1">
      <alignment/>
    </xf>
    <xf numFmtId="189" fontId="1" fillId="0" borderId="17" xfId="0" applyNumberFormat="1" applyFont="1" applyFill="1" applyBorder="1" applyAlignment="1">
      <alignment/>
    </xf>
    <xf numFmtId="189" fontId="1" fillId="0" borderId="34" xfId="0" applyNumberFormat="1" applyFont="1" applyFill="1" applyBorder="1" applyAlignment="1">
      <alignment/>
    </xf>
    <xf numFmtId="189" fontId="1" fillId="0" borderId="10" xfId="0" applyNumberFormat="1" applyFont="1" applyFill="1" applyBorder="1" applyAlignment="1">
      <alignment/>
    </xf>
    <xf numFmtId="0" fontId="15" fillId="0" borderId="0" xfId="65" applyFont="1" applyFill="1">
      <alignment/>
      <protection/>
    </xf>
    <xf numFmtId="0" fontId="15" fillId="0" borderId="0" xfId="65" applyFont="1" applyFill="1" applyAlignment="1">
      <alignment/>
      <protection/>
    </xf>
    <xf numFmtId="0" fontId="5" fillId="0" borderId="0" xfId="68" applyFont="1" applyAlignment="1">
      <alignment textRotation="180"/>
      <protection/>
    </xf>
    <xf numFmtId="49" fontId="5" fillId="0" borderId="0" xfId="65" applyNumberFormat="1" applyFont="1" applyFill="1" applyAlignment="1">
      <alignment horizontal="center"/>
      <protection/>
    </xf>
    <xf numFmtId="49" fontId="5" fillId="0" borderId="0" xfId="0" applyNumberFormat="1" applyFont="1" applyAlignment="1">
      <alignment/>
    </xf>
    <xf numFmtId="178" fontId="1" fillId="0" borderId="11" xfId="63" applyNumberFormat="1" applyBorder="1">
      <alignment/>
      <protection/>
    </xf>
    <xf numFmtId="178" fontId="1" fillId="0" borderId="19" xfId="63" applyNumberFormat="1" applyBorder="1">
      <alignment/>
      <protection/>
    </xf>
    <xf numFmtId="178" fontId="1" fillId="0" borderId="20" xfId="63" applyNumberFormat="1" applyBorder="1">
      <alignment/>
      <protection/>
    </xf>
    <xf numFmtId="178" fontId="1" fillId="0" borderId="22" xfId="63" applyNumberFormat="1" applyBorder="1">
      <alignment/>
      <protection/>
    </xf>
    <xf numFmtId="178" fontId="1" fillId="0" borderId="24" xfId="63" applyNumberFormat="1" applyBorder="1">
      <alignment/>
      <protection/>
    </xf>
    <xf numFmtId="178" fontId="1" fillId="0" borderId="11" xfId="63" applyNumberFormat="1" applyBorder="1" applyAlignment="1">
      <alignment horizontal="right"/>
      <protection/>
    </xf>
    <xf numFmtId="178" fontId="1" fillId="0" borderId="60" xfId="63" applyNumberFormat="1" applyBorder="1">
      <alignment/>
      <protection/>
    </xf>
    <xf numFmtId="38" fontId="60" fillId="0" borderId="0" xfId="49" applyFont="1" applyAlignment="1">
      <alignment vertical="top" wrapText="1"/>
    </xf>
    <xf numFmtId="0" fontId="48" fillId="24" borderId="20" xfId="0" applyFont="1" applyFill="1" applyBorder="1" applyAlignment="1">
      <alignment horizontal="center" vertical="center" wrapText="1"/>
    </xf>
    <xf numFmtId="0" fontId="48" fillId="24" borderId="20" xfId="0" applyFont="1" applyFill="1" applyBorder="1" applyAlignment="1">
      <alignment horizontal="center" vertical="center" shrinkToFit="1"/>
    </xf>
    <xf numFmtId="0" fontId="48" fillId="24" borderId="17" xfId="0" applyFont="1" applyFill="1" applyBorder="1" applyAlignment="1">
      <alignment horizontal="center" vertical="center" wrapText="1" shrinkToFit="1"/>
    </xf>
    <xf numFmtId="0" fontId="48" fillId="24" borderId="20" xfId="0" applyFont="1" applyFill="1" applyBorder="1" applyAlignment="1">
      <alignment horizontal="center" vertical="center" wrapText="1" shrinkToFit="1"/>
    </xf>
    <xf numFmtId="0" fontId="48" fillId="24" borderId="17" xfId="0" applyFont="1" applyFill="1" applyBorder="1" applyAlignment="1">
      <alignment horizontal="center" vertical="center" shrinkToFit="1"/>
    </xf>
    <xf numFmtId="0" fontId="48" fillId="24" borderId="34" xfId="0" applyFont="1" applyFill="1" applyBorder="1" applyAlignment="1">
      <alignment horizontal="center" vertical="center" shrinkToFit="1"/>
    </xf>
    <xf numFmtId="0" fontId="48" fillId="24" borderId="10" xfId="0" applyFont="1" applyFill="1" applyBorder="1" applyAlignment="1">
      <alignment horizontal="center" vertical="center" shrinkToFit="1"/>
    </xf>
    <xf numFmtId="0" fontId="48" fillId="24" borderId="0" xfId="0" applyFont="1" applyFill="1" applyBorder="1" applyAlignment="1">
      <alignment horizontal="center" vertical="center" shrinkToFit="1"/>
    </xf>
    <xf numFmtId="0" fontId="48" fillId="24" borderId="11" xfId="0" applyNumberFormat="1" applyFont="1" applyFill="1" applyBorder="1" applyAlignment="1">
      <alignment horizontal="center" vertical="center"/>
    </xf>
    <xf numFmtId="0" fontId="48" fillId="24" borderId="38" xfId="0" applyNumberFormat="1" applyFont="1" applyFill="1" applyBorder="1" applyAlignment="1">
      <alignment horizontal="center" vertical="center"/>
    </xf>
    <xf numFmtId="0" fontId="48" fillId="24" borderId="17" xfId="0" applyFont="1" applyFill="1" applyBorder="1" applyAlignment="1">
      <alignment horizontal="center" vertical="center" wrapText="1"/>
    </xf>
    <xf numFmtId="0" fontId="48" fillId="24" borderId="34" xfId="0" applyFont="1" applyFill="1" applyBorder="1" applyAlignment="1">
      <alignment horizontal="center" vertical="center" wrapText="1"/>
    </xf>
    <xf numFmtId="0" fontId="48" fillId="24" borderId="10" xfId="0" applyFont="1" applyFill="1" applyBorder="1" applyAlignment="1">
      <alignment horizontal="center" vertical="center" wrapText="1"/>
    </xf>
    <xf numFmtId="0" fontId="48" fillId="24" borderId="0" xfId="0" applyFont="1" applyFill="1" applyBorder="1" applyAlignment="1">
      <alignment horizontal="center" vertical="center" wrapText="1"/>
    </xf>
    <xf numFmtId="0" fontId="13" fillId="0" borderId="0" xfId="69" applyFont="1" applyAlignment="1">
      <alignment horizontal="center"/>
      <protection/>
    </xf>
    <xf numFmtId="193" fontId="22" fillId="0" borderId="0" xfId="69" applyNumberFormat="1" applyFont="1" applyAlignment="1">
      <alignment horizontal="center" vertical="center"/>
      <protection/>
    </xf>
    <xf numFmtId="0" fontId="15" fillId="0" borderId="0" xfId="69" applyFont="1" applyAlignment="1">
      <alignment horizontal="center"/>
      <protection/>
    </xf>
    <xf numFmtId="0" fontId="46" fillId="0" borderId="0" xfId="69" applyFont="1" applyAlignment="1">
      <alignment/>
      <protection/>
    </xf>
    <xf numFmtId="0" fontId="60" fillId="0" borderId="0" xfId="0" applyFont="1" applyAlignment="1">
      <alignment/>
    </xf>
    <xf numFmtId="184" fontId="14" fillId="0" borderId="0" xfId="69" applyNumberFormat="1" applyFont="1" applyAlignment="1">
      <alignment horizontal="center"/>
      <protection/>
    </xf>
    <xf numFmtId="0" fontId="0" fillId="0" borderId="0" xfId="0" applyAlignment="1">
      <alignment/>
    </xf>
    <xf numFmtId="0" fontId="22" fillId="0" borderId="0" xfId="72" applyFont="1" applyAlignment="1">
      <alignment horizontal="center" vertical="center"/>
      <protection/>
    </xf>
    <xf numFmtId="49" fontId="47" fillId="0" borderId="33" xfId="0" applyNumberFormat="1" applyFont="1" applyFill="1" applyBorder="1" applyAlignment="1">
      <alignment horizontal="center" vertical="center"/>
    </xf>
    <xf numFmtId="49" fontId="47" fillId="0" borderId="29" xfId="0" applyNumberFormat="1" applyFont="1" applyFill="1" applyBorder="1" applyAlignment="1">
      <alignment horizontal="center" vertical="center"/>
    </xf>
    <xf numFmtId="49" fontId="47" fillId="0" borderId="34" xfId="0" applyNumberFormat="1" applyFont="1" applyFill="1" applyBorder="1" applyAlignment="1">
      <alignment horizontal="center" vertical="center"/>
    </xf>
    <xf numFmtId="49" fontId="47" fillId="0" borderId="20" xfId="0" applyNumberFormat="1" applyFont="1" applyFill="1" applyBorder="1" applyAlignment="1">
      <alignment horizontal="center" vertical="center"/>
    </xf>
    <xf numFmtId="49" fontId="47" fillId="0" borderId="0" xfId="0" applyNumberFormat="1" applyFont="1" applyFill="1" applyBorder="1" applyAlignment="1">
      <alignment horizontal="center" vertical="center"/>
    </xf>
    <xf numFmtId="49" fontId="47" fillId="0" borderId="11" xfId="0" applyNumberFormat="1" applyFont="1" applyFill="1" applyBorder="1" applyAlignment="1">
      <alignment horizontal="center" vertical="center"/>
    </xf>
    <xf numFmtId="49" fontId="47" fillId="0" borderId="30" xfId="0" applyNumberFormat="1" applyFont="1" applyFill="1" applyBorder="1" applyAlignment="1">
      <alignment horizontal="center" vertical="center"/>
    </xf>
    <xf numFmtId="49" fontId="47" fillId="0" borderId="17" xfId="0" applyNumberFormat="1" applyFont="1" applyFill="1" applyBorder="1" applyAlignment="1">
      <alignment horizontal="left" vertical="top" wrapText="1"/>
    </xf>
    <xf numFmtId="49" fontId="47" fillId="0" borderId="34" xfId="0" applyNumberFormat="1" applyFont="1" applyFill="1" applyBorder="1" applyAlignment="1">
      <alignment horizontal="left" vertical="top" wrapText="1"/>
    </xf>
    <xf numFmtId="49" fontId="47" fillId="0" borderId="10" xfId="0" applyNumberFormat="1" applyFont="1" applyFill="1" applyBorder="1" applyAlignment="1">
      <alignment horizontal="left" vertical="top" wrapText="1"/>
    </xf>
    <xf numFmtId="49" fontId="47" fillId="0" borderId="0" xfId="0" applyNumberFormat="1" applyFont="1" applyFill="1"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0" fillId="0" borderId="37" xfId="0" applyBorder="1" applyAlignment="1">
      <alignment horizontal="left" vertical="top" wrapText="1"/>
    </xf>
    <xf numFmtId="0" fontId="0" fillId="0" borderId="12" xfId="0" applyBorder="1" applyAlignment="1">
      <alignment horizontal="left" vertical="top" wrapText="1"/>
    </xf>
    <xf numFmtId="49" fontId="40" fillId="0" borderId="0" xfId="0" applyNumberFormat="1" applyFont="1" applyAlignment="1">
      <alignment vertical="top" wrapText="1"/>
    </xf>
    <xf numFmtId="0" fontId="60" fillId="0" borderId="0" xfId="0" applyFont="1" applyAlignment="1">
      <alignment vertical="top" wrapText="1"/>
    </xf>
    <xf numFmtId="0" fontId="48" fillId="24" borderId="20" xfId="0" applyNumberFormat="1" applyFont="1" applyFill="1" applyBorder="1" applyAlignment="1">
      <alignment horizontal="center" vertical="center"/>
    </xf>
    <xf numFmtId="0" fontId="48" fillId="24" borderId="11" xfId="0" applyFont="1" applyFill="1" applyBorder="1" applyAlignment="1">
      <alignment horizontal="center" vertical="center" shrinkToFit="1"/>
    </xf>
    <xf numFmtId="0" fontId="48" fillId="24" borderId="11" xfId="0" applyFont="1" applyFill="1" applyBorder="1" applyAlignment="1">
      <alignment horizontal="center" vertical="center" wrapText="1"/>
    </xf>
    <xf numFmtId="0" fontId="48" fillId="24" borderId="33" xfId="0" applyFont="1" applyFill="1" applyBorder="1" applyAlignment="1">
      <alignment horizontal="center" vertical="center"/>
    </xf>
    <xf numFmtId="0" fontId="48" fillId="24" borderId="29" xfId="0" applyFont="1" applyFill="1" applyBorder="1" applyAlignment="1">
      <alignment horizontal="center" vertical="center"/>
    </xf>
    <xf numFmtId="0" fontId="48" fillId="24" borderId="17" xfId="0" applyFont="1" applyFill="1" applyBorder="1" applyAlignment="1">
      <alignment horizontal="center" vertical="center"/>
    </xf>
    <xf numFmtId="0" fontId="48" fillId="24" borderId="37" xfId="0" applyFont="1" applyFill="1" applyBorder="1" applyAlignment="1">
      <alignment horizontal="center" vertical="center"/>
    </xf>
    <xf numFmtId="0" fontId="15" fillId="0" borderId="0" xfId="67" applyFont="1" applyAlignment="1">
      <alignment horizontal="center" vertical="center" shrinkToFit="1"/>
      <protection/>
    </xf>
    <xf numFmtId="0" fontId="22" fillId="0" borderId="12" xfId="67" applyFont="1" applyBorder="1" applyAlignment="1">
      <alignment horizontal="distributed" vertical="center"/>
      <protection/>
    </xf>
    <xf numFmtId="195" fontId="1" fillId="24" borderId="34" xfId="49" applyNumberFormat="1" applyFont="1" applyFill="1" applyBorder="1" applyAlignment="1">
      <alignment horizontal="center" vertical="center" wrapText="1"/>
    </xf>
    <xf numFmtId="195" fontId="1" fillId="24" borderId="20" xfId="49" applyNumberFormat="1" applyFont="1" applyFill="1" applyBorder="1" applyAlignment="1">
      <alignment horizontal="center" vertical="center" wrapText="1"/>
    </xf>
    <xf numFmtId="195" fontId="1" fillId="24" borderId="0" xfId="49" applyNumberFormat="1" applyFont="1" applyFill="1" applyBorder="1" applyAlignment="1">
      <alignment horizontal="center" vertical="center" wrapText="1"/>
    </xf>
    <xf numFmtId="195" fontId="1" fillId="24" borderId="11" xfId="49" applyNumberFormat="1" applyFont="1" applyFill="1" applyBorder="1" applyAlignment="1">
      <alignment horizontal="center" vertical="center" wrapText="1"/>
    </xf>
    <xf numFmtId="195" fontId="1" fillId="24" borderId="12" xfId="49" applyNumberFormat="1" applyFont="1" applyFill="1" applyBorder="1" applyAlignment="1">
      <alignment horizontal="center" vertical="center" wrapText="1"/>
    </xf>
    <xf numFmtId="195" fontId="1" fillId="24" borderId="38" xfId="49" applyNumberFormat="1" applyFont="1" applyFill="1" applyBorder="1" applyAlignment="1">
      <alignment horizontal="center" vertical="center" wrapText="1"/>
    </xf>
    <xf numFmtId="195" fontId="46" fillId="25" borderId="29" xfId="49" applyNumberFormat="1" applyFont="1" applyFill="1" applyBorder="1" applyAlignment="1">
      <alignment horizontal="center" vertical="center"/>
    </xf>
    <xf numFmtId="189" fontId="46" fillId="25" borderId="29" xfId="49" applyNumberFormat="1" applyFont="1" applyFill="1" applyBorder="1" applyAlignment="1">
      <alignment horizontal="center" vertical="center" shrinkToFit="1"/>
    </xf>
    <xf numFmtId="195" fontId="43" fillId="0" borderId="29" xfId="49" applyNumberFormat="1" applyFont="1" applyBorder="1" applyAlignment="1">
      <alignment horizontal="center" vertical="center" wrapText="1"/>
    </xf>
    <xf numFmtId="195" fontId="43" fillId="0" borderId="30" xfId="49" applyNumberFormat="1" applyFont="1" applyBorder="1" applyAlignment="1">
      <alignment horizontal="center" vertical="center" wrapText="1"/>
    </xf>
    <xf numFmtId="189" fontId="22" fillId="0" borderId="12" xfId="67" applyNumberFormat="1" applyFont="1" applyBorder="1" applyAlignment="1">
      <alignment horizontal="center" vertical="center"/>
      <protection/>
    </xf>
    <xf numFmtId="0" fontId="22" fillId="0" borderId="12" xfId="67" applyFont="1" applyBorder="1" applyAlignment="1">
      <alignment horizontal="center" vertical="center"/>
      <protection/>
    </xf>
    <xf numFmtId="0" fontId="5" fillId="0" borderId="0" xfId="64" applyFont="1" applyBorder="1" applyAlignment="1">
      <alignment horizontal="right" vertical="top" shrinkToFit="1"/>
      <protection/>
    </xf>
    <xf numFmtId="0" fontId="1" fillId="0" borderId="0" xfId="64" applyFont="1" applyBorder="1" applyAlignment="1">
      <alignment horizontal="right" vertical="top" shrinkToFit="1"/>
      <protection/>
    </xf>
    <xf numFmtId="0" fontId="1" fillId="24" borderId="17" xfId="62" applyFont="1" applyFill="1" applyBorder="1" applyAlignment="1">
      <alignment horizontal="center" vertical="distributed" shrinkToFit="1"/>
      <protection/>
    </xf>
    <xf numFmtId="0" fontId="1" fillId="24" borderId="20" xfId="62" applyFont="1" applyFill="1" applyBorder="1" applyAlignment="1">
      <alignment horizontal="center" vertical="distributed"/>
      <protection/>
    </xf>
    <xf numFmtId="0" fontId="1" fillId="24" borderId="33" xfId="62" applyFont="1" applyFill="1" applyBorder="1" applyAlignment="1">
      <alignment horizontal="center" shrinkToFit="1"/>
      <protection/>
    </xf>
    <xf numFmtId="0" fontId="1" fillId="24" borderId="30" xfId="62" applyFont="1" applyFill="1" applyBorder="1" applyAlignment="1">
      <alignment horizontal="center" shrinkToFit="1"/>
      <protection/>
    </xf>
    <xf numFmtId="0" fontId="5" fillId="24" borderId="17" xfId="62" applyFont="1" applyFill="1" applyBorder="1" applyAlignment="1">
      <alignment horizontal="center" vertical="distributed"/>
      <protection/>
    </xf>
    <xf numFmtId="0" fontId="5" fillId="24" borderId="34" xfId="62" applyFont="1" applyFill="1" applyBorder="1" applyAlignment="1">
      <alignment horizontal="center" vertical="distributed"/>
      <protection/>
    </xf>
    <xf numFmtId="0" fontId="5" fillId="24" borderId="20" xfId="62" applyFont="1" applyFill="1" applyBorder="1" applyAlignment="1">
      <alignment horizontal="center" vertical="distributed"/>
      <protection/>
    </xf>
    <xf numFmtId="0" fontId="5" fillId="24" borderId="37" xfId="62" applyFont="1" applyFill="1" applyBorder="1" applyAlignment="1">
      <alignment horizontal="center" vertical="distributed"/>
      <protection/>
    </xf>
    <xf numFmtId="0" fontId="5" fillId="24" borderId="12" xfId="62" applyFont="1" applyFill="1" applyBorder="1" applyAlignment="1">
      <alignment horizontal="center" vertical="distributed"/>
      <protection/>
    </xf>
    <xf numFmtId="0" fontId="5" fillId="24" borderId="38" xfId="62" applyFont="1" applyFill="1" applyBorder="1" applyAlignment="1">
      <alignment horizontal="center" vertical="distributed"/>
      <protection/>
    </xf>
    <xf numFmtId="0" fontId="27" fillId="23" borderId="33" xfId="63" applyFont="1" applyFill="1" applyBorder="1" applyAlignment="1">
      <alignment horizontal="center" vertical="center"/>
      <protection/>
    </xf>
    <xf numFmtId="0" fontId="1" fillId="0" borderId="29" xfId="63" applyBorder="1" applyAlignment="1">
      <alignment horizontal="center" vertical="center"/>
      <protection/>
    </xf>
    <xf numFmtId="0" fontId="1" fillId="0" borderId="30" xfId="63" applyBorder="1" applyAlignment="1">
      <alignment horizontal="center" vertical="center"/>
      <protection/>
    </xf>
    <xf numFmtId="0" fontId="27" fillId="23" borderId="17" xfId="63" applyFont="1" applyFill="1" applyBorder="1" applyAlignment="1">
      <alignment horizontal="center" vertical="center"/>
      <protection/>
    </xf>
    <xf numFmtId="0" fontId="27" fillId="23" borderId="20" xfId="63" applyFont="1" applyFill="1" applyBorder="1" applyAlignment="1">
      <alignment horizontal="center" vertical="center"/>
      <protection/>
    </xf>
    <xf numFmtId="0" fontId="27" fillId="23" borderId="62" xfId="63" applyFont="1" applyFill="1" applyBorder="1" applyAlignment="1">
      <alignment horizontal="center" vertical="center"/>
      <protection/>
    </xf>
    <xf numFmtId="0" fontId="27" fillId="23" borderId="64" xfId="63" applyFont="1" applyFill="1" applyBorder="1" applyAlignment="1">
      <alignment horizontal="center" vertical="center"/>
      <protection/>
    </xf>
    <xf numFmtId="49" fontId="5" fillId="0" borderId="21" xfId="63" applyNumberFormat="1" applyFont="1" applyBorder="1" applyAlignment="1">
      <alignment horizontal="distributed" vertical="center" wrapText="1"/>
      <protection/>
    </xf>
    <xf numFmtId="49" fontId="5" fillId="0" borderId="22" xfId="63" applyNumberFormat="1" applyFont="1" applyBorder="1" applyAlignment="1">
      <alignment horizontal="distributed" vertical="center" wrapText="1"/>
      <protection/>
    </xf>
    <xf numFmtId="49" fontId="5" fillId="0" borderId="23" xfId="63" applyNumberFormat="1" applyFont="1" applyBorder="1" applyAlignment="1">
      <alignment horizontal="distributed" vertical="center" wrapText="1"/>
      <protection/>
    </xf>
    <xf numFmtId="49" fontId="5" fillId="0" borderId="24" xfId="63" applyNumberFormat="1" applyFont="1" applyBorder="1" applyAlignment="1">
      <alignment horizontal="distributed" vertical="center" wrapText="1"/>
      <protection/>
    </xf>
    <xf numFmtId="0" fontId="27" fillId="23" borderId="32" xfId="63" applyFont="1" applyFill="1" applyBorder="1" applyAlignment="1">
      <alignment horizontal="center" vertical="center"/>
      <protection/>
    </xf>
    <xf numFmtId="0" fontId="1" fillId="0" borderId="63" xfId="63" applyBorder="1" applyAlignment="1">
      <alignment horizontal="center" vertical="center"/>
      <protection/>
    </xf>
    <xf numFmtId="49" fontId="5" fillId="0" borderId="65" xfId="63" applyNumberFormat="1" applyFont="1" applyBorder="1" applyAlignment="1">
      <alignment horizontal="distributed" vertical="center"/>
      <protection/>
    </xf>
    <xf numFmtId="49" fontId="5" fillId="0" borderId="66" xfId="63" applyNumberFormat="1" applyFont="1" applyBorder="1" applyAlignment="1">
      <alignment horizontal="distributed" vertical="center"/>
      <protection/>
    </xf>
    <xf numFmtId="49" fontId="5" fillId="0" borderId="65" xfId="63" applyNumberFormat="1" applyFont="1" applyBorder="1" applyAlignment="1">
      <alignment horizontal="distributed" vertical="center" wrapText="1"/>
      <protection/>
    </xf>
    <xf numFmtId="49" fontId="5" fillId="0" borderId="66" xfId="63" applyNumberFormat="1" applyFont="1" applyBorder="1" applyAlignment="1">
      <alignment horizontal="distributed" vertical="center" wrapText="1"/>
      <protection/>
    </xf>
    <xf numFmtId="0" fontId="1" fillId="23" borderId="34" xfId="63" applyFill="1" applyBorder="1" applyAlignment="1">
      <alignment horizontal="center" vertical="center"/>
      <protection/>
    </xf>
    <xf numFmtId="0" fontId="27" fillId="23" borderId="29" xfId="63" applyFont="1" applyFill="1" applyBorder="1" applyAlignment="1">
      <alignment horizontal="center" vertical="center"/>
      <protection/>
    </xf>
    <xf numFmtId="0" fontId="27" fillId="23" borderId="30" xfId="63" applyFont="1" applyFill="1" applyBorder="1" applyAlignment="1">
      <alignment horizontal="center" vertical="center"/>
      <protection/>
    </xf>
    <xf numFmtId="0" fontId="27" fillId="23" borderId="34" xfId="63" applyFont="1" applyFill="1" applyBorder="1" applyAlignment="1">
      <alignment horizontal="center" vertical="center"/>
      <protection/>
    </xf>
    <xf numFmtId="49" fontId="5" fillId="0" borderId="37" xfId="63" applyNumberFormat="1" applyFont="1" applyBorder="1" applyAlignment="1">
      <alignment horizontal="distributed" vertical="center" wrapText="1"/>
      <protection/>
    </xf>
    <xf numFmtId="49" fontId="5" fillId="0" borderId="38" xfId="63" applyNumberFormat="1" applyFont="1" applyBorder="1" applyAlignment="1">
      <alignment horizontal="distributed" vertical="center" wrapText="1"/>
      <protection/>
    </xf>
    <xf numFmtId="0" fontId="4" fillId="23" borderId="32" xfId="68" applyFont="1" applyFill="1" applyBorder="1" applyAlignment="1">
      <alignment horizontal="center" vertical="center"/>
      <protection/>
    </xf>
    <xf numFmtId="0" fontId="4" fillId="23" borderId="36" xfId="68" applyFont="1" applyFill="1" applyBorder="1" applyAlignment="1">
      <alignment horizontal="center" vertical="center"/>
      <protection/>
    </xf>
    <xf numFmtId="0" fontId="4" fillId="23" borderId="29" xfId="68" applyFont="1" applyFill="1" applyBorder="1" applyAlignment="1">
      <alignment horizontal="center" vertical="center"/>
      <protection/>
    </xf>
    <xf numFmtId="0" fontId="1" fillId="23" borderId="29" xfId="63" applyFill="1" applyBorder="1" applyAlignment="1">
      <alignment horizontal="center" vertical="center"/>
      <protection/>
    </xf>
    <xf numFmtId="0" fontId="1" fillId="23" borderId="30" xfId="63" applyFill="1" applyBorder="1" applyAlignment="1">
      <alignment horizontal="center" vertical="center"/>
      <protection/>
    </xf>
    <xf numFmtId="0" fontId="48" fillId="0" borderId="12" xfId="65" applyFont="1" applyFill="1" applyBorder="1" applyAlignment="1">
      <alignment vertical="center"/>
      <protection/>
    </xf>
    <xf numFmtId="0" fontId="48" fillId="0" borderId="38" xfId="65" applyFont="1" applyFill="1" applyBorder="1" applyAlignment="1">
      <alignment vertical="center"/>
      <protection/>
    </xf>
    <xf numFmtId="0" fontId="48" fillId="24" borderId="34" xfId="65" applyFont="1" applyFill="1" applyBorder="1" applyAlignment="1">
      <alignment horizontal="center" vertical="center"/>
      <protection/>
    </xf>
    <xf numFmtId="0" fontId="48" fillId="24" borderId="20" xfId="65" applyFont="1" applyFill="1" applyBorder="1" applyAlignment="1">
      <alignment horizontal="center" vertical="center"/>
      <protection/>
    </xf>
    <xf numFmtId="0" fontId="48" fillId="24" borderId="12" xfId="65" applyFont="1" applyFill="1" applyBorder="1" applyAlignment="1">
      <alignment horizontal="center" vertical="center"/>
      <protection/>
    </xf>
    <xf numFmtId="0" fontId="48" fillId="24" borderId="38" xfId="65" applyFont="1" applyFill="1" applyBorder="1" applyAlignment="1">
      <alignment horizontal="center" vertical="center"/>
      <protection/>
    </xf>
    <xf numFmtId="0" fontId="48" fillId="24" borderId="33" xfId="65" applyFont="1" applyFill="1" applyBorder="1" applyAlignment="1">
      <alignment horizontal="center" vertical="center"/>
      <protection/>
    </xf>
    <xf numFmtId="0" fontId="48" fillId="24" borderId="29" xfId="65" applyFont="1" applyFill="1" applyBorder="1" applyAlignment="1">
      <alignment horizontal="center" vertical="center"/>
      <protection/>
    </xf>
    <xf numFmtId="0" fontId="48" fillId="24" borderId="30" xfId="65" applyFont="1" applyFill="1" applyBorder="1" applyAlignment="1">
      <alignment horizontal="center" vertical="center"/>
      <protection/>
    </xf>
    <xf numFmtId="0" fontId="48" fillId="24" borderId="33" xfId="65" applyFont="1" applyFill="1" applyBorder="1" applyAlignment="1">
      <alignment horizontal="center" vertical="center" shrinkToFit="1"/>
      <protection/>
    </xf>
    <xf numFmtId="0" fontId="48" fillId="24" borderId="30" xfId="65" applyFont="1" applyFill="1" applyBorder="1" applyAlignment="1">
      <alignment horizontal="center" vertical="center" shrinkToFit="1"/>
      <protection/>
    </xf>
    <xf numFmtId="0" fontId="48" fillId="0" borderId="0" xfId="65" applyFont="1" applyFill="1" applyBorder="1" applyAlignment="1">
      <alignment vertical="center" shrinkToFit="1"/>
      <protection/>
    </xf>
    <xf numFmtId="0" fontId="48" fillId="0" borderId="0" xfId="0" applyFont="1" applyBorder="1" applyAlignment="1">
      <alignment vertical="center" shrinkToFit="1"/>
    </xf>
    <xf numFmtId="0" fontId="48" fillId="0" borderId="11" xfId="0" applyFont="1" applyBorder="1" applyAlignment="1">
      <alignment vertical="center" shrinkToFit="1"/>
    </xf>
    <xf numFmtId="0" fontId="48" fillId="24" borderId="33" xfId="65" applyFont="1" applyFill="1" applyBorder="1" applyAlignment="1">
      <alignment horizontal="center" vertical="center" wrapText="1" shrinkToFit="1"/>
      <protection/>
    </xf>
    <xf numFmtId="0" fontId="5" fillId="24" borderId="33" xfId="65" applyFont="1" applyFill="1" applyBorder="1" applyAlignment="1">
      <alignment horizontal="center" vertical="center"/>
      <protection/>
    </xf>
    <xf numFmtId="0" fontId="5" fillId="24" borderId="30" xfId="65" applyFont="1" applyFill="1" applyBorder="1" applyAlignment="1">
      <alignment horizontal="center" vertical="center"/>
      <protection/>
    </xf>
    <xf numFmtId="0" fontId="5" fillId="24" borderId="29" xfId="65" applyFont="1" applyFill="1" applyBorder="1" applyAlignment="1">
      <alignment horizontal="center" vertical="center"/>
      <protection/>
    </xf>
    <xf numFmtId="0" fontId="5" fillId="24" borderId="34" xfId="65" applyFont="1" applyFill="1" applyBorder="1" applyAlignment="1">
      <alignment horizontal="center" vertical="center"/>
      <protection/>
    </xf>
    <xf numFmtId="0" fontId="5" fillId="24" borderId="20" xfId="65" applyFont="1" applyFill="1" applyBorder="1" applyAlignment="1">
      <alignment horizontal="center" vertical="center"/>
      <protection/>
    </xf>
    <xf numFmtId="0" fontId="5" fillId="24" borderId="12" xfId="65" applyFont="1" applyFill="1" applyBorder="1" applyAlignment="1">
      <alignment horizontal="center" vertical="center"/>
      <protection/>
    </xf>
    <xf numFmtId="0" fontId="5" fillId="24" borderId="38" xfId="65" applyFont="1" applyFill="1" applyBorder="1" applyAlignment="1">
      <alignment horizontal="center" vertical="center"/>
      <protection/>
    </xf>
    <xf numFmtId="0" fontId="5" fillId="0" borderId="12" xfId="65" applyFont="1" applyFill="1" applyBorder="1" applyAlignment="1">
      <alignment vertical="center"/>
      <protection/>
    </xf>
    <xf numFmtId="0" fontId="5" fillId="0" borderId="38" xfId="65" applyFont="1" applyFill="1" applyBorder="1" applyAlignment="1">
      <alignment vertical="center"/>
      <protection/>
    </xf>
    <xf numFmtId="0" fontId="4" fillId="0" borderId="0" xfId="65" applyFont="1" applyFill="1" applyBorder="1" applyAlignment="1">
      <alignment vertical="center" shrinkToFit="1"/>
      <protection/>
    </xf>
    <xf numFmtId="0" fontId="1" fillId="0" borderId="0" xfId="0" applyFont="1" applyBorder="1" applyAlignment="1">
      <alignment vertical="center" shrinkToFit="1"/>
    </xf>
    <xf numFmtId="0" fontId="1" fillId="0" borderId="11" xfId="0" applyFont="1" applyBorder="1" applyAlignment="1">
      <alignment vertical="center" shrinkToFit="1"/>
    </xf>
    <xf numFmtId="49" fontId="26" fillId="0" borderId="0" xfId="0" applyNumberFormat="1" applyFont="1" applyAlignment="1">
      <alignment horizontal="center"/>
    </xf>
    <xf numFmtId="49" fontId="41" fillId="0" borderId="0" xfId="0" applyNumberFormat="1" applyFont="1" applyAlignment="1">
      <alignment vertical="top" wrapText="1"/>
    </xf>
    <xf numFmtId="198" fontId="40" fillId="0" borderId="0" xfId="0" applyNumberFormat="1" applyFont="1" applyAlignment="1">
      <alignment vertical="top" wrapText="1"/>
    </xf>
    <xf numFmtId="49" fontId="41" fillId="0" borderId="0" xfId="0" applyNumberFormat="1" applyFont="1" applyAlignment="1">
      <alignment vertical="top"/>
    </xf>
    <xf numFmtId="0" fontId="10" fillId="0" borderId="0" xfId="71" applyFont="1" applyAlignment="1">
      <alignment vertical="distributed" wrapText="1"/>
      <protection/>
    </xf>
    <xf numFmtId="0" fontId="26" fillId="0" borderId="0" xfId="71" applyFont="1" applyAlignment="1">
      <alignment horizontal="center"/>
      <protection/>
    </xf>
    <xf numFmtId="0" fontId="5" fillId="0" borderId="67" xfId="71" applyFont="1" applyBorder="1" applyAlignment="1">
      <alignment horizontal="center" vertical="center" shrinkToFit="1"/>
      <protection/>
    </xf>
    <xf numFmtId="0" fontId="5" fillId="0" borderId="68" xfId="71" applyFont="1" applyBorder="1" applyAlignment="1">
      <alignment horizontal="center" vertical="center" shrinkToFit="1"/>
      <protection/>
    </xf>
    <xf numFmtId="0" fontId="5" fillId="0" borderId="69" xfId="71" applyFont="1" applyBorder="1" applyAlignment="1">
      <alignment horizontal="center" vertical="center" shrinkToFit="1"/>
      <protection/>
    </xf>
    <xf numFmtId="180" fontId="1" fillId="0" borderId="36" xfId="63" applyNumberFormat="1" applyBorder="1">
      <alignment/>
      <protection/>
    </xf>
    <xf numFmtId="180" fontId="1" fillId="0" borderId="38" xfId="63" applyNumberFormat="1" applyBorder="1">
      <alignment/>
      <protection/>
    </xf>
    <xf numFmtId="178" fontId="1" fillId="0" borderId="36" xfId="63" applyNumberFormat="1" applyBorder="1">
      <alignment/>
      <protection/>
    </xf>
    <xf numFmtId="178" fontId="1" fillId="0" borderId="38" xfId="63" applyNumberFormat="1" applyBorder="1">
      <alignment/>
      <protection/>
    </xf>
    <xf numFmtId="3" fontId="1" fillId="0" borderId="70" xfId="63" applyNumberFormat="1" applyBorder="1">
      <alignment/>
      <protection/>
    </xf>
    <xf numFmtId="3" fontId="1" fillId="0" borderId="66" xfId="63" applyNumberFormat="1" applyBorder="1">
      <alignment/>
      <protection/>
    </xf>
    <xf numFmtId="178" fontId="1" fillId="0" borderId="70" xfId="63" applyNumberFormat="1" applyBorder="1">
      <alignment/>
      <protection/>
    </xf>
    <xf numFmtId="178" fontId="1" fillId="0" borderId="66" xfId="63" applyNumberFormat="1" applyBorder="1">
      <alignment/>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季節調整済み指数2010" xfId="62"/>
    <cellStyle name="標準_公表月報用22.8" xfId="63"/>
    <cellStyle name="標準_産業大分類別指数" xfId="64"/>
    <cellStyle name="標準_全国確報22.8" xfId="65"/>
    <cellStyle name="標準_全国確報グラフ22.9" xfId="66"/>
    <cellStyle name="標準_速報（指数表）" xfId="67"/>
    <cellStyle name="標準_速報5表 （規模別）22.8" xfId="68"/>
    <cellStyle name="標準_速報の表紙21.11" xfId="69"/>
    <cellStyle name="標準_知事投げ込み用グラフ＆文章23.8" xfId="70"/>
    <cellStyle name="標準_表章産業表" xfId="71"/>
    <cellStyle name="標準_目次" xfId="72"/>
    <cellStyle name="標準_裏表紙（毎and勤ver.)H24.1まで" xfId="73"/>
    <cellStyle name="Followed Hyperlink" xfId="74"/>
    <cellStyle name="良い"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t>製造業所定外時間前年同期比(5人以上）</a:t>
            </a:r>
          </a:p>
        </c:rich>
      </c:tx>
      <c:layout/>
      <c:spPr>
        <a:noFill/>
        <a:ln>
          <a:noFill/>
        </a:ln>
      </c:spPr>
    </c:title>
    <c:plotArea>
      <c:layout/>
      <c:barChart>
        <c:barDir val="col"/>
        <c:grouping val="clustered"/>
        <c:varyColors val="0"/>
        <c:ser>
          <c:idx val="0"/>
          <c:order val="0"/>
          <c:tx>
            <c:v>#REF!</c:v>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99CCFF"/>
              </a:solidFill>
            </c:spPr>
          </c:dPt>
          <c:dLbls>
            <c:dLbl>
              <c:idx val="14"/>
              <c:layout>
                <c:manualLayout>
                  <c:x val="0"/>
                  <c:y val="0"/>
                </c:manualLayout>
              </c:layout>
              <c:txPr>
                <a:bodyPr vert="horz" rot="0" anchor="ctr"/>
                <a:lstStyle/>
                <a:p>
                  <a:pPr algn="ctr" rtl="1">
                    <a:defRPr lang="en-US" cap="none" sz="1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100" b="0" i="0" u="none" baseline="0"/>
                </a:pPr>
              </a:p>
            </c:txPr>
            <c:showLegendKey val="0"/>
            <c:showVal val="0"/>
            <c:showBubbleSize val="0"/>
            <c:showCatName val="0"/>
            <c:showSerName val="0"/>
            <c:showPercent val="0"/>
          </c:dLbls>
          <c:cat>
            <c:numLit>
              <c:ptCount val="1"/>
              <c:pt idx="0">
                <c:v>1</c:v>
              </c:pt>
            </c:numLit>
          </c:cat>
          <c:val>
            <c:numLit>
              <c:ptCount val="1"/>
              <c:pt idx="0">
                <c:v>1</c:v>
              </c:pt>
            </c:numLit>
          </c:val>
        </c:ser>
        <c:axId val="40012536"/>
        <c:axId val="24568505"/>
      </c:barChart>
      <c:catAx>
        <c:axId val="40012536"/>
        <c:scaling>
          <c:orientation val="minMax"/>
        </c:scaling>
        <c:axPos val="b"/>
        <c:title>
          <c:tx>
            <c:rich>
              <a:bodyPr vert="horz" rot="0" anchor="ctr"/>
              <a:lstStyle/>
              <a:p>
                <a:pPr algn="ctr">
                  <a:defRPr/>
                </a:pPr>
                <a:r>
                  <a:rPr lang="en-US" cap="none" sz="100" b="0" i="0" u="none" baseline="0"/>
                  <a:t>年月</a:t>
                </a:r>
              </a:p>
            </c:rich>
          </c:tx>
          <c:layout/>
          <c:overlay val="0"/>
          <c:spPr>
            <a:noFill/>
            <a:ln>
              <a:noFill/>
            </a:ln>
          </c:spPr>
        </c:title>
        <c:delete val="0"/>
        <c:numFmt formatCode="General" sourceLinked="1"/>
        <c:majorTickMark val="in"/>
        <c:minorTickMark val="none"/>
        <c:tickLblPos val="low"/>
        <c:txPr>
          <a:bodyPr vert="horz" rot="0"/>
          <a:lstStyle/>
          <a:p>
            <a:pPr>
              <a:defRPr lang="en-US" cap="none" sz="100" b="0" i="0" u="none" baseline="0"/>
            </a:pPr>
          </a:p>
        </c:txPr>
        <c:crossAx val="24568505"/>
        <c:crosses val="autoZero"/>
        <c:auto val="1"/>
        <c:lblOffset val="100"/>
        <c:noMultiLvlLbl val="0"/>
      </c:catAx>
      <c:valAx>
        <c:axId val="24568505"/>
        <c:scaling>
          <c:orientation val="minMax"/>
        </c:scaling>
        <c:axPos val="l"/>
        <c:title>
          <c:tx>
            <c:rich>
              <a:bodyPr vert="horz" rot="0" anchor="ctr"/>
              <a:lstStyle/>
              <a:p>
                <a:pPr algn="ctr">
                  <a:defRPr/>
                </a:pPr>
                <a:r>
                  <a:rPr lang="en-US" cap="none" sz="100" b="0" i="0" u="none" baseline="0"/>
                  <a:t>増減率</a:t>
                </a:r>
              </a:p>
            </c:rich>
          </c:tx>
          <c:layout/>
          <c:overlay val="0"/>
          <c:spPr>
            <a:noFill/>
            <a:ln>
              <a:noFill/>
            </a:ln>
          </c:spPr>
        </c:title>
        <c:majorGridlines/>
        <c:delete val="0"/>
        <c:numFmt formatCode="General" sourceLinked="1"/>
        <c:majorTickMark val="in"/>
        <c:minorTickMark val="none"/>
        <c:tickLblPos val="nextTo"/>
        <c:txPr>
          <a:bodyPr/>
          <a:lstStyle/>
          <a:p>
            <a:pPr>
              <a:defRPr lang="en-US" cap="none" sz="100" b="0" i="0" u="none" baseline="0"/>
            </a:pPr>
          </a:p>
        </c:txPr>
        <c:crossAx val="40012536"/>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0" i="0" u="none" baseline="0"/>
              <a:t>ﾊﾟｰﾄ総実労働時間（５人以上、調査産業計、実数）</a:t>
            </a:r>
          </a:p>
        </c:rich>
      </c:tx>
      <c:layout/>
      <c:spPr>
        <a:noFill/>
        <a:ln>
          <a:noFill/>
        </a:ln>
      </c:spPr>
    </c:title>
    <c:plotArea>
      <c:layout/>
      <c:lineChart>
        <c:grouping val="standard"/>
        <c:varyColors val="0"/>
        <c:ser>
          <c:idx val="0"/>
          <c:order val="0"/>
          <c:tx>
            <c:v>#REF!</c:v>
          </c:tx>
          <c:extLst>
            <c:ext xmlns:c14="http://schemas.microsoft.com/office/drawing/2007/8/2/chart" uri="{6F2FDCE9-48DA-4B69-8628-5D25D57E5C99}">
              <c14:invertSolidFillFmt>
                <c14:spPr>
                  <a:solidFill>
                    <a:srgbClr val="000000"/>
                  </a:solidFill>
                </c14:spPr>
              </c14:invertSolidFillFmt>
            </c:ext>
          </c:extLst>
          <c:dLbls>
            <c:dLbl>
              <c:idx val="17"/>
              <c:layout>
                <c:manualLayout>
                  <c:x val="0"/>
                  <c:y val="0"/>
                </c:manualLayout>
              </c:layout>
              <c:txPr>
                <a:bodyPr vert="horz" rot="0" anchor="ctr"/>
                <a:lstStyle/>
                <a:p>
                  <a:pPr algn="ctr" rtl="1">
                    <a:defRPr lang="en-US" cap="none" sz="1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100" b="0" i="0" u="none" baseline="0"/>
                </a:pPr>
              </a:p>
            </c:txPr>
            <c:showLegendKey val="0"/>
            <c:showVal val="0"/>
            <c:showBubbleSize val="0"/>
            <c:showCatName val="0"/>
            <c:showSerName val="0"/>
            <c:showLeaderLines val="1"/>
            <c:showPercent val="0"/>
          </c:dLbls>
          <c:cat>
            <c:numLit>
              <c:ptCount val="1"/>
              <c:pt idx="0">
                <c:v>1</c:v>
              </c:pt>
            </c:numLit>
          </c:cat>
          <c:val>
            <c:numLit>
              <c:ptCount val="1"/>
              <c:pt idx="0">
                <c:v>1</c:v>
              </c:pt>
            </c:numLit>
          </c:val>
          <c:smooth val="0"/>
        </c:ser>
        <c:ser>
          <c:idx val="1"/>
          <c:order val="1"/>
          <c:tx>
            <c:v>#REF!</c:v>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dLbls>
            <c:dLbl>
              <c:idx val="17"/>
              <c:layout>
                <c:manualLayout>
                  <c:x val="0"/>
                  <c:y val="0"/>
                </c:manualLayout>
              </c:layout>
              <c:txPr>
                <a:bodyPr vert="horz" rot="0" anchor="ctr"/>
                <a:lstStyle/>
                <a:p>
                  <a:pPr algn="ctr" rtl="1">
                    <a:defRPr lang="en-US" cap="none" sz="1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100" b="0" i="0" u="none" baseline="0"/>
                </a:pPr>
              </a:p>
            </c:txPr>
            <c:showLegendKey val="0"/>
            <c:showVal val="0"/>
            <c:showBubbleSize val="0"/>
            <c:showCatName val="0"/>
            <c:showSerName val="0"/>
            <c:showLeaderLines val="1"/>
            <c:showPercent val="0"/>
          </c:dLbls>
          <c:cat>
            <c:numLit>
              <c:ptCount val="1"/>
              <c:pt idx="0">
                <c:v>1</c:v>
              </c:pt>
            </c:numLit>
          </c:cat>
          <c:val>
            <c:numLit>
              <c:ptCount val="1"/>
              <c:pt idx="0">
                <c:v>1</c:v>
              </c:pt>
            </c:numLit>
          </c:val>
          <c:smooth val="0"/>
        </c:ser>
        <c:marker val="1"/>
        <c:axId val="19789954"/>
        <c:axId val="43891859"/>
      </c:lineChart>
      <c:catAx>
        <c:axId val="19789954"/>
        <c:scaling>
          <c:orientation val="minMax"/>
        </c:scaling>
        <c:axPos val="b"/>
        <c:title>
          <c:tx>
            <c:rich>
              <a:bodyPr vert="horz" rot="0" anchor="ctr"/>
              <a:lstStyle/>
              <a:p>
                <a:pPr algn="ctr">
                  <a:defRPr/>
                </a:pPr>
                <a:r>
                  <a:rPr lang="en-US" cap="none" sz="100" b="0" i="0" u="none" baseline="0"/>
                  <a:t>年月</a:t>
                </a:r>
              </a:p>
            </c:rich>
          </c:tx>
          <c:layout/>
          <c:overlay val="0"/>
          <c:spPr>
            <a:noFill/>
            <a:ln>
              <a:noFill/>
            </a:ln>
          </c:spPr>
        </c:title>
        <c:delete val="0"/>
        <c:numFmt formatCode="General" sourceLinked="1"/>
        <c:majorTickMark val="in"/>
        <c:minorTickMark val="none"/>
        <c:tickLblPos val="nextTo"/>
        <c:txPr>
          <a:bodyPr/>
          <a:lstStyle/>
          <a:p>
            <a:pPr>
              <a:defRPr lang="en-US" cap="none" sz="100" b="0" i="0" u="none" baseline="0"/>
            </a:pPr>
          </a:p>
        </c:txPr>
        <c:crossAx val="43891859"/>
        <c:crosses val="autoZero"/>
        <c:auto val="1"/>
        <c:lblOffset val="100"/>
        <c:noMultiLvlLbl val="0"/>
      </c:catAx>
      <c:valAx>
        <c:axId val="43891859"/>
        <c:scaling>
          <c:orientation val="minMax"/>
        </c:scaling>
        <c:axPos val="l"/>
        <c:title>
          <c:tx>
            <c:rich>
              <a:bodyPr vert="horz" rot="0" anchor="ctr"/>
              <a:lstStyle/>
              <a:p>
                <a:pPr algn="ctr">
                  <a:defRPr/>
                </a:pPr>
                <a:r>
                  <a:rPr lang="en-US" cap="none" sz="100" b="0" i="0" u="none" baseline="0"/>
                  <a:t>時間</a:t>
                </a:r>
              </a:p>
            </c:rich>
          </c:tx>
          <c:layout/>
          <c:overlay val="0"/>
          <c:spPr>
            <a:noFill/>
            <a:ln>
              <a:noFill/>
            </a:ln>
          </c:spPr>
        </c:title>
        <c:majorGridlines/>
        <c:delete val="0"/>
        <c:numFmt formatCode="General" sourceLinked="1"/>
        <c:majorTickMark val="in"/>
        <c:minorTickMark val="none"/>
        <c:tickLblPos val="nextTo"/>
        <c:txPr>
          <a:bodyPr/>
          <a:lstStyle/>
          <a:p>
            <a:pPr>
              <a:defRPr lang="en-US" cap="none" sz="100" b="0" i="0" u="none" baseline="0"/>
            </a:pPr>
          </a:p>
        </c:txPr>
        <c:crossAx val="19789954"/>
        <c:crossesAt val="1"/>
        <c:crossBetween val="midCat"/>
        <c:dispUnits/>
      </c:valAx>
      <c:spPr>
        <a:noFill/>
        <a:ln w="12700">
          <a:solidFill>
            <a:srgbClr val="808080"/>
          </a:solidFill>
        </a:ln>
      </c:spPr>
    </c:plotArea>
    <c:legend>
      <c:legendPos val="r"/>
      <c:layout/>
      <c:overlay val="0"/>
      <c:txPr>
        <a:bodyPr vert="horz" rot="0"/>
        <a:lstStyle/>
        <a:p>
          <a:pPr>
            <a:defRPr lang="en-US" cap="none" sz="100" b="0" i="0" u="none" baseline="0"/>
          </a:pPr>
        </a:p>
      </c:txPr>
    </c:legend>
    <c:plotVisOnly val="1"/>
    <c:dispBlanksAs val="gap"/>
    <c:showDLblsOverMax val="0"/>
  </c:chart>
  <c:txPr>
    <a:bodyPr vert="horz" rot="0"/>
    <a:lstStyle/>
    <a:p>
      <a:pPr>
        <a:defRPr lang="en-US" cap="none" sz="2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t>定期給与の推移
</a:t>
            </a:r>
            <a:r>
              <a:rPr lang="en-US" cap="none" sz="225" b="0" i="0" u="none" baseline="0"/>
              <a:t>(前年同月比）</a:t>
            </a:r>
            <a:r>
              <a:rPr lang="en-US" cap="none" sz="150" b="0" i="0" u="none" baseline="0"/>
              <a:t>
</a:t>
            </a:r>
            <a:r>
              <a:rPr lang="en-US" cap="none" sz="200" b="0" i="0" u="none" baseline="0"/>
              <a:t>(事業規模５人以上、調査産業計）</a:t>
            </a:r>
          </a:p>
        </c:rich>
      </c:tx>
      <c:layout/>
      <c:spPr>
        <a:ln w="3175">
          <a:noFill/>
        </a:ln>
      </c:spPr>
    </c:title>
    <c:plotArea>
      <c:layout/>
      <c:lineChart>
        <c:grouping val="standard"/>
        <c:varyColors val="0"/>
        <c:ser>
          <c:idx val="0"/>
          <c:order val="0"/>
          <c:tx>
            <c:strRef>
              <c:f>全国結果5人以上!#REF!</c:f>
              <c:strCache>
                <c:ptCount val="1"/>
                <c:pt idx="0">
                  <c:v>#REF!</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80"/>
              </a:solidFill>
              <a:ln>
                <a:solidFill>
                  <a:srgbClr val="000080"/>
                </a:solidFill>
              </a:ln>
            </c:spPr>
          </c:marker>
          <c:dLbls>
            <c:dLbl>
              <c:idx val="1"/>
              <c:delete val="1"/>
            </c:dLbl>
            <c:dLbl>
              <c:idx val="2"/>
              <c:delete val="1"/>
            </c:dLbl>
            <c:dLbl>
              <c:idx val="3"/>
              <c:delete val="1"/>
            </c:dLbl>
            <c:dLbl>
              <c:idx val="4"/>
              <c:layout>
                <c:manualLayout>
                  <c:x val="0"/>
                  <c:y val="0"/>
                </c:manualLayout>
              </c:layout>
              <c:txPr>
                <a:bodyPr vert="horz" rot="0" anchor="ctr"/>
                <a:lstStyle/>
                <a:p>
                  <a:pPr algn="ctr">
                    <a:defRPr lang="en-US" cap="none" sz="100" b="0" i="0" u="none" baseline="0"/>
                  </a:pPr>
                </a:p>
              </c:txPr>
              <c:numFmt formatCode="General" sourceLinked="1"/>
              <c:showLegendKey val="0"/>
              <c:showVal val="1"/>
              <c:showBubbleSize val="0"/>
              <c:showCatName val="0"/>
              <c:showSerName val="0"/>
              <c:showPercent val="0"/>
            </c:dLbl>
            <c:dLbl>
              <c:idx val="5"/>
              <c:txPr>
                <a:bodyPr vert="horz" rot="0" anchor="ctr"/>
                <a:lstStyle/>
                <a:p>
                  <a:pPr algn="ctr">
                    <a:defRPr lang="en-US" cap="none" sz="100" b="0" i="0" u="none" baseline="0"/>
                  </a:pPr>
                </a:p>
              </c:txPr>
              <c:numFmt formatCode="General" sourceLinked="1"/>
              <c:showLegendKey val="0"/>
              <c:showVal val="1"/>
              <c:showBubbleSize val="0"/>
              <c:showCatName val="0"/>
              <c:showSerName val="0"/>
              <c:showPercent val="0"/>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100" b="0" i="0" u="none" baseline="0"/>
                  </a:pPr>
                </a:p>
              </c:txPr>
              <c:numFmt formatCode="General" sourceLinked="1"/>
              <c:showLegendKey val="0"/>
              <c:showVal val="1"/>
              <c:showBubbleSize val="0"/>
              <c:showCatName val="0"/>
              <c:showSerName val="0"/>
              <c:showPercent val="0"/>
            </c:dLbl>
            <c:dLbl>
              <c:idx val="19"/>
              <c:txPr>
                <a:bodyPr vert="horz" rot="0" anchor="ctr"/>
                <a:lstStyle/>
                <a:p>
                  <a:pPr algn="ctr">
                    <a:defRPr lang="en-US" cap="none" sz="1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 b="0" i="0" u="none" baseline="0"/>
                </a:pPr>
              </a:p>
            </c:txPr>
            <c:showLegendKey val="0"/>
            <c:showVal val="1"/>
            <c:showBubbleSize val="0"/>
            <c:showCatName val="0"/>
            <c:showSerName val="0"/>
            <c:showLeaderLines val="1"/>
            <c:showPercent val="0"/>
          </c:dLbls>
          <c:cat>
            <c:strRef>
              <c:f>全国結果5人以上!#REF!</c:f>
              <c:strCache>
                <c:ptCount val="1"/>
                <c:pt idx="0">
                  <c:v>1</c:v>
                </c:pt>
              </c:strCache>
            </c:strRef>
          </c:cat>
          <c:val>
            <c:numRef>
              <c:f>全国結果5人以上!#REF!</c:f>
              <c:numCache>
                <c:ptCount val="1"/>
                <c:pt idx="0">
                  <c:v>1</c:v>
                </c:pt>
              </c:numCache>
            </c:numRef>
          </c:val>
          <c:smooth val="0"/>
        </c:ser>
        <c:ser>
          <c:idx val="1"/>
          <c:order val="1"/>
          <c:tx>
            <c:strRef>
              <c:f>全国結果5人以上!#REF!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FF00FF"/>
              </a:solidFill>
              <a:ln>
                <a:solidFill>
                  <a:srgbClr val="FF00FF"/>
                </a:solidFill>
              </a:ln>
            </c:spPr>
          </c:marker>
          <c:dLbls>
            <c:dLbl>
              <c:idx val="1"/>
              <c:delete val="1"/>
            </c:dLbl>
            <c:dLbl>
              <c:idx val="2"/>
              <c:delete val="1"/>
            </c:dLbl>
            <c:dLbl>
              <c:idx val="3"/>
              <c:delete val="1"/>
            </c:dLbl>
            <c:dLbl>
              <c:idx val="4"/>
              <c:layout>
                <c:manualLayout>
                  <c:x val="0"/>
                  <c:y val="0"/>
                </c:manualLayout>
              </c:layout>
              <c:txPr>
                <a:bodyPr vert="horz" rot="0" anchor="ctr"/>
                <a:lstStyle/>
                <a:p>
                  <a:pPr algn="ctr">
                    <a:defRPr lang="en-US" cap="none" sz="100" b="0" i="0" u="none" baseline="0"/>
                  </a:pPr>
                </a:p>
              </c:txPr>
              <c:numFmt formatCode="General" sourceLinked="1"/>
              <c:showLegendKey val="0"/>
              <c:showVal val="1"/>
              <c:showBubbleSize val="0"/>
              <c:showCatName val="0"/>
              <c:showSerName val="0"/>
              <c:showPercent val="0"/>
            </c:dLbl>
            <c:dLbl>
              <c:idx val="5"/>
              <c:txPr>
                <a:bodyPr vert="horz" rot="0" anchor="ctr"/>
                <a:lstStyle/>
                <a:p>
                  <a:pPr algn="ctr">
                    <a:defRPr lang="en-US" cap="none" sz="100" b="0" i="0" u="none" baseline="0"/>
                  </a:pPr>
                </a:p>
              </c:txPr>
              <c:numFmt formatCode="General" sourceLinked="1"/>
              <c:showLegendKey val="0"/>
              <c:showVal val="1"/>
              <c:showBubbleSize val="0"/>
              <c:showCatName val="0"/>
              <c:showSerName val="0"/>
              <c:showPercent val="0"/>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100" b="0" i="0" u="none" baseline="0"/>
                  </a:pPr>
                </a:p>
              </c:txPr>
              <c:numFmt formatCode="General" sourceLinked="1"/>
              <c:showLegendKey val="0"/>
              <c:showVal val="1"/>
              <c:showBubbleSize val="0"/>
              <c:showCatName val="0"/>
              <c:showSerName val="0"/>
              <c:showPercent val="0"/>
            </c:dLbl>
            <c:dLbl>
              <c:idx val="19"/>
              <c:txPr>
                <a:bodyPr vert="horz" rot="0" anchor="ctr"/>
                <a:lstStyle/>
                <a:p>
                  <a:pPr algn="ctr">
                    <a:defRPr lang="en-US" cap="none" sz="100" b="0" i="0" u="none" baseline="0"/>
                  </a:pPr>
                </a:p>
              </c:txPr>
              <c:numFmt formatCode="General" sourceLinked="1"/>
              <c:showLegendKey val="0"/>
              <c:showVal val="1"/>
              <c:showBubbleSize val="0"/>
              <c:showCatName val="0"/>
              <c:showSerName val="0"/>
              <c:showPercent val="0"/>
            </c:dLbl>
            <c:dLbl>
              <c:idx val="20"/>
              <c:txPr>
                <a:bodyPr vert="horz" rot="0" anchor="ctr"/>
                <a:lstStyle/>
                <a:p>
                  <a:pPr algn="ctr">
                    <a:defRPr lang="en-US" cap="none" sz="1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 b="0" i="0" u="none" baseline="0"/>
                </a:pPr>
              </a:p>
            </c:txPr>
            <c:showLegendKey val="0"/>
            <c:showVal val="1"/>
            <c:showBubbleSize val="0"/>
            <c:showCatName val="0"/>
            <c:showSerName val="0"/>
            <c:showLeaderLines val="1"/>
            <c:showPercent val="0"/>
          </c:dLbls>
          <c:cat>
            <c:strRef>
              <c:f>全国結果5人以上!#REF!</c:f>
              <c:strCache>
                <c:ptCount val="1"/>
                <c:pt idx="0">
                  <c:v>1</c:v>
                </c:pt>
              </c:strCache>
            </c:strRef>
          </c:cat>
          <c:val>
            <c:numRef>
              <c:f>全国結果5人以上!#REF!</c:f>
              <c:numCache>
                <c:ptCount val="1"/>
                <c:pt idx="0">
                  <c:v>1</c:v>
                </c:pt>
              </c:numCache>
            </c:numRef>
          </c:val>
          <c:smooth val="0"/>
        </c:ser>
        <c:axId val="59482412"/>
        <c:axId val="65579661"/>
      </c:lineChart>
      <c:catAx>
        <c:axId val="59482412"/>
        <c:scaling>
          <c:orientation val="minMax"/>
        </c:scaling>
        <c:axPos val="b"/>
        <c:title>
          <c:tx>
            <c:rich>
              <a:bodyPr vert="horz" rot="0" anchor="ctr"/>
              <a:lstStyle/>
              <a:p>
                <a:pPr algn="ctr">
                  <a:defRPr/>
                </a:pPr>
                <a:r>
                  <a:rPr lang="en-US" cap="none" sz="100" b="0" i="0" u="none" baseline="0"/>
                  <a:t>月</a:t>
                </a:r>
              </a:p>
            </c:rich>
          </c:tx>
          <c:layout/>
          <c:overlay val="0"/>
          <c:spPr>
            <a:noFill/>
            <a:ln>
              <a:noFill/>
            </a:ln>
          </c:spPr>
        </c:title>
        <c:delete val="0"/>
        <c:numFmt formatCode="0;[Red]0" sourceLinked="0"/>
        <c:majorTickMark val="none"/>
        <c:minorTickMark val="none"/>
        <c:tickLblPos val="low"/>
        <c:txPr>
          <a:bodyPr/>
          <a:lstStyle/>
          <a:p>
            <a:pPr>
              <a:defRPr lang="en-US" cap="none" sz="100" b="0" i="0" u="none" baseline="0"/>
            </a:pPr>
          </a:p>
        </c:txPr>
        <c:crossAx val="65579661"/>
        <c:crossesAt val="0"/>
        <c:auto val="0"/>
        <c:lblOffset val="100"/>
        <c:tickLblSkip val="1"/>
        <c:noMultiLvlLbl val="0"/>
      </c:catAx>
      <c:valAx>
        <c:axId val="65579661"/>
        <c:scaling>
          <c:orientation val="minMax"/>
          <c:max val="9"/>
          <c:min val="-9"/>
        </c:scaling>
        <c:axPos val="l"/>
        <c:title>
          <c:tx>
            <c:rich>
              <a:bodyPr vert="horz" rot="0" anchor="ctr"/>
              <a:lstStyle/>
              <a:p>
                <a:pPr algn="ctr">
                  <a:defRPr/>
                </a:pPr>
                <a:r>
                  <a:rPr lang="en-US" cap="none" sz="100" b="0" i="0" u="none" baseline="0"/>
                  <a:t>％</a:t>
                </a:r>
              </a:p>
            </c:rich>
          </c:tx>
          <c:layout/>
          <c:overlay val="0"/>
          <c:spPr>
            <a:noFill/>
            <a:ln>
              <a:noFill/>
            </a:ln>
          </c:spPr>
        </c:title>
        <c:majorGridlines>
          <c:spPr>
            <a:ln w="3175">
              <a:solidFill/>
              <a:prstDash val="sysDot"/>
            </a:ln>
          </c:spPr>
        </c:majorGridlines>
        <c:delete val="0"/>
        <c:numFmt formatCode="0_ " sourceLinked="0"/>
        <c:majorTickMark val="in"/>
        <c:minorTickMark val="none"/>
        <c:tickLblPos val="nextTo"/>
        <c:txPr>
          <a:bodyPr/>
          <a:lstStyle/>
          <a:p>
            <a:pPr>
              <a:defRPr lang="en-US" cap="none" sz="100" b="0" i="0" u="none" baseline="0"/>
            </a:pPr>
          </a:p>
        </c:txPr>
        <c:crossAx val="59482412"/>
        <c:crossesAt val="1"/>
        <c:crossBetween val="midCat"/>
        <c:dispUnits/>
        <c:majorUnit val="3"/>
      </c:valAx>
      <c:spPr>
        <a:solidFill>
          <a:srgbClr val="FFFFFF"/>
        </a:solidFill>
        <a:ln w="12700">
          <a:solidFill>
            <a:srgbClr val="808080"/>
          </a:solidFill>
        </a:ln>
      </c:spPr>
    </c:plotArea>
    <c:legend>
      <c:legendPos val="r"/>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225"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所定外労働時間の推移
(前年同月比）
</a:t>
            </a:r>
            <a:r>
              <a:rPr lang="en-US" cap="none" sz="175" b="0" i="0" u="none" baseline="0"/>
              <a:t>(事業規模５人以上、調査産業計）</a:t>
            </a:r>
          </a:p>
        </c:rich>
      </c:tx>
      <c:layout/>
      <c:spPr>
        <a:ln w="3175">
          <a:noFill/>
        </a:ln>
      </c:spPr>
    </c:title>
    <c:plotArea>
      <c:layout/>
      <c:lineChart>
        <c:grouping val="standard"/>
        <c:varyColors val="0"/>
        <c:ser>
          <c:idx val="0"/>
          <c:order val="0"/>
          <c:tx>
            <c:strRef>
              <c:f>全国結果5人以上!#REF!</c:f>
              <c:strCache>
                <c:ptCount val="1"/>
                <c:pt idx="0">
                  <c:v>#REF!</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80"/>
              </a:solidFill>
              <a:ln>
                <a:solidFill>
                  <a:srgbClr val="000080"/>
                </a:solidFill>
              </a:ln>
            </c:spPr>
          </c:marker>
          <c:dLbls>
            <c:dLbl>
              <c:idx val="1"/>
              <c:delete val="1"/>
            </c:dLbl>
            <c:dLbl>
              <c:idx val="2"/>
              <c:delete val="1"/>
            </c:dLbl>
            <c:dLbl>
              <c:idx val="3"/>
              <c:delete val="1"/>
            </c:dLbl>
            <c:dLbl>
              <c:idx val="4"/>
              <c:layout>
                <c:manualLayout>
                  <c:x val="0"/>
                  <c:y val="0"/>
                </c:manualLayout>
              </c:layout>
              <c:txPr>
                <a:bodyPr vert="horz" rot="0" anchor="ctr"/>
                <a:lstStyle/>
                <a:p>
                  <a:pPr algn="ctr">
                    <a:defRPr lang="en-US" cap="none" sz="100" b="0" i="0" u="none" baseline="0"/>
                  </a:pPr>
                </a:p>
              </c:txPr>
              <c:numFmt formatCode="General" sourceLinked="1"/>
              <c:showLegendKey val="0"/>
              <c:showVal val="1"/>
              <c:showBubbleSize val="0"/>
              <c:showCatName val="0"/>
              <c:showSerName val="0"/>
              <c:showPercent val="0"/>
            </c:dLbl>
            <c:dLbl>
              <c:idx val="5"/>
              <c:txPr>
                <a:bodyPr vert="horz" rot="0" anchor="ctr"/>
                <a:lstStyle/>
                <a:p>
                  <a:pPr algn="ctr">
                    <a:defRPr lang="en-US" cap="none" sz="100" b="0" i="0" u="none" baseline="0"/>
                  </a:pPr>
                </a:p>
              </c:txPr>
              <c:numFmt formatCode="General" sourceLinked="1"/>
              <c:showLegendKey val="0"/>
              <c:showVal val="1"/>
              <c:showBubbleSize val="0"/>
              <c:showCatName val="0"/>
              <c:showSerName val="0"/>
              <c:showPercent val="0"/>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100" b="0" i="0" u="none" baseline="0"/>
                  </a:pPr>
                </a:p>
              </c:txPr>
              <c:numFmt formatCode="General" sourceLinked="1"/>
              <c:showLegendKey val="0"/>
              <c:showVal val="1"/>
              <c:showBubbleSize val="0"/>
              <c:showCatName val="0"/>
              <c:showSerName val="0"/>
              <c:showPercent val="0"/>
            </c:dLbl>
            <c:dLbl>
              <c:idx val="19"/>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 b="0" i="0" u="none" baseline="0"/>
                </a:pPr>
              </a:p>
            </c:txPr>
            <c:showLegendKey val="0"/>
            <c:showVal val="1"/>
            <c:showBubbleSize val="0"/>
            <c:showCatName val="0"/>
            <c:showSerName val="0"/>
            <c:showLeaderLines val="1"/>
            <c:showPercent val="0"/>
          </c:dLbls>
          <c:cat>
            <c:strRef>
              <c:f>全国結果5人以上!#REF!</c:f>
              <c:strCache>
                <c:ptCount val="1"/>
                <c:pt idx="0">
                  <c:v>1</c:v>
                </c:pt>
              </c:strCache>
            </c:strRef>
          </c:cat>
          <c:val>
            <c:numRef>
              <c:f>全国結果5人以上!#REF!</c:f>
              <c:numCache>
                <c:ptCount val="1"/>
                <c:pt idx="0">
                  <c:v>1</c:v>
                </c:pt>
              </c:numCache>
            </c:numRef>
          </c:val>
          <c:smooth val="0"/>
        </c:ser>
        <c:ser>
          <c:idx val="1"/>
          <c:order val="1"/>
          <c:tx>
            <c:strRef>
              <c:f>全国結果5人以上!#REF!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FF00FF"/>
              </a:solidFill>
              <a:ln>
                <a:solidFill>
                  <a:srgbClr val="FF00FF"/>
                </a:solidFill>
              </a:ln>
            </c:spPr>
          </c:marker>
          <c:dLbls>
            <c:dLbl>
              <c:idx val="1"/>
              <c:delete val="1"/>
            </c:dLbl>
            <c:dLbl>
              <c:idx val="2"/>
              <c:delete val="1"/>
            </c:dLbl>
            <c:dLbl>
              <c:idx val="3"/>
              <c:delete val="1"/>
            </c:dLbl>
            <c:dLbl>
              <c:idx val="4"/>
              <c:layout>
                <c:manualLayout>
                  <c:x val="0"/>
                  <c:y val="0"/>
                </c:manualLayout>
              </c:layout>
              <c:txPr>
                <a:bodyPr vert="horz" rot="0" anchor="ctr"/>
                <a:lstStyle/>
                <a:p>
                  <a:pPr algn="ctr">
                    <a:defRPr lang="en-US" cap="none" sz="100" b="0" i="0" u="none" baseline="0"/>
                  </a:pPr>
                </a:p>
              </c:txPr>
              <c:numFmt formatCode="General" sourceLinked="1"/>
              <c:showLegendKey val="0"/>
              <c:showVal val="1"/>
              <c:showBubbleSize val="0"/>
              <c:showCatName val="0"/>
              <c:showSerName val="0"/>
              <c:showPercent val="0"/>
            </c:dLbl>
            <c:dLbl>
              <c:idx val="5"/>
              <c:numFmt formatCode="General" sourceLinked="1"/>
              <c:showLegendKey val="0"/>
              <c:showVal val="1"/>
              <c:showBubbleSize val="0"/>
              <c:showCatName val="0"/>
              <c:showSerName val="0"/>
              <c:showPercent val="0"/>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100" b="0" i="0" u="none" baseline="0"/>
                  </a:pPr>
                </a:p>
              </c:txPr>
              <c:numFmt formatCode="General" sourceLinked="1"/>
              <c:showLegendKey val="0"/>
              <c:showVal val="1"/>
              <c:showBubbleSize val="0"/>
              <c:showCatName val="0"/>
              <c:showSerName val="0"/>
              <c:showPercent val="0"/>
            </c:dLbl>
            <c:dLbl>
              <c:idx val="19"/>
              <c:numFmt formatCode="General" sourceLinked="1"/>
              <c:showLegendKey val="0"/>
              <c:showVal val="1"/>
              <c:showBubbleSize val="0"/>
              <c:showCatName val="0"/>
              <c:showSerName val="0"/>
              <c:showPercent val="0"/>
            </c:dLbl>
            <c:dLbl>
              <c:idx val="20"/>
              <c:txPr>
                <a:bodyPr vert="horz" rot="0" anchor="ctr"/>
                <a:lstStyle/>
                <a:p>
                  <a:pPr algn="ctr">
                    <a:defRPr lang="en-US" cap="none" sz="1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 b="0" i="0" u="none" baseline="0"/>
                </a:pPr>
              </a:p>
            </c:txPr>
            <c:showLegendKey val="0"/>
            <c:showVal val="1"/>
            <c:showBubbleSize val="0"/>
            <c:showCatName val="0"/>
            <c:showSerName val="0"/>
            <c:showLeaderLines val="1"/>
            <c:showPercent val="0"/>
          </c:dLbls>
          <c:cat>
            <c:strRef>
              <c:f>全国結果5人以上!#REF!</c:f>
              <c:strCache>
                <c:ptCount val="1"/>
                <c:pt idx="0">
                  <c:v>1</c:v>
                </c:pt>
              </c:strCache>
            </c:strRef>
          </c:cat>
          <c:val>
            <c:numRef>
              <c:f>全国結果5人以上!#REF!</c:f>
              <c:numCache>
                <c:ptCount val="1"/>
                <c:pt idx="0">
                  <c:v>1</c:v>
                </c:pt>
              </c:numCache>
            </c:numRef>
          </c:val>
          <c:smooth val="0"/>
        </c:ser>
        <c:axId val="53346038"/>
        <c:axId val="10352295"/>
      </c:lineChart>
      <c:catAx>
        <c:axId val="53346038"/>
        <c:scaling>
          <c:orientation val="minMax"/>
        </c:scaling>
        <c:axPos val="b"/>
        <c:title>
          <c:tx>
            <c:rich>
              <a:bodyPr vert="horz" rot="0" anchor="ctr"/>
              <a:lstStyle/>
              <a:p>
                <a:pPr algn="ctr">
                  <a:defRPr/>
                </a:pPr>
                <a:r>
                  <a:rPr lang="en-US" cap="none" sz="100" b="0" i="0" u="none" baseline="0"/>
                  <a:t>月</a:t>
                </a:r>
              </a:p>
            </c:rich>
          </c:tx>
          <c:layout/>
          <c:overlay val="0"/>
          <c:spPr>
            <a:noFill/>
            <a:ln>
              <a:noFill/>
            </a:ln>
          </c:spPr>
        </c:title>
        <c:delete val="0"/>
        <c:numFmt formatCode="0;[Red]0" sourceLinked="0"/>
        <c:majorTickMark val="none"/>
        <c:minorTickMark val="none"/>
        <c:tickLblPos val="low"/>
        <c:txPr>
          <a:bodyPr/>
          <a:lstStyle/>
          <a:p>
            <a:pPr>
              <a:defRPr lang="en-US" cap="none" sz="100" b="0" i="0" u="none" baseline="0"/>
            </a:pPr>
          </a:p>
        </c:txPr>
        <c:crossAx val="10352295"/>
        <c:crossesAt val="0"/>
        <c:auto val="0"/>
        <c:lblOffset val="100"/>
        <c:tickLblSkip val="1"/>
        <c:noMultiLvlLbl val="0"/>
      </c:catAx>
      <c:valAx>
        <c:axId val="10352295"/>
        <c:scaling>
          <c:orientation val="minMax"/>
          <c:max val="15"/>
          <c:min val="-15"/>
        </c:scaling>
        <c:axPos val="l"/>
        <c:title>
          <c:tx>
            <c:rich>
              <a:bodyPr vert="horz" rot="0" anchor="ctr"/>
              <a:lstStyle/>
              <a:p>
                <a:pPr algn="ctr">
                  <a:defRPr/>
                </a:pPr>
                <a:r>
                  <a:rPr lang="en-US" cap="none" sz="100" b="0" i="0" u="none" baseline="0"/>
                  <a:t>％</a:t>
                </a:r>
              </a:p>
            </c:rich>
          </c:tx>
          <c:layout/>
          <c:overlay val="0"/>
          <c:spPr>
            <a:noFill/>
            <a:ln>
              <a:noFill/>
            </a:ln>
          </c:spPr>
        </c:title>
        <c:majorGridlines>
          <c:spPr>
            <a:ln w="3175">
              <a:solidFill/>
              <a:prstDash val="sysDot"/>
            </a:ln>
          </c:spPr>
        </c:majorGridlines>
        <c:delete val="0"/>
        <c:numFmt formatCode="0_ " sourceLinked="0"/>
        <c:majorTickMark val="in"/>
        <c:minorTickMark val="none"/>
        <c:tickLblPos val="nextTo"/>
        <c:txPr>
          <a:bodyPr/>
          <a:lstStyle/>
          <a:p>
            <a:pPr>
              <a:defRPr lang="en-US" cap="none" sz="100" b="0" i="0" u="none" baseline="0"/>
            </a:pPr>
          </a:p>
        </c:txPr>
        <c:crossAx val="53346038"/>
        <c:crossesAt val="1"/>
        <c:crossBetween val="midCat"/>
        <c:dispUnits/>
        <c:majorUnit val="5"/>
      </c:valAx>
      <c:spPr>
        <a:solidFill>
          <a:srgbClr val="FFFFFF"/>
        </a:solidFill>
        <a:ln w="12700">
          <a:solidFill>
            <a:srgbClr val="808080"/>
          </a:solidFill>
        </a:ln>
      </c:spPr>
    </c:plotArea>
    <c:legend>
      <c:legendPos val="r"/>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225"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t>常用労働者数の推移
(前年同月比）
</a:t>
            </a:r>
            <a:r>
              <a:rPr lang="en-US" cap="none" sz="200" b="0" i="0" u="none" baseline="0"/>
              <a:t>(事業規模５人以上、調査産業計）</a:t>
            </a:r>
          </a:p>
        </c:rich>
      </c:tx>
      <c:layout/>
      <c:spPr>
        <a:ln w="3175">
          <a:noFill/>
        </a:ln>
      </c:spPr>
    </c:title>
    <c:plotArea>
      <c:layout/>
      <c:lineChart>
        <c:grouping val="standard"/>
        <c:varyColors val="0"/>
        <c:ser>
          <c:idx val="0"/>
          <c:order val="0"/>
          <c:tx>
            <c:strRef>
              <c:f>全国結果5人以上!#REF!</c:f>
              <c:strCache>
                <c:ptCount val="1"/>
                <c:pt idx="0">
                  <c:v>#REF!</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80"/>
              </a:solidFill>
              <a:ln>
                <a:solidFill>
                  <a:srgbClr val="000080"/>
                </a:solidFill>
              </a:ln>
            </c:spPr>
          </c:marker>
          <c:dLbls>
            <c:dLbl>
              <c:idx val="1"/>
              <c:delete val="1"/>
            </c:dLbl>
            <c:dLbl>
              <c:idx val="2"/>
              <c:delete val="1"/>
            </c:dLbl>
            <c:dLbl>
              <c:idx val="3"/>
              <c:delete val="1"/>
            </c:dLbl>
            <c:dLbl>
              <c:idx val="4"/>
              <c:layout>
                <c:manualLayout>
                  <c:x val="0"/>
                  <c:y val="0"/>
                </c:manualLayout>
              </c:layout>
              <c:txPr>
                <a:bodyPr vert="horz" rot="0" anchor="ctr"/>
                <a:lstStyle/>
                <a:p>
                  <a:pPr algn="ctr">
                    <a:defRPr lang="en-US" cap="none" sz="100" b="0" i="0" u="none" baseline="0"/>
                  </a:pPr>
                </a:p>
              </c:txPr>
              <c:numFmt formatCode="General" sourceLinked="1"/>
              <c:showLegendKey val="0"/>
              <c:showVal val="1"/>
              <c:showBubbleSize val="0"/>
              <c:showCatName val="0"/>
              <c:showSerName val="0"/>
              <c:showPercent val="0"/>
            </c:dLbl>
            <c:dLbl>
              <c:idx val="5"/>
              <c:txPr>
                <a:bodyPr vert="horz" rot="0" anchor="ctr"/>
                <a:lstStyle/>
                <a:p>
                  <a:pPr algn="ctr">
                    <a:defRPr lang="en-US" cap="none" sz="100" b="0" i="0" u="none" baseline="0"/>
                  </a:pPr>
                </a:p>
              </c:txPr>
              <c:numFmt formatCode="General" sourceLinked="1"/>
              <c:showLegendKey val="0"/>
              <c:showVal val="1"/>
              <c:showBubbleSize val="0"/>
              <c:showCatName val="0"/>
              <c:showSerName val="0"/>
              <c:showPercent val="0"/>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100" b="0" i="0" u="none" baseline="0"/>
                  </a:pPr>
                </a:p>
              </c:txPr>
              <c:numFmt formatCode="General" sourceLinked="1"/>
              <c:showLegendKey val="0"/>
              <c:showVal val="1"/>
              <c:showBubbleSize val="0"/>
              <c:showCatName val="0"/>
              <c:showSerName val="0"/>
              <c:showPercent val="0"/>
            </c:dLbl>
            <c:dLbl>
              <c:idx val="19"/>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 b="0" i="0" u="none" baseline="0"/>
                </a:pPr>
              </a:p>
            </c:txPr>
            <c:showLegendKey val="0"/>
            <c:showVal val="1"/>
            <c:showBubbleSize val="0"/>
            <c:showCatName val="0"/>
            <c:showSerName val="0"/>
            <c:showLeaderLines val="1"/>
            <c:showPercent val="0"/>
          </c:dLbls>
          <c:cat>
            <c:strRef>
              <c:f>全国結果5人以上!#REF!</c:f>
              <c:strCache>
                <c:ptCount val="1"/>
                <c:pt idx="0">
                  <c:v>1</c:v>
                </c:pt>
              </c:strCache>
            </c:strRef>
          </c:cat>
          <c:val>
            <c:numRef>
              <c:f>全国結果5人以上!#REF!</c:f>
              <c:numCache>
                <c:ptCount val="1"/>
                <c:pt idx="0">
                  <c:v>1</c:v>
                </c:pt>
              </c:numCache>
            </c:numRef>
          </c:val>
          <c:smooth val="0"/>
        </c:ser>
        <c:ser>
          <c:idx val="1"/>
          <c:order val="1"/>
          <c:tx>
            <c:strRef>
              <c:f>全国結果5人以上!#REF!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FF00FF"/>
              </a:solidFill>
              <a:ln>
                <a:solidFill>
                  <a:srgbClr val="FF00FF"/>
                </a:solidFill>
              </a:ln>
            </c:spPr>
          </c:marker>
          <c:dLbls>
            <c:dLbl>
              <c:idx val="1"/>
              <c:delete val="1"/>
            </c:dLbl>
            <c:dLbl>
              <c:idx val="2"/>
              <c:delete val="1"/>
            </c:dLbl>
            <c:dLbl>
              <c:idx val="3"/>
              <c:delete val="1"/>
            </c:dLbl>
            <c:dLbl>
              <c:idx val="4"/>
              <c:layout>
                <c:manualLayout>
                  <c:x val="0"/>
                  <c:y val="0"/>
                </c:manualLayout>
              </c:layout>
              <c:txPr>
                <a:bodyPr vert="horz" rot="0" anchor="ctr"/>
                <a:lstStyle/>
                <a:p>
                  <a:pPr algn="ctr">
                    <a:defRPr lang="en-US" cap="none" sz="100" b="0" i="0" u="none" baseline="0"/>
                  </a:pPr>
                </a:p>
              </c:txPr>
              <c:numFmt formatCode="General" sourceLinked="1"/>
              <c:showLegendKey val="0"/>
              <c:showVal val="1"/>
              <c:showBubbleSize val="0"/>
              <c:showCatName val="0"/>
              <c:showSerName val="0"/>
              <c:showPercent val="0"/>
            </c:dLbl>
            <c:dLbl>
              <c:idx val="5"/>
              <c:numFmt formatCode="General" sourceLinked="1"/>
              <c:showLegendKey val="0"/>
              <c:showVal val="1"/>
              <c:showBubbleSize val="0"/>
              <c:showCatName val="0"/>
              <c:showSerName val="0"/>
              <c:showPercent val="0"/>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100" b="0" i="0" u="none" baseline="0"/>
                  </a:pPr>
                </a:p>
              </c:txPr>
              <c:numFmt formatCode="General" sourceLinked="1"/>
              <c:showLegendKey val="0"/>
              <c:showVal val="1"/>
              <c:showBubbleSize val="0"/>
              <c:showCatName val="0"/>
              <c:showSerName val="0"/>
              <c:showPercent val="0"/>
            </c:dLbl>
            <c:dLbl>
              <c:idx val="19"/>
              <c:numFmt formatCode="General" sourceLinked="1"/>
              <c:showLegendKey val="0"/>
              <c:showVal val="1"/>
              <c:showBubbleSize val="0"/>
              <c:showCatName val="0"/>
              <c:showSerName val="0"/>
              <c:showPercent val="0"/>
            </c:dLbl>
            <c:dLbl>
              <c:idx val="20"/>
              <c:txPr>
                <a:bodyPr vert="horz" rot="0" anchor="ctr"/>
                <a:lstStyle/>
                <a:p>
                  <a:pPr algn="ctr">
                    <a:defRPr lang="en-US" cap="none" sz="1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 b="0" i="0" u="none" baseline="0"/>
                </a:pPr>
              </a:p>
            </c:txPr>
            <c:showLegendKey val="0"/>
            <c:showVal val="1"/>
            <c:showBubbleSize val="0"/>
            <c:showCatName val="0"/>
            <c:showSerName val="0"/>
            <c:showLeaderLines val="1"/>
            <c:showPercent val="0"/>
          </c:dLbls>
          <c:cat>
            <c:strRef>
              <c:f>全国結果5人以上!#REF!</c:f>
              <c:strCache>
                <c:ptCount val="1"/>
                <c:pt idx="0">
                  <c:v>1</c:v>
                </c:pt>
              </c:strCache>
            </c:strRef>
          </c:cat>
          <c:val>
            <c:numRef>
              <c:f>全国結果5人以上!#REF!</c:f>
              <c:numCache>
                <c:ptCount val="1"/>
                <c:pt idx="0">
                  <c:v>1</c:v>
                </c:pt>
              </c:numCache>
            </c:numRef>
          </c:val>
          <c:smooth val="0"/>
        </c:ser>
        <c:axId val="26061792"/>
        <c:axId val="33229537"/>
      </c:lineChart>
      <c:catAx>
        <c:axId val="26061792"/>
        <c:scaling>
          <c:orientation val="minMax"/>
        </c:scaling>
        <c:axPos val="b"/>
        <c:title>
          <c:tx>
            <c:rich>
              <a:bodyPr vert="horz" rot="0" anchor="ctr"/>
              <a:lstStyle/>
              <a:p>
                <a:pPr algn="ctr">
                  <a:defRPr/>
                </a:pPr>
                <a:r>
                  <a:rPr lang="en-US" cap="none" sz="100" b="0" i="0" u="none" baseline="0"/>
                  <a:t>月</a:t>
                </a:r>
              </a:p>
            </c:rich>
          </c:tx>
          <c:layout/>
          <c:overlay val="0"/>
          <c:spPr>
            <a:noFill/>
            <a:ln>
              <a:noFill/>
            </a:ln>
          </c:spPr>
        </c:title>
        <c:delete val="0"/>
        <c:numFmt formatCode="0;[Red]0" sourceLinked="0"/>
        <c:majorTickMark val="none"/>
        <c:minorTickMark val="none"/>
        <c:tickLblPos val="low"/>
        <c:txPr>
          <a:bodyPr/>
          <a:lstStyle/>
          <a:p>
            <a:pPr>
              <a:defRPr lang="en-US" cap="none" sz="100" b="0" i="0" u="none" baseline="0"/>
            </a:pPr>
          </a:p>
        </c:txPr>
        <c:crossAx val="33229537"/>
        <c:crossesAt val="0"/>
        <c:auto val="0"/>
        <c:lblOffset val="100"/>
        <c:tickLblSkip val="1"/>
        <c:noMultiLvlLbl val="0"/>
      </c:catAx>
      <c:valAx>
        <c:axId val="33229537"/>
        <c:scaling>
          <c:orientation val="minMax"/>
          <c:max val="6"/>
          <c:min val="-6"/>
        </c:scaling>
        <c:axPos val="l"/>
        <c:title>
          <c:tx>
            <c:rich>
              <a:bodyPr vert="horz" rot="0" anchor="ctr"/>
              <a:lstStyle/>
              <a:p>
                <a:pPr algn="ctr">
                  <a:defRPr/>
                </a:pPr>
                <a:r>
                  <a:rPr lang="en-US" cap="none" sz="100" b="0" i="0" u="none" baseline="0"/>
                  <a:t>％</a:t>
                </a:r>
              </a:p>
            </c:rich>
          </c:tx>
          <c:layout/>
          <c:overlay val="0"/>
          <c:spPr>
            <a:noFill/>
            <a:ln>
              <a:noFill/>
            </a:ln>
          </c:spPr>
        </c:title>
        <c:majorGridlines>
          <c:spPr>
            <a:ln w="3175">
              <a:solidFill/>
              <a:prstDash val="sysDot"/>
            </a:ln>
          </c:spPr>
        </c:majorGridlines>
        <c:delete val="0"/>
        <c:numFmt formatCode="0_ " sourceLinked="0"/>
        <c:majorTickMark val="in"/>
        <c:minorTickMark val="none"/>
        <c:tickLblPos val="nextTo"/>
        <c:txPr>
          <a:bodyPr/>
          <a:lstStyle/>
          <a:p>
            <a:pPr>
              <a:defRPr lang="en-US" cap="none" sz="100" b="0" i="0" u="none" baseline="0"/>
            </a:pPr>
          </a:p>
        </c:txPr>
        <c:crossAx val="26061792"/>
        <c:crossesAt val="1"/>
        <c:crossBetween val="midCat"/>
        <c:dispUnits/>
        <c:majorUnit val="2"/>
      </c:valAx>
      <c:spPr>
        <a:solidFill>
          <a:srgbClr val="FFFFFF"/>
        </a:solidFill>
        <a:ln w="12700">
          <a:solidFill>
            <a:srgbClr val="808080"/>
          </a:solidFill>
        </a:ln>
      </c:spPr>
    </c:plotArea>
    <c:legend>
      <c:legendPos val="r"/>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225"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t>製造業所定外時間前年同期比(5人以上）</a:t>
            </a:r>
          </a:p>
        </c:rich>
      </c:tx>
      <c:layout/>
      <c:spPr>
        <a:noFill/>
        <a:ln>
          <a:noFill/>
        </a:ln>
      </c:spPr>
    </c:title>
    <c:plotArea>
      <c:layout/>
      <c:barChart>
        <c:barDir val="col"/>
        <c:grouping val="clustered"/>
        <c:varyColors val="0"/>
        <c:ser>
          <c:idx val="0"/>
          <c:order val="0"/>
          <c:tx>
            <c:v>#REF!</c:v>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99CCFF"/>
              </a:solidFill>
            </c:spPr>
          </c:dPt>
          <c:dLbls>
            <c:dLbl>
              <c:idx val="14"/>
              <c:layout>
                <c:manualLayout>
                  <c:x val="0"/>
                  <c:y val="0"/>
                </c:manualLayout>
              </c:layout>
              <c:txPr>
                <a:bodyPr vert="horz" rot="0" anchor="ctr"/>
                <a:lstStyle/>
                <a:p>
                  <a:pPr algn="ctr" rtl="1">
                    <a:defRPr lang="en-US" cap="none" sz="1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100" b="0" i="0" u="none" baseline="0"/>
                </a:pPr>
              </a:p>
            </c:txPr>
            <c:showLegendKey val="0"/>
            <c:showVal val="0"/>
            <c:showBubbleSize val="0"/>
            <c:showCatName val="0"/>
            <c:showSerName val="0"/>
            <c:showPercent val="0"/>
          </c:dLbls>
          <c:cat>
            <c:numLit>
              <c:ptCount val="1"/>
              <c:pt idx="0">
                <c:v>1</c:v>
              </c:pt>
            </c:numLit>
          </c:cat>
          <c:val>
            <c:numLit>
              <c:ptCount val="1"/>
              <c:pt idx="0">
                <c:v>1</c:v>
              </c:pt>
            </c:numLit>
          </c:val>
        </c:ser>
        <c:axId val="30630378"/>
        <c:axId val="7237947"/>
      </c:barChart>
      <c:catAx>
        <c:axId val="30630378"/>
        <c:scaling>
          <c:orientation val="minMax"/>
        </c:scaling>
        <c:axPos val="b"/>
        <c:title>
          <c:tx>
            <c:rich>
              <a:bodyPr vert="horz" rot="0" anchor="ctr"/>
              <a:lstStyle/>
              <a:p>
                <a:pPr algn="ctr">
                  <a:defRPr/>
                </a:pPr>
                <a:r>
                  <a:rPr lang="en-US" cap="none" sz="100" b="0" i="0" u="none" baseline="0"/>
                  <a:t>年月</a:t>
                </a:r>
              </a:p>
            </c:rich>
          </c:tx>
          <c:layout/>
          <c:overlay val="0"/>
          <c:spPr>
            <a:noFill/>
            <a:ln>
              <a:noFill/>
            </a:ln>
          </c:spPr>
        </c:title>
        <c:delete val="0"/>
        <c:numFmt formatCode="General" sourceLinked="1"/>
        <c:majorTickMark val="in"/>
        <c:minorTickMark val="none"/>
        <c:tickLblPos val="low"/>
        <c:txPr>
          <a:bodyPr vert="horz" rot="0"/>
          <a:lstStyle/>
          <a:p>
            <a:pPr>
              <a:defRPr lang="en-US" cap="none" sz="100" b="0" i="0" u="none" baseline="0"/>
            </a:pPr>
          </a:p>
        </c:txPr>
        <c:crossAx val="7237947"/>
        <c:crosses val="autoZero"/>
        <c:auto val="1"/>
        <c:lblOffset val="100"/>
        <c:noMultiLvlLbl val="0"/>
      </c:catAx>
      <c:valAx>
        <c:axId val="7237947"/>
        <c:scaling>
          <c:orientation val="minMax"/>
        </c:scaling>
        <c:axPos val="l"/>
        <c:title>
          <c:tx>
            <c:rich>
              <a:bodyPr vert="horz" rot="0" anchor="ctr"/>
              <a:lstStyle/>
              <a:p>
                <a:pPr algn="ctr">
                  <a:defRPr/>
                </a:pPr>
                <a:r>
                  <a:rPr lang="en-US" cap="none" sz="100" b="0" i="0" u="none" baseline="0"/>
                  <a:t>増減率</a:t>
                </a:r>
              </a:p>
            </c:rich>
          </c:tx>
          <c:layout/>
          <c:overlay val="0"/>
          <c:spPr>
            <a:noFill/>
            <a:ln>
              <a:noFill/>
            </a:ln>
          </c:spPr>
        </c:title>
        <c:majorGridlines/>
        <c:delete val="0"/>
        <c:numFmt formatCode="General" sourceLinked="1"/>
        <c:majorTickMark val="in"/>
        <c:minorTickMark val="none"/>
        <c:tickLblPos val="nextTo"/>
        <c:txPr>
          <a:bodyPr/>
          <a:lstStyle/>
          <a:p>
            <a:pPr>
              <a:defRPr lang="en-US" cap="none" sz="100" b="0" i="0" u="none" baseline="0"/>
            </a:pPr>
          </a:p>
        </c:txPr>
        <c:crossAx val="30630378"/>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2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t>ﾊﾟｰﾄ総実労働時間（５人以上、調査産業計、実数）</a:t>
            </a:r>
          </a:p>
        </c:rich>
      </c:tx>
      <c:layout/>
      <c:spPr>
        <a:noFill/>
        <a:ln>
          <a:noFill/>
        </a:ln>
      </c:spPr>
    </c:title>
    <c:plotArea>
      <c:layout/>
      <c:lineChart>
        <c:grouping val="standard"/>
        <c:varyColors val="0"/>
        <c:ser>
          <c:idx val="0"/>
          <c:order val="0"/>
          <c:tx>
            <c:v>#REF!</c:v>
          </c:tx>
          <c:extLst>
            <c:ext xmlns:c14="http://schemas.microsoft.com/office/drawing/2007/8/2/chart" uri="{6F2FDCE9-48DA-4B69-8628-5D25D57E5C99}">
              <c14:invertSolidFillFmt>
                <c14:spPr>
                  <a:solidFill>
                    <a:srgbClr val="000000"/>
                  </a:solidFill>
                </c14:spPr>
              </c14:invertSolidFillFmt>
            </c:ext>
          </c:extLst>
          <c:dLbls>
            <c:dLbl>
              <c:idx val="17"/>
              <c:layout>
                <c:manualLayout>
                  <c:x val="0"/>
                  <c:y val="0"/>
                </c:manualLayout>
              </c:layout>
              <c:txPr>
                <a:bodyPr vert="horz" rot="0" anchor="ctr"/>
                <a:lstStyle/>
                <a:p>
                  <a:pPr algn="ctr" rtl="1">
                    <a:defRPr lang="en-US" cap="none" sz="15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150" b="0" i="0" u="none" baseline="0"/>
                </a:pPr>
              </a:p>
            </c:txPr>
            <c:showLegendKey val="0"/>
            <c:showVal val="0"/>
            <c:showBubbleSize val="0"/>
            <c:showCatName val="0"/>
            <c:showSerName val="0"/>
            <c:showLeaderLines val="1"/>
            <c:showPercent val="0"/>
          </c:dLbls>
          <c:cat>
            <c:numLit>
              <c:ptCount val="1"/>
              <c:pt idx="0">
                <c:v>1</c:v>
              </c:pt>
            </c:numLit>
          </c:cat>
          <c:val>
            <c:numLit>
              <c:ptCount val="1"/>
              <c:pt idx="0">
                <c:v>1</c:v>
              </c:pt>
            </c:numLit>
          </c:val>
          <c:smooth val="0"/>
        </c:ser>
        <c:ser>
          <c:idx val="1"/>
          <c:order val="1"/>
          <c:tx>
            <c:v>#REF!</c:v>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dLbls>
            <c:dLbl>
              <c:idx val="17"/>
              <c:layout>
                <c:manualLayout>
                  <c:x val="0"/>
                  <c:y val="0"/>
                </c:manualLayout>
              </c:layout>
              <c:txPr>
                <a:bodyPr vert="horz" rot="0" anchor="ctr"/>
                <a:lstStyle/>
                <a:p>
                  <a:pPr algn="ctr" rtl="1">
                    <a:defRPr lang="en-US" cap="none" sz="15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150" b="0" i="0" u="none" baseline="0"/>
                </a:pPr>
              </a:p>
            </c:txPr>
            <c:showLegendKey val="0"/>
            <c:showVal val="0"/>
            <c:showBubbleSize val="0"/>
            <c:showCatName val="0"/>
            <c:showSerName val="0"/>
            <c:showLeaderLines val="1"/>
            <c:showPercent val="0"/>
          </c:dLbls>
          <c:cat>
            <c:numLit>
              <c:ptCount val="1"/>
              <c:pt idx="0">
                <c:v>1</c:v>
              </c:pt>
            </c:numLit>
          </c:cat>
          <c:val>
            <c:numLit>
              <c:ptCount val="1"/>
              <c:pt idx="0">
                <c:v>1</c:v>
              </c:pt>
            </c:numLit>
          </c:val>
          <c:smooth val="0"/>
        </c:ser>
        <c:marker val="1"/>
        <c:axId val="65141524"/>
        <c:axId val="49402805"/>
      </c:lineChart>
      <c:catAx>
        <c:axId val="65141524"/>
        <c:scaling>
          <c:orientation val="minMax"/>
        </c:scaling>
        <c:axPos val="b"/>
        <c:title>
          <c:tx>
            <c:rich>
              <a:bodyPr vert="horz" rot="0" anchor="ctr"/>
              <a:lstStyle/>
              <a:p>
                <a:pPr algn="ctr">
                  <a:defRPr/>
                </a:pPr>
                <a:r>
                  <a:rPr lang="en-US" cap="none" sz="175" b="0" i="0" u="none" baseline="0"/>
                  <a:t>年月</a:t>
                </a:r>
              </a:p>
            </c:rich>
          </c:tx>
          <c:layout/>
          <c:overlay val="0"/>
          <c:spPr>
            <a:noFill/>
            <a:ln>
              <a:noFill/>
            </a:ln>
          </c:spPr>
        </c:title>
        <c:delete val="0"/>
        <c:numFmt formatCode="General" sourceLinked="1"/>
        <c:majorTickMark val="in"/>
        <c:minorTickMark val="none"/>
        <c:tickLblPos val="nextTo"/>
        <c:txPr>
          <a:bodyPr/>
          <a:lstStyle/>
          <a:p>
            <a:pPr>
              <a:defRPr lang="en-US" cap="none" sz="125" b="0" i="0" u="none" baseline="0"/>
            </a:pPr>
          </a:p>
        </c:txPr>
        <c:crossAx val="49402805"/>
        <c:crosses val="autoZero"/>
        <c:auto val="1"/>
        <c:lblOffset val="100"/>
        <c:noMultiLvlLbl val="0"/>
      </c:catAx>
      <c:valAx>
        <c:axId val="49402805"/>
        <c:scaling>
          <c:orientation val="minMax"/>
        </c:scaling>
        <c:axPos val="l"/>
        <c:title>
          <c:tx>
            <c:rich>
              <a:bodyPr vert="horz" rot="0" anchor="ctr"/>
              <a:lstStyle/>
              <a:p>
                <a:pPr algn="ctr">
                  <a:defRPr/>
                </a:pPr>
                <a:r>
                  <a:rPr lang="en-US" cap="none" sz="175" b="0" i="0" u="none" baseline="0"/>
                  <a:t>時間</a:t>
                </a:r>
              </a:p>
            </c:rich>
          </c:tx>
          <c:layout/>
          <c:overlay val="0"/>
          <c:spPr>
            <a:noFill/>
            <a:ln>
              <a:noFill/>
            </a:ln>
          </c:spPr>
        </c:title>
        <c:majorGridlines/>
        <c:delete val="0"/>
        <c:numFmt formatCode="General" sourceLinked="1"/>
        <c:majorTickMark val="in"/>
        <c:minorTickMark val="none"/>
        <c:tickLblPos val="nextTo"/>
        <c:txPr>
          <a:bodyPr/>
          <a:lstStyle/>
          <a:p>
            <a:pPr>
              <a:defRPr lang="en-US" cap="none" sz="175" b="0" i="0" u="none" baseline="0"/>
            </a:pPr>
          </a:p>
        </c:txPr>
        <c:crossAx val="65141524"/>
        <c:crossesAt val="1"/>
        <c:crossBetween val="midCat"/>
        <c:dispUnits/>
      </c:valAx>
      <c:spPr>
        <a:noFill/>
        <a:ln w="12700">
          <a:solidFill>
            <a:srgbClr val="808080"/>
          </a:solidFill>
        </a:ln>
      </c:spPr>
    </c:plotArea>
    <c:legend>
      <c:legendPos val="r"/>
      <c:layout/>
      <c:overlay val="0"/>
      <c:txPr>
        <a:bodyPr vert="horz" rot="0"/>
        <a:lstStyle/>
        <a:p>
          <a:pPr>
            <a:defRPr lang="en-US" cap="none" sz="175" b="0" i="0" u="none" baseline="0"/>
          </a:pPr>
        </a:p>
      </c:txPr>
    </c:legend>
    <c:plotVisOnly val="1"/>
    <c:dispBlanksAs val="gap"/>
    <c:showDLblsOverMax val="0"/>
  </c:chart>
  <c:txPr>
    <a:bodyPr vert="horz" rot="0"/>
    <a:lstStyle/>
    <a:p>
      <a:pPr>
        <a:defRPr lang="en-US" cap="none" sz="4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image" Target="../media/image5.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40</xdr:row>
      <xdr:rowOff>19050</xdr:rowOff>
    </xdr:from>
    <xdr:to>
      <xdr:col>10</xdr:col>
      <xdr:colOff>342900</xdr:colOff>
      <xdr:row>50</xdr:row>
      <xdr:rowOff>171450</xdr:rowOff>
    </xdr:to>
    <xdr:sp>
      <xdr:nvSpPr>
        <xdr:cNvPr id="1" name="AutoShape 124"/>
        <xdr:cNvSpPr>
          <a:spLocks/>
        </xdr:cNvSpPr>
      </xdr:nvSpPr>
      <xdr:spPr>
        <a:xfrm>
          <a:off x="781050" y="7734300"/>
          <a:ext cx="7058025" cy="1714500"/>
        </a:xfrm>
        <a:prstGeom prst="flowChartAlternateProcess">
          <a:avLst/>
        </a:prstGeom>
        <a:solidFill>
          <a:srgbClr val="FFFFFF"/>
        </a:solidFill>
        <a:ln w="28575" cmpd="sng">
          <a:solidFill>
            <a:srgbClr val="000000"/>
          </a:solidFill>
          <a:headEnd type="none"/>
          <a:tailEnd type="none"/>
        </a:ln>
      </xdr:spPr>
      <xdr:txBody>
        <a:bodyPr vertOverflow="clip" wrap="square"/>
        <a:p>
          <a:pPr algn="l">
            <a:defRPr/>
          </a:pPr>
          <a:r>
            <a:rPr lang="en-US" cap="none" sz="1100" b="0" i="0" u="none" baseline="0">
              <a:latin typeface="ＭＳ 明朝"/>
              <a:ea typeface="ＭＳ 明朝"/>
              <a:cs typeface="ＭＳ 明朝"/>
            </a:rPr>
            <a:t>　　　　　　　　　　</a:t>
          </a:r>
          <a:r>
            <a:rPr lang="en-US" cap="none" sz="1100" b="0" i="0" u="none" baseline="0"/>
            <a:t>毎月勤労統計調査とは？（通称：毎勤）</a:t>
          </a:r>
          <a:r>
            <a:rPr lang="en-US" cap="none" sz="1100" b="0" i="0" u="none" baseline="0">
              <a:latin typeface="ＭＳ 明朝"/>
              <a:ea typeface="ＭＳ 明朝"/>
              <a:cs typeface="ＭＳ 明朝"/>
            </a:rPr>
            <a:t>
　厚生労働省が都道府県をとおして実施する調査で、労働者の賃金、労働時間雇用について毎月の変化を明らかにするものです。
　また、国の重要な統計を作成するための調査として、統計法に基づく「基幹
統計調査」とされています。
　　　　　　　　　　</a:t>
          </a:r>
          <a:r>
            <a:rPr lang="en-US" cap="none" sz="1100" b="0" i="0" u="none" baseline="0"/>
            <a:t>－毎勤はいろいろ役立っています－</a:t>
          </a:r>
          <a:r>
            <a:rPr lang="en-US" cap="none" sz="1100" b="0" i="0" u="none" baseline="0">
              <a:latin typeface="ＭＳ 明朝"/>
              <a:ea typeface="ＭＳ 明朝"/>
              <a:cs typeface="ＭＳ 明朝"/>
            </a:rPr>
            <a:t>
　★失業給付の額や休業補償額の改訂の資料
　★企業の経営判断や賃金などの労働条件決定の際の資料
　★内閣府の月例経済報告や景気動向指数などの景気判断資料　　等
</a:t>
          </a:r>
        </a:p>
      </xdr:txBody>
    </xdr:sp>
    <xdr:clientData/>
  </xdr:twoCellAnchor>
  <xdr:twoCellAnchor>
    <xdr:from>
      <xdr:col>2</xdr:col>
      <xdr:colOff>66675</xdr:colOff>
      <xdr:row>5</xdr:row>
      <xdr:rowOff>104775</xdr:rowOff>
    </xdr:from>
    <xdr:to>
      <xdr:col>4</xdr:col>
      <xdr:colOff>19050</xdr:colOff>
      <xdr:row>10</xdr:row>
      <xdr:rowOff>57150</xdr:rowOff>
    </xdr:to>
    <xdr:pic>
      <xdr:nvPicPr>
        <xdr:cNvPr id="2" name="Picture 130"/>
        <xdr:cNvPicPr preferRelativeResize="1">
          <a:picLocks noChangeAspect="1"/>
        </xdr:cNvPicPr>
      </xdr:nvPicPr>
      <xdr:blipFill>
        <a:blip r:embed="rId1"/>
        <a:stretch>
          <a:fillRect/>
        </a:stretch>
      </xdr:blipFill>
      <xdr:spPr>
        <a:xfrm>
          <a:off x="704850" y="1562100"/>
          <a:ext cx="1666875" cy="971550"/>
        </a:xfrm>
        <a:prstGeom prst="rect">
          <a:avLst/>
        </a:prstGeom>
        <a:noFill/>
        <a:ln w="9525" cmpd="sng">
          <a:noFill/>
        </a:ln>
      </xdr:spPr>
    </xdr:pic>
    <xdr:clientData/>
  </xdr:twoCellAnchor>
  <xdr:oneCellAnchor>
    <xdr:from>
      <xdr:col>4</xdr:col>
      <xdr:colOff>647700</xdr:colOff>
      <xdr:row>1</xdr:row>
      <xdr:rowOff>28575</xdr:rowOff>
    </xdr:from>
    <xdr:ext cx="5305425" cy="723900"/>
    <xdr:sp>
      <xdr:nvSpPr>
        <xdr:cNvPr id="3" name="AutoShape 169"/>
        <xdr:cNvSpPr>
          <a:spLocks/>
        </xdr:cNvSpPr>
      </xdr:nvSpPr>
      <xdr:spPr>
        <a:xfrm>
          <a:off x="3000375" y="114300"/>
          <a:ext cx="5305425" cy="723900"/>
        </a:xfrm>
        <a:prstGeom prst="flowChartProcess">
          <a:avLst/>
        </a:prstGeom>
        <a:solidFill>
          <a:srgbClr val="FFFFFF">
            <a:alpha val="20000"/>
          </a:srgbClr>
        </a:solidFill>
        <a:ln w="19050" cmpd="sng">
          <a:solidFill>
            <a:srgbClr val="000000"/>
          </a:solidFill>
          <a:prstDash val="sysDash"/>
          <a:headEnd type="none"/>
          <a:tailEnd type="none"/>
        </a:ln>
      </xdr:spPr>
      <xdr:txBody>
        <a:bodyPr vertOverflow="clip" wrap="square" anchor="ctr"/>
        <a:p>
          <a:pPr algn="l">
            <a:defRPr/>
          </a:pPr>
          <a:r>
            <a:rPr lang="en-US" cap="none" sz="800" b="0" i="0" u="none" baseline="0">
              <a:latin typeface="ＭＳ 明朝"/>
              <a:ea typeface="ＭＳ 明朝"/>
              <a:cs typeface="ＭＳ 明朝"/>
            </a:rPr>
            <a:t>※平成27年1月分調査において、調査対象事業所（第一種事業所調査：事業所規模30人以上）の抽出替えを行いました。これに伴う新旧のギャップ（差異）修正処理等を行い、今回は確定値（新事業所による集計値）を公表します。（暫定値は３月26日に公表済）</a:t>
          </a:r>
        </a:p>
      </xdr:txBody>
    </xdr:sp>
    <xdr:clientData/>
  </xdr:oneCellAnchor>
  <xdr:twoCellAnchor editAs="oneCell">
    <xdr:from>
      <xdr:col>1</xdr:col>
      <xdr:colOff>0</xdr:colOff>
      <xdr:row>11</xdr:row>
      <xdr:rowOff>0</xdr:rowOff>
    </xdr:from>
    <xdr:to>
      <xdr:col>10</xdr:col>
      <xdr:colOff>266700</xdr:colOff>
      <xdr:row>36</xdr:row>
      <xdr:rowOff>19050</xdr:rowOff>
    </xdr:to>
    <xdr:pic>
      <xdr:nvPicPr>
        <xdr:cNvPr id="4" name="Picture 189"/>
        <xdr:cNvPicPr preferRelativeResize="1">
          <a:picLocks noChangeAspect="1"/>
        </xdr:cNvPicPr>
      </xdr:nvPicPr>
      <xdr:blipFill>
        <a:blip r:embed="rId2"/>
        <a:stretch>
          <a:fillRect/>
        </a:stretch>
      </xdr:blipFill>
      <xdr:spPr>
        <a:xfrm>
          <a:off x="247650" y="2647950"/>
          <a:ext cx="7515225" cy="4371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0</xdr:row>
      <xdr:rowOff>0</xdr:rowOff>
    </xdr:from>
    <xdr:to>
      <xdr:col>21</xdr:col>
      <xdr:colOff>0</xdr:colOff>
      <xdr:row>0</xdr:row>
      <xdr:rowOff>0</xdr:rowOff>
    </xdr:to>
    <xdr:graphicFrame>
      <xdr:nvGraphicFramePr>
        <xdr:cNvPr id="1" name="Chart 19"/>
        <xdr:cNvGraphicFramePr/>
      </xdr:nvGraphicFramePr>
      <xdr:xfrm>
        <a:off x="15811500" y="0"/>
        <a:ext cx="0" cy="0"/>
      </xdr:xfrm>
      <a:graphic>
        <a:graphicData uri="http://schemas.openxmlformats.org/drawingml/2006/chart">
          <c:chart xmlns:c="http://schemas.openxmlformats.org/drawingml/2006/chart" r:id="rId1"/>
        </a:graphicData>
      </a:graphic>
    </xdr:graphicFrame>
    <xdr:clientData/>
  </xdr:twoCellAnchor>
  <xdr:twoCellAnchor>
    <xdr:from>
      <xdr:col>21</xdr:col>
      <xdr:colOff>0</xdr:colOff>
      <xdr:row>0</xdr:row>
      <xdr:rowOff>0</xdr:rowOff>
    </xdr:from>
    <xdr:to>
      <xdr:col>21</xdr:col>
      <xdr:colOff>0</xdr:colOff>
      <xdr:row>0</xdr:row>
      <xdr:rowOff>0</xdr:rowOff>
    </xdr:to>
    <xdr:graphicFrame>
      <xdr:nvGraphicFramePr>
        <xdr:cNvPr id="2" name="Chart 20"/>
        <xdr:cNvGraphicFramePr/>
      </xdr:nvGraphicFramePr>
      <xdr:xfrm>
        <a:off x="15811500" y="0"/>
        <a:ext cx="0" cy="0"/>
      </xdr:xfrm>
      <a:graphic>
        <a:graphicData uri="http://schemas.openxmlformats.org/drawingml/2006/chart">
          <c:chart xmlns:c="http://schemas.openxmlformats.org/drawingml/2006/chart" r:id="rId2"/>
        </a:graphicData>
      </a:graphic>
    </xdr:graphicFrame>
    <xdr:clientData/>
  </xdr:twoCellAnchor>
  <xdr:oneCellAnchor>
    <xdr:from>
      <xdr:col>21</xdr:col>
      <xdr:colOff>0</xdr:colOff>
      <xdr:row>22</xdr:row>
      <xdr:rowOff>0</xdr:rowOff>
    </xdr:from>
    <xdr:ext cx="104775" cy="209550"/>
    <xdr:sp>
      <xdr:nvSpPr>
        <xdr:cNvPr id="3" name="TextBox 21"/>
        <xdr:cNvSpPr txBox="1">
          <a:spLocks noChangeArrowheads="1"/>
        </xdr:cNvSpPr>
      </xdr:nvSpPr>
      <xdr:spPr>
        <a:xfrm>
          <a:off x="15811500" y="411480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twoCellAnchor>
    <xdr:from>
      <xdr:col>21</xdr:col>
      <xdr:colOff>0</xdr:colOff>
      <xdr:row>13</xdr:row>
      <xdr:rowOff>161925</xdr:rowOff>
    </xdr:from>
    <xdr:to>
      <xdr:col>21</xdr:col>
      <xdr:colOff>0</xdr:colOff>
      <xdr:row>14</xdr:row>
      <xdr:rowOff>123825</xdr:rowOff>
    </xdr:to>
    <xdr:sp>
      <xdr:nvSpPr>
        <xdr:cNvPr id="4" name="TextBox 22"/>
        <xdr:cNvSpPr txBox="1">
          <a:spLocks noChangeArrowheads="1"/>
        </xdr:cNvSpPr>
      </xdr:nvSpPr>
      <xdr:spPr>
        <a:xfrm>
          <a:off x="15811500" y="2676525"/>
          <a:ext cx="0" cy="161925"/>
        </a:xfrm>
        <a:prstGeom prst="rect">
          <a:avLst/>
        </a:prstGeom>
        <a:noFill/>
        <a:ln w="9525" cmpd="sng">
          <a:noFill/>
        </a:ln>
      </xdr:spPr>
      <xdr:txBody>
        <a:bodyPr vertOverflow="clip" wrap="square"/>
        <a:p>
          <a:pPr algn="l">
            <a:defRPr/>
          </a:pPr>
          <a:r>
            <a:rPr lang="en-US" cap="none" sz="600" b="0" i="0" u="none" baseline="0"/>
            <a:t>  </a:t>
          </a:r>
        </a:p>
      </xdr:txBody>
    </xdr:sp>
    <xdr:clientData/>
  </xdr:twoCellAnchor>
  <xdr:oneCellAnchor>
    <xdr:from>
      <xdr:col>21</xdr:col>
      <xdr:colOff>0</xdr:colOff>
      <xdr:row>36</xdr:row>
      <xdr:rowOff>28575</xdr:rowOff>
    </xdr:from>
    <xdr:ext cx="104775" cy="209550"/>
    <xdr:sp>
      <xdr:nvSpPr>
        <xdr:cNvPr id="5" name="TextBox 23"/>
        <xdr:cNvSpPr txBox="1">
          <a:spLocks noChangeArrowheads="1"/>
        </xdr:cNvSpPr>
      </xdr:nvSpPr>
      <xdr:spPr>
        <a:xfrm>
          <a:off x="15811500" y="691515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twoCellAnchor>
    <xdr:from>
      <xdr:col>21</xdr:col>
      <xdr:colOff>0</xdr:colOff>
      <xdr:row>29</xdr:row>
      <xdr:rowOff>66675</xdr:rowOff>
    </xdr:from>
    <xdr:to>
      <xdr:col>21</xdr:col>
      <xdr:colOff>0</xdr:colOff>
      <xdr:row>30</xdr:row>
      <xdr:rowOff>28575</xdr:rowOff>
    </xdr:to>
    <xdr:sp>
      <xdr:nvSpPr>
        <xdr:cNvPr id="6" name="TextBox 24"/>
        <xdr:cNvSpPr txBox="1">
          <a:spLocks noChangeArrowheads="1"/>
        </xdr:cNvSpPr>
      </xdr:nvSpPr>
      <xdr:spPr>
        <a:xfrm>
          <a:off x="15811500" y="5505450"/>
          <a:ext cx="0" cy="161925"/>
        </a:xfrm>
        <a:prstGeom prst="rect">
          <a:avLst/>
        </a:prstGeom>
        <a:noFill/>
        <a:ln w="9525" cmpd="sng">
          <a:noFill/>
        </a:ln>
      </xdr:spPr>
      <xdr:txBody>
        <a:bodyPr vertOverflow="clip" wrap="square"/>
        <a:p>
          <a:pPr algn="l">
            <a:defRPr/>
          </a:pPr>
          <a:r>
            <a:rPr lang="en-US" cap="none" sz="800" b="0" i="0" u="none" baseline="0"/>
            <a:t>
0.6</a:t>
          </a:r>
        </a:p>
      </xdr:txBody>
    </xdr:sp>
    <xdr:clientData/>
  </xdr:twoCellAnchor>
  <xdr:twoCellAnchor>
    <xdr:from>
      <xdr:col>21</xdr:col>
      <xdr:colOff>0</xdr:colOff>
      <xdr:row>23</xdr:row>
      <xdr:rowOff>0</xdr:rowOff>
    </xdr:from>
    <xdr:to>
      <xdr:col>21</xdr:col>
      <xdr:colOff>0</xdr:colOff>
      <xdr:row>23</xdr:row>
      <xdr:rowOff>0</xdr:rowOff>
    </xdr:to>
    <xdr:sp>
      <xdr:nvSpPr>
        <xdr:cNvPr id="7" name="TextBox 27"/>
        <xdr:cNvSpPr txBox="1">
          <a:spLocks noChangeArrowheads="1"/>
        </xdr:cNvSpPr>
      </xdr:nvSpPr>
      <xdr:spPr>
        <a:xfrm>
          <a:off x="15811500" y="4314825"/>
          <a:ext cx="0" cy="0"/>
        </a:xfrm>
        <a:prstGeom prst="rect">
          <a:avLst/>
        </a:prstGeom>
        <a:noFill/>
        <a:ln w="9525" cmpd="sng">
          <a:noFill/>
        </a:ln>
      </xdr:spPr>
      <xdr:txBody>
        <a:bodyPr vertOverflow="clip" wrap="square"/>
        <a:p>
          <a:pPr algn="l">
            <a:defRPr/>
          </a:pPr>
          <a:r>
            <a:rPr lang="en-US" cap="none" sz="600" b="0" i="0" u="none" baseline="0"/>
            <a:t>  </a:t>
          </a:r>
        </a:p>
      </xdr:txBody>
    </xdr:sp>
    <xdr:clientData/>
  </xdr:twoCellAnchor>
  <xdr:oneCellAnchor>
    <xdr:from>
      <xdr:col>21</xdr:col>
      <xdr:colOff>0</xdr:colOff>
      <xdr:row>29</xdr:row>
      <xdr:rowOff>0</xdr:rowOff>
    </xdr:from>
    <xdr:ext cx="104775" cy="209550"/>
    <xdr:sp>
      <xdr:nvSpPr>
        <xdr:cNvPr id="8" name="TextBox 28"/>
        <xdr:cNvSpPr txBox="1">
          <a:spLocks noChangeArrowheads="1"/>
        </xdr:cNvSpPr>
      </xdr:nvSpPr>
      <xdr:spPr>
        <a:xfrm>
          <a:off x="15811500" y="5438775"/>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twoCellAnchor>
    <xdr:from>
      <xdr:col>21</xdr:col>
      <xdr:colOff>0</xdr:colOff>
      <xdr:row>24</xdr:row>
      <xdr:rowOff>0</xdr:rowOff>
    </xdr:from>
    <xdr:to>
      <xdr:col>21</xdr:col>
      <xdr:colOff>0</xdr:colOff>
      <xdr:row>24</xdr:row>
      <xdr:rowOff>0</xdr:rowOff>
    </xdr:to>
    <xdr:sp>
      <xdr:nvSpPr>
        <xdr:cNvPr id="9" name="TextBox 29"/>
        <xdr:cNvSpPr txBox="1">
          <a:spLocks noChangeArrowheads="1"/>
        </xdr:cNvSpPr>
      </xdr:nvSpPr>
      <xdr:spPr>
        <a:xfrm>
          <a:off x="15811500" y="4448175"/>
          <a:ext cx="0" cy="0"/>
        </a:xfrm>
        <a:prstGeom prst="rect">
          <a:avLst/>
        </a:prstGeom>
        <a:noFill/>
        <a:ln w="9525" cmpd="sng">
          <a:noFill/>
        </a:ln>
      </xdr:spPr>
      <xdr:txBody>
        <a:bodyPr vertOverflow="clip" wrap="square"/>
        <a:p>
          <a:pPr algn="l">
            <a:defRPr/>
          </a:pPr>
          <a:r>
            <a:rPr lang="en-US" cap="none" sz="600" b="0" i="0" u="none" baseline="0"/>
            <a:t>  </a:t>
          </a:r>
        </a:p>
      </xdr:txBody>
    </xdr:sp>
    <xdr:clientData/>
  </xdr:twoCellAnchor>
  <xdr:oneCellAnchor>
    <xdr:from>
      <xdr:col>21</xdr:col>
      <xdr:colOff>0</xdr:colOff>
      <xdr:row>0</xdr:row>
      <xdr:rowOff>0</xdr:rowOff>
    </xdr:from>
    <xdr:ext cx="104775" cy="209550"/>
    <xdr:sp>
      <xdr:nvSpPr>
        <xdr:cNvPr id="10" name="TextBox 30"/>
        <xdr:cNvSpPr txBox="1">
          <a:spLocks noChangeArrowheads="1"/>
        </xdr:cNvSpPr>
      </xdr:nvSpPr>
      <xdr:spPr>
        <a:xfrm>
          <a:off x="15811500" y="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21</xdr:col>
      <xdr:colOff>0</xdr:colOff>
      <xdr:row>19</xdr:row>
      <xdr:rowOff>66675</xdr:rowOff>
    </xdr:from>
    <xdr:ext cx="104775" cy="209550"/>
    <xdr:sp>
      <xdr:nvSpPr>
        <xdr:cNvPr id="11" name="TextBox 31"/>
        <xdr:cNvSpPr txBox="1">
          <a:spLocks noChangeArrowheads="1"/>
        </xdr:cNvSpPr>
      </xdr:nvSpPr>
      <xdr:spPr>
        <a:xfrm>
          <a:off x="15811500" y="3648075"/>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twoCellAnchor>
    <xdr:from>
      <xdr:col>21</xdr:col>
      <xdr:colOff>0</xdr:colOff>
      <xdr:row>13</xdr:row>
      <xdr:rowOff>161925</xdr:rowOff>
    </xdr:from>
    <xdr:to>
      <xdr:col>21</xdr:col>
      <xdr:colOff>0</xdr:colOff>
      <xdr:row>14</xdr:row>
      <xdr:rowOff>123825</xdr:rowOff>
    </xdr:to>
    <xdr:sp>
      <xdr:nvSpPr>
        <xdr:cNvPr id="12" name="TextBox 32"/>
        <xdr:cNvSpPr txBox="1">
          <a:spLocks noChangeArrowheads="1"/>
        </xdr:cNvSpPr>
      </xdr:nvSpPr>
      <xdr:spPr>
        <a:xfrm>
          <a:off x="15811500" y="2676525"/>
          <a:ext cx="0" cy="161925"/>
        </a:xfrm>
        <a:prstGeom prst="rect">
          <a:avLst/>
        </a:prstGeom>
        <a:noFill/>
        <a:ln w="9525" cmpd="sng">
          <a:noFill/>
        </a:ln>
      </xdr:spPr>
      <xdr:txBody>
        <a:bodyPr vertOverflow="clip" wrap="square"/>
        <a:p>
          <a:pPr algn="l">
            <a:defRPr/>
          </a:pPr>
          <a:r>
            <a:rPr lang="en-US" cap="none" sz="600" b="0" i="0" u="none" baseline="0"/>
            <a:t>  </a:t>
          </a:r>
        </a:p>
      </xdr:txBody>
    </xdr:sp>
    <xdr:clientData/>
  </xdr:twoCellAnchor>
  <xdr:twoCellAnchor>
    <xdr:from>
      <xdr:col>21</xdr:col>
      <xdr:colOff>0</xdr:colOff>
      <xdr:row>22</xdr:row>
      <xdr:rowOff>66675</xdr:rowOff>
    </xdr:from>
    <xdr:to>
      <xdr:col>21</xdr:col>
      <xdr:colOff>0</xdr:colOff>
      <xdr:row>23</xdr:row>
      <xdr:rowOff>28575</xdr:rowOff>
    </xdr:to>
    <xdr:sp>
      <xdr:nvSpPr>
        <xdr:cNvPr id="13" name="TextBox 34"/>
        <xdr:cNvSpPr txBox="1">
          <a:spLocks noChangeArrowheads="1"/>
        </xdr:cNvSpPr>
      </xdr:nvSpPr>
      <xdr:spPr>
        <a:xfrm>
          <a:off x="15811500" y="4181475"/>
          <a:ext cx="0" cy="161925"/>
        </a:xfrm>
        <a:prstGeom prst="rect">
          <a:avLst/>
        </a:prstGeom>
        <a:noFill/>
        <a:ln w="9525" cmpd="sng">
          <a:noFill/>
        </a:ln>
      </xdr:spPr>
      <xdr:txBody>
        <a:bodyPr vertOverflow="clip" wrap="square"/>
        <a:p>
          <a:pPr algn="l">
            <a:defRPr/>
          </a:pPr>
          <a:r>
            <a:rPr lang="en-US" cap="none" sz="800" b="0" i="0" u="none" baseline="0"/>
            <a:t>
0.6</a:t>
          </a:r>
        </a:p>
      </xdr:txBody>
    </xdr:sp>
    <xdr:clientData/>
  </xdr:twoCellAnchor>
  <xdr:twoCellAnchor>
    <xdr:from>
      <xdr:col>21</xdr:col>
      <xdr:colOff>0</xdr:colOff>
      <xdr:row>14</xdr:row>
      <xdr:rowOff>161925</xdr:rowOff>
    </xdr:from>
    <xdr:to>
      <xdr:col>21</xdr:col>
      <xdr:colOff>0</xdr:colOff>
      <xdr:row>15</xdr:row>
      <xdr:rowOff>123825</xdr:rowOff>
    </xdr:to>
    <xdr:sp>
      <xdr:nvSpPr>
        <xdr:cNvPr id="14" name="TextBox 39"/>
        <xdr:cNvSpPr txBox="1">
          <a:spLocks noChangeArrowheads="1"/>
        </xdr:cNvSpPr>
      </xdr:nvSpPr>
      <xdr:spPr>
        <a:xfrm>
          <a:off x="15811500" y="2876550"/>
          <a:ext cx="0" cy="161925"/>
        </a:xfrm>
        <a:prstGeom prst="rect">
          <a:avLst/>
        </a:prstGeom>
        <a:noFill/>
        <a:ln w="9525" cmpd="sng">
          <a:noFill/>
        </a:ln>
      </xdr:spPr>
      <xdr:txBody>
        <a:bodyPr vertOverflow="clip" wrap="square"/>
        <a:p>
          <a:pPr algn="l">
            <a:defRPr/>
          </a:pPr>
          <a:r>
            <a:rPr lang="en-US" cap="none" sz="600" b="0" i="0" u="none" baseline="0"/>
            <a:t>  </a:t>
          </a:r>
        </a:p>
      </xdr:txBody>
    </xdr:sp>
    <xdr:clientData/>
  </xdr:twoCellAnchor>
  <xdr:oneCellAnchor>
    <xdr:from>
      <xdr:col>21</xdr:col>
      <xdr:colOff>0</xdr:colOff>
      <xdr:row>20</xdr:row>
      <xdr:rowOff>66675</xdr:rowOff>
    </xdr:from>
    <xdr:ext cx="104775" cy="209550"/>
    <xdr:sp>
      <xdr:nvSpPr>
        <xdr:cNvPr id="15" name="TextBox 40"/>
        <xdr:cNvSpPr txBox="1">
          <a:spLocks noChangeArrowheads="1"/>
        </xdr:cNvSpPr>
      </xdr:nvSpPr>
      <xdr:spPr>
        <a:xfrm>
          <a:off x="15811500" y="384810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twoCellAnchor>
    <xdr:from>
      <xdr:col>21</xdr:col>
      <xdr:colOff>0</xdr:colOff>
      <xdr:row>29</xdr:row>
      <xdr:rowOff>161925</xdr:rowOff>
    </xdr:from>
    <xdr:to>
      <xdr:col>21</xdr:col>
      <xdr:colOff>0</xdr:colOff>
      <xdr:row>42</xdr:row>
      <xdr:rowOff>57150</xdr:rowOff>
    </xdr:to>
    <xdr:graphicFrame>
      <xdr:nvGraphicFramePr>
        <xdr:cNvPr id="16" name="Chart 46"/>
        <xdr:cNvGraphicFramePr/>
      </xdr:nvGraphicFramePr>
      <xdr:xfrm>
        <a:off x="15811500" y="5600700"/>
        <a:ext cx="0" cy="2543175"/>
      </xdr:xfrm>
      <a:graphic>
        <a:graphicData uri="http://schemas.openxmlformats.org/drawingml/2006/chart">
          <c:chart xmlns:c="http://schemas.openxmlformats.org/drawingml/2006/chart" r:id="rId3"/>
        </a:graphicData>
      </a:graphic>
    </xdr:graphicFrame>
    <xdr:clientData/>
  </xdr:twoCellAnchor>
  <xdr:twoCellAnchor>
    <xdr:from>
      <xdr:col>21</xdr:col>
      <xdr:colOff>0</xdr:colOff>
      <xdr:row>42</xdr:row>
      <xdr:rowOff>171450</xdr:rowOff>
    </xdr:from>
    <xdr:to>
      <xdr:col>21</xdr:col>
      <xdr:colOff>0</xdr:colOff>
      <xdr:row>56</xdr:row>
      <xdr:rowOff>114300</xdr:rowOff>
    </xdr:to>
    <xdr:graphicFrame>
      <xdr:nvGraphicFramePr>
        <xdr:cNvPr id="17" name="Chart 47"/>
        <xdr:cNvGraphicFramePr/>
      </xdr:nvGraphicFramePr>
      <xdr:xfrm>
        <a:off x="15811500" y="8258175"/>
        <a:ext cx="0" cy="2724150"/>
      </xdr:xfrm>
      <a:graphic>
        <a:graphicData uri="http://schemas.openxmlformats.org/drawingml/2006/chart">
          <c:chart xmlns:c="http://schemas.openxmlformats.org/drawingml/2006/chart" r:id="rId4"/>
        </a:graphicData>
      </a:graphic>
    </xdr:graphicFrame>
    <xdr:clientData/>
  </xdr:twoCellAnchor>
  <xdr:twoCellAnchor>
    <xdr:from>
      <xdr:col>21</xdr:col>
      <xdr:colOff>0</xdr:colOff>
      <xdr:row>57</xdr:row>
      <xdr:rowOff>0</xdr:rowOff>
    </xdr:from>
    <xdr:to>
      <xdr:col>21</xdr:col>
      <xdr:colOff>0</xdr:colOff>
      <xdr:row>69</xdr:row>
      <xdr:rowOff>123825</xdr:rowOff>
    </xdr:to>
    <xdr:graphicFrame>
      <xdr:nvGraphicFramePr>
        <xdr:cNvPr id="18" name="Chart 48"/>
        <xdr:cNvGraphicFramePr/>
      </xdr:nvGraphicFramePr>
      <xdr:xfrm>
        <a:off x="15811500" y="11039475"/>
        <a:ext cx="0" cy="2276475"/>
      </xdr:xfrm>
      <a:graphic>
        <a:graphicData uri="http://schemas.openxmlformats.org/drawingml/2006/chart">
          <c:chart xmlns:c="http://schemas.openxmlformats.org/drawingml/2006/chart" r:id="rId5"/>
        </a:graphicData>
      </a:graphic>
    </xdr:graphicFrame>
    <xdr:clientData/>
  </xdr:twoCellAnchor>
  <xdr:oneCellAnchor>
    <xdr:from>
      <xdr:col>21</xdr:col>
      <xdr:colOff>0</xdr:colOff>
      <xdr:row>8</xdr:row>
      <xdr:rowOff>66675</xdr:rowOff>
    </xdr:from>
    <xdr:ext cx="104775" cy="209550"/>
    <xdr:sp>
      <xdr:nvSpPr>
        <xdr:cNvPr id="19" name="TextBox 52"/>
        <xdr:cNvSpPr txBox="1">
          <a:spLocks noChangeArrowheads="1"/>
        </xdr:cNvSpPr>
      </xdr:nvSpPr>
      <xdr:spPr>
        <a:xfrm>
          <a:off x="15811500" y="1647825"/>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21</xdr:col>
      <xdr:colOff>0</xdr:colOff>
      <xdr:row>9</xdr:row>
      <xdr:rowOff>66675</xdr:rowOff>
    </xdr:from>
    <xdr:ext cx="104775" cy="200025"/>
    <xdr:sp>
      <xdr:nvSpPr>
        <xdr:cNvPr id="20" name="TextBox 53"/>
        <xdr:cNvSpPr txBox="1">
          <a:spLocks noChangeArrowheads="1"/>
        </xdr:cNvSpPr>
      </xdr:nvSpPr>
      <xdr:spPr>
        <a:xfrm>
          <a:off x="15811500" y="1847850"/>
          <a:ext cx="104775" cy="200025"/>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21</xdr:col>
      <xdr:colOff>0</xdr:colOff>
      <xdr:row>10</xdr:row>
      <xdr:rowOff>66675</xdr:rowOff>
    </xdr:from>
    <xdr:ext cx="104775" cy="209550"/>
    <xdr:sp>
      <xdr:nvSpPr>
        <xdr:cNvPr id="21" name="TextBox 54"/>
        <xdr:cNvSpPr txBox="1">
          <a:spLocks noChangeArrowheads="1"/>
        </xdr:cNvSpPr>
      </xdr:nvSpPr>
      <xdr:spPr>
        <a:xfrm>
          <a:off x="15811500" y="198120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21</xdr:col>
      <xdr:colOff>0</xdr:colOff>
      <xdr:row>11</xdr:row>
      <xdr:rowOff>66675</xdr:rowOff>
    </xdr:from>
    <xdr:ext cx="104775" cy="209550"/>
    <xdr:sp>
      <xdr:nvSpPr>
        <xdr:cNvPr id="22" name="TextBox 55"/>
        <xdr:cNvSpPr txBox="1">
          <a:spLocks noChangeArrowheads="1"/>
        </xdr:cNvSpPr>
      </xdr:nvSpPr>
      <xdr:spPr>
        <a:xfrm>
          <a:off x="15811500" y="2181225"/>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21</xdr:col>
      <xdr:colOff>0</xdr:colOff>
      <xdr:row>12</xdr:row>
      <xdr:rowOff>66675</xdr:rowOff>
    </xdr:from>
    <xdr:ext cx="104775" cy="209550"/>
    <xdr:sp>
      <xdr:nvSpPr>
        <xdr:cNvPr id="23" name="TextBox 56"/>
        <xdr:cNvSpPr txBox="1">
          <a:spLocks noChangeArrowheads="1"/>
        </xdr:cNvSpPr>
      </xdr:nvSpPr>
      <xdr:spPr>
        <a:xfrm>
          <a:off x="15811500" y="238125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21</xdr:col>
      <xdr:colOff>0</xdr:colOff>
      <xdr:row>13</xdr:row>
      <xdr:rowOff>66675</xdr:rowOff>
    </xdr:from>
    <xdr:ext cx="104775" cy="209550"/>
    <xdr:sp>
      <xdr:nvSpPr>
        <xdr:cNvPr id="24" name="TextBox 57"/>
        <xdr:cNvSpPr txBox="1">
          <a:spLocks noChangeArrowheads="1"/>
        </xdr:cNvSpPr>
      </xdr:nvSpPr>
      <xdr:spPr>
        <a:xfrm>
          <a:off x="15811500" y="2581275"/>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21</xdr:col>
      <xdr:colOff>0</xdr:colOff>
      <xdr:row>14</xdr:row>
      <xdr:rowOff>66675</xdr:rowOff>
    </xdr:from>
    <xdr:ext cx="104775" cy="209550"/>
    <xdr:sp>
      <xdr:nvSpPr>
        <xdr:cNvPr id="25" name="TextBox 58"/>
        <xdr:cNvSpPr txBox="1">
          <a:spLocks noChangeArrowheads="1"/>
        </xdr:cNvSpPr>
      </xdr:nvSpPr>
      <xdr:spPr>
        <a:xfrm>
          <a:off x="15811500" y="278130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21</xdr:col>
      <xdr:colOff>0</xdr:colOff>
      <xdr:row>15</xdr:row>
      <xdr:rowOff>66675</xdr:rowOff>
    </xdr:from>
    <xdr:ext cx="104775" cy="200025"/>
    <xdr:sp>
      <xdr:nvSpPr>
        <xdr:cNvPr id="26" name="TextBox 59"/>
        <xdr:cNvSpPr txBox="1">
          <a:spLocks noChangeArrowheads="1"/>
        </xdr:cNvSpPr>
      </xdr:nvSpPr>
      <xdr:spPr>
        <a:xfrm>
          <a:off x="15811500" y="2981325"/>
          <a:ext cx="104775" cy="200025"/>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21</xdr:col>
      <xdr:colOff>0</xdr:colOff>
      <xdr:row>16</xdr:row>
      <xdr:rowOff>66675</xdr:rowOff>
    </xdr:from>
    <xdr:ext cx="104775" cy="209550"/>
    <xdr:sp>
      <xdr:nvSpPr>
        <xdr:cNvPr id="27" name="TextBox 60"/>
        <xdr:cNvSpPr txBox="1">
          <a:spLocks noChangeArrowheads="1"/>
        </xdr:cNvSpPr>
      </xdr:nvSpPr>
      <xdr:spPr>
        <a:xfrm>
          <a:off x="15811500" y="3114675"/>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21</xdr:col>
      <xdr:colOff>0</xdr:colOff>
      <xdr:row>17</xdr:row>
      <xdr:rowOff>66675</xdr:rowOff>
    </xdr:from>
    <xdr:ext cx="104775" cy="200025"/>
    <xdr:sp>
      <xdr:nvSpPr>
        <xdr:cNvPr id="28" name="TextBox 61"/>
        <xdr:cNvSpPr txBox="1">
          <a:spLocks noChangeArrowheads="1"/>
        </xdr:cNvSpPr>
      </xdr:nvSpPr>
      <xdr:spPr>
        <a:xfrm>
          <a:off x="15811500" y="3314700"/>
          <a:ext cx="104775" cy="200025"/>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21</xdr:col>
      <xdr:colOff>0</xdr:colOff>
      <xdr:row>18</xdr:row>
      <xdr:rowOff>66675</xdr:rowOff>
    </xdr:from>
    <xdr:ext cx="104775" cy="209550"/>
    <xdr:sp>
      <xdr:nvSpPr>
        <xdr:cNvPr id="29" name="TextBox 62"/>
        <xdr:cNvSpPr txBox="1">
          <a:spLocks noChangeArrowheads="1"/>
        </xdr:cNvSpPr>
      </xdr:nvSpPr>
      <xdr:spPr>
        <a:xfrm>
          <a:off x="15811500" y="344805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21</xdr:col>
      <xdr:colOff>0</xdr:colOff>
      <xdr:row>19</xdr:row>
      <xdr:rowOff>66675</xdr:rowOff>
    </xdr:from>
    <xdr:ext cx="104775" cy="209550"/>
    <xdr:sp>
      <xdr:nvSpPr>
        <xdr:cNvPr id="30" name="TextBox 63"/>
        <xdr:cNvSpPr txBox="1">
          <a:spLocks noChangeArrowheads="1"/>
        </xdr:cNvSpPr>
      </xdr:nvSpPr>
      <xdr:spPr>
        <a:xfrm>
          <a:off x="15811500" y="3648075"/>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21</xdr:col>
      <xdr:colOff>0</xdr:colOff>
      <xdr:row>3</xdr:row>
      <xdr:rowOff>66675</xdr:rowOff>
    </xdr:from>
    <xdr:ext cx="104775" cy="209550"/>
    <xdr:sp>
      <xdr:nvSpPr>
        <xdr:cNvPr id="31" name="TextBox 64"/>
        <xdr:cNvSpPr txBox="1">
          <a:spLocks noChangeArrowheads="1"/>
        </xdr:cNvSpPr>
      </xdr:nvSpPr>
      <xdr:spPr>
        <a:xfrm>
          <a:off x="15811500" y="676275"/>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21</xdr:col>
      <xdr:colOff>0</xdr:colOff>
      <xdr:row>4</xdr:row>
      <xdr:rowOff>66675</xdr:rowOff>
    </xdr:from>
    <xdr:ext cx="104775" cy="209550"/>
    <xdr:sp>
      <xdr:nvSpPr>
        <xdr:cNvPr id="32" name="TextBox 65"/>
        <xdr:cNvSpPr txBox="1">
          <a:spLocks noChangeArrowheads="1"/>
        </xdr:cNvSpPr>
      </xdr:nvSpPr>
      <xdr:spPr>
        <a:xfrm>
          <a:off x="15811500" y="89535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21</xdr:col>
      <xdr:colOff>0</xdr:colOff>
      <xdr:row>4</xdr:row>
      <xdr:rowOff>66675</xdr:rowOff>
    </xdr:from>
    <xdr:ext cx="104775" cy="209550"/>
    <xdr:sp>
      <xdr:nvSpPr>
        <xdr:cNvPr id="33" name="TextBox 66"/>
        <xdr:cNvSpPr txBox="1">
          <a:spLocks noChangeArrowheads="1"/>
        </xdr:cNvSpPr>
      </xdr:nvSpPr>
      <xdr:spPr>
        <a:xfrm>
          <a:off x="15811500" y="89535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21</xdr:col>
      <xdr:colOff>0</xdr:colOff>
      <xdr:row>5</xdr:row>
      <xdr:rowOff>66675</xdr:rowOff>
    </xdr:from>
    <xdr:ext cx="104775" cy="209550"/>
    <xdr:sp>
      <xdr:nvSpPr>
        <xdr:cNvPr id="34" name="TextBox 67"/>
        <xdr:cNvSpPr txBox="1">
          <a:spLocks noChangeArrowheads="1"/>
        </xdr:cNvSpPr>
      </xdr:nvSpPr>
      <xdr:spPr>
        <a:xfrm>
          <a:off x="15811500" y="106680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21</xdr:col>
      <xdr:colOff>0</xdr:colOff>
      <xdr:row>5</xdr:row>
      <xdr:rowOff>66675</xdr:rowOff>
    </xdr:from>
    <xdr:ext cx="104775" cy="209550"/>
    <xdr:sp>
      <xdr:nvSpPr>
        <xdr:cNvPr id="35" name="TextBox 68"/>
        <xdr:cNvSpPr txBox="1">
          <a:spLocks noChangeArrowheads="1"/>
        </xdr:cNvSpPr>
      </xdr:nvSpPr>
      <xdr:spPr>
        <a:xfrm>
          <a:off x="15811500" y="106680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21</xdr:col>
      <xdr:colOff>0</xdr:colOff>
      <xdr:row>6</xdr:row>
      <xdr:rowOff>66675</xdr:rowOff>
    </xdr:from>
    <xdr:ext cx="104775" cy="209550"/>
    <xdr:sp>
      <xdr:nvSpPr>
        <xdr:cNvPr id="36" name="TextBox 69"/>
        <xdr:cNvSpPr txBox="1">
          <a:spLocks noChangeArrowheads="1"/>
        </xdr:cNvSpPr>
      </xdr:nvSpPr>
      <xdr:spPr>
        <a:xfrm>
          <a:off x="15811500" y="125730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21</xdr:col>
      <xdr:colOff>0</xdr:colOff>
      <xdr:row>6</xdr:row>
      <xdr:rowOff>66675</xdr:rowOff>
    </xdr:from>
    <xdr:ext cx="104775" cy="209550"/>
    <xdr:sp>
      <xdr:nvSpPr>
        <xdr:cNvPr id="37" name="TextBox 70"/>
        <xdr:cNvSpPr txBox="1">
          <a:spLocks noChangeArrowheads="1"/>
        </xdr:cNvSpPr>
      </xdr:nvSpPr>
      <xdr:spPr>
        <a:xfrm>
          <a:off x="15811500" y="125730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twoCellAnchor editAs="oneCell">
    <xdr:from>
      <xdr:col>13</xdr:col>
      <xdr:colOff>0</xdr:colOff>
      <xdr:row>4</xdr:row>
      <xdr:rowOff>0</xdr:rowOff>
    </xdr:from>
    <xdr:to>
      <xdr:col>20</xdr:col>
      <xdr:colOff>800100</xdr:colOff>
      <xdr:row>46</xdr:row>
      <xdr:rowOff>66675</xdr:rowOff>
    </xdr:to>
    <xdr:pic>
      <xdr:nvPicPr>
        <xdr:cNvPr id="38" name="Picture 76"/>
        <xdr:cNvPicPr preferRelativeResize="1">
          <a:picLocks noChangeAspect="1"/>
        </xdr:cNvPicPr>
      </xdr:nvPicPr>
      <xdr:blipFill>
        <a:blip r:embed="rId6"/>
        <a:stretch>
          <a:fillRect/>
        </a:stretch>
      </xdr:blipFill>
      <xdr:spPr>
        <a:xfrm>
          <a:off x="8953500" y="828675"/>
          <a:ext cx="6800850" cy="81248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0</xdr:row>
      <xdr:rowOff>0</xdr:rowOff>
    </xdr:from>
    <xdr:to>
      <xdr:col>22</xdr:col>
      <xdr:colOff>200025</xdr:colOff>
      <xdr:row>0</xdr:row>
      <xdr:rowOff>0</xdr:rowOff>
    </xdr:to>
    <xdr:graphicFrame>
      <xdr:nvGraphicFramePr>
        <xdr:cNvPr id="1" name="Chart 4"/>
        <xdr:cNvGraphicFramePr/>
      </xdr:nvGraphicFramePr>
      <xdr:xfrm>
        <a:off x="16916400" y="0"/>
        <a:ext cx="200025" cy="0"/>
      </xdr:xfrm>
      <a:graphic>
        <a:graphicData uri="http://schemas.openxmlformats.org/drawingml/2006/chart">
          <c:chart xmlns:c="http://schemas.openxmlformats.org/drawingml/2006/chart" r:id="rId1"/>
        </a:graphicData>
      </a:graphic>
    </xdr:graphicFrame>
    <xdr:clientData/>
  </xdr:twoCellAnchor>
  <xdr:twoCellAnchor>
    <xdr:from>
      <xdr:col>22</xdr:col>
      <xdr:colOff>0</xdr:colOff>
      <xdr:row>0</xdr:row>
      <xdr:rowOff>0</xdr:rowOff>
    </xdr:from>
    <xdr:to>
      <xdr:col>25</xdr:col>
      <xdr:colOff>666750</xdr:colOff>
      <xdr:row>0</xdr:row>
      <xdr:rowOff>0</xdr:rowOff>
    </xdr:to>
    <xdr:graphicFrame>
      <xdr:nvGraphicFramePr>
        <xdr:cNvPr id="2" name="Chart 5"/>
        <xdr:cNvGraphicFramePr/>
      </xdr:nvGraphicFramePr>
      <xdr:xfrm>
        <a:off x="16916400" y="0"/>
        <a:ext cx="3429000" cy="0"/>
      </xdr:xfrm>
      <a:graphic>
        <a:graphicData uri="http://schemas.openxmlformats.org/drawingml/2006/chart">
          <c:chart xmlns:c="http://schemas.openxmlformats.org/drawingml/2006/chart" r:id="rId2"/>
        </a:graphicData>
      </a:graphic>
    </xdr:graphicFrame>
    <xdr:clientData/>
  </xdr:twoCellAnchor>
  <xdr:oneCellAnchor>
    <xdr:from>
      <xdr:col>22</xdr:col>
      <xdr:colOff>0</xdr:colOff>
      <xdr:row>29</xdr:row>
      <xdr:rowOff>0</xdr:rowOff>
    </xdr:from>
    <xdr:ext cx="104775" cy="209550"/>
    <xdr:sp>
      <xdr:nvSpPr>
        <xdr:cNvPr id="3" name="TextBox 6"/>
        <xdr:cNvSpPr txBox="1">
          <a:spLocks noChangeArrowheads="1"/>
        </xdr:cNvSpPr>
      </xdr:nvSpPr>
      <xdr:spPr>
        <a:xfrm>
          <a:off x="16916400" y="546735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twoCellAnchor>
    <xdr:from>
      <xdr:col>22</xdr:col>
      <xdr:colOff>0</xdr:colOff>
      <xdr:row>13</xdr:row>
      <xdr:rowOff>161925</xdr:rowOff>
    </xdr:from>
    <xdr:to>
      <xdr:col>22</xdr:col>
      <xdr:colOff>0</xdr:colOff>
      <xdr:row>14</xdr:row>
      <xdr:rowOff>123825</xdr:rowOff>
    </xdr:to>
    <xdr:sp>
      <xdr:nvSpPr>
        <xdr:cNvPr id="4" name="TextBox 7"/>
        <xdr:cNvSpPr txBox="1">
          <a:spLocks noChangeArrowheads="1"/>
        </xdr:cNvSpPr>
      </xdr:nvSpPr>
      <xdr:spPr>
        <a:xfrm>
          <a:off x="16916400" y="2695575"/>
          <a:ext cx="0" cy="161925"/>
        </a:xfrm>
        <a:prstGeom prst="rect">
          <a:avLst/>
        </a:prstGeom>
        <a:noFill/>
        <a:ln w="9525" cmpd="sng">
          <a:noFill/>
        </a:ln>
      </xdr:spPr>
      <xdr:txBody>
        <a:bodyPr vertOverflow="clip" wrap="square"/>
        <a:p>
          <a:pPr algn="l">
            <a:defRPr/>
          </a:pPr>
          <a:r>
            <a:rPr lang="en-US" cap="none" sz="600" b="0" i="0" u="none" baseline="0"/>
            <a:t>  </a:t>
          </a:r>
        </a:p>
      </xdr:txBody>
    </xdr:sp>
    <xdr:clientData/>
  </xdr:twoCellAnchor>
  <xdr:oneCellAnchor>
    <xdr:from>
      <xdr:col>22</xdr:col>
      <xdr:colOff>0</xdr:colOff>
      <xdr:row>29</xdr:row>
      <xdr:rowOff>0</xdr:rowOff>
    </xdr:from>
    <xdr:ext cx="104775" cy="209550"/>
    <xdr:sp>
      <xdr:nvSpPr>
        <xdr:cNvPr id="5" name="TextBox 8"/>
        <xdr:cNvSpPr txBox="1">
          <a:spLocks noChangeArrowheads="1"/>
        </xdr:cNvSpPr>
      </xdr:nvSpPr>
      <xdr:spPr>
        <a:xfrm>
          <a:off x="16916400" y="546735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twoCellAnchor>
    <xdr:from>
      <xdr:col>25</xdr:col>
      <xdr:colOff>523875</xdr:colOff>
      <xdr:row>29</xdr:row>
      <xdr:rowOff>0</xdr:rowOff>
    </xdr:from>
    <xdr:to>
      <xdr:col>25</xdr:col>
      <xdr:colOff>847725</xdr:colOff>
      <xdr:row>29</xdr:row>
      <xdr:rowOff>0</xdr:rowOff>
    </xdr:to>
    <xdr:sp>
      <xdr:nvSpPr>
        <xdr:cNvPr id="6" name="TextBox 9"/>
        <xdr:cNvSpPr txBox="1">
          <a:spLocks noChangeArrowheads="1"/>
        </xdr:cNvSpPr>
      </xdr:nvSpPr>
      <xdr:spPr>
        <a:xfrm>
          <a:off x="20202525" y="5467350"/>
          <a:ext cx="323850" cy="0"/>
        </a:xfrm>
        <a:prstGeom prst="rect">
          <a:avLst/>
        </a:prstGeom>
        <a:noFill/>
        <a:ln w="9525" cmpd="sng">
          <a:noFill/>
        </a:ln>
      </xdr:spPr>
      <xdr:txBody>
        <a:bodyPr vertOverflow="clip" wrap="square"/>
        <a:p>
          <a:pPr algn="l">
            <a:defRPr/>
          </a:pPr>
          <a:r>
            <a:rPr lang="en-US" cap="none" sz="800" b="0" i="0" u="none" baseline="0"/>
            <a:t>
0.6</a:t>
          </a:r>
        </a:p>
      </xdr:txBody>
    </xdr:sp>
    <xdr:clientData/>
  </xdr:twoCellAnchor>
  <xdr:twoCellAnchor>
    <xdr:from>
      <xdr:col>22</xdr:col>
      <xdr:colOff>0</xdr:colOff>
      <xdr:row>23</xdr:row>
      <xdr:rowOff>0</xdr:rowOff>
    </xdr:from>
    <xdr:to>
      <xdr:col>22</xdr:col>
      <xdr:colOff>0</xdr:colOff>
      <xdr:row>23</xdr:row>
      <xdr:rowOff>0</xdr:rowOff>
    </xdr:to>
    <xdr:sp>
      <xdr:nvSpPr>
        <xdr:cNvPr id="7" name="TextBox 12"/>
        <xdr:cNvSpPr txBox="1">
          <a:spLocks noChangeArrowheads="1"/>
        </xdr:cNvSpPr>
      </xdr:nvSpPr>
      <xdr:spPr>
        <a:xfrm>
          <a:off x="16916400" y="4333875"/>
          <a:ext cx="0" cy="0"/>
        </a:xfrm>
        <a:prstGeom prst="rect">
          <a:avLst/>
        </a:prstGeom>
        <a:noFill/>
        <a:ln w="9525" cmpd="sng">
          <a:noFill/>
        </a:ln>
      </xdr:spPr>
      <xdr:txBody>
        <a:bodyPr vertOverflow="clip" wrap="square"/>
        <a:p>
          <a:pPr algn="l">
            <a:defRPr/>
          </a:pPr>
          <a:r>
            <a:rPr lang="en-US" cap="none" sz="600" b="0" i="0" u="none" baseline="0"/>
            <a:t>  </a:t>
          </a:r>
        </a:p>
      </xdr:txBody>
    </xdr:sp>
    <xdr:clientData/>
  </xdr:twoCellAnchor>
  <xdr:oneCellAnchor>
    <xdr:from>
      <xdr:col>22</xdr:col>
      <xdr:colOff>0</xdr:colOff>
      <xdr:row>29</xdr:row>
      <xdr:rowOff>0</xdr:rowOff>
    </xdr:from>
    <xdr:ext cx="104775" cy="209550"/>
    <xdr:sp>
      <xdr:nvSpPr>
        <xdr:cNvPr id="8" name="TextBox 13"/>
        <xdr:cNvSpPr txBox="1">
          <a:spLocks noChangeArrowheads="1"/>
        </xdr:cNvSpPr>
      </xdr:nvSpPr>
      <xdr:spPr>
        <a:xfrm>
          <a:off x="16916400" y="546735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twoCellAnchor>
    <xdr:from>
      <xdr:col>22</xdr:col>
      <xdr:colOff>0</xdr:colOff>
      <xdr:row>29</xdr:row>
      <xdr:rowOff>0</xdr:rowOff>
    </xdr:from>
    <xdr:to>
      <xdr:col>22</xdr:col>
      <xdr:colOff>0</xdr:colOff>
      <xdr:row>29</xdr:row>
      <xdr:rowOff>0</xdr:rowOff>
    </xdr:to>
    <xdr:sp>
      <xdr:nvSpPr>
        <xdr:cNvPr id="9" name="TextBox 14"/>
        <xdr:cNvSpPr txBox="1">
          <a:spLocks noChangeArrowheads="1"/>
        </xdr:cNvSpPr>
      </xdr:nvSpPr>
      <xdr:spPr>
        <a:xfrm>
          <a:off x="16916400" y="5467350"/>
          <a:ext cx="0" cy="0"/>
        </a:xfrm>
        <a:prstGeom prst="rect">
          <a:avLst/>
        </a:prstGeom>
        <a:noFill/>
        <a:ln w="9525" cmpd="sng">
          <a:noFill/>
        </a:ln>
      </xdr:spPr>
      <xdr:txBody>
        <a:bodyPr vertOverflow="clip" wrap="square"/>
        <a:p>
          <a:pPr algn="l">
            <a:defRPr/>
          </a:pPr>
          <a:r>
            <a:rPr lang="en-US" cap="none" sz="600" b="0" i="0" u="none" baseline="0"/>
            <a:t>  </a:t>
          </a:r>
        </a:p>
      </xdr:txBody>
    </xdr:sp>
    <xdr:clientData/>
  </xdr:twoCellAnchor>
  <xdr:oneCellAnchor>
    <xdr:from>
      <xdr:col>24</xdr:col>
      <xdr:colOff>0</xdr:colOff>
      <xdr:row>0</xdr:row>
      <xdr:rowOff>0</xdr:rowOff>
    </xdr:from>
    <xdr:ext cx="104775" cy="209550"/>
    <xdr:sp>
      <xdr:nvSpPr>
        <xdr:cNvPr id="10" name="TextBox 15"/>
        <xdr:cNvSpPr txBox="1">
          <a:spLocks noChangeArrowheads="1"/>
        </xdr:cNvSpPr>
      </xdr:nvSpPr>
      <xdr:spPr>
        <a:xfrm>
          <a:off x="18821400" y="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twoCellAnchor>
    <xdr:from>
      <xdr:col>22</xdr:col>
      <xdr:colOff>0</xdr:colOff>
      <xdr:row>13</xdr:row>
      <xdr:rowOff>161925</xdr:rowOff>
    </xdr:from>
    <xdr:to>
      <xdr:col>22</xdr:col>
      <xdr:colOff>0</xdr:colOff>
      <xdr:row>14</xdr:row>
      <xdr:rowOff>123825</xdr:rowOff>
    </xdr:to>
    <xdr:sp>
      <xdr:nvSpPr>
        <xdr:cNvPr id="11" name="TextBox 16"/>
        <xdr:cNvSpPr txBox="1">
          <a:spLocks noChangeArrowheads="1"/>
        </xdr:cNvSpPr>
      </xdr:nvSpPr>
      <xdr:spPr>
        <a:xfrm>
          <a:off x="16916400" y="2695575"/>
          <a:ext cx="0" cy="161925"/>
        </a:xfrm>
        <a:prstGeom prst="rect">
          <a:avLst/>
        </a:prstGeom>
        <a:noFill/>
        <a:ln w="9525" cmpd="sng">
          <a:noFill/>
        </a:ln>
      </xdr:spPr>
      <xdr:txBody>
        <a:bodyPr vertOverflow="clip" wrap="square"/>
        <a:p>
          <a:pPr algn="l">
            <a:defRPr/>
          </a:pPr>
          <a:r>
            <a:rPr lang="en-US" cap="none" sz="600" b="0" i="0" u="none" baseline="0"/>
            <a:t>  </a:t>
          </a:r>
        </a:p>
      </xdr:txBody>
    </xdr:sp>
    <xdr:clientData/>
  </xdr:twoCellAnchor>
  <xdr:oneCellAnchor>
    <xdr:from>
      <xdr:col>22</xdr:col>
      <xdr:colOff>0</xdr:colOff>
      <xdr:row>18</xdr:row>
      <xdr:rowOff>66675</xdr:rowOff>
    </xdr:from>
    <xdr:ext cx="104775" cy="209550"/>
    <xdr:sp>
      <xdr:nvSpPr>
        <xdr:cNvPr id="12" name="TextBox 18"/>
        <xdr:cNvSpPr txBox="1">
          <a:spLocks noChangeArrowheads="1"/>
        </xdr:cNvSpPr>
      </xdr:nvSpPr>
      <xdr:spPr>
        <a:xfrm>
          <a:off x="16916400" y="346710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twoCellAnchor>
    <xdr:from>
      <xdr:col>22</xdr:col>
      <xdr:colOff>0</xdr:colOff>
      <xdr:row>12</xdr:row>
      <xdr:rowOff>161925</xdr:rowOff>
    </xdr:from>
    <xdr:to>
      <xdr:col>22</xdr:col>
      <xdr:colOff>0</xdr:colOff>
      <xdr:row>13</xdr:row>
      <xdr:rowOff>123825</xdr:rowOff>
    </xdr:to>
    <xdr:sp>
      <xdr:nvSpPr>
        <xdr:cNvPr id="13" name="TextBox 19"/>
        <xdr:cNvSpPr txBox="1">
          <a:spLocks noChangeArrowheads="1"/>
        </xdr:cNvSpPr>
      </xdr:nvSpPr>
      <xdr:spPr>
        <a:xfrm>
          <a:off x="16916400" y="2495550"/>
          <a:ext cx="0" cy="161925"/>
        </a:xfrm>
        <a:prstGeom prst="rect">
          <a:avLst/>
        </a:prstGeom>
        <a:noFill/>
        <a:ln w="9525" cmpd="sng">
          <a:noFill/>
        </a:ln>
      </xdr:spPr>
      <xdr:txBody>
        <a:bodyPr vertOverflow="clip" wrap="square"/>
        <a:p>
          <a:pPr algn="l">
            <a:defRPr/>
          </a:pPr>
          <a:r>
            <a:rPr lang="en-US" cap="none" sz="600" b="0" i="0" u="none" baseline="0"/>
            <a:t>  </a:t>
          </a:r>
        </a:p>
      </xdr:txBody>
    </xdr:sp>
    <xdr:clientData/>
  </xdr:twoCellAnchor>
  <xdr:oneCellAnchor>
    <xdr:from>
      <xdr:col>22</xdr:col>
      <xdr:colOff>0</xdr:colOff>
      <xdr:row>20</xdr:row>
      <xdr:rowOff>66675</xdr:rowOff>
    </xdr:from>
    <xdr:ext cx="104775" cy="209550"/>
    <xdr:sp>
      <xdr:nvSpPr>
        <xdr:cNvPr id="14" name="TextBox 27"/>
        <xdr:cNvSpPr txBox="1">
          <a:spLocks noChangeArrowheads="1"/>
        </xdr:cNvSpPr>
      </xdr:nvSpPr>
      <xdr:spPr>
        <a:xfrm>
          <a:off x="16916400" y="386715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22</xdr:col>
      <xdr:colOff>0</xdr:colOff>
      <xdr:row>8</xdr:row>
      <xdr:rowOff>66675</xdr:rowOff>
    </xdr:from>
    <xdr:ext cx="104775" cy="209550"/>
    <xdr:sp>
      <xdr:nvSpPr>
        <xdr:cNvPr id="15" name="TextBox 28"/>
        <xdr:cNvSpPr txBox="1">
          <a:spLocks noChangeArrowheads="1"/>
        </xdr:cNvSpPr>
      </xdr:nvSpPr>
      <xdr:spPr>
        <a:xfrm>
          <a:off x="16916400" y="1666875"/>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22</xdr:col>
      <xdr:colOff>0</xdr:colOff>
      <xdr:row>9</xdr:row>
      <xdr:rowOff>66675</xdr:rowOff>
    </xdr:from>
    <xdr:ext cx="104775" cy="200025"/>
    <xdr:sp>
      <xdr:nvSpPr>
        <xdr:cNvPr id="16" name="TextBox 29"/>
        <xdr:cNvSpPr txBox="1">
          <a:spLocks noChangeArrowheads="1"/>
        </xdr:cNvSpPr>
      </xdr:nvSpPr>
      <xdr:spPr>
        <a:xfrm>
          <a:off x="16916400" y="1866900"/>
          <a:ext cx="104775" cy="200025"/>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22</xdr:col>
      <xdr:colOff>0</xdr:colOff>
      <xdr:row>10</xdr:row>
      <xdr:rowOff>66675</xdr:rowOff>
    </xdr:from>
    <xdr:ext cx="104775" cy="209550"/>
    <xdr:sp>
      <xdr:nvSpPr>
        <xdr:cNvPr id="17" name="TextBox 30"/>
        <xdr:cNvSpPr txBox="1">
          <a:spLocks noChangeArrowheads="1"/>
        </xdr:cNvSpPr>
      </xdr:nvSpPr>
      <xdr:spPr>
        <a:xfrm>
          <a:off x="16916400" y="200025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22</xdr:col>
      <xdr:colOff>0</xdr:colOff>
      <xdr:row>11</xdr:row>
      <xdr:rowOff>66675</xdr:rowOff>
    </xdr:from>
    <xdr:ext cx="104775" cy="209550"/>
    <xdr:sp>
      <xdr:nvSpPr>
        <xdr:cNvPr id="18" name="TextBox 31"/>
        <xdr:cNvSpPr txBox="1">
          <a:spLocks noChangeArrowheads="1"/>
        </xdr:cNvSpPr>
      </xdr:nvSpPr>
      <xdr:spPr>
        <a:xfrm>
          <a:off x="16916400" y="2200275"/>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22</xdr:col>
      <xdr:colOff>0</xdr:colOff>
      <xdr:row>12</xdr:row>
      <xdr:rowOff>66675</xdr:rowOff>
    </xdr:from>
    <xdr:ext cx="104775" cy="209550"/>
    <xdr:sp>
      <xdr:nvSpPr>
        <xdr:cNvPr id="19" name="TextBox 32"/>
        <xdr:cNvSpPr txBox="1">
          <a:spLocks noChangeArrowheads="1"/>
        </xdr:cNvSpPr>
      </xdr:nvSpPr>
      <xdr:spPr>
        <a:xfrm>
          <a:off x="16916400" y="240030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22</xdr:col>
      <xdr:colOff>0</xdr:colOff>
      <xdr:row>13</xdr:row>
      <xdr:rowOff>66675</xdr:rowOff>
    </xdr:from>
    <xdr:ext cx="104775" cy="209550"/>
    <xdr:sp>
      <xdr:nvSpPr>
        <xdr:cNvPr id="20" name="TextBox 33"/>
        <xdr:cNvSpPr txBox="1">
          <a:spLocks noChangeArrowheads="1"/>
        </xdr:cNvSpPr>
      </xdr:nvSpPr>
      <xdr:spPr>
        <a:xfrm>
          <a:off x="16916400" y="2600325"/>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22</xdr:col>
      <xdr:colOff>0</xdr:colOff>
      <xdr:row>14</xdr:row>
      <xdr:rowOff>66675</xdr:rowOff>
    </xdr:from>
    <xdr:ext cx="104775" cy="209550"/>
    <xdr:sp>
      <xdr:nvSpPr>
        <xdr:cNvPr id="21" name="TextBox 34"/>
        <xdr:cNvSpPr txBox="1">
          <a:spLocks noChangeArrowheads="1"/>
        </xdr:cNvSpPr>
      </xdr:nvSpPr>
      <xdr:spPr>
        <a:xfrm>
          <a:off x="16916400" y="280035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22</xdr:col>
      <xdr:colOff>0</xdr:colOff>
      <xdr:row>15</xdr:row>
      <xdr:rowOff>66675</xdr:rowOff>
    </xdr:from>
    <xdr:ext cx="104775" cy="200025"/>
    <xdr:sp>
      <xdr:nvSpPr>
        <xdr:cNvPr id="22" name="TextBox 35"/>
        <xdr:cNvSpPr txBox="1">
          <a:spLocks noChangeArrowheads="1"/>
        </xdr:cNvSpPr>
      </xdr:nvSpPr>
      <xdr:spPr>
        <a:xfrm>
          <a:off x="16916400" y="3000375"/>
          <a:ext cx="104775" cy="200025"/>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22</xdr:col>
      <xdr:colOff>0</xdr:colOff>
      <xdr:row>16</xdr:row>
      <xdr:rowOff>66675</xdr:rowOff>
    </xdr:from>
    <xdr:ext cx="104775" cy="209550"/>
    <xdr:sp>
      <xdr:nvSpPr>
        <xdr:cNvPr id="23" name="TextBox 36"/>
        <xdr:cNvSpPr txBox="1">
          <a:spLocks noChangeArrowheads="1"/>
        </xdr:cNvSpPr>
      </xdr:nvSpPr>
      <xdr:spPr>
        <a:xfrm>
          <a:off x="16916400" y="3133725"/>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22</xdr:col>
      <xdr:colOff>0</xdr:colOff>
      <xdr:row>17</xdr:row>
      <xdr:rowOff>66675</xdr:rowOff>
    </xdr:from>
    <xdr:ext cx="104775" cy="200025"/>
    <xdr:sp>
      <xdr:nvSpPr>
        <xdr:cNvPr id="24" name="TextBox 37"/>
        <xdr:cNvSpPr txBox="1">
          <a:spLocks noChangeArrowheads="1"/>
        </xdr:cNvSpPr>
      </xdr:nvSpPr>
      <xdr:spPr>
        <a:xfrm>
          <a:off x="16916400" y="3333750"/>
          <a:ext cx="104775" cy="200025"/>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22</xdr:col>
      <xdr:colOff>0</xdr:colOff>
      <xdr:row>18</xdr:row>
      <xdr:rowOff>66675</xdr:rowOff>
    </xdr:from>
    <xdr:ext cx="104775" cy="209550"/>
    <xdr:sp>
      <xdr:nvSpPr>
        <xdr:cNvPr id="25" name="TextBox 38"/>
        <xdr:cNvSpPr txBox="1">
          <a:spLocks noChangeArrowheads="1"/>
        </xdr:cNvSpPr>
      </xdr:nvSpPr>
      <xdr:spPr>
        <a:xfrm>
          <a:off x="16916400" y="346710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22</xdr:col>
      <xdr:colOff>0</xdr:colOff>
      <xdr:row>19</xdr:row>
      <xdr:rowOff>66675</xdr:rowOff>
    </xdr:from>
    <xdr:ext cx="104775" cy="209550"/>
    <xdr:sp>
      <xdr:nvSpPr>
        <xdr:cNvPr id="26" name="TextBox 39"/>
        <xdr:cNvSpPr txBox="1">
          <a:spLocks noChangeArrowheads="1"/>
        </xdr:cNvSpPr>
      </xdr:nvSpPr>
      <xdr:spPr>
        <a:xfrm>
          <a:off x="16916400" y="3667125"/>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22</xdr:col>
      <xdr:colOff>0</xdr:colOff>
      <xdr:row>3</xdr:row>
      <xdr:rowOff>66675</xdr:rowOff>
    </xdr:from>
    <xdr:ext cx="104775" cy="209550"/>
    <xdr:sp>
      <xdr:nvSpPr>
        <xdr:cNvPr id="27" name="TextBox 40"/>
        <xdr:cNvSpPr txBox="1">
          <a:spLocks noChangeArrowheads="1"/>
        </xdr:cNvSpPr>
      </xdr:nvSpPr>
      <xdr:spPr>
        <a:xfrm>
          <a:off x="16916400" y="676275"/>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22</xdr:col>
      <xdr:colOff>0</xdr:colOff>
      <xdr:row>4</xdr:row>
      <xdr:rowOff>66675</xdr:rowOff>
    </xdr:from>
    <xdr:ext cx="104775" cy="209550"/>
    <xdr:sp>
      <xdr:nvSpPr>
        <xdr:cNvPr id="28" name="TextBox 41"/>
        <xdr:cNvSpPr txBox="1">
          <a:spLocks noChangeArrowheads="1"/>
        </xdr:cNvSpPr>
      </xdr:nvSpPr>
      <xdr:spPr>
        <a:xfrm>
          <a:off x="16916400" y="89535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22</xdr:col>
      <xdr:colOff>0</xdr:colOff>
      <xdr:row>4</xdr:row>
      <xdr:rowOff>66675</xdr:rowOff>
    </xdr:from>
    <xdr:ext cx="104775" cy="209550"/>
    <xdr:sp>
      <xdr:nvSpPr>
        <xdr:cNvPr id="29" name="TextBox 42"/>
        <xdr:cNvSpPr txBox="1">
          <a:spLocks noChangeArrowheads="1"/>
        </xdr:cNvSpPr>
      </xdr:nvSpPr>
      <xdr:spPr>
        <a:xfrm>
          <a:off x="16916400" y="89535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22</xdr:col>
      <xdr:colOff>0</xdr:colOff>
      <xdr:row>5</xdr:row>
      <xdr:rowOff>66675</xdr:rowOff>
    </xdr:from>
    <xdr:ext cx="104775" cy="209550"/>
    <xdr:sp>
      <xdr:nvSpPr>
        <xdr:cNvPr id="30" name="TextBox 43"/>
        <xdr:cNvSpPr txBox="1">
          <a:spLocks noChangeArrowheads="1"/>
        </xdr:cNvSpPr>
      </xdr:nvSpPr>
      <xdr:spPr>
        <a:xfrm>
          <a:off x="16916400" y="106680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22</xdr:col>
      <xdr:colOff>0</xdr:colOff>
      <xdr:row>5</xdr:row>
      <xdr:rowOff>66675</xdr:rowOff>
    </xdr:from>
    <xdr:ext cx="104775" cy="209550"/>
    <xdr:sp>
      <xdr:nvSpPr>
        <xdr:cNvPr id="31" name="TextBox 44"/>
        <xdr:cNvSpPr txBox="1">
          <a:spLocks noChangeArrowheads="1"/>
        </xdr:cNvSpPr>
      </xdr:nvSpPr>
      <xdr:spPr>
        <a:xfrm>
          <a:off x="16916400" y="1066800"/>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22</xdr:col>
      <xdr:colOff>0</xdr:colOff>
      <xdr:row>6</xdr:row>
      <xdr:rowOff>66675</xdr:rowOff>
    </xdr:from>
    <xdr:ext cx="104775" cy="209550"/>
    <xdr:sp>
      <xdr:nvSpPr>
        <xdr:cNvPr id="32" name="TextBox 45"/>
        <xdr:cNvSpPr txBox="1">
          <a:spLocks noChangeArrowheads="1"/>
        </xdr:cNvSpPr>
      </xdr:nvSpPr>
      <xdr:spPr>
        <a:xfrm>
          <a:off x="16916400" y="1266825"/>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22</xdr:col>
      <xdr:colOff>0</xdr:colOff>
      <xdr:row>6</xdr:row>
      <xdr:rowOff>66675</xdr:rowOff>
    </xdr:from>
    <xdr:ext cx="104775" cy="209550"/>
    <xdr:sp>
      <xdr:nvSpPr>
        <xdr:cNvPr id="33" name="TextBox 46"/>
        <xdr:cNvSpPr txBox="1">
          <a:spLocks noChangeArrowheads="1"/>
        </xdr:cNvSpPr>
      </xdr:nvSpPr>
      <xdr:spPr>
        <a:xfrm>
          <a:off x="16916400" y="1266825"/>
          <a:ext cx="104775" cy="2095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twoCellAnchor editAs="oneCell">
    <xdr:from>
      <xdr:col>13</xdr:col>
      <xdr:colOff>0</xdr:colOff>
      <xdr:row>4</xdr:row>
      <xdr:rowOff>0</xdr:rowOff>
    </xdr:from>
    <xdr:to>
      <xdr:col>20</xdr:col>
      <xdr:colOff>1047750</xdr:colOff>
      <xdr:row>46</xdr:row>
      <xdr:rowOff>95250</xdr:rowOff>
    </xdr:to>
    <xdr:pic>
      <xdr:nvPicPr>
        <xdr:cNvPr id="34" name="Picture 49"/>
        <xdr:cNvPicPr preferRelativeResize="1">
          <a:picLocks noChangeAspect="1"/>
        </xdr:cNvPicPr>
      </xdr:nvPicPr>
      <xdr:blipFill>
        <a:blip r:embed="rId3"/>
        <a:stretch>
          <a:fillRect/>
        </a:stretch>
      </xdr:blipFill>
      <xdr:spPr>
        <a:xfrm>
          <a:off x="8972550" y="828675"/>
          <a:ext cx="7048500" cy="81819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295275</xdr:colOff>
      <xdr:row>81</xdr:row>
      <xdr:rowOff>114300</xdr:rowOff>
    </xdr:from>
    <xdr:to>
      <xdr:col>8</xdr:col>
      <xdr:colOff>171450</xdr:colOff>
      <xdr:row>81</xdr:row>
      <xdr:rowOff>114300</xdr:rowOff>
    </xdr:to>
    <xdr:sp>
      <xdr:nvSpPr>
        <xdr:cNvPr id="1" name="Line 1"/>
        <xdr:cNvSpPr>
          <a:spLocks/>
        </xdr:cNvSpPr>
      </xdr:nvSpPr>
      <xdr:spPr>
        <a:xfrm>
          <a:off x="2162175" y="1484947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2324100</xdr:colOff>
      <xdr:row>0</xdr:row>
      <xdr:rowOff>95250</xdr:rowOff>
    </xdr:from>
    <xdr:to>
      <xdr:col>5</xdr:col>
      <xdr:colOff>3105150</xdr:colOff>
      <xdr:row>1</xdr:row>
      <xdr:rowOff>38100</xdr:rowOff>
    </xdr:to>
    <xdr:sp>
      <xdr:nvSpPr>
        <xdr:cNvPr id="1" name="Rectangle 2"/>
        <xdr:cNvSpPr>
          <a:spLocks/>
        </xdr:cNvSpPr>
      </xdr:nvSpPr>
      <xdr:spPr>
        <a:xfrm>
          <a:off x="8582025" y="95250"/>
          <a:ext cx="790575" cy="219075"/>
        </a:xfrm>
        <a:prstGeom prst="rect">
          <a:avLst/>
        </a:prstGeom>
        <a:noFill/>
        <a:ln w="9525" cmpd="sng">
          <a:noFill/>
        </a:ln>
      </xdr:spPr>
      <xdr:txBody>
        <a:bodyPr vertOverflow="clip" wrap="square"/>
        <a:p>
          <a:pPr algn="l">
            <a:defRPr/>
          </a:pPr>
          <a:r>
            <a:rPr lang="en-US" cap="none" sz="1100" b="0" i="0" u="none" baseline="0">
              <a:latin typeface="ＭＳ 明朝"/>
              <a:ea typeface="ＭＳ 明朝"/>
              <a:cs typeface="ＭＳ 明朝"/>
            </a:rPr>
            <a:t>(別紙）
別紙)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21</xdr:row>
      <xdr:rowOff>142875</xdr:rowOff>
    </xdr:from>
    <xdr:to>
      <xdr:col>7</xdr:col>
      <xdr:colOff>85725</xdr:colOff>
      <xdr:row>29</xdr:row>
      <xdr:rowOff>76200</xdr:rowOff>
    </xdr:to>
    <xdr:pic>
      <xdr:nvPicPr>
        <xdr:cNvPr id="1" name="Picture 1"/>
        <xdr:cNvPicPr preferRelativeResize="1">
          <a:picLocks noChangeAspect="1"/>
        </xdr:cNvPicPr>
      </xdr:nvPicPr>
      <xdr:blipFill>
        <a:blip r:embed="rId1"/>
        <a:stretch>
          <a:fillRect/>
        </a:stretch>
      </xdr:blipFill>
      <xdr:spPr>
        <a:xfrm>
          <a:off x="2647950" y="6038850"/>
          <a:ext cx="2905125" cy="1638300"/>
        </a:xfrm>
        <a:prstGeom prst="rect">
          <a:avLst/>
        </a:prstGeom>
        <a:solidFill>
          <a:srgbClr val="FFFFFF"/>
        </a:solidFill>
        <a:ln w="9525" cmpd="sng">
          <a:noFill/>
        </a:ln>
      </xdr:spPr>
    </xdr:pic>
    <xdr:clientData/>
  </xdr:twoCellAnchor>
  <xdr:twoCellAnchor>
    <xdr:from>
      <xdr:col>1</xdr:col>
      <xdr:colOff>466725</xdr:colOff>
      <xdr:row>30</xdr:row>
      <xdr:rowOff>19050</xdr:rowOff>
    </xdr:from>
    <xdr:to>
      <xdr:col>9</xdr:col>
      <xdr:colOff>447675</xdr:colOff>
      <xdr:row>37</xdr:row>
      <xdr:rowOff>28575</xdr:rowOff>
    </xdr:to>
    <xdr:sp>
      <xdr:nvSpPr>
        <xdr:cNvPr id="2" name="TextBox 4"/>
        <xdr:cNvSpPr txBox="1">
          <a:spLocks noChangeArrowheads="1"/>
        </xdr:cNvSpPr>
      </xdr:nvSpPr>
      <xdr:spPr>
        <a:xfrm>
          <a:off x="866775" y="7839075"/>
          <a:ext cx="6372225" cy="1323975"/>
        </a:xfrm>
        <a:prstGeom prst="rect">
          <a:avLst/>
        </a:prstGeom>
        <a:solidFill>
          <a:srgbClr val="FFFFFF"/>
        </a:solidFill>
        <a:ln w="57150" cmpd="thickThin">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
</a:t>
          </a:r>
          <a:r>
            <a:rPr lang="en-US" cap="none" sz="1400" b="0" i="0" u="none" baseline="0">
              <a:latin typeface="ＭＳ Ｐゴシック"/>
              <a:ea typeface="ＭＳ Ｐゴシック"/>
              <a:cs typeface="ＭＳ Ｐゴシック"/>
            </a:rPr>
            <a:t>毎月勤労統計調査についてのお問い合わせ先</a:t>
          </a:r>
          <a:r>
            <a:rPr lang="en-US" cap="none" sz="1100" b="0" i="0" u="none" baseline="0">
              <a:latin typeface="ＭＳ Ｐゴシック"/>
              <a:ea typeface="ＭＳ Ｐゴシック"/>
              <a:cs typeface="ＭＳ Ｐゴシック"/>
            </a:rPr>
            <a:t>
〒420-8601　静岡市葵区追手町9-6
静岡県企画広報部情報統計局統計調査課　経済班
TEL　０５４－２２１－２２４５、２２４６　　FAX　０５４－２２１－３６０９</a:t>
          </a:r>
          <a:r>
            <a:rPr lang="en-US" cap="none" sz="1100" b="0" i="0" u="none" baseline="0">
              <a:latin typeface="ＭＳ Ｐゴシック"/>
              <a:ea typeface="ＭＳ Ｐゴシック"/>
              <a:cs typeface="ＭＳ Ｐゴシック"/>
            </a:rPr>
            <a:t>
</a:t>
          </a:r>
        </a:p>
      </xdr:txBody>
    </xdr:sp>
    <xdr:clientData/>
  </xdr:twoCellAnchor>
  <xdr:twoCellAnchor>
    <xdr:from>
      <xdr:col>2</xdr:col>
      <xdr:colOff>38100</xdr:colOff>
      <xdr:row>3</xdr:row>
      <xdr:rowOff>266700</xdr:rowOff>
    </xdr:from>
    <xdr:to>
      <xdr:col>5</xdr:col>
      <xdr:colOff>847725</xdr:colOff>
      <xdr:row>5</xdr:row>
      <xdr:rowOff>152400</xdr:rowOff>
    </xdr:to>
    <xdr:grpSp>
      <xdr:nvGrpSpPr>
        <xdr:cNvPr id="3" name="Group 37"/>
        <xdr:cNvGrpSpPr>
          <a:grpSpLocks/>
        </xdr:cNvGrpSpPr>
      </xdr:nvGrpSpPr>
      <xdr:grpSpPr>
        <a:xfrm>
          <a:off x="1066800" y="1181100"/>
          <a:ext cx="3533775" cy="495300"/>
          <a:chOff x="214" y="1050"/>
          <a:chExt cx="297" cy="48"/>
        </a:xfrm>
        <a:solidFill>
          <a:srgbClr val="FFFFFF"/>
        </a:solidFill>
      </xdr:grpSpPr>
      <xdr:sp>
        <xdr:nvSpPr>
          <xdr:cNvPr id="4" name="正方形/長方形 5"/>
          <xdr:cNvSpPr>
            <a:spLocks/>
          </xdr:cNvSpPr>
        </xdr:nvSpPr>
        <xdr:spPr>
          <a:xfrm>
            <a:off x="214" y="1050"/>
            <a:ext cx="209" cy="31"/>
          </a:xfrm>
          <a:prstGeom prst="rect">
            <a:avLst/>
          </a:prstGeom>
          <a:solidFill>
            <a:srgbClr val="FFFFFF"/>
          </a:solidFill>
          <a:ln w="25400" cmpd="sng">
            <a:solidFill>
              <a:srgbClr val="7F7F7F"/>
            </a:solidFill>
            <a:headEnd type="none"/>
            <a:tailEnd type="none"/>
          </a:ln>
        </xdr:spPr>
        <xdr:txBody>
          <a:bodyPr vertOverflow="clip" wrap="square" lIns="91440" tIns="45720" rIns="91440" bIns="45720"/>
          <a:p>
            <a:pPr algn="l">
              <a:defRPr/>
            </a:pPr>
            <a:r>
              <a:rPr lang="en-US" cap="none" sz="1400" b="0" i="0" u="none" baseline="0">
                <a:solidFill>
                  <a:srgbClr val="000000"/>
                </a:solidFill>
              </a:rPr>
              <a:t>しずおか　統計
</a:t>
            </a:r>
          </a:p>
        </xdr:txBody>
      </xdr:sp>
      <xdr:sp>
        <xdr:nvSpPr>
          <xdr:cNvPr id="5" name="角丸四角形 6"/>
          <xdr:cNvSpPr>
            <a:spLocks/>
          </xdr:cNvSpPr>
        </xdr:nvSpPr>
        <xdr:spPr>
          <a:xfrm>
            <a:off x="430" y="1051"/>
            <a:ext cx="66" cy="32"/>
          </a:xfrm>
          <a:prstGeom prst="roundRect">
            <a:avLst/>
          </a:prstGeom>
          <a:solidFill>
            <a:srgbClr val="808080"/>
          </a:solidFill>
          <a:ln w="25400" cmpd="sng">
            <a:solidFill>
              <a:srgbClr val="808080"/>
            </a:solidFill>
            <a:headEnd type="none"/>
            <a:tailEnd type="none"/>
          </a:ln>
        </xdr:spPr>
        <xdr:txBody>
          <a:bodyPr vertOverflow="clip" wrap="square" lIns="91440" tIns="45720" rIns="91440" bIns="45720"/>
          <a:p>
            <a:pPr algn="l">
              <a:defRPr/>
            </a:pPr>
            <a:r>
              <a:rPr lang="en-US" cap="none" sz="1400" b="0" i="0" u="none" baseline="0">
                <a:solidFill>
                  <a:srgbClr val="FFFFFF"/>
                </a:solidFill>
              </a:rPr>
              <a:t>検索
</a:t>
            </a:r>
          </a:p>
        </xdr:txBody>
      </xdr:sp>
      <xdr:sp>
        <xdr:nvSpPr>
          <xdr:cNvPr id="6" name="左矢印 7"/>
          <xdr:cNvSpPr>
            <a:spLocks/>
          </xdr:cNvSpPr>
        </xdr:nvSpPr>
        <xdr:spPr>
          <a:xfrm rot="2648693">
            <a:off x="484" y="1064"/>
            <a:ext cx="27" cy="34"/>
          </a:xfrm>
          <a:prstGeom prst="leftArrow">
            <a:avLst>
              <a:gd name="adj" fmla="val 0"/>
            </a:avLst>
          </a:prstGeom>
          <a:solidFill>
            <a:srgbClr val="333333"/>
          </a:solidFill>
          <a:ln w="25400" cmpd="sng">
            <a:solidFill>
              <a:srgbClr val="FFFFFF"/>
            </a:solidFill>
            <a:headEnd type="none"/>
            <a:tailEnd type="none"/>
          </a:ln>
        </xdr:spPr>
        <xdr:txBody>
          <a:bodyPr vertOverflow="clip" wrap="square" lIns="91440" tIns="45720" rIns="91440" bIns="45720"/>
          <a:p>
            <a:pPr algn="l">
              <a:defRPr/>
            </a:pPr>
            <a:r>
              <a:rPr lang="en-US" cap="none" sz="1800" b="0" i="0" u="none" baseline="0">
                <a:solidFill>
                  <a:srgbClr val="000000"/>
                </a:solidFil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76200</xdr:rowOff>
    </xdr:from>
    <xdr:to>
      <xdr:col>0</xdr:col>
      <xdr:colOff>428625</xdr:colOff>
      <xdr:row>21</xdr:row>
      <xdr:rowOff>19050</xdr:rowOff>
    </xdr:to>
    <xdr:sp>
      <xdr:nvSpPr>
        <xdr:cNvPr id="1" name="Rectangle 1"/>
        <xdr:cNvSpPr>
          <a:spLocks/>
        </xdr:cNvSpPr>
      </xdr:nvSpPr>
      <xdr:spPr>
        <a:xfrm>
          <a:off x="9525" y="3343275"/>
          <a:ext cx="419100" cy="285750"/>
        </a:xfrm>
        <a:prstGeom prst="rect">
          <a:avLst/>
        </a:prstGeom>
        <a:noFill/>
        <a:ln w="9525" cmpd="sng">
          <a:noFill/>
        </a:ln>
      </xdr:spPr>
      <xdr:txBody>
        <a:bodyPr vertOverflow="clip" wrap="square" vert="vert"/>
        <a:p>
          <a:pPr algn="l">
            <a:defRPr/>
          </a:pPr>
          <a:r>
            <a:rPr lang="en-US" cap="none" sz="1000" b="0" i="0" u="none" baseline="0"/>
            <a:t>13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73</xdr:row>
      <xdr:rowOff>28575</xdr:rowOff>
    </xdr:from>
    <xdr:to>
      <xdr:col>0</xdr:col>
      <xdr:colOff>533400</xdr:colOff>
      <xdr:row>78</xdr:row>
      <xdr:rowOff>76200</xdr:rowOff>
    </xdr:to>
    <xdr:sp>
      <xdr:nvSpPr>
        <xdr:cNvPr id="1" name="TextBox 1"/>
        <xdr:cNvSpPr txBox="1">
          <a:spLocks noChangeArrowheads="1"/>
        </xdr:cNvSpPr>
      </xdr:nvSpPr>
      <xdr:spPr>
        <a:xfrm>
          <a:off x="47625" y="15659100"/>
          <a:ext cx="485775" cy="1095375"/>
        </a:xfrm>
        <a:prstGeom prst="rect">
          <a:avLst/>
        </a:prstGeom>
        <a:solidFill>
          <a:srgbClr val="FFFFFF"/>
        </a:solidFill>
        <a:ln w="9525" cmpd="sng">
          <a:noFill/>
        </a:ln>
      </xdr:spPr>
      <xdr:txBody>
        <a:bodyPr vertOverflow="clip" wrap="square" anchor="ctr" vert="vert"/>
        <a:p>
          <a:pPr algn="ctr">
            <a:defRPr/>
          </a:pPr>
          <a:r>
            <a:rPr lang="en-US" cap="none" sz="1400" b="0" i="0" u="none" baseline="0"/>
            <a:t>-15-</a:t>
          </a:r>
        </a:p>
      </xdr:txBody>
    </xdr:sp>
    <xdr:clientData/>
  </xdr:twoCellAnchor>
  <xdr:twoCellAnchor>
    <xdr:from>
      <xdr:col>0</xdr:col>
      <xdr:colOff>9525</xdr:colOff>
      <xdr:row>24</xdr:row>
      <xdr:rowOff>114300</xdr:rowOff>
    </xdr:from>
    <xdr:to>
      <xdr:col>0</xdr:col>
      <xdr:colOff>495300</xdr:colOff>
      <xdr:row>29</xdr:row>
      <xdr:rowOff>152400</xdr:rowOff>
    </xdr:to>
    <xdr:sp>
      <xdr:nvSpPr>
        <xdr:cNvPr id="2" name="TextBox 2"/>
        <xdr:cNvSpPr txBox="1">
          <a:spLocks noChangeArrowheads="1"/>
        </xdr:cNvSpPr>
      </xdr:nvSpPr>
      <xdr:spPr>
        <a:xfrm>
          <a:off x="9525" y="5372100"/>
          <a:ext cx="485775" cy="1085850"/>
        </a:xfrm>
        <a:prstGeom prst="rect">
          <a:avLst/>
        </a:prstGeom>
        <a:solidFill>
          <a:srgbClr val="FFFFFF"/>
        </a:solidFill>
        <a:ln w="9525" cmpd="sng">
          <a:noFill/>
        </a:ln>
      </xdr:spPr>
      <xdr:txBody>
        <a:bodyPr vertOverflow="clip" wrap="square" anchor="ctr" vert="vert"/>
        <a:p>
          <a:pPr algn="ctr">
            <a:defRPr/>
          </a:pPr>
          <a:r>
            <a:rPr lang="en-US" cap="none" u="none" baseline="0">
              <a:latin typeface="ＭＳ 明朝"/>
              <a:ea typeface="ＭＳ 明朝"/>
              <a:cs typeface="ＭＳ 明朝"/>
            </a:rPr>
            <a:t/>
          </a:r>
        </a:p>
      </xdr:txBody>
    </xdr:sp>
    <xdr:clientData/>
  </xdr:twoCellAnchor>
  <xdr:twoCellAnchor>
    <xdr:from>
      <xdr:col>0</xdr:col>
      <xdr:colOff>38100</xdr:colOff>
      <xdr:row>23</xdr:row>
      <xdr:rowOff>85725</xdr:rowOff>
    </xdr:from>
    <xdr:to>
      <xdr:col>0</xdr:col>
      <xdr:colOff>523875</xdr:colOff>
      <xdr:row>28</xdr:row>
      <xdr:rowOff>133350</xdr:rowOff>
    </xdr:to>
    <xdr:sp>
      <xdr:nvSpPr>
        <xdr:cNvPr id="3" name="TextBox 3"/>
        <xdr:cNvSpPr txBox="1">
          <a:spLocks noChangeArrowheads="1"/>
        </xdr:cNvSpPr>
      </xdr:nvSpPr>
      <xdr:spPr>
        <a:xfrm>
          <a:off x="38100" y="5133975"/>
          <a:ext cx="485775" cy="1095375"/>
        </a:xfrm>
        <a:prstGeom prst="rect">
          <a:avLst/>
        </a:prstGeom>
        <a:solidFill>
          <a:srgbClr val="FFFFFF"/>
        </a:solidFill>
        <a:ln w="9525" cmpd="sng">
          <a:noFill/>
        </a:ln>
      </xdr:spPr>
      <xdr:txBody>
        <a:bodyPr vertOverflow="clip" wrap="square" anchor="ctr" vert="vert"/>
        <a:p>
          <a:pPr algn="ctr">
            <a:defRPr/>
          </a:pPr>
          <a:r>
            <a:rPr lang="en-US" cap="none" sz="1400" b="0" i="0" u="none" baseline="0"/>
            <a:t>-14 -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74</xdr:row>
      <xdr:rowOff>28575</xdr:rowOff>
    </xdr:from>
    <xdr:to>
      <xdr:col>0</xdr:col>
      <xdr:colOff>571500</xdr:colOff>
      <xdr:row>79</xdr:row>
      <xdr:rowOff>76200</xdr:rowOff>
    </xdr:to>
    <xdr:sp>
      <xdr:nvSpPr>
        <xdr:cNvPr id="1" name="TextBox 1"/>
        <xdr:cNvSpPr txBox="1">
          <a:spLocks noChangeArrowheads="1"/>
        </xdr:cNvSpPr>
      </xdr:nvSpPr>
      <xdr:spPr>
        <a:xfrm>
          <a:off x="85725" y="15668625"/>
          <a:ext cx="485775" cy="1095375"/>
        </a:xfrm>
        <a:prstGeom prst="rect">
          <a:avLst/>
        </a:prstGeom>
        <a:solidFill>
          <a:srgbClr val="FFFFFF"/>
        </a:solidFill>
        <a:ln w="9525" cmpd="sng">
          <a:noFill/>
        </a:ln>
      </xdr:spPr>
      <xdr:txBody>
        <a:bodyPr vertOverflow="clip" wrap="square" anchor="ctr" vert="vert"/>
        <a:p>
          <a:pPr algn="ctr">
            <a:defRPr/>
          </a:pPr>
          <a:r>
            <a:rPr lang="en-US" cap="none" sz="1400" b="0" i="0" u="none" baseline="0"/>
            <a:t>-17-</a:t>
          </a:r>
        </a:p>
      </xdr:txBody>
    </xdr:sp>
    <xdr:clientData/>
  </xdr:twoCellAnchor>
  <xdr:twoCellAnchor>
    <xdr:from>
      <xdr:col>0</xdr:col>
      <xdr:colOff>57150</xdr:colOff>
      <xdr:row>23</xdr:row>
      <xdr:rowOff>38100</xdr:rowOff>
    </xdr:from>
    <xdr:to>
      <xdr:col>0</xdr:col>
      <xdr:colOff>542925</xdr:colOff>
      <xdr:row>28</xdr:row>
      <xdr:rowOff>85725</xdr:rowOff>
    </xdr:to>
    <xdr:sp>
      <xdr:nvSpPr>
        <xdr:cNvPr id="2" name="TextBox 2"/>
        <xdr:cNvSpPr txBox="1">
          <a:spLocks noChangeArrowheads="1"/>
        </xdr:cNvSpPr>
      </xdr:nvSpPr>
      <xdr:spPr>
        <a:xfrm>
          <a:off x="57150" y="4924425"/>
          <a:ext cx="485775" cy="1095375"/>
        </a:xfrm>
        <a:prstGeom prst="rect">
          <a:avLst/>
        </a:prstGeom>
        <a:solidFill>
          <a:srgbClr val="FFFFFF"/>
        </a:solidFill>
        <a:ln w="9525" cmpd="sng">
          <a:noFill/>
        </a:ln>
      </xdr:spPr>
      <xdr:txBody>
        <a:bodyPr vertOverflow="clip" wrap="square" anchor="ctr" vert="vert"/>
        <a:p>
          <a:pPr algn="ctr">
            <a:defRPr/>
          </a:pPr>
          <a:r>
            <a:rPr lang="en-US" cap="none" sz="1400" b="0" i="0" u="none" baseline="0"/>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74</xdr:row>
      <xdr:rowOff>133350</xdr:rowOff>
    </xdr:from>
    <xdr:to>
      <xdr:col>0</xdr:col>
      <xdr:colOff>581025</xdr:colOff>
      <xdr:row>79</xdr:row>
      <xdr:rowOff>171450</xdr:rowOff>
    </xdr:to>
    <xdr:sp>
      <xdr:nvSpPr>
        <xdr:cNvPr id="1" name="TextBox 1"/>
        <xdr:cNvSpPr txBox="1">
          <a:spLocks noChangeArrowheads="1"/>
        </xdr:cNvSpPr>
      </xdr:nvSpPr>
      <xdr:spPr>
        <a:xfrm>
          <a:off x="95250" y="15678150"/>
          <a:ext cx="485775" cy="1085850"/>
        </a:xfrm>
        <a:prstGeom prst="rect">
          <a:avLst/>
        </a:prstGeom>
        <a:solidFill>
          <a:srgbClr val="FFFFFF"/>
        </a:solidFill>
        <a:ln w="9525" cmpd="sng">
          <a:noFill/>
        </a:ln>
      </xdr:spPr>
      <xdr:txBody>
        <a:bodyPr vertOverflow="clip" wrap="square" anchor="ctr" vert="vert"/>
        <a:p>
          <a:pPr algn="ctr">
            <a:defRPr/>
          </a:pPr>
          <a:r>
            <a:rPr lang="en-US" cap="none" sz="1400" b="0" i="0" u="none" baseline="0"/>
            <a:t>-19-</a:t>
          </a:r>
        </a:p>
      </xdr:txBody>
    </xdr:sp>
    <xdr:clientData/>
  </xdr:twoCellAnchor>
  <xdr:twoCellAnchor>
    <xdr:from>
      <xdr:col>0</xdr:col>
      <xdr:colOff>9525</xdr:colOff>
      <xdr:row>23</xdr:row>
      <xdr:rowOff>76200</xdr:rowOff>
    </xdr:from>
    <xdr:to>
      <xdr:col>0</xdr:col>
      <xdr:colOff>495300</xdr:colOff>
      <xdr:row>28</xdr:row>
      <xdr:rowOff>123825</xdr:rowOff>
    </xdr:to>
    <xdr:sp>
      <xdr:nvSpPr>
        <xdr:cNvPr id="2" name="TextBox 2"/>
        <xdr:cNvSpPr txBox="1">
          <a:spLocks noChangeArrowheads="1"/>
        </xdr:cNvSpPr>
      </xdr:nvSpPr>
      <xdr:spPr>
        <a:xfrm>
          <a:off x="9525" y="4933950"/>
          <a:ext cx="485775" cy="1095375"/>
        </a:xfrm>
        <a:prstGeom prst="rect">
          <a:avLst/>
        </a:prstGeom>
        <a:solidFill>
          <a:srgbClr val="FFFFFF"/>
        </a:solidFill>
        <a:ln w="9525" cmpd="sng">
          <a:noFill/>
        </a:ln>
      </xdr:spPr>
      <xdr:txBody>
        <a:bodyPr vertOverflow="clip" wrap="square" anchor="ctr" vert="vert"/>
        <a:p>
          <a:pPr algn="ctr">
            <a:defRPr/>
          </a:pPr>
          <a:r>
            <a:rPr lang="en-US" cap="none" sz="1400" b="0" i="0" u="none" baseline="0"/>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11</xdr:row>
      <xdr:rowOff>190500</xdr:rowOff>
    </xdr:from>
    <xdr:to>
      <xdr:col>5</xdr:col>
      <xdr:colOff>0</xdr:colOff>
      <xdr:row>13</xdr:row>
      <xdr:rowOff>152400</xdr:rowOff>
    </xdr:to>
    <xdr:sp>
      <xdr:nvSpPr>
        <xdr:cNvPr id="1" name="Line 1"/>
        <xdr:cNvSpPr>
          <a:spLocks/>
        </xdr:cNvSpPr>
      </xdr:nvSpPr>
      <xdr:spPr>
        <a:xfrm>
          <a:off x="5105400" y="227647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11</xdr:row>
      <xdr:rowOff>190500</xdr:rowOff>
    </xdr:from>
    <xdr:to>
      <xdr:col>5</xdr:col>
      <xdr:colOff>0</xdr:colOff>
      <xdr:row>13</xdr:row>
      <xdr:rowOff>152400</xdr:rowOff>
    </xdr:to>
    <xdr:sp>
      <xdr:nvSpPr>
        <xdr:cNvPr id="2" name="Line 2"/>
        <xdr:cNvSpPr>
          <a:spLocks/>
        </xdr:cNvSpPr>
      </xdr:nvSpPr>
      <xdr:spPr>
        <a:xfrm>
          <a:off x="5105400" y="227647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0.7575</cdr:x>
      <cdr:y>0.96125</cdr:y>
    </cdr:from>
    <cdr:to>
      <cdr:x>0.99875</cdr:x>
      <cdr:y>1</cdr:y>
    </cdr:to>
    <cdr:sp>
      <cdr:nvSpPr>
        <cdr:cNvPr id="1" name="Rectangle 2"/>
        <cdr:cNvSpPr>
          <a:spLocks/>
        </cdr:cNvSpPr>
      </cdr:nvSpPr>
      <cdr:spPr>
        <a:xfrm>
          <a:off x="0" y="2438400"/>
          <a:ext cx="0" cy="95250"/>
        </a:xfrm>
        <a:prstGeom prst="rect">
          <a:avLst/>
        </a:prstGeom>
        <a:solidFill>
          <a:srgbClr val="FFFFFF"/>
        </a:solidFill>
        <a:ln w="9525" cmpd="sng">
          <a:noFill/>
        </a:ln>
      </cdr:spPr>
      <cdr:txBody>
        <a:bodyPr vertOverflow="clip" wrap="square"/>
        <a:p>
          <a:pPr algn="l">
            <a:defRPr/>
          </a:pPr>
          <a:r>
            <a:rPr lang="en-US" cap="none" sz="800" b="0" i="0" u="none" baseline="0"/>
            <a:t>平成27年</a:t>
          </a:r>
        </a:p>
      </cdr:txBody>
    </cdr:sp>
  </cdr:relSizeAnchor>
  <cdr:relSizeAnchor xmlns:cdr="http://schemas.openxmlformats.org/drawingml/2006/chartDrawing">
    <cdr:from>
      <cdr:x>0.334</cdr:x>
      <cdr:y>0.96125</cdr:y>
    </cdr:from>
    <cdr:to>
      <cdr:x>0.45725</cdr:x>
      <cdr:y>0.99975</cdr:y>
    </cdr:to>
    <cdr:sp>
      <cdr:nvSpPr>
        <cdr:cNvPr id="2" name="Rectangle 3"/>
        <cdr:cNvSpPr>
          <a:spLocks/>
        </cdr:cNvSpPr>
      </cdr:nvSpPr>
      <cdr:spPr>
        <a:xfrm>
          <a:off x="0" y="2438400"/>
          <a:ext cx="0" cy="95250"/>
        </a:xfrm>
        <a:prstGeom prst="rect">
          <a:avLst/>
        </a:prstGeom>
        <a:solidFill>
          <a:srgbClr val="FFFFFF"/>
        </a:solidFill>
        <a:ln w="9525" cmpd="sng">
          <a:noFill/>
        </a:ln>
      </cdr:spPr>
      <cdr:txBody>
        <a:bodyPr vertOverflow="clip" wrap="square"/>
        <a:p>
          <a:pPr algn="l">
            <a:defRPr/>
          </a:pPr>
          <a:r>
            <a:rPr lang="en-US" cap="none" sz="800" b="0" i="0" u="none" baseline="0"/>
            <a:t>平成26年</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0.76675</cdr:x>
      <cdr:y>0.9625</cdr:y>
    </cdr:from>
    <cdr:to>
      <cdr:x>0.96875</cdr:x>
      <cdr:y>1</cdr:y>
    </cdr:to>
    <cdr:sp>
      <cdr:nvSpPr>
        <cdr:cNvPr id="1" name="Rectangle 1"/>
        <cdr:cNvSpPr>
          <a:spLocks/>
        </cdr:cNvSpPr>
      </cdr:nvSpPr>
      <cdr:spPr>
        <a:xfrm>
          <a:off x="0" y="2619375"/>
          <a:ext cx="0" cy="104775"/>
        </a:xfrm>
        <a:prstGeom prst="rect">
          <a:avLst/>
        </a:prstGeom>
        <a:solidFill>
          <a:srgbClr val="FFFFFF"/>
        </a:solidFill>
        <a:ln w="9525" cmpd="sng">
          <a:noFill/>
        </a:ln>
      </cdr:spPr>
      <cdr:txBody>
        <a:bodyPr vertOverflow="clip" wrap="square"/>
        <a:p>
          <a:pPr algn="l">
            <a:defRPr/>
          </a:pPr>
          <a:r>
            <a:rPr lang="en-US" cap="none" sz="800" b="0" i="0" u="none" baseline="0"/>
            <a:t>平成27年</a:t>
          </a:r>
        </a:p>
      </cdr:txBody>
    </cdr:sp>
  </cdr:relSizeAnchor>
  <cdr:relSizeAnchor xmlns:cdr="http://schemas.openxmlformats.org/drawingml/2006/chartDrawing">
    <cdr:from>
      <cdr:x>0.35925</cdr:x>
      <cdr:y>0.9625</cdr:y>
    </cdr:from>
    <cdr:to>
      <cdr:x>0.47975</cdr:x>
      <cdr:y>0.99925</cdr:y>
    </cdr:to>
    <cdr:sp>
      <cdr:nvSpPr>
        <cdr:cNvPr id="2" name="Rectangle 2"/>
        <cdr:cNvSpPr>
          <a:spLocks/>
        </cdr:cNvSpPr>
      </cdr:nvSpPr>
      <cdr:spPr>
        <a:xfrm>
          <a:off x="0" y="2619375"/>
          <a:ext cx="0" cy="104775"/>
        </a:xfrm>
        <a:prstGeom prst="rect">
          <a:avLst/>
        </a:prstGeom>
        <a:solidFill>
          <a:srgbClr val="FFFFFF"/>
        </a:solidFill>
        <a:ln w="9525" cmpd="sng">
          <a:noFill/>
        </a:ln>
      </cdr:spPr>
      <cdr:txBody>
        <a:bodyPr vertOverflow="clip" wrap="square"/>
        <a:p>
          <a:pPr algn="l">
            <a:defRPr/>
          </a:pPr>
          <a:r>
            <a:rPr lang="en-US" cap="none" sz="800" b="0" i="0" u="none" baseline="0"/>
            <a:t>平成26年</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0.7475</cdr:x>
      <cdr:y>0.94975</cdr:y>
    </cdr:from>
    <cdr:to>
      <cdr:x>0.97925</cdr:x>
      <cdr:y>1</cdr:y>
    </cdr:to>
    <cdr:sp>
      <cdr:nvSpPr>
        <cdr:cNvPr id="1" name="Rectangle 1"/>
        <cdr:cNvSpPr>
          <a:spLocks/>
        </cdr:cNvSpPr>
      </cdr:nvSpPr>
      <cdr:spPr>
        <a:xfrm>
          <a:off x="0" y="2152650"/>
          <a:ext cx="0" cy="114300"/>
        </a:xfrm>
        <a:prstGeom prst="rect">
          <a:avLst/>
        </a:prstGeom>
        <a:solidFill>
          <a:srgbClr val="FFFFFF"/>
        </a:solidFill>
        <a:ln w="9525" cmpd="sng">
          <a:noFill/>
        </a:ln>
      </cdr:spPr>
      <cdr:txBody>
        <a:bodyPr vertOverflow="clip" wrap="square"/>
        <a:p>
          <a:pPr algn="l">
            <a:defRPr/>
          </a:pPr>
          <a:r>
            <a:rPr lang="en-US" cap="none" sz="800" b="0" i="0" u="none" baseline="0"/>
            <a:t>平成27年</a:t>
          </a:r>
        </a:p>
      </cdr:txBody>
    </cdr:sp>
  </cdr:relSizeAnchor>
  <cdr:relSizeAnchor xmlns:cdr="http://schemas.openxmlformats.org/drawingml/2006/chartDrawing">
    <cdr:from>
      <cdr:x>0.336</cdr:x>
      <cdr:y>0.95225</cdr:y>
    </cdr:from>
    <cdr:to>
      <cdr:x>0.46</cdr:x>
      <cdr:y>0.9995</cdr:y>
    </cdr:to>
    <cdr:sp>
      <cdr:nvSpPr>
        <cdr:cNvPr id="2" name="Rectangle 2"/>
        <cdr:cNvSpPr>
          <a:spLocks/>
        </cdr:cNvSpPr>
      </cdr:nvSpPr>
      <cdr:spPr>
        <a:xfrm>
          <a:off x="0" y="2162175"/>
          <a:ext cx="0" cy="104775"/>
        </a:xfrm>
        <a:prstGeom prst="rect">
          <a:avLst/>
        </a:prstGeom>
        <a:solidFill>
          <a:srgbClr val="FFFFFF"/>
        </a:solidFill>
        <a:ln w="9525" cmpd="sng">
          <a:noFill/>
        </a:ln>
      </cdr:spPr>
      <cdr:txBody>
        <a:bodyPr vertOverflow="clip" wrap="square"/>
        <a:p>
          <a:pPr algn="l">
            <a:defRPr/>
          </a:pPr>
          <a:r>
            <a:rPr lang="en-US" cap="none" sz="800" b="0" i="0" u="none" baseline="0"/>
            <a:t>平成26年</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tabColor indexed="10"/>
  </sheetPr>
  <dimension ref="B2:K55"/>
  <sheetViews>
    <sheetView showGridLines="0" tabSelected="1" zoomScaleSheetLayoutView="100" workbookViewId="0" topLeftCell="A1">
      <selection activeCell="A1" sqref="A1"/>
    </sheetView>
  </sheetViews>
  <sheetFormatPr defaultColWidth="8.796875" defaultRowHeight="14.25"/>
  <cols>
    <col min="1" max="1" width="2.59765625" style="15" customWidth="1"/>
    <col min="2" max="2" width="4.09765625" style="15" customWidth="1"/>
    <col min="3" max="16384" width="9" style="15" customWidth="1"/>
  </cols>
  <sheetData>
    <row r="1" ht="6.75" customHeight="1"/>
    <row r="2" ht="23.25" customHeight="1">
      <c r="B2" s="24" t="s">
        <v>226</v>
      </c>
    </row>
    <row r="3" ht="35.25" customHeight="1"/>
    <row r="4" spans="3:11" ht="39.75" customHeight="1">
      <c r="C4" s="25" t="s">
        <v>76</v>
      </c>
      <c r="D4" s="16"/>
      <c r="E4" s="16"/>
      <c r="F4" s="16"/>
      <c r="G4" s="16"/>
      <c r="H4" s="16"/>
      <c r="I4" s="16"/>
      <c r="J4" s="16"/>
      <c r="K4" s="16"/>
    </row>
    <row r="5" ht="9.75" customHeight="1"/>
    <row r="6" spans="3:11" ht="19.5" customHeight="1">
      <c r="C6" s="697" t="s">
        <v>223</v>
      </c>
      <c r="D6" s="697"/>
      <c r="E6" s="697"/>
      <c r="F6" s="697"/>
      <c r="G6" s="697"/>
      <c r="H6" s="697"/>
      <c r="I6" s="697"/>
      <c r="J6" s="697"/>
      <c r="K6" s="697"/>
    </row>
    <row r="7" ht="9.75" customHeight="1"/>
    <row r="8" ht="19.5" customHeight="1"/>
    <row r="9" spans="5:9" ht="21.75" customHeight="1">
      <c r="E9" s="700">
        <v>42005</v>
      </c>
      <c r="F9" s="701"/>
      <c r="G9" s="701"/>
      <c r="H9" s="412" t="s">
        <v>687</v>
      </c>
      <c r="I9" s="411"/>
    </row>
    <row r="10" ht="9.75" customHeight="1">
      <c r="G10" s="698"/>
    </row>
    <row r="11" ht="13.5" customHeight="1">
      <c r="G11" s="699"/>
    </row>
    <row r="12" spans="3:11" ht="18.75">
      <c r="C12" s="17"/>
      <c r="D12" s="16"/>
      <c r="E12" s="16"/>
      <c r="F12" s="16"/>
      <c r="G12" s="18"/>
      <c r="H12" s="16"/>
      <c r="I12" s="16"/>
      <c r="J12" s="16"/>
      <c r="K12" s="16"/>
    </row>
    <row r="13" spans="3:11" ht="13.5">
      <c r="C13" s="18"/>
      <c r="D13" s="16"/>
      <c r="E13" s="16"/>
      <c r="F13" s="16"/>
      <c r="G13" s="16"/>
      <c r="H13" s="16"/>
      <c r="I13" s="16"/>
      <c r="J13" s="16"/>
      <c r="K13" s="16"/>
    </row>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42" spans="4:10" ht="13.5">
      <c r="D42" s="278"/>
      <c r="E42" s="278"/>
      <c r="F42" s="279" t="s">
        <v>646</v>
      </c>
      <c r="G42" s="278"/>
      <c r="H42" s="278"/>
      <c r="I42" s="278"/>
      <c r="J42" s="278"/>
    </row>
    <row r="43" spans="3:10" ht="13.5">
      <c r="C43" s="279"/>
      <c r="D43" s="278"/>
      <c r="E43" s="278"/>
      <c r="F43" s="278"/>
      <c r="G43" s="278"/>
      <c r="H43" s="278"/>
      <c r="I43" s="278"/>
      <c r="J43" s="278"/>
    </row>
    <row r="44" spans="3:10" ht="13.5">
      <c r="C44" s="279"/>
      <c r="D44" s="278"/>
      <c r="E44" s="278"/>
      <c r="F44" s="278"/>
      <c r="G44" s="278"/>
      <c r="H44" s="278"/>
      <c r="I44" s="278"/>
      <c r="J44" s="278"/>
    </row>
    <row r="45" spans="3:10" ht="13.5">
      <c r="C45" s="279"/>
      <c r="D45" s="278"/>
      <c r="E45" s="278"/>
      <c r="F45" s="278"/>
      <c r="G45" s="278"/>
      <c r="H45" s="278"/>
      <c r="I45" s="278"/>
      <c r="J45" s="278"/>
    </row>
    <row r="46" spans="3:10" ht="13.5">
      <c r="C46" s="278"/>
      <c r="D46" s="278"/>
      <c r="E46" s="278"/>
      <c r="F46" s="278"/>
      <c r="G46" s="278"/>
      <c r="H46" s="278"/>
      <c r="I46" s="278"/>
      <c r="J46" s="278"/>
    </row>
    <row r="47" spans="3:10" ht="13.5">
      <c r="C47" s="278"/>
      <c r="D47" s="278"/>
      <c r="E47" s="278"/>
      <c r="F47" s="278"/>
      <c r="G47" s="278"/>
      <c r="H47" s="278"/>
      <c r="I47" s="278"/>
      <c r="J47" s="278"/>
    </row>
    <row r="48" spans="3:10" ht="13.5">
      <c r="C48" s="278"/>
      <c r="D48" s="278"/>
      <c r="E48" s="278"/>
      <c r="F48" s="278"/>
      <c r="G48" s="278"/>
      <c r="H48" s="278"/>
      <c r="I48" s="278"/>
      <c r="J48" s="278"/>
    </row>
    <row r="49" spans="3:10" ht="1.5" customHeight="1">
      <c r="C49" s="278"/>
      <c r="D49" s="278"/>
      <c r="E49" s="278"/>
      <c r="F49" s="278"/>
      <c r="G49" s="278"/>
      <c r="H49" s="278"/>
      <c r="I49" s="278"/>
      <c r="J49" s="278"/>
    </row>
    <row r="50" spans="3:11" ht="13.5">
      <c r="C50" s="278"/>
      <c r="D50" s="278"/>
      <c r="E50" s="278"/>
      <c r="F50" s="278"/>
      <c r="G50" s="278"/>
      <c r="H50" s="278"/>
      <c r="I50" s="278"/>
      <c r="J50" s="278"/>
      <c r="K50" s="16"/>
    </row>
    <row r="51" spans="3:11" ht="20.25" customHeight="1">
      <c r="C51" s="278"/>
      <c r="D51" s="278"/>
      <c r="E51" s="278"/>
      <c r="F51" s="278"/>
      <c r="G51" s="278"/>
      <c r="H51" s="278"/>
      <c r="I51" s="278"/>
      <c r="J51" s="278"/>
      <c r="K51" s="16"/>
    </row>
    <row r="52" spans="3:10" ht="24" customHeight="1">
      <c r="C52" s="278"/>
      <c r="D52" s="278"/>
      <c r="F52" s="696">
        <v>42122</v>
      </c>
      <c r="G52" s="696"/>
      <c r="H52" s="696"/>
      <c r="I52" s="278"/>
      <c r="J52" s="278"/>
    </row>
    <row r="53" spans="4:11" ht="16.5" customHeight="1">
      <c r="D53" s="695" t="s">
        <v>221</v>
      </c>
      <c r="E53" s="695"/>
      <c r="F53" s="695"/>
      <c r="G53" s="695"/>
      <c r="H53" s="695"/>
      <c r="I53" s="695"/>
      <c r="J53" s="695"/>
      <c r="K53" s="19"/>
    </row>
    <row r="54" spans="4:11" ht="10.5" customHeight="1">
      <c r="D54" s="19"/>
      <c r="E54" s="19"/>
      <c r="F54" s="212"/>
      <c r="G54" s="212"/>
      <c r="H54" s="212"/>
      <c r="I54" s="19"/>
      <c r="J54" s="19"/>
      <c r="K54" s="19"/>
    </row>
    <row r="55" ht="18.75" customHeight="1">
      <c r="K55" s="20"/>
    </row>
  </sheetData>
  <mergeCells count="5">
    <mergeCell ref="D53:J53"/>
    <mergeCell ref="F52:H52"/>
    <mergeCell ref="C6:K6"/>
    <mergeCell ref="G10:G11"/>
    <mergeCell ref="E9:G9"/>
  </mergeCells>
  <printOptions/>
  <pageMargins left="0.5905511811023623" right="0.7874015748031497" top="0.7874015748031497" bottom="0.5905511811023623"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24">
    <tabColor indexed="17"/>
  </sheetPr>
  <dimension ref="A1:AT94"/>
  <sheetViews>
    <sheetView zoomScale="85" zoomScaleNormal="85" zoomScaleSheetLayoutView="90" workbookViewId="0" topLeftCell="A1">
      <selection activeCell="A1" sqref="A1"/>
    </sheetView>
  </sheetViews>
  <sheetFormatPr defaultColWidth="8.796875" defaultRowHeight="14.25"/>
  <cols>
    <col min="1" max="1" width="4.8984375" style="596" bestFit="1" customWidth="1"/>
    <col min="2" max="2" width="3.19921875" style="596" bestFit="1" customWidth="1"/>
    <col min="3" max="3" width="3.09765625" style="596" bestFit="1" customWidth="1"/>
    <col min="4" max="19" width="8.19921875" style="596" customWidth="1"/>
    <col min="20" max="35" width="7.59765625" style="596" customWidth="1"/>
    <col min="36" max="16384" width="9" style="596" customWidth="1"/>
  </cols>
  <sheetData>
    <row r="1" spans="1:31" ht="18.75">
      <c r="A1" s="597"/>
      <c r="B1" s="597"/>
      <c r="C1" s="597"/>
      <c r="D1" s="597"/>
      <c r="E1" s="230"/>
      <c r="F1" s="230"/>
      <c r="G1" s="348"/>
      <c r="H1" s="348"/>
      <c r="I1" s="348"/>
      <c r="J1" s="348"/>
      <c r="K1" s="348"/>
      <c r="L1" s="348"/>
      <c r="M1" s="348"/>
      <c r="N1" s="348"/>
      <c r="O1" s="348"/>
      <c r="P1" s="230"/>
      <c r="Q1" s="230"/>
      <c r="R1" s="597"/>
      <c r="S1" s="230"/>
      <c r="T1" s="230"/>
      <c r="U1" s="230"/>
      <c r="V1" s="230"/>
      <c r="W1" s="230"/>
      <c r="X1" s="230"/>
      <c r="Y1" s="230"/>
      <c r="Z1" s="230"/>
      <c r="AA1" s="230"/>
      <c r="AB1" s="230"/>
      <c r="AC1" s="230"/>
      <c r="AD1" s="230"/>
      <c r="AE1" s="230"/>
    </row>
    <row r="2" spans="1:31" ht="18.75">
      <c r="A2" s="597"/>
      <c r="B2" s="597"/>
      <c r="C2" s="597"/>
      <c r="D2" s="597"/>
      <c r="E2" s="230"/>
      <c r="F2" s="230"/>
      <c r="G2" s="727" t="s">
        <v>54</v>
      </c>
      <c r="H2" s="727"/>
      <c r="I2" s="727"/>
      <c r="J2" s="727"/>
      <c r="K2" s="727"/>
      <c r="L2" s="727"/>
      <c r="M2" s="727"/>
      <c r="N2" s="727"/>
      <c r="O2" s="590"/>
      <c r="P2" s="230"/>
      <c r="Q2" s="230"/>
      <c r="R2" s="597"/>
      <c r="S2" s="230"/>
      <c r="T2" s="230"/>
      <c r="U2" s="230"/>
      <c r="V2" s="230"/>
      <c r="W2" s="230"/>
      <c r="X2" s="230"/>
      <c r="Y2" s="230"/>
      <c r="Z2" s="230"/>
      <c r="AA2" s="230"/>
      <c r="AB2" s="230"/>
      <c r="AC2" s="230"/>
      <c r="AD2" s="230"/>
      <c r="AE2" s="230"/>
    </row>
    <row r="3" spans="1:19" ht="17.25">
      <c r="A3" s="247" t="s">
        <v>245</v>
      </c>
      <c r="B3" s="598"/>
      <c r="C3" s="598"/>
      <c r="H3" s="728"/>
      <c r="I3" s="728"/>
      <c r="J3" s="728"/>
      <c r="K3" s="728"/>
      <c r="L3" s="728"/>
      <c r="M3" s="728"/>
      <c r="N3" s="728"/>
      <c r="O3" s="728"/>
      <c r="S3" s="239" t="s">
        <v>591</v>
      </c>
    </row>
    <row r="4" spans="1:19" ht="13.5">
      <c r="A4" s="729" t="s">
        <v>554</v>
      </c>
      <c r="B4" s="729"/>
      <c r="C4" s="730"/>
      <c r="D4" s="231" t="s">
        <v>4</v>
      </c>
      <c r="E4" s="231" t="s">
        <v>5</v>
      </c>
      <c r="F4" s="231" t="s">
        <v>6</v>
      </c>
      <c r="G4" s="231" t="s">
        <v>7</v>
      </c>
      <c r="H4" s="231" t="s">
        <v>8</v>
      </c>
      <c r="I4" s="231" t="s">
        <v>9</v>
      </c>
      <c r="J4" s="231" t="s">
        <v>10</v>
      </c>
      <c r="K4" s="231" t="s">
        <v>11</v>
      </c>
      <c r="L4" s="231" t="s">
        <v>12</v>
      </c>
      <c r="M4" s="231" t="s">
        <v>13</v>
      </c>
      <c r="N4" s="231" t="s">
        <v>658</v>
      </c>
      <c r="O4" s="231" t="s">
        <v>15</v>
      </c>
      <c r="P4" s="231" t="s">
        <v>16</v>
      </c>
      <c r="Q4" s="231" t="s">
        <v>17</v>
      </c>
      <c r="R4" s="231" t="s">
        <v>18</v>
      </c>
      <c r="S4" s="231" t="s">
        <v>19</v>
      </c>
    </row>
    <row r="5" spans="1:19" ht="13.5">
      <c r="A5" s="731"/>
      <c r="B5" s="731"/>
      <c r="C5" s="732"/>
      <c r="D5" s="232" t="s">
        <v>567</v>
      </c>
      <c r="E5" s="232"/>
      <c r="F5" s="232"/>
      <c r="G5" s="232" t="s">
        <v>639</v>
      </c>
      <c r="H5" s="232" t="s">
        <v>568</v>
      </c>
      <c r="I5" s="232" t="s">
        <v>569</v>
      </c>
      <c r="J5" s="232" t="s">
        <v>570</v>
      </c>
      <c r="K5" s="232" t="s">
        <v>571</v>
      </c>
      <c r="L5" s="233" t="s">
        <v>572</v>
      </c>
      <c r="M5" s="234" t="s">
        <v>573</v>
      </c>
      <c r="N5" s="233" t="s">
        <v>656</v>
      </c>
      <c r="O5" s="233" t="s">
        <v>574</v>
      </c>
      <c r="P5" s="233" t="s">
        <v>575</v>
      </c>
      <c r="Q5" s="233" t="s">
        <v>576</v>
      </c>
      <c r="R5" s="233" t="s">
        <v>577</v>
      </c>
      <c r="S5" s="285" t="s">
        <v>168</v>
      </c>
    </row>
    <row r="6" spans="1:19" ht="18" customHeight="1">
      <c r="A6" s="733"/>
      <c r="B6" s="733"/>
      <c r="C6" s="734"/>
      <c r="D6" s="235" t="s">
        <v>578</v>
      </c>
      <c r="E6" s="235" t="s">
        <v>415</v>
      </c>
      <c r="F6" s="235" t="s">
        <v>416</v>
      </c>
      <c r="G6" s="235" t="s">
        <v>640</v>
      </c>
      <c r="H6" s="235" t="s">
        <v>579</v>
      </c>
      <c r="I6" s="235" t="s">
        <v>580</v>
      </c>
      <c r="J6" s="235" t="s">
        <v>581</v>
      </c>
      <c r="K6" s="235" t="s">
        <v>582</v>
      </c>
      <c r="L6" s="236" t="s">
        <v>583</v>
      </c>
      <c r="M6" s="237" t="s">
        <v>584</v>
      </c>
      <c r="N6" s="236" t="s">
        <v>657</v>
      </c>
      <c r="O6" s="236" t="s">
        <v>585</v>
      </c>
      <c r="P6" s="237" t="s">
        <v>586</v>
      </c>
      <c r="Q6" s="237" t="s">
        <v>587</v>
      </c>
      <c r="R6" s="236" t="s">
        <v>647</v>
      </c>
      <c r="S6" s="236" t="s">
        <v>169</v>
      </c>
    </row>
    <row r="7" spans="1:19" ht="15.75" customHeight="1">
      <c r="A7" s="252"/>
      <c r="B7" s="252"/>
      <c r="C7" s="252"/>
      <c r="D7" s="735" t="s">
        <v>638</v>
      </c>
      <c r="E7" s="735"/>
      <c r="F7" s="735"/>
      <c r="G7" s="735"/>
      <c r="H7" s="735"/>
      <c r="I7" s="735"/>
      <c r="J7" s="735"/>
      <c r="K7" s="735"/>
      <c r="L7" s="735"/>
      <c r="M7" s="735"/>
      <c r="N7" s="735"/>
      <c r="O7" s="735"/>
      <c r="P7" s="735"/>
      <c r="Q7" s="735"/>
      <c r="R7" s="735"/>
      <c r="S7" s="252"/>
    </row>
    <row r="8" spans="1:19" ht="13.5" customHeight="1">
      <c r="A8" s="599" t="s">
        <v>588</v>
      </c>
      <c r="B8" s="599" t="s">
        <v>642</v>
      </c>
      <c r="C8" s="600" t="s">
        <v>589</v>
      </c>
      <c r="D8" s="601">
        <v>97.4</v>
      </c>
      <c r="E8" s="602">
        <v>95.1</v>
      </c>
      <c r="F8" s="602">
        <v>93.2</v>
      </c>
      <c r="G8" s="602">
        <v>95.8</v>
      </c>
      <c r="H8" s="602">
        <v>94.4</v>
      </c>
      <c r="I8" s="602">
        <v>99.5</v>
      </c>
      <c r="J8" s="602">
        <v>94.8</v>
      </c>
      <c r="K8" s="602">
        <v>94.9</v>
      </c>
      <c r="L8" s="603" t="s">
        <v>645</v>
      </c>
      <c r="M8" s="603" t="s">
        <v>645</v>
      </c>
      <c r="N8" s="603" t="s">
        <v>645</v>
      </c>
      <c r="O8" s="603" t="s">
        <v>645</v>
      </c>
      <c r="P8" s="602">
        <v>105.1</v>
      </c>
      <c r="Q8" s="602">
        <v>102.8</v>
      </c>
      <c r="R8" s="602">
        <v>94.9</v>
      </c>
      <c r="S8" s="603" t="s">
        <v>645</v>
      </c>
    </row>
    <row r="9" spans="1:19" ht="13.5" customHeight="1">
      <c r="A9" s="604"/>
      <c r="B9" s="604" t="s">
        <v>643</v>
      </c>
      <c r="C9" s="605"/>
      <c r="D9" s="606">
        <v>100</v>
      </c>
      <c r="E9" s="248">
        <v>100</v>
      </c>
      <c r="F9" s="248">
        <v>100</v>
      </c>
      <c r="G9" s="248">
        <v>100</v>
      </c>
      <c r="H9" s="248">
        <v>100</v>
      </c>
      <c r="I9" s="248">
        <v>100</v>
      </c>
      <c r="J9" s="248">
        <v>100</v>
      </c>
      <c r="K9" s="248">
        <v>100</v>
      </c>
      <c r="L9" s="607">
        <v>100</v>
      </c>
      <c r="M9" s="607">
        <v>100</v>
      </c>
      <c r="N9" s="607">
        <v>100</v>
      </c>
      <c r="O9" s="607">
        <v>100</v>
      </c>
      <c r="P9" s="248">
        <v>100</v>
      </c>
      <c r="Q9" s="248">
        <v>100</v>
      </c>
      <c r="R9" s="248">
        <v>100</v>
      </c>
      <c r="S9" s="607">
        <v>100</v>
      </c>
    </row>
    <row r="10" spans="1:19" ht="13.5">
      <c r="A10" s="604"/>
      <c r="B10" s="604" t="s">
        <v>644</v>
      </c>
      <c r="C10" s="605"/>
      <c r="D10" s="606">
        <v>98</v>
      </c>
      <c r="E10" s="248">
        <v>96.7</v>
      </c>
      <c r="F10" s="248">
        <v>100.1</v>
      </c>
      <c r="G10" s="248">
        <v>106.4</v>
      </c>
      <c r="H10" s="248">
        <v>91.4</v>
      </c>
      <c r="I10" s="248">
        <v>97.6</v>
      </c>
      <c r="J10" s="248">
        <v>99.2</v>
      </c>
      <c r="K10" s="248">
        <v>96.6</v>
      </c>
      <c r="L10" s="607">
        <v>81</v>
      </c>
      <c r="M10" s="607">
        <v>105.6</v>
      </c>
      <c r="N10" s="607">
        <v>85.4</v>
      </c>
      <c r="O10" s="607">
        <v>100.1</v>
      </c>
      <c r="P10" s="248">
        <v>86.6</v>
      </c>
      <c r="Q10" s="248">
        <v>97.4</v>
      </c>
      <c r="R10" s="248">
        <v>98.9</v>
      </c>
      <c r="S10" s="607">
        <v>109.9</v>
      </c>
    </row>
    <row r="11" spans="1:19" ht="13.5" customHeight="1">
      <c r="A11" s="604"/>
      <c r="B11" s="604" t="s">
        <v>77</v>
      </c>
      <c r="C11" s="605"/>
      <c r="D11" s="606">
        <v>99</v>
      </c>
      <c r="E11" s="248">
        <v>102.5</v>
      </c>
      <c r="F11" s="248">
        <v>100.6</v>
      </c>
      <c r="G11" s="248">
        <v>102.2</v>
      </c>
      <c r="H11" s="248">
        <v>92.1</v>
      </c>
      <c r="I11" s="248">
        <v>101.2</v>
      </c>
      <c r="J11" s="248">
        <v>98.6</v>
      </c>
      <c r="K11" s="248">
        <v>103</v>
      </c>
      <c r="L11" s="607">
        <v>82.6</v>
      </c>
      <c r="M11" s="607">
        <v>98.2</v>
      </c>
      <c r="N11" s="607">
        <v>86.9</v>
      </c>
      <c r="O11" s="607">
        <v>110.6</v>
      </c>
      <c r="P11" s="248">
        <v>87.9</v>
      </c>
      <c r="Q11" s="248">
        <v>96.5</v>
      </c>
      <c r="R11" s="248">
        <v>98.6</v>
      </c>
      <c r="S11" s="607">
        <v>113.6</v>
      </c>
    </row>
    <row r="12" spans="1:19" ht="13.5" customHeight="1">
      <c r="A12" s="604"/>
      <c r="B12" s="604" t="s">
        <v>86</v>
      </c>
      <c r="C12" s="605"/>
      <c r="D12" s="608">
        <v>98.9</v>
      </c>
      <c r="E12" s="609">
        <v>101.1</v>
      </c>
      <c r="F12" s="609">
        <v>100.9</v>
      </c>
      <c r="G12" s="609">
        <v>104.8</v>
      </c>
      <c r="H12" s="609">
        <v>99.8</v>
      </c>
      <c r="I12" s="609">
        <v>104.8</v>
      </c>
      <c r="J12" s="609">
        <v>99.2</v>
      </c>
      <c r="K12" s="609">
        <v>104</v>
      </c>
      <c r="L12" s="609">
        <v>94.9</v>
      </c>
      <c r="M12" s="609">
        <v>99.4</v>
      </c>
      <c r="N12" s="609">
        <v>87</v>
      </c>
      <c r="O12" s="609">
        <v>108</v>
      </c>
      <c r="P12" s="609">
        <v>91.2</v>
      </c>
      <c r="Q12" s="609">
        <v>91.2</v>
      </c>
      <c r="R12" s="609">
        <v>99.8</v>
      </c>
      <c r="S12" s="609">
        <v>108.1</v>
      </c>
    </row>
    <row r="13" spans="1:19" ht="13.5" customHeight="1">
      <c r="A13" s="400"/>
      <c r="B13" s="265" t="s">
        <v>20</v>
      </c>
      <c r="C13" s="266"/>
      <c r="D13" s="269">
        <v>93.8</v>
      </c>
      <c r="E13" s="270">
        <v>95.5</v>
      </c>
      <c r="F13" s="270">
        <v>96.9</v>
      </c>
      <c r="G13" s="270">
        <v>94.2</v>
      </c>
      <c r="H13" s="270">
        <v>104.6</v>
      </c>
      <c r="I13" s="270">
        <v>96.5</v>
      </c>
      <c r="J13" s="270">
        <v>94.3</v>
      </c>
      <c r="K13" s="270">
        <v>96</v>
      </c>
      <c r="L13" s="270">
        <v>93.8</v>
      </c>
      <c r="M13" s="270">
        <v>94</v>
      </c>
      <c r="N13" s="270">
        <v>84.3</v>
      </c>
      <c r="O13" s="270">
        <v>92.1</v>
      </c>
      <c r="P13" s="270">
        <v>76.2</v>
      </c>
      <c r="Q13" s="270">
        <v>89.7</v>
      </c>
      <c r="R13" s="270">
        <v>95</v>
      </c>
      <c r="S13" s="270">
        <v>103.6</v>
      </c>
    </row>
    <row r="14" spans="1:19" ht="13.5" customHeight="1">
      <c r="A14" s="604" t="s">
        <v>79</v>
      </c>
      <c r="B14" s="604" t="s">
        <v>81</v>
      </c>
      <c r="C14" s="605" t="s">
        <v>590</v>
      </c>
      <c r="D14" s="665">
        <v>94.9</v>
      </c>
      <c r="E14" s="666">
        <v>97.4</v>
      </c>
      <c r="F14" s="666">
        <v>97.3</v>
      </c>
      <c r="G14" s="666">
        <v>94.9</v>
      </c>
      <c r="H14" s="666">
        <v>106</v>
      </c>
      <c r="I14" s="666">
        <v>95.4</v>
      </c>
      <c r="J14" s="666">
        <v>96</v>
      </c>
      <c r="K14" s="666">
        <v>102.9</v>
      </c>
      <c r="L14" s="666">
        <v>95.8</v>
      </c>
      <c r="M14" s="666">
        <v>100.3</v>
      </c>
      <c r="N14" s="666">
        <v>86.8</v>
      </c>
      <c r="O14" s="666">
        <v>93.3</v>
      </c>
      <c r="P14" s="666">
        <v>74.7</v>
      </c>
      <c r="Q14" s="666">
        <v>91.6</v>
      </c>
      <c r="R14" s="666">
        <v>99.2</v>
      </c>
      <c r="S14" s="666">
        <v>102.1</v>
      </c>
    </row>
    <row r="15" spans="1:19" ht="13.5" customHeight="1">
      <c r="A15" s="604" t="s">
        <v>553</v>
      </c>
      <c r="B15" s="604" t="s">
        <v>592</v>
      </c>
      <c r="C15" s="605"/>
      <c r="D15" s="667">
        <v>95.7</v>
      </c>
      <c r="E15" s="249">
        <v>99.2</v>
      </c>
      <c r="F15" s="249">
        <v>99.4</v>
      </c>
      <c r="G15" s="249">
        <v>99.2</v>
      </c>
      <c r="H15" s="249">
        <v>101</v>
      </c>
      <c r="I15" s="249">
        <v>101.4</v>
      </c>
      <c r="J15" s="249">
        <v>93.3</v>
      </c>
      <c r="K15" s="249">
        <v>105.7</v>
      </c>
      <c r="L15" s="249">
        <v>95.6</v>
      </c>
      <c r="M15" s="249">
        <v>100</v>
      </c>
      <c r="N15" s="249">
        <v>81.2</v>
      </c>
      <c r="O15" s="249">
        <v>88.6</v>
      </c>
      <c r="P15" s="249">
        <v>74.9</v>
      </c>
      <c r="Q15" s="249">
        <v>90.9</v>
      </c>
      <c r="R15" s="249">
        <v>96.1</v>
      </c>
      <c r="S15" s="249">
        <v>107.7</v>
      </c>
    </row>
    <row r="16" spans="1:19" ht="13.5" customHeight="1">
      <c r="A16" s="604" t="s">
        <v>553</v>
      </c>
      <c r="B16" s="604" t="s">
        <v>593</v>
      </c>
      <c r="C16" s="605"/>
      <c r="D16" s="667">
        <v>96.4</v>
      </c>
      <c r="E16" s="249">
        <v>96.7</v>
      </c>
      <c r="F16" s="249">
        <v>99.4</v>
      </c>
      <c r="G16" s="249">
        <v>100</v>
      </c>
      <c r="H16" s="249">
        <v>100.4</v>
      </c>
      <c r="I16" s="249">
        <v>102</v>
      </c>
      <c r="J16" s="249">
        <v>96</v>
      </c>
      <c r="K16" s="249">
        <v>104.5</v>
      </c>
      <c r="L16" s="249">
        <v>95.4</v>
      </c>
      <c r="M16" s="249">
        <v>100.7</v>
      </c>
      <c r="N16" s="249">
        <v>86.8</v>
      </c>
      <c r="O16" s="249">
        <v>94.9</v>
      </c>
      <c r="P16" s="249">
        <v>81.5</v>
      </c>
      <c r="Q16" s="249">
        <v>90.4</v>
      </c>
      <c r="R16" s="249">
        <v>98.2</v>
      </c>
      <c r="S16" s="249">
        <v>109.5</v>
      </c>
    </row>
    <row r="17" spans="1:19" ht="13.5" customHeight="1">
      <c r="A17" s="604" t="s">
        <v>553</v>
      </c>
      <c r="B17" s="604" t="s">
        <v>594</v>
      </c>
      <c r="C17" s="605"/>
      <c r="D17" s="667">
        <v>95.3</v>
      </c>
      <c r="E17" s="249">
        <v>97.6</v>
      </c>
      <c r="F17" s="249">
        <v>97.8</v>
      </c>
      <c r="G17" s="249">
        <v>95.6</v>
      </c>
      <c r="H17" s="249">
        <v>103.4</v>
      </c>
      <c r="I17" s="249">
        <v>99.3</v>
      </c>
      <c r="J17" s="249">
        <v>95.3</v>
      </c>
      <c r="K17" s="249">
        <v>104.5</v>
      </c>
      <c r="L17" s="249">
        <v>97</v>
      </c>
      <c r="M17" s="249">
        <v>97.2</v>
      </c>
      <c r="N17" s="249">
        <v>85</v>
      </c>
      <c r="O17" s="249">
        <v>97</v>
      </c>
      <c r="P17" s="249">
        <v>75</v>
      </c>
      <c r="Q17" s="249">
        <v>89.9</v>
      </c>
      <c r="R17" s="249">
        <v>96.2</v>
      </c>
      <c r="S17" s="249">
        <v>107.1</v>
      </c>
    </row>
    <row r="18" spans="1:19" ht="13.5" customHeight="1">
      <c r="A18" s="604" t="s">
        <v>553</v>
      </c>
      <c r="B18" s="604" t="s">
        <v>595</v>
      </c>
      <c r="C18" s="605"/>
      <c r="D18" s="667">
        <v>92.9</v>
      </c>
      <c r="E18" s="249">
        <v>93.6</v>
      </c>
      <c r="F18" s="249">
        <v>95.2</v>
      </c>
      <c r="G18" s="249">
        <v>94.7</v>
      </c>
      <c r="H18" s="249">
        <v>101.3</v>
      </c>
      <c r="I18" s="249">
        <v>95.3</v>
      </c>
      <c r="J18" s="249">
        <v>93.2</v>
      </c>
      <c r="K18" s="249">
        <v>95.5</v>
      </c>
      <c r="L18" s="249">
        <v>94.6</v>
      </c>
      <c r="M18" s="249">
        <v>94.2</v>
      </c>
      <c r="N18" s="249">
        <v>84.6</v>
      </c>
      <c r="O18" s="249">
        <v>93.5</v>
      </c>
      <c r="P18" s="249">
        <v>73.4</v>
      </c>
      <c r="Q18" s="249">
        <v>90</v>
      </c>
      <c r="R18" s="249">
        <v>96.2</v>
      </c>
      <c r="S18" s="249">
        <v>102.8</v>
      </c>
    </row>
    <row r="19" spans="1:19" ht="13.5" customHeight="1">
      <c r="A19" s="604" t="s">
        <v>553</v>
      </c>
      <c r="B19" s="604" t="s">
        <v>596</v>
      </c>
      <c r="C19" s="605"/>
      <c r="D19" s="667">
        <v>93.4</v>
      </c>
      <c r="E19" s="249">
        <v>96.4</v>
      </c>
      <c r="F19" s="249">
        <v>96.7</v>
      </c>
      <c r="G19" s="249">
        <v>84.9</v>
      </c>
      <c r="H19" s="249">
        <v>99.5</v>
      </c>
      <c r="I19" s="249">
        <v>96.3</v>
      </c>
      <c r="J19" s="249">
        <v>92.1</v>
      </c>
      <c r="K19" s="249">
        <v>93.2</v>
      </c>
      <c r="L19" s="249">
        <v>96.6</v>
      </c>
      <c r="M19" s="249">
        <v>95.9</v>
      </c>
      <c r="N19" s="249">
        <v>82.8</v>
      </c>
      <c r="O19" s="249">
        <v>92.3</v>
      </c>
      <c r="P19" s="249">
        <v>78.6</v>
      </c>
      <c r="Q19" s="249">
        <v>89.8</v>
      </c>
      <c r="R19" s="249">
        <v>96.8</v>
      </c>
      <c r="S19" s="249">
        <v>105</v>
      </c>
    </row>
    <row r="20" spans="1:19" ht="13.5" customHeight="1">
      <c r="A20" s="604" t="s">
        <v>553</v>
      </c>
      <c r="B20" s="604" t="s">
        <v>597</v>
      </c>
      <c r="C20" s="605"/>
      <c r="D20" s="667">
        <v>93.1</v>
      </c>
      <c r="E20" s="249">
        <v>95.8</v>
      </c>
      <c r="F20" s="249">
        <v>96.1</v>
      </c>
      <c r="G20" s="249">
        <v>92.1</v>
      </c>
      <c r="H20" s="249">
        <v>103.1</v>
      </c>
      <c r="I20" s="249">
        <v>95.2</v>
      </c>
      <c r="J20" s="249">
        <v>95.2</v>
      </c>
      <c r="K20" s="249">
        <v>89.5</v>
      </c>
      <c r="L20" s="249">
        <v>90.9</v>
      </c>
      <c r="M20" s="249">
        <v>90.5</v>
      </c>
      <c r="N20" s="249">
        <v>84.8</v>
      </c>
      <c r="O20" s="249">
        <v>90.8</v>
      </c>
      <c r="P20" s="249">
        <v>75.4</v>
      </c>
      <c r="Q20" s="249">
        <v>89.9</v>
      </c>
      <c r="R20" s="249">
        <v>93.1</v>
      </c>
      <c r="S20" s="249">
        <v>103.5</v>
      </c>
    </row>
    <row r="21" spans="1:19" ht="13.5" customHeight="1">
      <c r="A21" s="604"/>
      <c r="B21" s="604" t="s">
        <v>598</v>
      </c>
      <c r="C21" s="605"/>
      <c r="D21" s="667">
        <v>92.6</v>
      </c>
      <c r="E21" s="249">
        <v>96.9</v>
      </c>
      <c r="F21" s="249">
        <v>95.1</v>
      </c>
      <c r="G21" s="249">
        <v>90.8</v>
      </c>
      <c r="H21" s="249">
        <v>105.5</v>
      </c>
      <c r="I21" s="249">
        <v>93.1</v>
      </c>
      <c r="J21" s="249">
        <v>94.7</v>
      </c>
      <c r="K21" s="249">
        <v>91.5</v>
      </c>
      <c r="L21" s="249">
        <v>92.1</v>
      </c>
      <c r="M21" s="249">
        <v>89.7</v>
      </c>
      <c r="N21" s="249">
        <v>86.6</v>
      </c>
      <c r="O21" s="249">
        <v>93.6</v>
      </c>
      <c r="P21" s="249">
        <v>74</v>
      </c>
      <c r="Q21" s="249">
        <v>89.9</v>
      </c>
      <c r="R21" s="249">
        <v>93.4</v>
      </c>
      <c r="S21" s="249">
        <v>99.4</v>
      </c>
    </row>
    <row r="22" spans="1:19" ht="13.5" customHeight="1">
      <c r="A22" s="604" t="s">
        <v>553</v>
      </c>
      <c r="B22" s="604" t="s">
        <v>599</v>
      </c>
      <c r="C22" s="605"/>
      <c r="D22" s="667">
        <v>92.1</v>
      </c>
      <c r="E22" s="249">
        <v>93.9</v>
      </c>
      <c r="F22" s="249">
        <v>95.6</v>
      </c>
      <c r="G22" s="249">
        <v>92.9</v>
      </c>
      <c r="H22" s="249">
        <v>106.4</v>
      </c>
      <c r="I22" s="249">
        <v>94.1</v>
      </c>
      <c r="J22" s="249">
        <v>93.2</v>
      </c>
      <c r="K22" s="249">
        <v>91</v>
      </c>
      <c r="L22" s="249">
        <v>90</v>
      </c>
      <c r="M22" s="249">
        <v>89.4</v>
      </c>
      <c r="N22" s="249">
        <v>82.5</v>
      </c>
      <c r="O22" s="249">
        <v>91.3</v>
      </c>
      <c r="P22" s="249">
        <v>75.5</v>
      </c>
      <c r="Q22" s="249">
        <v>88.9</v>
      </c>
      <c r="R22" s="249">
        <v>91.7</v>
      </c>
      <c r="S22" s="249">
        <v>99.7</v>
      </c>
    </row>
    <row r="23" spans="1:19" ht="13.5" customHeight="1">
      <c r="A23" s="604" t="s">
        <v>553</v>
      </c>
      <c r="B23" s="604" t="s">
        <v>566</v>
      </c>
      <c r="C23" s="605"/>
      <c r="D23" s="667">
        <v>92.4</v>
      </c>
      <c r="E23" s="249">
        <v>93.1</v>
      </c>
      <c r="F23" s="249">
        <v>95.8</v>
      </c>
      <c r="G23" s="249">
        <v>94.6</v>
      </c>
      <c r="H23" s="249">
        <v>113.5</v>
      </c>
      <c r="I23" s="249">
        <v>94.3</v>
      </c>
      <c r="J23" s="249">
        <v>93.3</v>
      </c>
      <c r="K23" s="249">
        <v>92.1</v>
      </c>
      <c r="L23" s="249">
        <v>92</v>
      </c>
      <c r="M23" s="249">
        <v>88.7</v>
      </c>
      <c r="N23" s="249">
        <v>82.5</v>
      </c>
      <c r="O23" s="249">
        <v>89.4</v>
      </c>
      <c r="P23" s="249">
        <v>76.2</v>
      </c>
      <c r="Q23" s="249">
        <v>87.4</v>
      </c>
      <c r="R23" s="249">
        <v>92.2</v>
      </c>
      <c r="S23" s="249">
        <v>101.6</v>
      </c>
    </row>
    <row r="24" spans="1:46" ht="13.5" customHeight="1">
      <c r="A24" s="604" t="s">
        <v>553</v>
      </c>
      <c r="B24" s="604" t="s">
        <v>600</v>
      </c>
      <c r="C24" s="605"/>
      <c r="D24" s="667">
        <v>93.3</v>
      </c>
      <c r="E24" s="249">
        <v>93.1</v>
      </c>
      <c r="F24" s="249">
        <v>97.3</v>
      </c>
      <c r="G24" s="249">
        <v>98.1</v>
      </c>
      <c r="H24" s="249">
        <v>108</v>
      </c>
      <c r="I24" s="249">
        <v>94.8</v>
      </c>
      <c r="J24" s="249">
        <v>94.8</v>
      </c>
      <c r="K24" s="249">
        <v>91.7</v>
      </c>
      <c r="L24" s="249">
        <v>92.4</v>
      </c>
      <c r="M24" s="249">
        <v>90.6</v>
      </c>
      <c r="N24" s="249">
        <v>82.2</v>
      </c>
      <c r="O24" s="249">
        <v>90.6</v>
      </c>
      <c r="P24" s="249">
        <v>77.7</v>
      </c>
      <c r="Q24" s="249">
        <v>88.3</v>
      </c>
      <c r="R24" s="249">
        <v>92.8</v>
      </c>
      <c r="S24" s="249">
        <v>102.3</v>
      </c>
      <c r="T24" s="610"/>
      <c r="U24" s="610"/>
      <c r="V24" s="610"/>
      <c r="W24" s="610"/>
      <c r="X24" s="610"/>
      <c r="Y24" s="610"/>
      <c r="Z24" s="610"/>
      <c r="AA24" s="610"/>
      <c r="AB24" s="610"/>
      <c r="AC24" s="610"/>
      <c r="AD24" s="610"/>
      <c r="AE24" s="610"/>
      <c r="AF24" s="610"/>
      <c r="AG24" s="610"/>
      <c r="AH24" s="610"/>
      <c r="AI24" s="610"/>
      <c r="AJ24" s="610"/>
      <c r="AK24" s="610"/>
      <c r="AL24" s="610"/>
      <c r="AM24" s="610"/>
      <c r="AN24" s="610"/>
      <c r="AO24" s="610"/>
      <c r="AP24" s="610"/>
      <c r="AQ24" s="610"/>
      <c r="AR24" s="610"/>
      <c r="AS24" s="610"/>
      <c r="AT24" s="610"/>
    </row>
    <row r="25" spans="1:46" ht="13.5" customHeight="1">
      <c r="A25" s="604" t="s">
        <v>553</v>
      </c>
      <c r="B25" s="604" t="s">
        <v>637</v>
      </c>
      <c r="C25" s="605"/>
      <c r="D25" s="667">
        <v>93.3</v>
      </c>
      <c r="E25" s="249">
        <v>92.1</v>
      </c>
      <c r="F25" s="249">
        <v>96.9</v>
      </c>
      <c r="G25" s="249">
        <v>92.7</v>
      </c>
      <c r="H25" s="249">
        <v>106.9</v>
      </c>
      <c r="I25" s="249">
        <v>97.2</v>
      </c>
      <c r="J25" s="249">
        <v>94.3</v>
      </c>
      <c r="K25" s="249">
        <v>90.6</v>
      </c>
      <c r="L25" s="249">
        <v>93.3</v>
      </c>
      <c r="M25" s="249">
        <v>91.6</v>
      </c>
      <c r="N25" s="249">
        <v>85.5</v>
      </c>
      <c r="O25" s="249">
        <v>89.2</v>
      </c>
      <c r="P25" s="249">
        <v>76.6</v>
      </c>
      <c r="Q25" s="249">
        <v>89.2</v>
      </c>
      <c r="R25" s="249">
        <v>93.4</v>
      </c>
      <c r="S25" s="249">
        <v>101.5</v>
      </c>
      <c r="T25" s="610"/>
      <c r="U25" s="610"/>
      <c r="V25" s="610"/>
      <c r="W25" s="610"/>
      <c r="X25" s="610"/>
      <c r="Y25" s="610"/>
      <c r="Z25" s="610"/>
      <c r="AA25" s="610"/>
      <c r="AB25" s="610"/>
      <c r="AC25" s="610"/>
      <c r="AD25" s="610"/>
      <c r="AE25" s="610"/>
      <c r="AF25" s="610"/>
      <c r="AG25" s="610"/>
      <c r="AH25" s="610"/>
      <c r="AI25" s="610"/>
      <c r="AJ25" s="610"/>
      <c r="AK25" s="610"/>
      <c r="AL25" s="610"/>
      <c r="AM25" s="610"/>
      <c r="AN25" s="610"/>
      <c r="AO25" s="610"/>
      <c r="AP25" s="610"/>
      <c r="AQ25" s="610"/>
      <c r="AR25" s="610"/>
      <c r="AS25" s="610"/>
      <c r="AT25" s="610"/>
    </row>
    <row r="26" spans="1:46" ht="13.5" customHeight="1">
      <c r="A26" s="265" t="s">
        <v>87</v>
      </c>
      <c r="B26" s="616" t="s">
        <v>21</v>
      </c>
      <c r="C26" s="266" t="s">
        <v>88</v>
      </c>
      <c r="D26" s="267">
        <v>93.4</v>
      </c>
      <c r="E26" s="268">
        <v>81.4</v>
      </c>
      <c r="F26" s="268">
        <v>95.2</v>
      </c>
      <c r="G26" s="268">
        <v>86.2</v>
      </c>
      <c r="H26" s="268">
        <v>110.2</v>
      </c>
      <c r="I26" s="268">
        <v>94.3</v>
      </c>
      <c r="J26" s="268">
        <v>100.4</v>
      </c>
      <c r="K26" s="268">
        <v>91.7</v>
      </c>
      <c r="L26" s="268">
        <v>89</v>
      </c>
      <c r="M26" s="268">
        <v>88.8</v>
      </c>
      <c r="N26" s="268">
        <v>93.6</v>
      </c>
      <c r="O26" s="268">
        <v>97.7</v>
      </c>
      <c r="P26" s="268">
        <v>82.9</v>
      </c>
      <c r="Q26" s="268">
        <v>89.1</v>
      </c>
      <c r="R26" s="268">
        <v>93.5</v>
      </c>
      <c r="S26" s="268">
        <v>102.5</v>
      </c>
      <c r="T26" s="610"/>
      <c r="U26" s="610"/>
      <c r="V26" s="610"/>
      <c r="W26" s="610"/>
      <c r="X26" s="610"/>
      <c r="Y26" s="610"/>
      <c r="Z26" s="610"/>
      <c r="AA26" s="610"/>
      <c r="AB26" s="610"/>
      <c r="AC26" s="610"/>
      <c r="AD26" s="610"/>
      <c r="AE26" s="610"/>
      <c r="AF26" s="610"/>
      <c r="AG26" s="610"/>
      <c r="AH26" s="610"/>
      <c r="AI26" s="610"/>
      <c r="AJ26" s="610"/>
      <c r="AK26" s="610"/>
      <c r="AL26" s="610"/>
      <c r="AM26" s="610"/>
      <c r="AN26" s="610"/>
      <c r="AO26" s="610"/>
      <c r="AP26" s="610"/>
      <c r="AQ26" s="610"/>
      <c r="AR26" s="610"/>
      <c r="AS26" s="610"/>
      <c r="AT26" s="610"/>
    </row>
    <row r="27" spans="1:19" ht="17.25" customHeight="1">
      <c r="A27" s="252"/>
      <c r="B27" s="252"/>
      <c r="C27" s="252"/>
      <c r="D27" s="736" t="s">
        <v>34</v>
      </c>
      <c r="E27" s="736"/>
      <c r="F27" s="736"/>
      <c r="G27" s="736"/>
      <c r="H27" s="736"/>
      <c r="I27" s="736"/>
      <c r="J27" s="736"/>
      <c r="K27" s="736"/>
      <c r="L27" s="736"/>
      <c r="M27" s="736"/>
      <c r="N27" s="736"/>
      <c r="O27" s="736"/>
      <c r="P27" s="736"/>
      <c r="Q27" s="736"/>
      <c r="R27" s="736"/>
      <c r="S27" s="736"/>
    </row>
    <row r="28" spans="1:19" ht="13.5" customHeight="1">
      <c r="A28" s="599" t="s">
        <v>588</v>
      </c>
      <c r="B28" s="599" t="s">
        <v>642</v>
      </c>
      <c r="C28" s="600" t="s">
        <v>589</v>
      </c>
      <c r="D28" s="601">
        <v>-4.6</v>
      </c>
      <c r="E28" s="602">
        <v>2</v>
      </c>
      <c r="F28" s="602">
        <v>-4.4</v>
      </c>
      <c r="G28" s="602">
        <v>1.3</v>
      </c>
      <c r="H28" s="602">
        <v>-3.4</v>
      </c>
      <c r="I28" s="602">
        <v>-0.4</v>
      </c>
      <c r="J28" s="602">
        <v>-5.6</v>
      </c>
      <c r="K28" s="602">
        <v>5.2</v>
      </c>
      <c r="L28" s="603" t="s">
        <v>645</v>
      </c>
      <c r="M28" s="603" t="s">
        <v>645</v>
      </c>
      <c r="N28" s="603" t="s">
        <v>645</v>
      </c>
      <c r="O28" s="603" t="s">
        <v>645</v>
      </c>
      <c r="P28" s="602">
        <v>-8.2</v>
      </c>
      <c r="Q28" s="602">
        <v>-6.8</v>
      </c>
      <c r="R28" s="602">
        <v>9.3</v>
      </c>
      <c r="S28" s="603" t="s">
        <v>645</v>
      </c>
    </row>
    <row r="29" spans="1:19" ht="13.5" customHeight="1">
      <c r="A29" s="604"/>
      <c r="B29" s="604" t="s">
        <v>643</v>
      </c>
      <c r="C29" s="605"/>
      <c r="D29" s="606">
        <v>2.7</v>
      </c>
      <c r="E29" s="248">
        <v>5.2</v>
      </c>
      <c r="F29" s="248">
        <v>7.3</v>
      </c>
      <c r="G29" s="248">
        <v>4.4</v>
      </c>
      <c r="H29" s="248">
        <v>5.9</v>
      </c>
      <c r="I29" s="248">
        <v>0.5</v>
      </c>
      <c r="J29" s="248">
        <v>5.5</v>
      </c>
      <c r="K29" s="248">
        <v>5.4</v>
      </c>
      <c r="L29" s="607" t="s">
        <v>645</v>
      </c>
      <c r="M29" s="607" t="s">
        <v>645</v>
      </c>
      <c r="N29" s="607" t="s">
        <v>645</v>
      </c>
      <c r="O29" s="607" t="s">
        <v>645</v>
      </c>
      <c r="P29" s="248">
        <v>-4.9</v>
      </c>
      <c r="Q29" s="248">
        <v>-2.7</v>
      </c>
      <c r="R29" s="248">
        <v>5.4</v>
      </c>
      <c r="S29" s="607" t="s">
        <v>645</v>
      </c>
    </row>
    <row r="30" spans="1:19" ht="13.5" customHeight="1">
      <c r="A30" s="604"/>
      <c r="B30" s="604" t="s">
        <v>644</v>
      </c>
      <c r="C30" s="605"/>
      <c r="D30" s="606">
        <v>-2</v>
      </c>
      <c r="E30" s="248">
        <v>-3.3</v>
      </c>
      <c r="F30" s="248">
        <v>0.1</v>
      </c>
      <c r="G30" s="248">
        <v>6.4</v>
      </c>
      <c r="H30" s="248">
        <v>-8.6</v>
      </c>
      <c r="I30" s="248">
        <v>-2.4</v>
      </c>
      <c r="J30" s="248">
        <v>-0.8</v>
      </c>
      <c r="K30" s="248">
        <v>-3.4</v>
      </c>
      <c r="L30" s="607">
        <v>-19</v>
      </c>
      <c r="M30" s="607">
        <v>5.6</v>
      </c>
      <c r="N30" s="607">
        <v>-14.6</v>
      </c>
      <c r="O30" s="607">
        <v>0.1</v>
      </c>
      <c r="P30" s="248">
        <v>-13.4</v>
      </c>
      <c r="Q30" s="248">
        <v>-2.6</v>
      </c>
      <c r="R30" s="248">
        <v>-1.1</v>
      </c>
      <c r="S30" s="607">
        <v>9.9</v>
      </c>
    </row>
    <row r="31" spans="1:19" ht="13.5" customHeight="1">
      <c r="A31" s="604"/>
      <c r="B31" s="604" t="s">
        <v>77</v>
      </c>
      <c r="C31" s="605"/>
      <c r="D31" s="606">
        <v>1</v>
      </c>
      <c r="E31" s="248">
        <v>6</v>
      </c>
      <c r="F31" s="248">
        <v>0.5</v>
      </c>
      <c r="G31" s="248">
        <v>-3.9</v>
      </c>
      <c r="H31" s="248">
        <v>0.8</v>
      </c>
      <c r="I31" s="248">
        <v>3.7</v>
      </c>
      <c r="J31" s="248">
        <v>-0.6</v>
      </c>
      <c r="K31" s="248">
        <v>6.6</v>
      </c>
      <c r="L31" s="607">
        <v>2</v>
      </c>
      <c r="M31" s="607">
        <v>-7</v>
      </c>
      <c r="N31" s="607">
        <v>1.8</v>
      </c>
      <c r="O31" s="607">
        <v>10.5</v>
      </c>
      <c r="P31" s="248">
        <v>1.5</v>
      </c>
      <c r="Q31" s="248">
        <v>-0.9</v>
      </c>
      <c r="R31" s="248">
        <v>-0.3</v>
      </c>
      <c r="S31" s="607">
        <v>3.4</v>
      </c>
    </row>
    <row r="32" spans="1:19" ht="13.5" customHeight="1">
      <c r="A32" s="604"/>
      <c r="B32" s="604" t="s">
        <v>86</v>
      </c>
      <c r="C32" s="605"/>
      <c r="D32" s="606">
        <v>-0.1</v>
      </c>
      <c r="E32" s="248">
        <v>-1.4</v>
      </c>
      <c r="F32" s="248">
        <v>0.3</v>
      </c>
      <c r="G32" s="248">
        <v>2.5</v>
      </c>
      <c r="H32" s="248">
        <v>8.4</v>
      </c>
      <c r="I32" s="248">
        <v>3.6</v>
      </c>
      <c r="J32" s="248">
        <v>0.6</v>
      </c>
      <c r="K32" s="248">
        <v>1</v>
      </c>
      <c r="L32" s="607">
        <v>14.9</v>
      </c>
      <c r="M32" s="607">
        <v>1.2</v>
      </c>
      <c r="N32" s="607">
        <v>0.1</v>
      </c>
      <c r="O32" s="607">
        <v>-2.4</v>
      </c>
      <c r="P32" s="248">
        <v>3.8</v>
      </c>
      <c r="Q32" s="248">
        <v>-5.5</v>
      </c>
      <c r="R32" s="248">
        <v>1.2</v>
      </c>
      <c r="S32" s="607">
        <v>-4.8</v>
      </c>
    </row>
    <row r="33" spans="1:19" ht="13.5" customHeight="1">
      <c r="A33" s="400"/>
      <c r="B33" s="265" t="s">
        <v>20</v>
      </c>
      <c r="C33" s="401"/>
      <c r="D33" s="269">
        <v>-5.2</v>
      </c>
      <c r="E33" s="270">
        <v>-5.5</v>
      </c>
      <c r="F33" s="270">
        <v>-4</v>
      </c>
      <c r="G33" s="270">
        <v>-10.1</v>
      </c>
      <c r="H33" s="270">
        <v>4.8</v>
      </c>
      <c r="I33" s="270">
        <v>-7.9</v>
      </c>
      <c r="J33" s="270">
        <v>-4.9</v>
      </c>
      <c r="K33" s="270">
        <v>-7.7</v>
      </c>
      <c r="L33" s="270">
        <v>-1.2</v>
      </c>
      <c r="M33" s="270">
        <v>-5.4</v>
      </c>
      <c r="N33" s="270">
        <v>-3.1</v>
      </c>
      <c r="O33" s="270">
        <v>-14.7</v>
      </c>
      <c r="P33" s="270">
        <v>-16.4</v>
      </c>
      <c r="Q33" s="270">
        <v>-1.6</v>
      </c>
      <c r="R33" s="270">
        <v>-4.8</v>
      </c>
      <c r="S33" s="270">
        <v>-4.2</v>
      </c>
    </row>
    <row r="34" spans="1:19" ht="13.5" customHeight="1">
      <c r="A34" s="604" t="s">
        <v>79</v>
      </c>
      <c r="B34" s="604" t="s">
        <v>81</v>
      </c>
      <c r="C34" s="605" t="s">
        <v>590</v>
      </c>
      <c r="D34" s="665">
        <v>-3.4</v>
      </c>
      <c r="E34" s="666">
        <v>-2.1</v>
      </c>
      <c r="F34" s="666">
        <v>-2.3</v>
      </c>
      <c r="G34" s="666">
        <v>-10.1</v>
      </c>
      <c r="H34" s="666">
        <v>10.1</v>
      </c>
      <c r="I34" s="666">
        <v>-3.9</v>
      </c>
      <c r="J34" s="666">
        <v>-4.9</v>
      </c>
      <c r="K34" s="666">
        <v>-1.9</v>
      </c>
      <c r="L34" s="666">
        <v>19.5</v>
      </c>
      <c r="M34" s="666">
        <v>8.4</v>
      </c>
      <c r="N34" s="666">
        <v>-3.4</v>
      </c>
      <c r="O34" s="666">
        <v>-19.6</v>
      </c>
      <c r="P34" s="666">
        <v>-19</v>
      </c>
      <c r="Q34" s="666">
        <v>-1.9</v>
      </c>
      <c r="R34" s="666">
        <v>0.6</v>
      </c>
      <c r="S34" s="666">
        <v>-3.3</v>
      </c>
    </row>
    <row r="35" spans="1:19" ht="13.5" customHeight="1">
      <c r="A35" s="604" t="s">
        <v>553</v>
      </c>
      <c r="B35" s="604" t="s">
        <v>592</v>
      </c>
      <c r="C35" s="605"/>
      <c r="D35" s="667">
        <v>-4.1</v>
      </c>
      <c r="E35" s="249">
        <v>-5.3</v>
      </c>
      <c r="F35" s="249">
        <v>-2.5</v>
      </c>
      <c r="G35" s="249">
        <v>-5.1</v>
      </c>
      <c r="H35" s="249">
        <v>2.6</v>
      </c>
      <c r="I35" s="249">
        <v>-1.6</v>
      </c>
      <c r="J35" s="249">
        <v>-7.4</v>
      </c>
      <c r="K35" s="249">
        <v>0.2</v>
      </c>
      <c r="L35" s="249">
        <v>5.5</v>
      </c>
      <c r="M35" s="249">
        <v>2.8</v>
      </c>
      <c r="N35" s="249">
        <v>-5.6</v>
      </c>
      <c r="O35" s="249">
        <v>-24.5</v>
      </c>
      <c r="P35" s="249">
        <v>-19.5</v>
      </c>
      <c r="Q35" s="249">
        <v>-0.8</v>
      </c>
      <c r="R35" s="249">
        <v>-4.2</v>
      </c>
      <c r="S35" s="249">
        <v>-0.5</v>
      </c>
    </row>
    <row r="36" spans="1:19" ht="13.5" customHeight="1">
      <c r="A36" s="604" t="s">
        <v>553</v>
      </c>
      <c r="B36" s="604" t="s">
        <v>593</v>
      </c>
      <c r="C36" s="605"/>
      <c r="D36" s="667">
        <v>-3.5</v>
      </c>
      <c r="E36" s="249">
        <v>-5.2</v>
      </c>
      <c r="F36" s="249">
        <v>-2.7</v>
      </c>
      <c r="G36" s="249">
        <v>-3.7</v>
      </c>
      <c r="H36" s="249">
        <v>3.3</v>
      </c>
      <c r="I36" s="249">
        <v>-1.8</v>
      </c>
      <c r="J36" s="249">
        <v>-3.6</v>
      </c>
      <c r="K36" s="249">
        <v>-1.6</v>
      </c>
      <c r="L36" s="249">
        <v>2.3</v>
      </c>
      <c r="M36" s="249">
        <v>2.9</v>
      </c>
      <c r="N36" s="249">
        <v>-3.3</v>
      </c>
      <c r="O36" s="249">
        <v>-18.4</v>
      </c>
      <c r="P36" s="249">
        <v>-14</v>
      </c>
      <c r="Q36" s="249">
        <v>-1</v>
      </c>
      <c r="R36" s="249">
        <v>-1.6</v>
      </c>
      <c r="S36" s="249">
        <v>0.8</v>
      </c>
    </row>
    <row r="37" spans="1:19" ht="13.5" customHeight="1">
      <c r="A37" s="604" t="s">
        <v>553</v>
      </c>
      <c r="B37" s="604" t="s">
        <v>594</v>
      </c>
      <c r="C37" s="605"/>
      <c r="D37" s="667">
        <v>-6.2</v>
      </c>
      <c r="E37" s="249">
        <v>-4.7</v>
      </c>
      <c r="F37" s="249">
        <v>-4.7</v>
      </c>
      <c r="G37" s="249">
        <v>-6.4</v>
      </c>
      <c r="H37" s="249">
        <v>0.6</v>
      </c>
      <c r="I37" s="249">
        <v>-7</v>
      </c>
      <c r="J37" s="249">
        <v>-10.9</v>
      </c>
      <c r="K37" s="249">
        <v>-0.2</v>
      </c>
      <c r="L37" s="249">
        <v>2.9</v>
      </c>
      <c r="M37" s="249">
        <v>-4.7</v>
      </c>
      <c r="N37" s="249">
        <v>-4.3</v>
      </c>
      <c r="O37" s="249">
        <v>-17.4</v>
      </c>
      <c r="P37" s="249">
        <v>-20.9</v>
      </c>
      <c r="Q37" s="249">
        <v>-2.9</v>
      </c>
      <c r="R37" s="249">
        <v>-5.6</v>
      </c>
      <c r="S37" s="249">
        <v>-0.9</v>
      </c>
    </row>
    <row r="38" spans="1:19" ht="13.5" customHeight="1">
      <c r="A38" s="604" t="s">
        <v>553</v>
      </c>
      <c r="B38" s="604" t="s">
        <v>595</v>
      </c>
      <c r="C38" s="605"/>
      <c r="D38" s="667">
        <v>-6.7</v>
      </c>
      <c r="E38" s="249">
        <v>-5.3</v>
      </c>
      <c r="F38" s="249">
        <v>-5.3</v>
      </c>
      <c r="G38" s="249">
        <v>-6.1</v>
      </c>
      <c r="H38" s="249">
        <v>4.3</v>
      </c>
      <c r="I38" s="249">
        <v>-10</v>
      </c>
      <c r="J38" s="249">
        <v>-8.6</v>
      </c>
      <c r="K38" s="249">
        <v>-9.5</v>
      </c>
      <c r="L38" s="249">
        <v>0.7</v>
      </c>
      <c r="M38" s="249">
        <v>-1.5</v>
      </c>
      <c r="N38" s="249">
        <v>-5.9</v>
      </c>
      <c r="O38" s="249">
        <v>-21.1</v>
      </c>
      <c r="P38" s="249">
        <v>-22.4</v>
      </c>
      <c r="Q38" s="249">
        <v>-1.6</v>
      </c>
      <c r="R38" s="249">
        <v>-4.5</v>
      </c>
      <c r="S38" s="249">
        <v>-7.4</v>
      </c>
    </row>
    <row r="39" spans="1:19" ht="13.5" customHeight="1">
      <c r="A39" s="604" t="s">
        <v>553</v>
      </c>
      <c r="B39" s="604" t="s">
        <v>596</v>
      </c>
      <c r="C39" s="605"/>
      <c r="D39" s="667">
        <v>-7.2</v>
      </c>
      <c r="E39" s="249">
        <v>-4.5</v>
      </c>
      <c r="F39" s="249">
        <v>-5.9</v>
      </c>
      <c r="G39" s="249">
        <v>-16.3</v>
      </c>
      <c r="H39" s="249">
        <v>0</v>
      </c>
      <c r="I39" s="249">
        <v>-10.9</v>
      </c>
      <c r="J39" s="249">
        <v>-10.8</v>
      </c>
      <c r="K39" s="249">
        <v>-10.9</v>
      </c>
      <c r="L39" s="249">
        <v>1</v>
      </c>
      <c r="M39" s="249">
        <v>-3.9</v>
      </c>
      <c r="N39" s="249">
        <v>-4.1</v>
      </c>
      <c r="O39" s="249">
        <v>-21</v>
      </c>
      <c r="P39" s="249">
        <v>-21</v>
      </c>
      <c r="Q39" s="249">
        <v>1</v>
      </c>
      <c r="R39" s="249">
        <v>-4</v>
      </c>
      <c r="S39" s="249">
        <v>-4.4</v>
      </c>
    </row>
    <row r="40" spans="1:19" ht="13.5" customHeight="1">
      <c r="A40" s="604" t="s">
        <v>553</v>
      </c>
      <c r="B40" s="604" t="s">
        <v>597</v>
      </c>
      <c r="C40" s="605"/>
      <c r="D40" s="667">
        <v>-5.5</v>
      </c>
      <c r="E40" s="249">
        <v>-3.9</v>
      </c>
      <c r="F40" s="249">
        <v>-4.9</v>
      </c>
      <c r="G40" s="249">
        <v>-10.9</v>
      </c>
      <c r="H40" s="249">
        <v>2.2</v>
      </c>
      <c r="I40" s="249">
        <v>-8.9</v>
      </c>
      <c r="J40" s="249">
        <v>-1.3</v>
      </c>
      <c r="K40" s="249">
        <v>-12.7</v>
      </c>
      <c r="L40" s="249">
        <v>-4.8</v>
      </c>
      <c r="M40" s="249">
        <v>-12.2</v>
      </c>
      <c r="N40" s="249">
        <v>-1.4</v>
      </c>
      <c r="O40" s="249">
        <v>-9.4</v>
      </c>
      <c r="P40" s="249">
        <v>-12.8</v>
      </c>
      <c r="Q40" s="249">
        <v>-3.4</v>
      </c>
      <c r="R40" s="249">
        <v>-6.1</v>
      </c>
      <c r="S40" s="249">
        <v>-5.8</v>
      </c>
    </row>
    <row r="41" spans="1:19" ht="13.5" customHeight="1">
      <c r="A41" s="604"/>
      <c r="B41" s="604" t="s">
        <v>598</v>
      </c>
      <c r="C41" s="605"/>
      <c r="D41" s="667">
        <v>-5.6</v>
      </c>
      <c r="E41" s="249">
        <v>-3.6</v>
      </c>
      <c r="F41" s="249">
        <v>-4.4</v>
      </c>
      <c r="G41" s="249">
        <v>-16.9</v>
      </c>
      <c r="H41" s="249">
        <v>4.2</v>
      </c>
      <c r="I41" s="249">
        <v>-9.3</v>
      </c>
      <c r="J41" s="249">
        <v>-1.8</v>
      </c>
      <c r="K41" s="249">
        <v>-13</v>
      </c>
      <c r="L41" s="249">
        <v>-7.3</v>
      </c>
      <c r="M41" s="249">
        <v>-11</v>
      </c>
      <c r="N41" s="249">
        <v>-2.6</v>
      </c>
      <c r="O41" s="249">
        <v>-7</v>
      </c>
      <c r="P41" s="249">
        <v>-18.5</v>
      </c>
      <c r="Q41" s="249">
        <v>-2.6</v>
      </c>
      <c r="R41" s="249">
        <v>-7.1</v>
      </c>
      <c r="S41" s="249">
        <v>-6.6</v>
      </c>
    </row>
    <row r="42" spans="1:19" ht="13.5" customHeight="1">
      <c r="A42" s="604" t="s">
        <v>553</v>
      </c>
      <c r="B42" s="604" t="s">
        <v>599</v>
      </c>
      <c r="C42" s="605"/>
      <c r="D42" s="667">
        <v>-5.6</v>
      </c>
      <c r="E42" s="249">
        <v>-7.2</v>
      </c>
      <c r="F42" s="249">
        <v>-5.1</v>
      </c>
      <c r="G42" s="249">
        <v>-13.4</v>
      </c>
      <c r="H42" s="249">
        <v>6</v>
      </c>
      <c r="I42" s="249">
        <v>-10.5</v>
      </c>
      <c r="J42" s="249">
        <v>-2.9</v>
      </c>
      <c r="K42" s="249">
        <v>-9.7</v>
      </c>
      <c r="L42" s="249">
        <v>-6.8</v>
      </c>
      <c r="M42" s="249">
        <v>-10.3</v>
      </c>
      <c r="N42" s="249">
        <v>-2.4</v>
      </c>
      <c r="O42" s="249">
        <v>-6.7</v>
      </c>
      <c r="P42" s="249">
        <v>-11.8</v>
      </c>
      <c r="Q42" s="249">
        <v>-1.7</v>
      </c>
      <c r="R42" s="249">
        <v>-7.4</v>
      </c>
      <c r="S42" s="249">
        <v>-5.9</v>
      </c>
    </row>
    <row r="43" spans="1:19" ht="13.5" customHeight="1">
      <c r="A43" s="604" t="s">
        <v>553</v>
      </c>
      <c r="B43" s="604" t="s">
        <v>566</v>
      </c>
      <c r="C43" s="605"/>
      <c r="D43" s="667">
        <v>-5</v>
      </c>
      <c r="E43" s="249">
        <v>-7.1</v>
      </c>
      <c r="F43" s="249">
        <v>-3.8</v>
      </c>
      <c r="G43" s="249">
        <v>-13.9</v>
      </c>
      <c r="H43" s="249">
        <v>13.7</v>
      </c>
      <c r="I43" s="249">
        <v>-11.2</v>
      </c>
      <c r="J43" s="249">
        <v>-2.5</v>
      </c>
      <c r="K43" s="249">
        <v>-9.7</v>
      </c>
      <c r="L43" s="249">
        <v>-6</v>
      </c>
      <c r="M43" s="249">
        <v>-14</v>
      </c>
      <c r="N43" s="249">
        <v>-1.6</v>
      </c>
      <c r="O43" s="249">
        <v>-9.7</v>
      </c>
      <c r="P43" s="249">
        <v>-11</v>
      </c>
      <c r="Q43" s="249">
        <v>-2.7</v>
      </c>
      <c r="R43" s="249">
        <v>-5.9</v>
      </c>
      <c r="S43" s="249">
        <v>-4.8</v>
      </c>
    </row>
    <row r="44" spans="1:19" ht="13.5" customHeight="1">
      <c r="A44" s="604" t="s">
        <v>553</v>
      </c>
      <c r="B44" s="604" t="s">
        <v>600</v>
      </c>
      <c r="C44" s="605"/>
      <c r="D44" s="667">
        <v>-4.9</v>
      </c>
      <c r="E44" s="249">
        <v>-7.5</v>
      </c>
      <c r="F44" s="249">
        <v>-3.3</v>
      </c>
      <c r="G44" s="249">
        <v>-7.7</v>
      </c>
      <c r="H44" s="249">
        <v>5.4</v>
      </c>
      <c r="I44" s="249">
        <v>-9.3</v>
      </c>
      <c r="J44" s="249">
        <v>-1.1</v>
      </c>
      <c r="K44" s="249">
        <v>-9.6</v>
      </c>
      <c r="L44" s="249">
        <v>-6.4</v>
      </c>
      <c r="M44" s="249">
        <v>-10.5</v>
      </c>
      <c r="N44" s="249">
        <v>-1.2</v>
      </c>
      <c r="O44" s="249">
        <v>-7.2</v>
      </c>
      <c r="P44" s="249">
        <v>-15.4</v>
      </c>
      <c r="Q44" s="249">
        <v>-3.3</v>
      </c>
      <c r="R44" s="249">
        <v>-6.8</v>
      </c>
      <c r="S44" s="249">
        <v>-6.1</v>
      </c>
    </row>
    <row r="45" spans="1:19" ht="13.5" customHeight="1">
      <c r="A45" s="604" t="s">
        <v>553</v>
      </c>
      <c r="B45" s="604" t="s">
        <v>637</v>
      </c>
      <c r="C45" s="605"/>
      <c r="D45" s="667">
        <v>-4.5</v>
      </c>
      <c r="E45" s="249">
        <v>-9.9</v>
      </c>
      <c r="F45" s="249">
        <v>-3</v>
      </c>
      <c r="G45" s="249">
        <v>-9.4</v>
      </c>
      <c r="H45" s="249">
        <v>5.5</v>
      </c>
      <c r="I45" s="249">
        <v>-9.6</v>
      </c>
      <c r="J45" s="249">
        <v>-2</v>
      </c>
      <c r="K45" s="249">
        <v>-13.7</v>
      </c>
      <c r="L45" s="249">
        <v>-8.6</v>
      </c>
      <c r="M45" s="249">
        <v>-8.6</v>
      </c>
      <c r="N45" s="249">
        <v>-2.6</v>
      </c>
      <c r="O45" s="249">
        <v>-9.4</v>
      </c>
      <c r="P45" s="249">
        <v>-11.1</v>
      </c>
      <c r="Q45" s="249">
        <v>1.1</v>
      </c>
      <c r="R45" s="249">
        <v>-6.2</v>
      </c>
      <c r="S45" s="249">
        <v>-5.3</v>
      </c>
    </row>
    <row r="46" spans="1:19" ht="13.5" customHeight="1">
      <c r="A46" s="265" t="s">
        <v>87</v>
      </c>
      <c r="B46" s="616" t="s">
        <v>21</v>
      </c>
      <c r="C46" s="266" t="s">
        <v>88</v>
      </c>
      <c r="D46" s="267">
        <v>-1.6</v>
      </c>
      <c r="E46" s="268">
        <v>-16.4</v>
      </c>
      <c r="F46" s="268">
        <v>-2.2</v>
      </c>
      <c r="G46" s="268">
        <v>-9.2</v>
      </c>
      <c r="H46" s="268">
        <v>4</v>
      </c>
      <c r="I46" s="268">
        <v>-1.2</v>
      </c>
      <c r="J46" s="268">
        <v>4.6</v>
      </c>
      <c r="K46" s="268">
        <v>-10.9</v>
      </c>
      <c r="L46" s="268">
        <v>-7.1</v>
      </c>
      <c r="M46" s="268">
        <v>-11.5</v>
      </c>
      <c r="N46" s="268">
        <v>7.8</v>
      </c>
      <c r="O46" s="268">
        <v>4.7</v>
      </c>
      <c r="P46" s="268">
        <v>11</v>
      </c>
      <c r="Q46" s="268">
        <v>-2.7</v>
      </c>
      <c r="R46" s="268">
        <v>-5.7</v>
      </c>
      <c r="S46" s="268">
        <v>0.4</v>
      </c>
    </row>
    <row r="47" spans="1:35" ht="27" customHeight="1">
      <c r="A47" s="737" t="s">
        <v>417</v>
      </c>
      <c r="B47" s="737"/>
      <c r="C47" s="738"/>
      <c r="D47" s="271">
        <v>0.1</v>
      </c>
      <c r="E47" s="271">
        <v>-11.6</v>
      </c>
      <c r="F47" s="271">
        <v>-1.8</v>
      </c>
      <c r="G47" s="271">
        <v>-7</v>
      </c>
      <c r="H47" s="271">
        <v>3.1</v>
      </c>
      <c r="I47" s="271">
        <v>-3</v>
      </c>
      <c r="J47" s="271">
        <v>6.5</v>
      </c>
      <c r="K47" s="271">
        <v>1.2</v>
      </c>
      <c r="L47" s="271">
        <v>-4.6</v>
      </c>
      <c r="M47" s="271">
        <v>-3.1</v>
      </c>
      <c r="N47" s="271">
        <v>9.5</v>
      </c>
      <c r="O47" s="271">
        <v>9.5</v>
      </c>
      <c r="P47" s="271">
        <v>8.2</v>
      </c>
      <c r="Q47" s="271">
        <v>-0.1</v>
      </c>
      <c r="R47" s="271">
        <v>0.1</v>
      </c>
      <c r="S47" s="271">
        <v>1</v>
      </c>
      <c r="T47" s="611"/>
      <c r="U47" s="611"/>
      <c r="V47" s="611"/>
      <c r="W47" s="611"/>
      <c r="X47" s="611"/>
      <c r="Y47" s="611"/>
      <c r="Z47" s="611"/>
      <c r="AA47" s="611"/>
      <c r="AB47" s="611"/>
      <c r="AC47" s="611"/>
      <c r="AD47" s="611"/>
      <c r="AE47" s="611"/>
      <c r="AF47" s="611"/>
      <c r="AG47" s="611"/>
      <c r="AH47" s="611"/>
      <c r="AI47" s="611"/>
    </row>
    <row r="48" spans="1:35" ht="27" customHeight="1">
      <c r="A48" s="611"/>
      <c r="B48" s="611"/>
      <c r="C48" s="611"/>
      <c r="D48" s="617"/>
      <c r="E48" s="617"/>
      <c r="F48" s="617"/>
      <c r="G48" s="617"/>
      <c r="H48" s="617"/>
      <c r="I48" s="617"/>
      <c r="J48" s="617"/>
      <c r="K48" s="617"/>
      <c r="L48" s="617"/>
      <c r="M48" s="617"/>
      <c r="N48" s="617"/>
      <c r="O48" s="617"/>
      <c r="P48" s="617"/>
      <c r="Q48" s="617"/>
      <c r="R48" s="617"/>
      <c r="S48" s="617"/>
      <c r="T48" s="611"/>
      <c r="U48" s="611"/>
      <c r="V48" s="611"/>
      <c r="W48" s="611"/>
      <c r="X48" s="611"/>
      <c r="Y48" s="611"/>
      <c r="Z48" s="611"/>
      <c r="AA48" s="611"/>
      <c r="AB48" s="611"/>
      <c r="AC48" s="611"/>
      <c r="AD48" s="611"/>
      <c r="AE48" s="611"/>
      <c r="AF48" s="611"/>
      <c r="AG48" s="611"/>
      <c r="AH48" s="611"/>
      <c r="AI48" s="611"/>
    </row>
    <row r="49" spans="1:19" ht="17.25">
      <c r="A49" s="246" t="s">
        <v>246</v>
      </c>
      <c r="B49" s="613"/>
      <c r="C49" s="613"/>
      <c r="D49" s="610"/>
      <c r="E49" s="610"/>
      <c r="F49" s="610"/>
      <c r="G49" s="610"/>
      <c r="H49" s="740"/>
      <c r="I49" s="740"/>
      <c r="J49" s="740"/>
      <c r="K49" s="740"/>
      <c r="L49" s="740"/>
      <c r="M49" s="740"/>
      <c r="N49" s="740"/>
      <c r="O49" s="740"/>
      <c r="P49" s="610"/>
      <c r="Q49" s="610"/>
      <c r="R49" s="610"/>
      <c r="S49" s="240" t="s">
        <v>591</v>
      </c>
    </row>
    <row r="50" spans="1:19" ht="13.5">
      <c r="A50" s="729" t="s">
        <v>554</v>
      </c>
      <c r="B50" s="729"/>
      <c r="C50" s="730"/>
      <c r="D50" s="231" t="s">
        <v>4</v>
      </c>
      <c r="E50" s="231" t="s">
        <v>5</v>
      </c>
      <c r="F50" s="231" t="s">
        <v>6</v>
      </c>
      <c r="G50" s="231" t="s">
        <v>7</v>
      </c>
      <c r="H50" s="231" t="s">
        <v>8</v>
      </c>
      <c r="I50" s="231" t="s">
        <v>9</v>
      </c>
      <c r="J50" s="231" t="s">
        <v>10</v>
      </c>
      <c r="K50" s="231" t="s">
        <v>11</v>
      </c>
      <c r="L50" s="231" t="s">
        <v>12</v>
      </c>
      <c r="M50" s="231" t="s">
        <v>13</v>
      </c>
      <c r="N50" s="231" t="s">
        <v>658</v>
      </c>
      <c r="O50" s="231" t="s">
        <v>15</v>
      </c>
      <c r="P50" s="231" t="s">
        <v>16</v>
      </c>
      <c r="Q50" s="231" t="s">
        <v>17</v>
      </c>
      <c r="R50" s="231" t="s">
        <v>18</v>
      </c>
      <c r="S50" s="231" t="s">
        <v>19</v>
      </c>
    </row>
    <row r="51" spans="1:19" ht="13.5">
      <c r="A51" s="731"/>
      <c r="B51" s="731"/>
      <c r="C51" s="732"/>
      <c r="D51" s="232" t="s">
        <v>567</v>
      </c>
      <c r="E51" s="232"/>
      <c r="F51" s="232"/>
      <c r="G51" s="232" t="s">
        <v>639</v>
      </c>
      <c r="H51" s="232" t="s">
        <v>568</v>
      </c>
      <c r="I51" s="232" t="s">
        <v>569</v>
      </c>
      <c r="J51" s="232" t="s">
        <v>570</v>
      </c>
      <c r="K51" s="232" t="s">
        <v>571</v>
      </c>
      <c r="L51" s="233" t="s">
        <v>572</v>
      </c>
      <c r="M51" s="234" t="s">
        <v>573</v>
      </c>
      <c r="N51" s="233" t="s">
        <v>656</v>
      </c>
      <c r="O51" s="233" t="s">
        <v>574</v>
      </c>
      <c r="P51" s="233" t="s">
        <v>575</v>
      </c>
      <c r="Q51" s="233" t="s">
        <v>576</v>
      </c>
      <c r="R51" s="233" t="s">
        <v>577</v>
      </c>
      <c r="S51" s="285" t="s">
        <v>168</v>
      </c>
    </row>
    <row r="52" spans="1:19" ht="18" customHeight="1">
      <c r="A52" s="733"/>
      <c r="B52" s="733"/>
      <c r="C52" s="734"/>
      <c r="D52" s="235" t="s">
        <v>578</v>
      </c>
      <c r="E52" s="235" t="s">
        <v>415</v>
      </c>
      <c r="F52" s="235" t="s">
        <v>416</v>
      </c>
      <c r="G52" s="235" t="s">
        <v>640</v>
      </c>
      <c r="H52" s="235" t="s">
        <v>579</v>
      </c>
      <c r="I52" s="235" t="s">
        <v>580</v>
      </c>
      <c r="J52" s="235" t="s">
        <v>581</v>
      </c>
      <c r="K52" s="235" t="s">
        <v>582</v>
      </c>
      <c r="L52" s="236" t="s">
        <v>583</v>
      </c>
      <c r="M52" s="237" t="s">
        <v>584</v>
      </c>
      <c r="N52" s="236" t="s">
        <v>657</v>
      </c>
      <c r="O52" s="236" t="s">
        <v>585</v>
      </c>
      <c r="P52" s="237" t="s">
        <v>586</v>
      </c>
      <c r="Q52" s="237" t="s">
        <v>587</v>
      </c>
      <c r="R52" s="236" t="s">
        <v>647</v>
      </c>
      <c r="S52" s="236" t="s">
        <v>169</v>
      </c>
    </row>
    <row r="53" spans="1:19" ht="15.75" customHeight="1">
      <c r="A53" s="252"/>
      <c r="B53" s="252"/>
      <c r="C53" s="252"/>
      <c r="D53" s="735" t="s">
        <v>638</v>
      </c>
      <c r="E53" s="735"/>
      <c r="F53" s="735"/>
      <c r="G53" s="735"/>
      <c r="H53" s="735"/>
      <c r="I53" s="735"/>
      <c r="J53" s="735"/>
      <c r="K53" s="735"/>
      <c r="L53" s="735"/>
      <c r="M53" s="735"/>
      <c r="N53" s="735"/>
      <c r="O53" s="735"/>
      <c r="P53" s="735"/>
      <c r="Q53" s="735"/>
      <c r="R53" s="735"/>
      <c r="S53" s="252"/>
    </row>
    <row r="54" spans="1:19" ht="13.5" customHeight="1">
      <c r="A54" s="599" t="s">
        <v>588</v>
      </c>
      <c r="B54" s="599" t="s">
        <v>642</v>
      </c>
      <c r="C54" s="600" t="s">
        <v>589</v>
      </c>
      <c r="D54" s="601">
        <v>97.8</v>
      </c>
      <c r="E54" s="602">
        <v>86.6</v>
      </c>
      <c r="F54" s="602">
        <v>92.9</v>
      </c>
      <c r="G54" s="602">
        <v>97.2</v>
      </c>
      <c r="H54" s="602">
        <v>93.2</v>
      </c>
      <c r="I54" s="602">
        <v>104.1</v>
      </c>
      <c r="J54" s="602">
        <v>94.6</v>
      </c>
      <c r="K54" s="602">
        <v>99.1</v>
      </c>
      <c r="L54" s="603" t="s">
        <v>645</v>
      </c>
      <c r="M54" s="603" t="s">
        <v>645</v>
      </c>
      <c r="N54" s="603" t="s">
        <v>645</v>
      </c>
      <c r="O54" s="603" t="s">
        <v>645</v>
      </c>
      <c r="P54" s="602">
        <v>106.6</v>
      </c>
      <c r="Q54" s="602">
        <v>103.6</v>
      </c>
      <c r="R54" s="602">
        <v>97.2</v>
      </c>
      <c r="S54" s="603" t="s">
        <v>645</v>
      </c>
    </row>
    <row r="55" spans="1:19" ht="13.5" customHeight="1">
      <c r="A55" s="604"/>
      <c r="B55" s="604" t="s">
        <v>643</v>
      </c>
      <c r="C55" s="605"/>
      <c r="D55" s="606">
        <v>100</v>
      </c>
      <c r="E55" s="248">
        <v>100</v>
      </c>
      <c r="F55" s="248">
        <v>100</v>
      </c>
      <c r="G55" s="248">
        <v>100</v>
      </c>
      <c r="H55" s="248">
        <v>100</v>
      </c>
      <c r="I55" s="248">
        <v>100</v>
      </c>
      <c r="J55" s="248">
        <v>100</v>
      </c>
      <c r="K55" s="248">
        <v>100</v>
      </c>
      <c r="L55" s="607">
        <v>100</v>
      </c>
      <c r="M55" s="607">
        <v>100</v>
      </c>
      <c r="N55" s="607">
        <v>100</v>
      </c>
      <c r="O55" s="607">
        <v>100</v>
      </c>
      <c r="P55" s="248">
        <v>100</v>
      </c>
      <c r="Q55" s="248">
        <v>100</v>
      </c>
      <c r="R55" s="248">
        <v>100</v>
      </c>
      <c r="S55" s="607">
        <v>100</v>
      </c>
    </row>
    <row r="56" spans="1:19" ht="13.5" customHeight="1">
      <c r="A56" s="604"/>
      <c r="B56" s="604" t="s">
        <v>644</v>
      </c>
      <c r="C56" s="605"/>
      <c r="D56" s="606">
        <v>98.9</v>
      </c>
      <c r="E56" s="248">
        <v>106.3</v>
      </c>
      <c r="F56" s="248">
        <v>100.6</v>
      </c>
      <c r="G56" s="248">
        <v>99.8</v>
      </c>
      <c r="H56" s="248">
        <v>92.8</v>
      </c>
      <c r="I56" s="248">
        <v>96.9</v>
      </c>
      <c r="J56" s="248">
        <v>102.5</v>
      </c>
      <c r="K56" s="248">
        <v>96.3</v>
      </c>
      <c r="L56" s="607">
        <v>97.4</v>
      </c>
      <c r="M56" s="607">
        <v>102.5</v>
      </c>
      <c r="N56" s="607">
        <v>86.5</v>
      </c>
      <c r="O56" s="607">
        <v>104.4</v>
      </c>
      <c r="P56" s="248">
        <v>94.9</v>
      </c>
      <c r="Q56" s="248">
        <v>94.3</v>
      </c>
      <c r="R56" s="248">
        <v>100.8</v>
      </c>
      <c r="S56" s="607">
        <v>100.8</v>
      </c>
    </row>
    <row r="57" spans="1:19" ht="13.5" customHeight="1">
      <c r="A57" s="604"/>
      <c r="B57" s="604" t="s">
        <v>77</v>
      </c>
      <c r="C57" s="605"/>
      <c r="D57" s="606">
        <v>98.9</v>
      </c>
      <c r="E57" s="248">
        <v>111.3</v>
      </c>
      <c r="F57" s="248">
        <v>101.8</v>
      </c>
      <c r="G57" s="248">
        <v>96.7</v>
      </c>
      <c r="H57" s="248">
        <v>94.6</v>
      </c>
      <c r="I57" s="248">
        <v>106.7</v>
      </c>
      <c r="J57" s="248">
        <v>102.7</v>
      </c>
      <c r="K57" s="248">
        <v>96.9</v>
      </c>
      <c r="L57" s="607">
        <v>98.2</v>
      </c>
      <c r="M57" s="607">
        <v>94.9</v>
      </c>
      <c r="N57" s="607">
        <v>83.6</v>
      </c>
      <c r="O57" s="607">
        <v>100.8</v>
      </c>
      <c r="P57" s="248">
        <v>88.6</v>
      </c>
      <c r="Q57" s="248">
        <v>90.8</v>
      </c>
      <c r="R57" s="248">
        <v>100.3</v>
      </c>
      <c r="S57" s="607">
        <v>99.8</v>
      </c>
    </row>
    <row r="58" spans="1:19" ht="13.5" customHeight="1">
      <c r="A58" s="604"/>
      <c r="B58" s="604" t="s">
        <v>86</v>
      </c>
      <c r="C58" s="605"/>
      <c r="D58" s="608">
        <v>98.1</v>
      </c>
      <c r="E58" s="609">
        <v>99.8</v>
      </c>
      <c r="F58" s="609">
        <v>101.2</v>
      </c>
      <c r="G58" s="609">
        <v>95.4</v>
      </c>
      <c r="H58" s="609">
        <v>104.7</v>
      </c>
      <c r="I58" s="609">
        <v>109.4</v>
      </c>
      <c r="J58" s="609">
        <v>101.3</v>
      </c>
      <c r="K58" s="609">
        <v>95.6</v>
      </c>
      <c r="L58" s="609">
        <v>118.8</v>
      </c>
      <c r="M58" s="609">
        <v>93.8</v>
      </c>
      <c r="N58" s="609">
        <v>84.2</v>
      </c>
      <c r="O58" s="609">
        <v>97.5</v>
      </c>
      <c r="P58" s="609">
        <v>89.8</v>
      </c>
      <c r="Q58" s="609">
        <v>86.8</v>
      </c>
      <c r="R58" s="609">
        <v>102.9</v>
      </c>
      <c r="S58" s="609">
        <v>101.1</v>
      </c>
    </row>
    <row r="59" spans="1:19" ht="13.5" customHeight="1">
      <c r="A59" s="400"/>
      <c r="B59" s="265" t="s">
        <v>20</v>
      </c>
      <c r="C59" s="401"/>
      <c r="D59" s="269">
        <v>94.8</v>
      </c>
      <c r="E59" s="270">
        <v>87.4</v>
      </c>
      <c r="F59" s="270">
        <v>97.6</v>
      </c>
      <c r="G59" s="270">
        <v>86.7</v>
      </c>
      <c r="H59" s="270">
        <v>112.2</v>
      </c>
      <c r="I59" s="270">
        <v>106.9</v>
      </c>
      <c r="J59" s="270">
        <v>97.5</v>
      </c>
      <c r="K59" s="270">
        <v>88.1</v>
      </c>
      <c r="L59" s="270">
        <v>132.1</v>
      </c>
      <c r="M59" s="270">
        <v>88.9</v>
      </c>
      <c r="N59" s="270">
        <v>86.2</v>
      </c>
      <c r="O59" s="270">
        <v>90.1</v>
      </c>
      <c r="P59" s="270">
        <v>88.6</v>
      </c>
      <c r="Q59" s="270">
        <v>84.2</v>
      </c>
      <c r="R59" s="270">
        <v>101.4</v>
      </c>
      <c r="S59" s="270">
        <v>99.7</v>
      </c>
    </row>
    <row r="60" spans="1:19" ht="13.5" customHeight="1">
      <c r="A60" s="604" t="s">
        <v>79</v>
      </c>
      <c r="B60" s="604" t="s">
        <v>81</v>
      </c>
      <c r="C60" s="605" t="s">
        <v>590</v>
      </c>
      <c r="D60" s="665">
        <v>95.7</v>
      </c>
      <c r="E60" s="666">
        <v>93.7</v>
      </c>
      <c r="F60" s="666">
        <v>98.1</v>
      </c>
      <c r="G60" s="666">
        <v>90.1</v>
      </c>
      <c r="H60" s="666">
        <v>109.7</v>
      </c>
      <c r="I60" s="666">
        <v>103.6</v>
      </c>
      <c r="J60" s="666">
        <v>101.5</v>
      </c>
      <c r="K60" s="666">
        <v>93</v>
      </c>
      <c r="L60" s="666">
        <v>130.2</v>
      </c>
      <c r="M60" s="666">
        <v>89.6</v>
      </c>
      <c r="N60" s="666">
        <v>86.9</v>
      </c>
      <c r="O60" s="666">
        <v>93.4</v>
      </c>
      <c r="P60" s="666">
        <v>88.5</v>
      </c>
      <c r="Q60" s="666">
        <v>86.9</v>
      </c>
      <c r="R60" s="666">
        <v>104.2</v>
      </c>
      <c r="S60" s="666">
        <v>95</v>
      </c>
    </row>
    <row r="61" spans="1:19" ht="13.5" customHeight="1">
      <c r="A61" s="604" t="s">
        <v>553</v>
      </c>
      <c r="B61" s="604" t="s">
        <v>592</v>
      </c>
      <c r="C61" s="605" t="s">
        <v>553</v>
      </c>
      <c r="D61" s="667">
        <v>96.5</v>
      </c>
      <c r="E61" s="249">
        <v>95.3</v>
      </c>
      <c r="F61" s="249">
        <v>99.3</v>
      </c>
      <c r="G61" s="249">
        <v>94.6</v>
      </c>
      <c r="H61" s="249">
        <v>108.7</v>
      </c>
      <c r="I61" s="249">
        <v>111.5</v>
      </c>
      <c r="J61" s="249">
        <v>95</v>
      </c>
      <c r="K61" s="249">
        <v>98.3</v>
      </c>
      <c r="L61" s="249">
        <v>131.9</v>
      </c>
      <c r="M61" s="249">
        <v>90.5</v>
      </c>
      <c r="N61" s="249">
        <v>85.4</v>
      </c>
      <c r="O61" s="249">
        <v>89.7</v>
      </c>
      <c r="P61" s="249">
        <v>88.9</v>
      </c>
      <c r="Q61" s="249">
        <v>85.4</v>
      </c>
      <c r="R61" s="249">
        <v>104</v>
      </c>
      <c r="S61" s="249">
        <v>101.8</v>
      </c>
    </row>
    <row r="62" spans="1:19" ht="13.5" customHeight="1">
      <c r="A62" s="604" t="s">
        <v>553</v>
      </c>
      <c r="B62" s="604" t="s">
        <v>593</v>
      </c>
      <c r="C62" s="605" t="s">
        <v>553</v>
      </c>
      <c r="D62" s="667">
        <v>97.7</v>
      </c>
      <c r="E62" s="249">
        <v>92.3</v>
      </c>
      <c r="F62" s="249">
        <v>100</v>
      </c>
      <c r="G62" s="249">
        <v>89.6</v>
      </c>
      <c r="H62" s="249">
        <v>112.6</v>
      </c>
      <c r="I62" s="249">
        <v>112.5</v>
      </c>
      <c r="J62" s="249">
        <v>98.3</v>
      </c>
      <c r="K62" s="249">
        <v>97.4</v>
      </c>
      <c r="L62" s="249">
        <v>134.3</v>
      </c>
      <c r="M62" s="249">
        <v>92.7</v>
      </c>
      <c r="N62" s="249">
        <v>89.2</v>
      </c>
      <c r="O62" s="249">
        <v>91.7</v>
      </c>
      <c r="P62" s="249">
        <v>98.4</v>
      </c>
      <c r="Q62" s="249">
        <v>85.3</v>
      </c>
      <c r="R62" s="249">
        <v>105.1</v>
      </c>
      <c r="S62" s="249">
        <v>104.3</v>
      </c>
    </row>
    <row r="63" spans="1:19" ht="13.5" customHeight="1">
      <c r="A63" s="604" t="s">
        <v>553</v>
      </c>
      <c r="B63" s="604" t="s">
        <v>594</v>
      </c>
      <c r="C63" s="605" t="s">
        <v>553</v>
      </c>
      <c r="D63" s="667">
        <v>95.7</v>
      </c>
      <c r="E63" s="249">
        <v>88.8</v>
      </c>
      <c r="F63" s="249">
        <v>98.3</v>
      </c>
      <c r="G63" s="249">
        <v>85.5</v>
      </c>
      <c r="H63" s="249">
        <v>110.1</v>
      </c>
      <c r="I63" s="249">
        <v>109.4</v>
      </c>
      <c r="J63" s="249">
        <v>99.1</v>
      </c>
      <c r="K63" s="249">
        <v>95</v>
      </c>
      <c r="L63" s="249">
        <v>137.6</v>
      </c>
      <c r="M63" s="249">
        <v>87.8</v>
      </c>
      <c r="N63" s="249">
        <v>85.4</v>
      </c>
      <c r="O63" s="249">
        <v>93.6</v>
      </c>
      <c r="P63" s="249">
        <v>86.9</v>
      </c>
      <c r="Q63" s="249">
        <v>84.2</v>
      </c>
      <c r="R63" s="249">
        <v>105.3</v>
      </c>
      <c r="S63" s="249">
        <v>101.9</v>
      </c>
    </row>
    <row r="64" spans="1:19" ht="13.5" customHeight="1">
      <c r="A64" s="604" t="s">
        <v>553</v>
      </c>
      <c r="B64" s="604" t="s">
        <v>595</v>
      </c>
      <c r="C64" s="605" t="s">
        <v>553</v>
      </c>
      <c r="D64" s="667">
        <v>93.7</v>
      </c>
      <c r="E64" s="249">
        <v>86.2</v>
      </c>
      <c r="F64" s="249">
        <v>96</v>
      </c>
      <c r="G64" s="249">
        <v>83.5</v>
      </c>
      <c r="H64" s="249">
        <v>110.6</v>
      </c>
      <c r="I64" s="249">
        <v>105.2</v>
      </c>
      <c r="J64" s="249">
        <v>98.1</v>
      </c>
      <c r="K64" s="249">
        <v>87.4</v>
      </c>
      <c r="L64" s="249">
        <v>129.3</v>
      </c>
      <c r="M64" s="249">
        <v>87.4</v>
      </c>
      <c r="N64" s="249">
        <v>85.9</v>
      </c>
      <c r="O64" s="249">
        <v>89.1</v>
      </c>
      <c r="P64" s="249">
        <v>85.5</v>
      </c>
      <c r="Q64" s="249">
        <v>85.2</v>
      </c>
      <c r="R64" s="249">
        <v>99.4</v>
      </c>
      <c r="S64" s="249">
        <v>97.2</v>
      </c>
    </row>
    <row r="65" spans="1:19" ht="13.5" customHeight="1">
      <c r="A65" s="604" t="s">
        <v>553</v>
      </c>
      <c r="B65" s="604" t="s">
        <v>596</v>
      </c>
      <c r="C65" s="605" t="s">
        <v>553</v>
      </c>
      <c r="D65" s="667">
        <v>94.1</v>
      </c>
      <c r="E65" s="249">
        <v>85.6</v>
      </c>
      <c r="F65" s="249">
        <v>97.2</v>
      </c>
      <c r="G65" s="249">
        <v>74.5</v>
      </c>
      <c r="H65" s="249">
        <v>105</v>
      </c>
      <c r="I65" s="249">
        <v>105.3</v>
      </c>
      <c r="J65" s="249">
        <v>96.4</v>
      </c>
      <c r="K65" s="249">
        <v>86.1</v>
      </c>
      <c r="L65" s="249">
        <v>127.9</v>
      </c>
      <c r="M65" s="249">
        <v>88.5</v>
      </c>
      <c r="N65" s="249">
        <v>84.4</v>
      </c>
      <c r="O65" s="249">
        <v>88.6</v>
      </c>
      <c r="P65" s="249">
        <v>93.3</v>
      </c>
      <c r="Q65" s="249">
        <v>84.5</v>
      </c>
      <c r="R65" s="249">
        <v>98.6</v>
      </c>
      <c r="S65" s="249">
        <v>100.9</v>
      </c>
    </row>
    <row r="66" spans="1:19" ht="13.5" customHeight="1">
      <c r="A66" s="604" t="s">
        <v>553</v>
      </c>
      <c r="B66" s="604" t="s">
        <v>597</v>
      </c>
      <c r="C66" s="605" t="s">
        <v>553</v>
      </c>
      <c r="D66" s="667">
        <v>94</v>
      </c>
      <c r="E66" s="249">
        <v>87.4</v>
      </c>
      <c r="F66" s="249">
        <v>96.8</v>
      </c>
      <c r="G66" s="249">
        <v>88.7</v>
      </c>
      <c r="H66" s="249">
        <v>107.3</v>
      </c>
      <c r="I66" s="249">
        <v>105.2</v>
      </c>
      <c r="J66" s="249">
        <v>99</v>
      </c>
      <c r="K66" s="249">
        <v>80.7</v>
      </c>
      <c r="L66" s="249">
        <v>129.5</v>
      </c>
      <c r="M66" s="249">
        <v>89</v>
      </c>
      <c r="N66" s="249">
        <v>84.7</v>
      </c>
      <c r="O66" s="249">
        <v>88.2</v>
      </c>
      <c r="P66" s="249">
        <v>85.5</v>
      </c>
      <c r="Q66" s="249">
        <v>84</v>
      </c>
      <c r="R66" s="249">
        <v>98.3</v>
      </c>
      <c r="S66" s="249">
        <v>101.8</v>
      </c>
    </row>
    <row r="67" spans="1:19" ht="13.5" customHeight="1">
      <c r="A67" s="604"/>
      <c r="B67" s="604" t="s">
        <v>598</v>
      </c>
      <c r="C67" s="605"/>
      <c r="D67" s="667">
        <v>93.5</v>
      </c>
      <c r="E67" s="249">
        <v>90.8</v>
      </c>
      <c r="F67" s="249">
        <v>96.2</v>
      </c>
      <c r="G67" s="249">
        <v>84.7</v>
      </c>
      <c r="H67" s="249">
        <v>115.2</v>
      </c>
      <c r="I67" s="249">
        <v>104.1</v>
      </c>
      <c r="J67" s="249">
        <v>97.1</v>
      </c>
      <c r="K67" s="249">
        <v>84.8</v>
      </c>
      <c r="L67" s="249">
        <v>127.9</v>
      </c>
      <c r="M67" s="249">
        <v>88.6</v>
      </c>
      <c r="N67" s="249">
        <v>87</v>
      </c>
      <c r="O67" s="249">
        <v>89.9</v>
      </c>
      <c r="P67" s="249">
        <v>84.3</v>
      </c>
      <c r="Q67" s="249">
        <v>84</v>
      </c>
      <c r="R67" s="249">
        <v>102</v>
      </c>
      <c r="S67" s="249">
        <v>96.8</v>
      </c>
    </row>
    <row r="68" spans="1:19" ht="13.5" customHeight="1">
      <c r="A68" s="604" t="s">
        <v>553</v>
      </c>
      <c r="B68" s="604" t="s">
        <v>599</v>
      </c>
      <c r="C68" s="605" t="s">
        <v>553</v>
      </c>
      <c r="D68" s="667">
        <v>93.4</v>
      </c>
      <c r="E68" s="249">
        <v>84.7</v>
      </c>
      <c r="F68" s="249">
        <v>96.2</v>
      </c>
      <c r="G68" s="249">
        <v>87</v>
      </c>
      <c r="H68" s="249">
        <v>114.7</v>
      </c>
      <c r="I68" s="249">
        <v>106</v>
      </c>
      <c r="J68" s="249">
        <v>95.1</v>
      </c>
      <c r="K68" s="249">
        <v>84</v>
      </c>
      <c r="L68" s="249">
        <v>130</v>
      </c>
      <c r="M68" s="249">
        <v>87.9</v>
      </c>
      <c r="N68" s="249">
        <v>85.7</v>
      </c>
      <c r="O68" s="249">
        <v>90.1</v>
      </c>
      <c r="P68" s="249">
        <v>87.2</v>
      </c>
      <c r="Q68" s="249">
        <v>83.7</v>
      </c>
      <c r="R68" s="249">
        <v>101.2</v>
      </c>
      <c r="S68" s="249">
        <v>97.7</v>
      </c>
    </row>
    <row r="69" spans="1:19" ht="13.5" customHeight="1">
      <c r="A69" s="604" t="s">
        <v>553</v>
      </c>
      <c r="B69" s="604" t="s">
        <v>566</v>
      </c>
      <c r="C69" s="605" t="s">
        <v>553</v>
      </c>
      <c r="D69" s="667">
        <v>93.7</v>
      </c>
      <c r="E69" s="249">
        <v>82.1</v>
      </c>
      <c r="F69" s="249">
        <v>96.8</v>
      </c>
      <c r="G69" s="249">
        <v>89.4</v>
      </c>
      <c r="H69" s="249">
        <v>123.5</v>
      </c>
      <c r="I69" s="249">
        <v>106.6</v>
      </c>
      <c r="J69" s="249">
        <v>95.5</v>
      </c>
      <c r="K69" s="249">
        <v>83.6</v>
      </c>
      <c r="L69" s="249">
        <v>131.8</v>
      </c>
      <c r="M69" s="249">
        <v>87</v>
      </c>
      <c r="N69" s="249">
        <v>85</v>
      </c>
      <c r="O69" s="249">
        <v>87.8</v>
      </c>
      <c r="P69" s="249">
        <v>87.8</v>
      </c>
      <c r="Q69" s="249">
        <v>82.1</v>
      </c>
      <c r="R69" s="249">
        <v>100.4</v>
      </c>
      <c r="S69" s="249">
        <v>100.5</v>
      </c>
    </row>
    <row r="70" spans="1:46" ht="13.5" customHeight="1">
      <c r="A70" s="604" t="s">
        <v>553</v>
      </c>
      <c r="B70" s="604" t="s">
        <v>600</v>
      </c>
      <c r="C70" s="605" t="s">
        <v>553</v>
      </c>
      <c r="D70" s="667">
        <v>94.3</v>
      </c>
      <c r="E70" s="249">
        <v>81.6</v>
      </c>
      <c r="F70" s="249">
        <v>98.3</v>
      </c>
      <c r="G70" s="249">
        <v>87.1</v>
      </c>
      <c r="H70" s="249">
        <v>113.9</v>
      </c>
      <c r="I70" s="249">
        <v>105.6</v>
      </c>
      <c r="J70" s="249">
        <v>97.5</v>
      </c>
      <c r="K70" s="249">
        <v>86.2</v>
      </c>
      <c r="L70" s="249">
        <v>136.9</v>
      </c>
      <c r="M70" s="249">
        <v>88.6</v>
      </c>
      <c r="N70" s="249">
        <v>83.9</v>
      </c>
      <c r="O70" s="249">
        <v>89.8</v>
      </c>
      <c r="P70" s="249">
        <v>89</v>
      </c>
      <c r="Q70" s="249">
        <v>81.7</v>
      </c>
      <c r="R70" s="249">
        <v>99.7</v>
      </c>
      <c r="S70" s="249">
        <v>99.1</v>
      </c>
      <c r="T70" s="610"/>
      <c r="U70" s="610"/>
      <c r="V70" s="610"/>
      <c r="W70" s="610"/>
      <c r="X70" s="610"/>
      <c r="Y70" s="610"/>
      <c r="Z70" s="610"/>
      <c r="AA70" s="610"/>
      <c r="AB70" s="610"/>
      <c r="AC70" s="610"/>
      <c r="AD70" s="610"/>
      <c r="AE70" s="610"/>
      <c r="AF70" s="610"/>
      <c r="AG70" s="610"/>
      <c r="AH70" s="610"/>
      <c r="AI70" s="610"/>
      <c r="AJ70" s="610"/>
      <c r="AK70" s="610"/>
      <c r="AL70" s="610"/>
      <c r="AM70" s="610"/>
      <c r="AN70" s="610"/>
      <c r="AO70" s="610"/>
      <c r="AP70" s="610"/>
      <c r="AQ70" s="610"/>
      <c r="AR70" s="610"/>
      <c r="AS70" s="610"/>
      <c r="AT70" s="610"/>
    </row>
    <row r="71" spans="1:46" ht="13.5" customHeight="1">
      <c r="A71" s="604" t="s">
        <v>553</v>
      </c>
      <c r="B71" s="604" t="s">
        <v>637</v>
      </c>
      <c r="C71" s="605" t="s">
        <v>553</v>
      </c>
      <c r="D71" s="667">
        <v>94.5</v>
      </c>
      <c r="E71" s="249">
        <v>80.7</v>
      </c>
      <c r="F71" s="249">
        <v>97.8</v>
      </c>
      <c r="G71" s="249">
        <v>85.4</v>
      </c>
      <c r="H71" s="249">
        <v>114.8</v>
      </c>
      <c r="I71" s="249">
        <v>108.8</v>
      </c>
      <c r="J71" s="249">
        <v>97.2</v>
      </c>
      <c r="K71" s="249">
        <v>81.7</v>
      </c>
      <c r="L71" s="249">
        <v>137.3</v>
      </c>
      <c r="M71" s="249">
        <v>88.7</v>
      </c>
      <c r="N71" s="249">
        <v>90.9</v>
      </c>
      <c r="O71" s="249">
        <v>88.7</v>
      </c>
      <c r="P71" s="249">
        <v>88</v>
      </c>
      <c r="Q71" s="249">
        <v>83.3</v>
      </c>
      <c r="R71" s="249">
        <v>98.6</v>
      </c>
      <c r="S71" s="249">
        <v>99</v>
      </c>
      <c r="T71" s="610"/>
      <c r="U71" s="610"/>
      <c r="V71" s="610"/>
      <c r="W71" s="610"/>
      <c r="X71" s="610"/>
      <c r="Y71" s="610"/>
      <c r="Z71" s="610"/>
      <c r="AA71" s="610"/>
      <c r="AB71" s="610"/>
      <c r="AC71" s="610"/>
      <c r="AD71" s="610"/>
      <c r="AE71" s="610"/>
      <c r="AF71" s="610"/>
      <c r="AG71" s="610"/>
      <c r="AH71" s="610"/>
      <c r="AI71" s="610"/>
      <c r="AJ71" s="610"/>
      <c r="AK71" s="610"/>
      <c r="AL71" s="610"/>
      <c r="AM71" s="610"/>
      <c r="AN71" s="610"/>
      <c r="AO71" s="610"/>
      <c r="AP71" s="610"/>
      <c r="AQ71" s="610"/>
      <c r="AR71" s="610"/>
      <c r="AS71" s="610"/>
      <c r="AT71" s="610"/>
    </row>
    <row r="72" spans="1:46" ht="13.5" customHeight="1">
      <c r="A72" s="265" t="s">
        <v>87</v>
      </c>
      <c r="B72" s="616" t="s">
        <v>21</v>
      </c>
      <c r="C72" s="266" t="s">
        <v>88</v>
      </c>
      <c r="D72" s="267">
        <v>93.5</v>
      </c>
      <c r="E72" s="268">
        <v>81.9</v>
      </c>
      <c r="F72" s="268">
        <v>96.2</v>
      </c>
      <c r="G72" s="268">
        <v>87.4</v>
      </c>
      <c r="H72" s="268">
        <v>114.1</v>
      </c>
      <c r="I72" s="268">
        <v>103.8</v>
      </c>
      <c r="J72" s="268">
        <v>97.4</v>
      </c>
      <c r="K72" s="268">
        <v>83.5</v>
      </c>
      <c r="L72" s="268">
        <v>139</v>
      </c>
      <c r="M72" s="268">
        <v>85.6</v>
      </c>
      <c r="N72" s="268">
        <v>87.1</v>
      </c>
      <c r="O72" s="268">
        <v>89.5</v>
      </c>
      <c r="P72" s="268">
        <v>87.4</v>
      </c>
      <c r="Q72" s="268">
        <v>83.8</v>
      </c>
      <c r="R72" s="268">
        <v>101.3</v>
      </c>
      <c r="S72" s="268">
        <v>98.7</v>
      </c>
      <c r="T72" s="610"/>
      <c r="U72" s="610"/>
      <c r="V72" s="610"/>
      <c r="W72" s="610"/>
      <c r="X72" s="610"/>
      <c r="Y72" s="610"/>
      <c r="Z72" s="610"/>
      <c r="AA72" s="610"/>
      <c r="AB72" s="610"/>
      <c r="AC72" s="610"/>
      <c r="AD72" s="610"/>
      <c r="AE72" s="610"/>
      <c r="AF72" s="610"/>
      <c r="AG72" s="610"/>
      <c r="AH72" s="610"/>
      <c r="AI72" s="610"/>
      <c r="AJ72" s="610"/>
      <c r="AK72" s="610"/>
      <c r="AL72" s="610"/>
      <c r="AM72" s="610"/>
      <c r="AN72" s="610"/>
      <c r="AO72" s="610"/>
      <c r="AP72" s="610"/>
      <c r="AQ72" s="610"/>
      <c r="AR72" s="610"/>
      <c r="AS72" s="610"/>
      <c r="AT72" s="610"/>
    </row>
    <row r="73" spans="1:19" ht="17.25" customHeight="1">
      <c r="A73" s="252"/>
      <c r="B73" s="252"/>
      <c r="C73" s="252"/>
      <c r="D73" s="736" t="s">
        <v>34</v>
      </c>
      <c r="E73" s="736"/>
      <c r="F73" s="736"/>
      <c r="G73" s="736"/>
      <c r="H73" s="736"/>
      <c r="I73" s="736"/>
      <c r="J73" s="736"/>
      <c r="K73" s="736"/>
      <c r="L73" s="736"/>
      <c r="M73" s="736"/>
      <c r="N73" s="736"/>
      <c r="O73" s="736"/>
      <c r="P73" s="736"/>
      <c r="Q73" s="736"/>
      <c r="R73" s="736"/>
      <c r="S73" s="736"/>
    </row>
    <row r="74" spans="1:19" ht="13.5" customHeight="1">
      <c r="A74" s="599" t="s">
        <v>588</v>
      </c>
      <c r="B74" s="599" t="s">
        <v>642</v>
      </c>
      <c r="C74" s="600" t="s">
        <v>589</v>
      </c>
      <c r="D74" s="601">
        <v>-5</v>
      </c>
      <c r="E74" s="602">
        <v>1.4</v>
      </c>
      <c r="F74" s="602">
        <v>-4.7</v>
      </c>
      <c r="G74" s="602">
        <v>-0.2</v>
      </c>
      <c r="H74" s="602">
        <v>-5.5</v>
      </c>
      <c r="I74" s="602">
        <v>-2.7</v>
      </c>
      <c r="J74" s="602">
        <v>-4.1</v>
      </c>
      <c r="K74" s="602">
        <v>8.9</v>
      </c>
      <c r="L74" s="603" t="s">
        <v>645</v>
      </c>
      <c r="M74" s="603" t="s">
        <v>645</v>
      </c>
      <c r="N74" s="603" t="s">
        <v>645</v>
      </c>
      <c r="O74" s="603" t="s">
        <v>645</v>
      </c>
      <c r="P74" s="602">
        <v>-2.2</v>
      </c>
      <c r="Q74" s="602">
        <v>-4.8</v>
      </c>
      <c r="R74" s="602">
        <v>16.3</v>
      </c>
      <c r="S74" s="603" t="s">
        <v>645</v>
      </c>
    </row>
    <row r="75" spans="1:19" ht="13.5" customHeight="1">
      <c r="A75" s="604"/>
      <c r="B75" s="604" t="s">
        <v>643</v>
      </c>
      <c r="C75" s="605"/>
      <c r="D75" s="606">
        <v>2.2</v>
      </c>
      <c r="E75" s="248">
        <v>15.5</v>
      </c>
      <c r="F75" s="248">
        <v>7.6</v>
      </c>
      <c r="G75" s="248">
        <v>2.9</v>
      </c>
      <c r="H75" s="248">
        <v>7.3</v>
      </c>
      <c r="I75" s="248">
        <v>-3.9</v>
      </c>
      <c r="J75" s="248">
        <v>5.7</v>
      </c>
      <c r="K75" s="248">
        <v>0.9</v>
      </c>
      <c r="L75" s="607" t="s">
        <v>645</v>
      </c>
      <c r="M75" s="607" t="s">
        <v>645</v>
      </c>
      <c r="N75" s="607" t="s">
        <v>645</v>
      </c>
      <c r="O75" s="607" t="s">
        <v>645</v>
      </c>
      <c r="P75" s="248">
        <v>-6.2</v>
      </c>
      <c r="Q75" s="248">
        <v>-3.5</v>
      </c>
      <c r="R75" s="248">
        <v>2.9</v>
      </c>
      <c r="S75" s="607" t="s">
        <v>645</v>
      </c>
    </row>
    <row r="76" spans="1:19" ht="13.5" customHeight="1">
      <c r="A76" s="604"/>
      <c r="B76" s="604" t="s">
        <v>644</v>
      </c>
      <c r="C76" s="605"/>
      <c r="D76" s="606">
        <v>-1.1</v>
      </c>
      <c r="E76" s="248">
        <v>6.3</v>
      </c>
      <c r="F76" s="248">
        <v>0.6</v>
      </c>
      <c r="G76" s="248">
        <v>-0.2</v>
      </c>
      <c r="H76" s="248">
        <v>-7.2</v>
      </c>
      <c r="I76" s="248">
        <v>-3.1</v>
      </c>
      <c r="J76" s="248">
        <v>2.5</v>
      </c>
      <c r="K76" s="248">
        <v>-3.7</v>
      </c>
      <c r="L76" s="607">
        <v>-2.6</v>
      </c>
      <c r="M76" s="607">
        <v>2.5</v>
      </c>
      <c r="N76" s="607">
        <v>-13.5</v>
      </c>
      <c r="O76" s="607">
        <v>4.4</v>
      </c>
      <c r="P76" s="248">
        <v>-5.1</v>
      </c>
      <c r="Q76" s="248">
        <v>-5.7</v>
      </c>
      <c r="R76" s="248">
        <v>0.8</v>
      </c>
      <c r="S76" s="607">
        <v>0.8</v>
      </c>
    </row>
    <row r="77" spans="1:19" ht="13.5" customHeight="1">
      <c r="A77" s="604"/>
      <c r="B77" s="604" t="s">
        <v>77</v>
      </c>
      <c r="C77" s="605"/>
      <c r="D77" s="606">
        <v>0</v>
      </c>
      <c r="E77" s="248">
        <v>4.7</v>
      </c>
      <c r="F77" s="248">
        <v>1.2</v>
      </c>
      <c r="G77" s="248">
        <v>-3.1</v>
      </c>
      <c r="H77" s="248">
        <v>1.9</v>
      </c>
      <c r="I77" s="248">
        <v>10.1</v>
      </c>
      <c r="J77" s="248">
        <v>0.2</v>
      </c>
      <c r="K77" s="248">
        <v>0.6</v>
      </c>
      <c r="L77" s="607">
        <v>0.8</v>
      </c>
      <c r="M77" s="607">
        <v>-7.4</v>
      </c>
      <c r="N77" s="607">
        <v>-3.4</v>
      </c>
      <c r="O77" s="607">
        <v>-3.4</v>
      </c>
      <c r="P77" s="248">
        <v>-6.6</v>
      </c>
      <c r="Q77" s="248">
        <v>-3.7</v>
      </c>
      <c r="R77" s="248">
        <v>-0.5</v>
      </c>
      <c r="S77" s="607">
        <v>-1</v>
      </c>
    </row>
    <row r="78" spans="1:19" ht="13.5" customHeight="1">
      <c r="A78" s="604"/>
      <c r="B78" s="604" t="s">
        <v>86</v>
      </c>
      <c r="C78" s="605"/>
      <c r="D78" s="606">
        <v>-0.8</v>
      </c>
      <c r="E78" s="248">
        <v>-10.3</v>
      </c>
      <c r="F78" s="248">
        <v>-0.6</v>
      </c>
      <c r="G78" s="248">
        <v>-1.3</v>
      </c>
      <c r="H78" s="248">
        <v>10.7</v>
      </c>
      <c r="I78" s="248">
        <v>2.5</v>
      </c>
      <c r="J78" s="248">
        <v>-1.4</v>
      </c>
      <c r="K78" s="248">
        <v>-1.3</v>
      </c>
      <c r="L78" s="607">
        <v>21</v>
      </c>
      <c r="M78" s="607">
        <v>-1.2</v>
      </c>
      <c r="N78" s="607">
        <v>0.7</v>
      </c>
      <c r="O78" s="607">
        <v>-3.3</v>
      </c>
      <c r="P78" s="248">
        <v>1.4</v>
      </c>
      <c r="Q78" s="248">
        <v>-4.4</v>
      </c>
      <c r="R78" s="248">
        <v>2.6</v>
      </c>
      <c r="S78" s="607">
        <v>1.3</v>
      </c>
    </row>
    <row r="79" spans="1:19" ht="13.5" customHeight="1">
      <c r="A79" s="400"/>
      <c r="B79" s="265" t="s">
        <v>20</v>
      </c>
      <c r="C79" s="401"/>
      <c r="D79" s="269">
        <v>-3.4</v>
      </c>
      <c r="E79" s="270">
        <v>-12.4</v>
      </c>
      <c r="F79" s="270">
        <v>-3.6</v>
      </c>
      <c r="G79" s="270">
        <v>-9.1</v>
      </c>
      <c r="H79" s="270">
        <v>7.2</v>
      </c>
      <c r="I79" s="270">
        <v>-2.3</v>
      </c>
      <c r="J79" s="270">
        <v>-3.8</v>
      </c>
      <c r="K79" s="270">
        <v>-7.8</v>
      </c>
      <c r="L79" s="270">
        <v>11.2</v>
      </c>
      <c r="M79" s="270">
        <v>-5.2</v>
      </c>
      <c r="N79" s="270">
        <v>2.4</v>
      </c>
      <c r="O79" s="270">
        <v>-7.6</v>
      </c>
      <c r="P79" s="270">
        <v>-1.3</v>
      </c>
      <c r="Q79" s="270">
        <v>-3</v>
      </c>
      <c r="R79" s="270">
        <v>-1.5</v>
      </c>
      <c r="S79" s="270">
        <v>-1.4</v>
      </c>
    </row>
    <row r="80" spans="1:19" ht="13.5" customHeight="1">
      <c r="A80" s="604" t="s">
        <v>79</v>
      </c>
      <c r="B80" s="604" t="s">
        <v>81</v>
      </c>
      <c r="C80" s="605" t="s">
        <v>590</v>
      </c>
      <c r="D80" s="665">
        <v>-1.1</v>
      </c>
      <c r="E80" s="666">
        <v>-8.3</v>
      </c>
      <c r="F80" s="666">
        <v>-2.1</v>
      </c>
      <c r="G80" s="666">
        <v>-11</v>
      </c>
      <c r="H80" s="666">
        <v>11.4</v>
      </c>
      <c r="I80" s="666">
        <v>2.1</v>
      </c>
      <c r="J80" s="666">
        <v>0.4</v>
      </c>
      <c r="K80" s="666">
        <v>-2.5</v>
      </c>
      <c r="L80" s="666">
        <v>21.1</v>
      </c>
      <c r="M80" s="666">
        <v>3.2</v>
      </c>
      <c r="N80" s="666">
        <v>6.4</v>
      </c>
      <c r="O80" s="666">
        <v>-6.1</v>
      </c>
      <c r="P80" s="666">
        <v>1.8</v>
      </c>
      <c r="Q80" s="666">
        <v>-3.8</v>
      </c>
      <c r="R80" s="666">
        <v>3.6</v>
      </c>
      <c r="S80" s="666">
        <v>-1</v>
      </c>
    </row>
    <row r="81" spans="1:19" ht="13.5" customHeight="1">
      <c r="A81" s="604" t="s">
        <v>553</v>
      </c>
      <c r="B81" s="604" t="s">
        <v>592</v>
      </c>
      <c r="C81" s="605" t="s">
        <v>553</v>
      </c>
      <c r="D81" s="667">
        <v>-1.3</v>
      </c>
      <c r="E81" s="249">
        <v>-9</v>
      </c>
      <c r="F81" s="249">
        <v>-2.4</v>
      </c>
      <c r="G81" s="249">
        <v>-5.5</v>
      </c>
      <c r="H81" s="249">
        <v>5.7</v>
      </c>
      <c r="I81" s="249">
        <v>6.1</v>
      </c>
      <c r="J81" s="249">
        <v>-6</v>
      </c>
      <c r="K81" s="249">
        <v>4.8</v>
      </c>
      <c r="L81" s="249">
        <v>19.7</v>
      </c>
      <c r="M81" s="249">
        <v>-1.8</v>
      </c>
      <c r="N81" s="249">
        <v>5.7</v>
      </c>
      <c r="O81" s="249">
        <v>-8.6</v>
      </c>
      <c r="P81" s="249">
        <v>1.1</v>
      </c>
      <c r="Q81" s="249">
        <v>-3.1</v>
      </c>
      <c r="R81" s="249">
        <v>0.4</v>
      </c>
      <c r="S81" s="249">
        <v>1.9</v>
      </c>
    </row>
    <row r="82" spans="1:19" ht="13.5" customHeight="1">
      <c r="A82" s="604" t="s">
        <v>553</v>
      </c>
      <c r="B82" s="604" t="s">
        <v>593</v>
      </c>
      <c r="C82" s="605" t="s">
        <v>553</v>
      </c>
      <c r="D82" s="667">
        <v>-1</v>
      </c>
      <c r="E82" s="249">
        <v>-9.8</v>
      </c>
      <c r="F82" s="249">
        <v>-3</v>
      </c>
      <c r="G82" s="249">
        <v>-9.8</v>
      </c>
      <c r="H82" s="249">
        <v>11.4</v>
      </c>
      <c r="I82" s="249">
        <v>3.7</v>
      </c>
      <c r="J82" s="249">
        <v>-0.8</v>
      </c>
      <c r="K82" s="249">
        <v>0.4</v>
      </c>
      <c r="L82" s="249">
        <v>20.9</v>
      </c>
      <c r="M82" s="249">
        <v>1.1</v>
      </c>
      <c r="N82" s="249">
        <v>5.9</v>
      </c>
      <c r="O82" s="249">
        <v>-6.4</v>
      </c>
      <c r="P82" s="249">
        <v>8.6</v>
      </c>
      <c r="Q82" s="249">
        <v>-2.4</v>
      </c>
      <c r="R82" s="249">
        <v>4</v>
      </c>
      <c r="S82" s="249">
        <v>3.5</v>
      </c>
    </row>
    <row r="83" spans="1:19" ht="13.5" customHeight="1">
      <c r="A83" s="604" t="s">
        <v>553</v>
      </c>
      <c r="B83" s="604" t="s">
        <v>594</v>
      </c>
      <c r="C83" s="605" t="s">
        <v>553</v>
      </c>
      <c r="D83" s="667">
        <v>-4.6</v>
      </c>
      <c r="E83" s="249">
        <v>-12.9</v>
      </c>
      <c r="F83" s="249">
        <v>-4.5</v>
      </c>
      <c r="G83" s="249">
        <v>-12.3</v>
      </c>
      <c r="H83" s="249">
        <v>1.9</v>
      </c>
      <c r="I83" s="249">
        <v>-1.4</v>
      </c>
      <c r="J83" s="249">
        <v>-11.3</v>
      </c>
      <c r="K83" s="249">
        <v>-0.4</v>
      </c>
      <c r="L83" s="249">
        <v>19.4</v>
      </c>
      <c r="M83" s="249">
        <v>-11</v>
      </c>
      <c r="N83" s="249">
        <v>1.5</v>
      </c>
      <c r="O83" s="249">
        <v>-4.4</v>
      </c>
      <c r="P83" s="249">
        <v>-3.9</v>
      </c>
      <c r="Q83" s="249">
        <v>-4.9</v>
      </c>
      <c r="R83" s="249">
        <v>0.9</v>
      </c>
      <c r="S83" s="249">
        <v>0.7</v>
      </c>
    </row>
    <row r="84" spans="1:19" ht="13.5" customHeight="1">
      <c r="A84" s="604" t="s">
        <v>553</v>
      </c>
      <c r="B84" s="604" t="s">
        <v>595</v>
      </c>
      <c r="C84" s="605" t="s">
        <v>553</v>
      </c>
      <c r="D84" s="667">
        <v>-4.7</v>
      </c>
      <c r="E84" s="249">
        <v>-13.5</v>
      </c>
      <c r="F84" s="249">
        <v>-5</v>
      </c>
      <c r="G84" s="249">
        <v>-13.4</v>
      </c>
      <c r="H84" s="249">
        <v>7.1</v>
      </c>
      <c r="I84" s="249">
        <v>-5.5</v>
      </c>
      <c r="J84" s="249">
        <v>-2.3</v>
      </c>
      <c r="K84" s="249">
        <v>-10.7</v>
      </c>
      <c r="L84" s="249">
        <v>15.4</v>
      </c>
      <c r="M84" s="249">
        <v>-3.3</v>
      </c>
      <c r="N84" s="249">
        <v>1.1</v>
      </c>
      <c r="O84" s="249">
        <v>-8.8</v>
      </c>
      <c r="P84" s="249">
        <v>-3.6</v>
      </c>
      <c r="Q84" s="249">
        <v>-2.3</v>
      </c>
      <c r="R84" s="249">
        <v>-4.3</v>
      </c>
      <c r="S84" s="249">
        <v>-9.4</v>
      </c>
    </row>
    <row r="85" spans="1:19" ht="13.5" customHeight="1">
      <c r="A85" s="604" t="s">
        <v>553</v>
      </c>
      <c r="B85" s="604" t="s">
        <v>596</v>
      </c>
      <c r="C85" s="605" t="s">
        <v>553</v>
      </c>
      <c r="D85" s="667">
        <v>-5.4</v>
      </c>
      <c r="E85" s="249">
        <v>-13.6</v>
      </c>
      <c r="F85" s="249">
        <v>-6</v>
      </c>
      <c r="G85" s="249">
        <v>-22.9</v>
      </c>
      <c r="H85" s="249">
        <v>0.4</v>
      </c>
      <c r="I85" s="249">
        <v>-6.1</v>
      </c>
      <c r="J85" s="249">
        <v>-6.1</v>
      </c>
      <c r="K85" s="249">
        <v>-10.4</v>
      </c>
      <c r="L85" s="249">
        <v>10.4</v>
      </c>
      <c r="M85" s="249">
        <v>-8.5</v>
      </c>
      <c r="N85" s="249">
        <v>-0.5</v>
      </c>
      <c r="O85" s="249">
        <v>-9.1</v>
      </c>
      <c r="P85" s="249">
        <v>-3.3</v>
      </c>
      <c r="Q85" s="249">
        <v>0.4</v>
      </c>
      <c r="R85" s="249">
        <v>-4</v>
      </c>
      <c r="S85" s="249">
        <v>-1.8</v>
      </c>
    </row>
    <row r="86" spans="1:19" ht="13.5" customHeight="1">
      <c r="A86" s="604" t="s">
        <v>553</v>
      </c>
      <c r="B86" s="604" t="s">
        <v>597</v>
      </c>
      <c r="C86" s="605" t="s">
        <v>553</v>
      </c>
      <c r="D86" s="667">
        <v>-4.8</v>
      </c>
      <c r="E86" s="249">
        <v>-11.2</v>
      </c>
      <c r="F86" s="249">
        <v>-5.2</v>
      </c>
      <c r="G86" s="249">
        <v>-1.8</v>
      </c>
      <c r="H86" s="249">
        <v>3.6</v>
      </c>
      <c r="I86" s="249">
        <v>-5.6</v>
      </c>
      <c r="J86" s="249">
        <v>-2.9</v>
      </c>
      <c r="K86" s="249">
        <v>-15.1</v>
      </c>
      <c r="L86" s="249">
        <v>8.6</v>
      </c>
      <c r="M86" s="249">
        <v>-7.6</v>
      </c>
      <c r="N86" s="249">
        <v>-0.7</v>
      </c>
      <c r="O86" s="249">
        <v>-10</v>
      </c>
      <c r="P86" s="249">
        <v>-0.8</v>
      </c>
      <c r="Q86" s="249">
        <v>-4.8</v>
      </c>
      <c r="R86" s="249">
        <v>-3.7</v>
      </c>
      <c r="S86" s="249">
        <v>-1.1</v>
      </c>
    </row>
    <row r="87" spans="1:19" ht="13.5" customHeight="1">
      <c r="A87" s="604"/>
      <c r="B87" s="604" t="s">
        <v>598</v>
      </c>
      <c r="C87" s="605"/>
      <c r="D87" s="667">
        <v>-4.4</v>
      </c>
      <c r="E87" s="249">
        <v>-11</v>
      </c>
      <c r="F87" s="249">
        <v>-3.7</v>
      </c>
      <c r="G87" s="249">
        <v>-8.5</v>
      </c>
      <c r="H87" s="249">
        <v>9.2</v>
      </c>
      <c r="I87" s="249">
        <v>-3.3</v>
      </c>
      <c r="J87" s="249">
        <v>-3.3</v>
      </c>
      <c r="K87" s="249">
        <v>-12.6</v>
      </c>
      <c r="L87" s="249">
        <v>2.2</v>
      </c>
      <c r="M87" s="249">
        <v>-6</v>
      </c>
      <c r="N87" s="249">
        <v>0.3</v>
      </c>
      <c r="O87" s="249">
        <v>-10.5</v>
      </c>
      <c r="P87" s="249">
        <v>-9.8</v>
      </c>
      <c r="Q87" s="249">
        <v>-4.1</v>
      </c>
      <c r="R87" s="249">
        <v>-3.8</v>
      </c>
      <c r="S87" s="249">
        <v>-2.5</v>
      </c>
    </row>
    <row r="88" spans="1:19" ht="13.5" customHeight="1">
      <c r="A88" s="604" t="s">
        <v>553</v>
      </c>
      <c r="B88" s="604" t="s">
        <v>599</v>
      </c>
      <c r="C88" s="605" t="s">
        <v>553</v>
      </c>
      <c r="D88" s="667">
        <v>-3.8</v>
      </c>
      <c r="E88" s="249">
        <v>-13.3</v>
      </c>
      <c r="F88" s="249">
        <v>-4.5</v>
      </c>
      <c r="G88" s="249">
        <v>-8.1</v>
      </c>
      <c r="H88" s="249">
        <v>9.4</v>
      </c>
      <c r="I88" s="249">
        <v>-4.6</v>
      </c>
      <c r="J88" s="249">
        <v>-4.8</v>
      </c>
      <c r="K88" s="249">
        <v>-9.3</v>
      </c>
      <c r="L88" s="249">
        <v>5.2</v>
      </c>
      <c r="M88" s="249">
        <v>-5.4</v>
      </c>
      <c r="N88" s="249">
        <v>1.7</v>
      </c>
      <c r="O88" s="249">
        <v>-6.1</v>
      </c>
      <c r="P88" s="249">
        <v>0.5</v>
      </c>
      <c r="Q88" s="249">
        <v>-2</v>
      </c>
      <c r="R88" s="249">
        <v>-2</v>
      </c>
      <c r="S88" s="249">
        <v>-1.7</v>
      </c>
    </row>
    <row r="89" spans="1:19" ht="13.5" customHeight="1">
      <c r="A89" s="604" t="s">
        <v>553</v>
      </c>
      <c r="B89" s="604" t="s">
        <v>566</v>
      </c>
      <c r="C89" s="605" t="s">
        <v>553</v>
      </c>
      <c r="D89" s="667">
        <v>-3.7</v>
      </c>
      <c r="E89" s="249">
        <v>-16.5</v>
      </c>
      <c r="F89" s="249">
        <v>-3</v>
      </c>
      <c r="G89" s="249">
        <v>-5.9</v>
      </c>
      <c r="H89" s="249">
        <v>17.1</v>
      </c>
      <c r="I89" s="249">
        <v>-5.2</v>
      </c>
      <c r="J89" s="249">
        <v>-4.1</v>
      </c>
      <c r="K89" s="249">
        <v>-10.9</v>
      </c>
      <c r="L89" s="249">
        <v>3.7</v>
      </c>
      <c r="M89" s="249">
        <v>-11.7</v>
      </c>
      <c r="N89" s="249">
        <v>0.5</v>
      </c>
      <c r="O89" s="249">
        <v>-7.4</v>
      </c>
      <c r="P89" s="249">
        <v>1.2</v>
      </c>
      <c r="Q89" s="249">
        <v>-4.1</v>
      </c>
      <c r="R89" s="249">
        <v>-1.5</v>
      </c>
      <c r="S89" s="249">
        <v>-0.5</v>
      </c>
    </row>
    <row r="90" spans="1:19" ht="13.5" customHeight="1">
      <c r="A90" s="604" t="s">
        <v>553</v>
      </c>
      <c r="B90" s="604" t="s">
        <v>600</v>
      </c>
      <c r="C90" s="605" t="s">
        <v>553</v>
      </c>
      <c r="D90" s="667">
        <v>-3.3</v>
      </c>
      <c r="E90" s="249">
        <v>-14.1</v>
      </c>
      <c r="F90" s="249">
        <v>-2.1</v>
      </c>
      <c r="G90" s="249">
        <v>-4.1</v>
      </c>
      <c r="H90" s="249">
        <v>4.5</v>
      </c>
      <c r="I90" s="249">
        <v>-3</v>
      </c>
      <c r="J90" s="249">
        <v>-0.9</v>
      </c>
      <c r="K90" s="249">
        <v>-7.5</v>
      </c>
      <c r="L90" s="249">
        <v>7.6</v>
      </c>
      <c r="M90" s="249">
        <v>-6.3</v>
      </c>
      <c r="N90" s="249">
        <v>2.4</v>
      </c>
      <c r="O90" s="249">
        <v>-7</v>
      </c>
      <c r="P90" s="249">
        <v>-7</v>
      </c>
      <c r="Q90" s="249">
        <v>-5.4</v>
      </c>
      <c r="R90" s="249">
        <v>-3</v>
      </c>
      <c r="S90" s="249">
        <v>-2.4</v>
      </c>
    </row>
    <row r="91" spans="1:19" ht="13.5" customHeight="1">
      <c r="A91" s="604" t="s">
        <v>553</v>
      </c>
      <c r="B91" s="604" t="s">
        <v>637</v>
      </c>
      <c r="C91" s="605" t="s">
        <v>553</v>
      </c>
      <c r="D91" s="667">
        <v>-2.5</v>
      </c>
      <c r="E91" s="249">
        <v>-16</v>
      </c>
      <c r="F91" s="249">
        <v>-1.7</v>
      </c>
      <c r="G91" s="249">
        <v>-5.1</v>
      </c>
      <c r="H91" s="249">
        <v>5.1</v>
      </c>
      <c r="I91" s="249">
        <v>-2.2</v>
      </c>
      <c r="J91" s="249">
        <v>-2.5</v>
      </c>
      <c r="K91" s="249">
        <v>-18.7</v>
      </c>
      <c r="L91" s="249">
        <v>4.5</v>
      </c>
      <c r="M91" s="249">
        <v>-4.1</v>
      </c>
      <c r="N91" s="249">
        <v>4.4</v>
      </c>
      <c r="O91" s="249">
        <v>-7.5</v>
      </c>
      <c r="P91" s="249">
        <v>0.1</v>
      </c>
      <c r="Q91" s="249">
        <v>-0.2</v>
      </c>
      <c r="R91" s="249">
        <v>-3.8</v>
      </c>
      <c r="S91" s="249">
        <v>-1.9</v>
      </c>
    </row>
    <row r="92" spans="1:19" ht="13.5" customHeight="1">
      <c r="A92" s="265" t="s">
        <v>87</v>
      </c>
      <c r="B92" s="616" t="s">
        <v>21</v>
      </c>
      <c r="C92" s="266" t="s">
        <v>88</v>
      </c>
      <c r="D92" s="407">
        <v>-2.3</v>
      </c>
      <c r="E92" s="408">
        <v>-12.6</v>
      </c>
      <c r="F92" s="408">
        <v>-1.9</v>
      </c>
      <c r="G92" s="408">
        <v>-3</v>
      </c>
      <c r="H92" s="408">
        <v>4</v>
      </c>
      <c r="I92" s="408">
        <v>0.2</v>
      </c>
      <c r="J92" s="408">
        <v>-4</v>
      </c>
      <c r="K92" s="408">
        <v>-10.2</v>
      </c>
      <c r="L92" s="408">
        <v>6.8</v>
      </c>
      <c r="M92" s="408">
        <v>-4.5</v>
      </c>
      <c r="N92" s="408">
        <v>0.2</v>
      </c>
      <c r="O92" s="408">
        <v>-4.2</v>
      </c>
      <c r="P92" s="408">
        <v>-1.2</v>
      </c>
      <c r="Q92" s="408">
        <v>-3.6</v>
      </c>
      <c r="R92" s="408">
        <v>-2.8</v>
      </c>
      <c r="S92" s="268">
        <v>3.9</v>
      </c>
    </row>
    <row r="93" spans="1:35" ht="27" customHeight="1">
      <c r="A93" s="737" t="s">
        <v>417</v>
      </c>
      <c r="B93" s="737"/>
      <c r="C93" s="737"/>
      <c r="D93" s="272">
        <v>-1.1</v>
      </c>
      <c r="E93" s="271">
        <v>1.5</v>
      </c>
      <c r="F93" s="271">
        <v>-1.6</v>
      </c>
      <c r="G93" s="271">
        <v>2.3</v>
      </c>
      <c r="H93" s="271">
        <v>-0.6</v>
      </c>
      <c r="I93" s="271">
        <v>-4.6</v>
      </c>
      <c r="J93" s="271">
        <v>0.2</v>
      </c>
      <c r="K93" s="271">
        <v>2.2</v>
      </c>
      <c r="L93" s="271">
        <v>1.2</v>
      </c>
      <c r="M93" s="271">
        <v>-3.5</v>
      </c>
      <c r="N93" s="271">
        <v>-4.2</v>
      </c>
      <c r="O93" s="271">
        <v>0.9</v>
      </c>
      <c r="P93" s="271">
        <v>-0.7</v>
      </c>
      <c r="Q93" s="271">
        <v>0.6</v>
      </c>
      <c r="R93" s="271">
        <v>2.7</v>
      </c>
      <c r="S93" s="409">
        <v>-0.3</v>
      </c>
      <c r="T93" s="611"/>
      <c r="U93" s="611"/>
      <c r="V93" s="611"/>
      <c r="W93" s="611"/>
      <c r="X93" s="611"/>
      <c r="Y93" s="611"/>
      <c r="Z93" s="611"/>
      <c r="AA93" s="611"/>
      <c r="AB93" s="611"/>
      <c r="AC93" s="611"/>
      <c r="AD93" s="611"/>
      <c r="AE93" s="611"/>
      <c r="AF93" s="611"/>
      <c r="AG93" s="611"/>
      <c r="AH93" s="611"/>
      <c r="AI93" s="611"/>
    </row>
    <row r="94" spans="1:36" s="610" customFormat="1" ht="27" customHeight="1">
      <c r="A94" s="238"/>
      <c r="B94" s="238"/>
      <c r="C94" s="238"/>
      <c r="D94" s="619"/>
      <c r="E94" s="619"/>
      <c r="F94" s="619"/>
      <c r="G94" s="619"/>
      <c r="H94" s="619"/>
      <c r="I94" s="619"/>
      <c r="J94" s="741" t="s">
        <v>641</v>
      </c>
      <c r="K94" s="742"/>
      <c r="L94" s="742"/>
      <c r="M94" s="742"/>
      <c r="N94" s="742"/>
      <c r="O94" s="742"/>
      <c r="P94" s="742"/>
      <c r="Q94" s="742"/>
      <c r="R94" s="742"/>
      <c r="S94" s="742"/>
      <c r="T94" s="596"/>
      <c r="U94" s="596"/>
      <c r="V94" s="596"/>
      <c r="W94" s="596"/>
      <c r="X94" s="596"/>
      <c r="Y94" s="596"/>
      <c r="Z94" s="596"/>
      <c r="AA94" s="596"/>
      <c r="AB94" s="596"/>
      <c r="AC94" s="596"/>
      <c r="AD94" s="596"/>
      <c r="AE94" s="596"/>
      <c r="AF94" s="596"/>
      <c r="AG94" s="596"/>
      <c r="AH94" s="596"/>
      <c r="AI94" s="596"/>
      <c r="AJ94" s="596"/>
    </row>
  </sheetData>
  <mergeCells count="12">
    <mergeCell ref="J94:S94"/>
    <mergeCell ref="A50:C52"/>
    <mergeCell ref="D53:R53"/>
    <mergeCell ref="D73:S73"/>
    <mergeCell ref="A93:C93"/>
    <mergeCell ref="G2:N2"/>
    <mergeCell ref="D27:S27"/>
    <mergeCell ref="A47:C47"/>
    <mergeCell ref="H49:O49"/>
    <mergeCell ref="H3:O3"/>
    <mergeCell ref="A4:C6"/>
    <mergeCell ref="D7:R7"/>
  </mergeCells>
  <printOptions/>
  <pageMargins left="0.7874015748031497" right="0.3937007874015748" top="0.4330708661417323" bottom="0.34" header="0.31496062992125984" footer="0.1968503937007874"/>
  <pageSetup horizontalDpi="600" verticalDpi="600" orientation="portrait" paperSize="9" scale="63" r:id="rId1"/>
  <headerFooter alignWithMargins="0">
    <oddFooter>&amp;C&amp;"ＭＳ Ｐゴシック,標準"&amp;12- 7 -</oddFooter>
  </headerFooter>
</worksheet>
</file>

<file path=xl/worksheets/sheet11.xml><?xml version="1.0" encoding="utf-8"?>
<worksheet xmlns="http://schemas.openxmlformats.org/spreadsheetml/2006/main" xmlns:r="http://schemas.openxmlformats.org/officeDocument/2006/relationships">
  <sheetPr codeName="Sheet14">
    <tabColor indexed="17"/>
  </sheetPr>
  <dimension ref="A1:AT94"/>
  <sheetViews>
    <sheetView zoomScale="85" zoomScaleNormal="85" zoomScaleSheetLayoutView="90" workbookViewId="0" topLeftCell="A1">
      <selection activeCell="A1" sqref="A1"/>
    </sheetView>
  </sheetViews>
  <sheetFormatPr defaultColWidth="8.796875" defaultRowHeight="14.25"/>
  <cols>
    <col min="1" max="1" width="4.8984375" style="596" bestFit="1" customWidth="1"/>
    <col min="2" max="2" width="3.19921875" style="596" bestFit="1" customWidth="1"/>
    <col min="3" max="3" width="3.09765625" style="596" bestFit="1" customWidth="1"/>
    <col min="4" max="19" width="8.19921875" style="596" customWidth="1"/>
    <col min="20" max="35" width="7.59765625" style="596" customWidth="1"/>
    <col min="36" max="16384" width="9" style="596" customWidth="1"/>
  </cols>
  <sheetData>
    <row r="1" spans="1:31" ht="21" customHeight="1">
      <c r="A1" s="597"/>
      <c r="B1" s="597"/>
      <c r="C1" s="597"/>
      <c r="D1" s="597"/>
      <c r="E1" s="230"/>
      <c r="F1" s="230"/>
      <c r="G1" s="348"/>
      <c r="H1" s="348"/>
      <c r="I1" s="348"/>
      <c r="J1" s="348"/>
      <c r="K1" s="348"/>
      <c r="L1" s="348"/>
      <c r="M1" s="348"/>
      <c r="N1" s="348"/>
      <c r="O1" s="348"/>
      <c r="P1" s="230"/>
      <c r="Q1" s="230"/>
      <c r="R1" s="597"/>
      <c r="S1" s="230"/>
      <c r="T1" s="230"/>
      <c r="U1" s="230"/>
      <c r="V1" s="230"/>
      <c r="W1" s="230"/>
      <c r="X1" s="230"/>
      <c r="Y1" s="230"/>
      <c r="Z1" s="230"/>
      <c r="AA1" s="230"/>
      <c r="AB1" s="230"/>
      <c r="AC1" s="230"/>
      <c r="AD1" s="230"/>
      <c r="AE1" s="230"/>
    </row>
    <row r="2" spans="1:31" ht="21" customHeight="1">
      <c r="A2" s="597"/>
      <c r="B2" s="597"/>
      <c r="C2" s="597"/>
      <c r="D2" s="597"/>
      <c r="E2" s="230"/>
      <c r="F2" s="230"/>
      <c r="G2" s="727" t="s">
        <v>55</v>
      </c>
      <c r="H2" s="727"/>
      <c r="I2" s="727"/>
      <c r="J2" s="727"/>
      <c r="K2" s="727"/>
      <c r="L2" s="727"/>
      <c r="M2" s="727"/>
      <c r="N2" s="727"/>
      <c r="O2" s="590"/>
      <c r="P2" s="230"/>
      <c r="Q2" s="230"/>
      <c r="R2" s="597"/>
      <c r="S2" s="230"/>
      <c r="T2" s="230"/>
      <c r="U2" s="230"/>
      <c r="V2" s="230"/>
      <c r="W2" s="230"/>
      <c r="X2" s="230"/>
      <c r="Y2" s="230"/>
      <c r="Z2" s="230"/>
      <c r="AA2" s="230"/>
      <c r="AB2" s="230"/>
      <c r="AC2" s="230"/>
      <c r="AD2" s="230"/>
      <c r="AE2" s="230"/>
    </row>
    <row r="3" spans="1:19" ht="17.25">
      <c r="A3" s="247" t="s">
        <v>245</v>
      </c>
      <c r="B3" s="598"/>
      <c r="C3" s="598"/>
      <c r="H3" s="728"/>
      <c r="I3" s="728"/>
      <c r="J3" s="728"/>
      <c r="K3" s="728"/>
      <c r="L3" s="728"/>
      <c r="M3" s="728"/>
      <c r="N3" s="728"/>
      <c r="O3" s="728"/>
      <c r="S3" s="239" t="s">
        <v>591</v>
      </c>
    </row>
    <row r="4" spans="1:19" ht="13.5">
      <c r="A4" s="729" t="s">
        <v>554</v>
      </c>
      <c r="B4" s="729"/>
      <c r="C4" s="730"/>
      <c r="D4" s="231" t="s">
        <v>4</v>
      </c>
      <c r="E4" s="231" t="s">
        <v>5</v>
      </c>
      <c r="F4" s="231" t="s">
        <v>6</v>
      </c>
      <c r="G4" s="231" t="s">
        <v>7</v>
      </c>
      <c r="H4" s="231" t="s">
        <v>8</v>
      </c>
      <c r="I4" s="231" t="s">
        <v>9</v>
      </c>
      <c r="J4" s="231" t="s">
        <v>10</v>
      </c>
      <c r="K4" s="231" t="s">
        <v>11</v>
      </c>
      <c r="L4" s="231" t="s">
        <v>12</v>
      </c>
      <c r="M4" s="231" t="s">
        <v>13</v>
      </c>
      <c r="N4" s="231" t="s">
        <v>14</v>
      </c>
      <c r="O4" s="231" t="s">
        <v>15</v>
      </c>
      <c r="P4" s="231" t="s">
        <v>16</v>
      </c>
      <c r="Q4" s="231" t="s">
        <v>17</v>
      </c>
      <c r="R4" s="231" t="s">
        <v>18</v>
      </c>
      <c r="S4" s="231" t="s">
        <v>19</v>
      </c>
    </row>
    <row r="5" spans="1:19" ht="13.5">
      <c r="A5" s="731"/>
      <c r="B5" s="731"/>
      <c r="C5" s="732"/>
      <c r="D5" s="232" t="s">
        <v>567</v>
      </c>
      <c r="E5" s="232"/>
      <c r="F5" s="232"/>
      <c r="G5" s="232" t="s">
        <v>639</v>
      </c>
      <c r="H5" s="232" t="s">
        <v>568</v>
      </c>
      <c r="I5" s="232" t="s">
        <v>569</v>
      </c>
      <c r="J5" s="232" t="s">
        <v>570</v>
      </c>
      <c r="K5" s="232" t="s">
        <v>571</v>
      </c>
      <c r="L5" s="233" t="s">
        <v>572</v>
      </c>
      <c r="M5" s="234" t="s">
        <v>573</v>
      </c>
      <c r="N5" s="233" t="s">
        <v>656</v>
      </c>
      <c r="O5" s="233" t="s">
        <v>574</v>
      </c>
      <c r="P5" s="233" t="s">
        <v>575</v>
      </c>
      <c r="Q5" s="233" t="s">
        <v>576</v>
      </c>
      <c r="R5" s="233" t="s">
        <v>577</v>
      </c>
      <c r="S5" s="285" t="s">
        <v>168</v>
      </c>
    </row>
    <row r="6" spans="1:19" ht="18" customHeight="1">
      <c r="A6" s="733"/>
      <c r="B6" s="733"/>
      <c r="C6" s="734"/>
      <c r="D6" s="235" t="s">
        <v>578</v>
      </c>
      <c r="E6" s="235" t="s">
        <v>415</v>
      </c>
      <c r="F6" s="235" t="s">
        <v>416</v>
      </c>
      <c r="G6" s="235" t="s">
        <v>640</v>
      </c>
      <c r="H6" s="235" t="s">
        <v>579</v>
      </c>
      <c r="I6" s="235" t="s">
        <v>580</v>
      </c>
      <c r="J6" s="235" t="s">
        <v>581</v>
      </c>
      <c r="K6" s="235" t="s">
        <v>582</v>
      </c>
      <c r="L6" s="236" t="s">
        <v>583</v>
      </c>
      <c r="M6" s="237" t="s">
        <v>584</v>
      </c>
      <c r="N6" s="236" t="s">
        <v>657</v>
      </c>
      <c r="O6" s="236" t="s">
        <v>585</v>
      </c>
      <c r="P6" s="237" t="s">
        <v>586</v>
      </c>
      <c r="Q6" s="237" t="s">
        <v>587</v>
      </c>
      <c r="R6" s="236" t="s">
        <v>647</v>
      </c>
      <c r="S6" s="236" t="s">
        <v>169</v>
      </c>
    </row>
    <row r="7" spans="1:19" ht="15.75" customHeight="1">
      <c r="A7" s="252"/>
      <c r="B7" s="252"/>
      <c r="C7" s="252"/>
      <c r="D7" s="735" t="s">
        <v>638</v>
      </c>
      <c r="E7" s="735"/>
      <c r="F7" s="735"/>
      <c r="G7" s="735"/>
      <c r="H7" s="735"/>
      <c r="I7" s="735"/>
      <c r="J7" s="735"/>
      <c r="K7" s="735"/>
      <c r="L7" s="735"/>
      <c r="M7" s="735"/>
      <c r="N7" s="735"/>
      <c r="O7" s="735"/>
      <c r="P7" s="735"/>
      <c r="Q7" s="735"/>
      <c r="R7" s="735"/>
      <c r="S7" s="252"/>
    </row>
    <row r="8" spans="1:19" ht="13.5" customHeight="1">
      <c r="A8" s="599" t="s">
        <v>588</v>
      </c>
      <c r="B8" s="599" t="s">
        <v>642</v>
      </c>
      <c r="C8" s="600" t="s">
        <v>589</v>
      </c>
      <c r="D8" s="601">
        <v>99.9</v>
      </c>
      <c r="E8" s="602">
        <v>96.2</v>
      </c>
      <c r="F8" s="602">
        <v>97.6</v>
      </c>
      <c r="G8" s="602">
        <v>97.1</v>
      </c>
      <c r="H8" s="602">
        <v>94.5</v>
      </c>
      <c r="I8" s="602">
        <v>101.9</v>
      </c>
      <c r="J8" s="602">
        <v>95.7</v>
      </c>
      <c r="K8" s="602">
        <v>97.1</v>
      </c>
      <c r="L8" s="603" t="s">
        <v>645</v>
      </c>
      <c r="M8" s="603" t="s">
        <v>645</v>
      </c>
      <c r="N8" s="603" t="s">
        <v>645</v>
      </c>
      <c r="O8" s="603" t="s">
        <v>645</v>
      </c>
      <c r="P8" s="602">
        <v>106.3</v>
      </c>
      <c r="Q8" s="602">
        <v>102.9</v>
      </c>
      <c r="R8" s="602">
        <v>96.6</v>
      </c>
      <c r="S8" s="603" t="s">
        <v>645</v>
      </c>
    </row>
    <row r="9" spans="1:19" ht="13.5" customHeight="1">
      <c r="A9" s="604"/>
      <c r="B9" s="604" t="s">
        <v>643</v>
      </c>
      <c r="C9" s="605"/>
      <c r="D9" s="606">
        <v>100</v>
      </c>
      <c r="E9" s="248">
        <v>100</v>
      </c>
      <c r="F9" s="248">
        <v>100</v>
      </c>
      <c r="G9" s="248">
        <v>100</v>
      </c>
      <c r="H9" s="248">
        <v>100</v>
      </c>
      <c r="I9" s="248">
        <v>100</v>
      </c>
      <c r="J9" s="248">
        <v>100</v>
      </c>
      <c r="K9" s="248">
        <v>100</v>
      </c>
      <c r="L9" s="607">
        <v>100</v>
      </c>
      <c r="M9" s="607">
        <v>100</v>
      </c>
      <c r="N9" s="607">
        <v>100</v>
      </c>
      <c r="O9" s="607">
        <v>100</v>
      </c>
      <c r="P9" s="248">
        <v>100</v>
      </c>
      <c r="Q9" s="248">
        <v>100</v>
      </c>
      <c r="R9" s="248">
        <v>100</v>
      </c>
      <c r="S9" s="607">
        <v>100</v>
      </c>
    </row>
    <row r="10" spans="1:19" ht="13.5">
      <c r="A10" s="604"/>
      <c r="B10" s="604" t="s">
        <v>644</v>
      </c>
      <c r="C10" s="605"/>
      <c r="D10" s="606">
        <v>97.3</v>
      </c>
      <c r="E10" s="248">
        <v>93.8</v>
      </c>
      <c r="F10" s="248">
        <v>99.3</v>
      </c>
      <c r="G10" s="248">
        <v>103.8</v>
      </c>
      <c r="H10" s="248">
        <v>90.9</v>
      </c>
      <c r="I10" s="248">
        <v>98.4</v>
      </c>
      <c r="J10" s="248">
        <v>98</v>
      </c>
      <c r="K10" s="248">
        <v>96.2</v>
      </c>
      <c r="L10" s="607">
        <v>83.3</v>
      </c>
      <c r="M10" s="607">
        <v>105.7</v>
      </c>
      <c r="N10" s="607">
        <v>85.4</v>
      </c>
      <c r="O10" s="607">
        <v>101.9</v>
      </c>
      <c r="P10" s="248">
        <v>86</v>
      </c>
      <c r="Q10" s="248">
        <v>96.9</v>
      </c>
      <c r="R10" s="248">
        <v>98.8</v>
      </c>
      <c r="S10" s="607">
        <v>109.7</v>
      </c>
    </row>
    <row r="11" spans="1:19" ht="13.5" customHeight="1">
      <c r="A11" s="604"/>
      <c r="B11" s="604" t="s">
        <v>77</v>
      </c>
      <c r="C11" s="605"/>
      <c r="D11" s="606">
        <v>98.1</v>
      </c>
      <c r="E11" s="248">
        <v>100.8</v>
      </c>
      <c r="F11" s="248">
        <v>100.1</v>
      </c>
      <c r="G11" s="248">
        <v>101</v>
      </c>
      <c r="H11" s="248">
        <v>89.3</v>
      </c>
      <c r="I11" s="248">
        <v>100</v>
      </c>
      <c r="J11" s="248">
        <v>97.5</v>
      </c>
      <c r="K11" s="248">
        <v>102.5</v>
      </c>
      <c r="L11" s="607">
        <v>82.9</v>
      </c>
      <c r="M11" s="607">
        <v>96.1</v>
      </c>
      <c r="N11" s="607">
        <v>86.6</v>
      </c>
      <c r="O11" s="607">
        <v>111.9</v>
      </c>
      <c r="P11" s="248">
        <v>87.1</v>
      </c>
      <c r="Q11" s="248">
        <v>95.9</v>
      </c>
      <c r="R11" s="248">
        <v>98.3</v>
      </c>
      <c r="S11" s="607">
        <v>112.7</v>
      </c>
    </row>
    <row r="12" spans="1:19" ht="13.5" customHeight="1">
      <c r="A12" s="604"/>
      <c r="B12" s="604" t="s">
        <v>86</v>
      </c>
      <c r="C12" s="605"/>
      <c r="D12" s="608">
        <v>98.4</v>
      </c>
      <c r="E12" s="609">
        <v>100</v>
      </c>
      <c r="F12" s="609">
        <v>100.9</v>
      </c>
      <c r="G12" s="609">
        <v>103.5</v>
      </c>
      <c r="H12" s="609">
        <v>95.8</v>
      </c>
      <c r="I12" s="609">
        <v>104.7</v>
      </c>
      <c r="J12" s="609">
        <v>98.8</v>
      </c>
      <c r="K12" s="609">
        <v>103.1</v>
      </c>
      <c r="L12" s="609">
        <v>93.8</v>
      </c>
      <c r="M12" s="609">
        <v>94.8</v>
      </c>
      <c r="N12" s="609">
        <v>87.2</v>
      </c>
      <c r="O12" s="609">
        <v>110.1</v>
      </c>
      <c r="P12" s="609">
        <v>91.5</v>
      </c>
      <c r="Q12" s="609">
        <v>90.8</v>
      </c>
      <c r="R12" s="609">
        <v>98.9</v>
      </c>
      <c r="S12" s="609">
        <v>106.9</v>
      </c>
    </row>
    <row r="13" spans="1:19" ht="13.5" customHeight="1">
      <c r="A13" s="400"/>
      <c r="B13" s="265" t="s">
        <v>20</v>
      </c>
      <c r="C13" s="401"/>
      <c r="D13" s="269">
        <v>96.3</v>
      </c>
      <c r="E13" s="270">
        <v>96.8</v>
      </c>
      <c r="F13" s="270">
        <v>99.4</v>
      </c>
      <c r="G13" s="270">
        <v>95.7</v>
      </c>
      <c r="H13" s="270">
        <v>105</v>
      </c>
      <c r="I13" s="270">
        <v>101.3</v>
      </c>
      <c r="J13" s="270">
        <v>96.9</v>
      </c>
      <c r="K13" s="270">
        <v>99.1</v>
      </c>
      <c r="L13" s="270">
        <v>98.6</v>
      </c>
      <c r="M13" s="270">
        <v>93.8</v>
      </c>
      <c r="N13" s="270">
        <v>86.6</v>
      </c>
      <c r="O13" s="270">
        <v>97.2</v>
      </c>
      <c r="P13" s="270">
        <v>78.5</v>
      </c>
      <c r="Q13" s="270">
        <v>92.4</v>
      </c>
      <c r="R13" s="270">
        <v>97.1</v>
      </c>
      <c r="S13" s="270">
        <v>105.9</v>
      </c>
    </row>
    <row r="14" spans="1:19" ht="13.5" customHeight="1">
      <c r="A14" s="604" t="s">
        <v>79</v>
      </c>
      <c r="B14" s="604" t="s">
        <v>81</v>
      </c>
      <c r="C14" s="605" t="s">
        <v>590</v>
      </c>
      <c r="D14" s="665">
        <v>95</v>
      </c>
      <c r="E14" s="666">
        <v>96.3</v>
      </c>
      <c r="F14" s="666">
        <v>97.7</v>
      </c>
      <c r="G14" s="666">
        <v>96.8</v>
      </c>
      <c r="H14" s="666">
        <v>103.1</v>
      </c>
      <c r="I14" s="666">
        <v>96.4</v>
      </c>
      <c r="J14" s="666">
        <v>96</v>
      </c>
      <c r="K14" s="666">
        <v>103.7</v>
      </c>
      <c r="L14" s="666">
        <v>97.9</v>
      </c>
      <c r="M14" s="666">
        <v>98.8</v>
      </c>
      <c r="N14" s="666">
        <v>86.6</v>
      </c>
      <c r="O14" s="666">
        <v>96</v>
      </c>
      <c r="P14" s="666">
        <v>75.3</v>
      </c>
      <c r="Q14" s="666">
        <v>91.3</v>
      </c>
      <c r="R14" s="666">
        <v>99</v>
      </c>
      <c r="S14" s="666">
        <v>101.9</v>
      </c>
    </row>
    <row r="15" spans="1:19" ht="13.5" customHeight="1">
      <c r="A15" s="604" t="s">
        <v>553</v>
      </c>
      <c r="B15" s="604" t="s">
        <v>592</v>
      </c>
      <c r="C15" s="605" t="s">
        <v>553</v>
      </c>
      <c r="D15" s="667">
        <v>95.4</v>
      </c>
      <c r="E15" s="249">
        <v>97.6</v>
      </c>
      <c r="F15" s="249">
        <v>99</v>
      </c>
      <c r="G15" s="249">
        <v>96.4</v>
      </c>
      <c r="H15" s="249">
        <v>99.3</v>
      </c>
      <c r="I15" s="249">
        <v>103.6</v>
      </c>
      <c r="J15" s="249">
        <v>93.6</v>
      </c>
      <c r="K15" s="249">
        <v>105</v>
      </c>
      <c r="L15" s="249">
        <v>96.8</v>
      </c>
      <c r="M15" s="249">
        <v>97.1</v>
      </c>
      <c r="N15" s="249">
        <v>81.4</v>
      </c>
      <c r="O15" s="249">
        <v>92.4</v>
      </c>
      <c r="P15" s="249">
        <v>75.6</v>
      </c>
      <c r="Q15" s="249">
        <v>91.5</v>
      </c>
      <c r="R15" s="249">
        <v>95.8</v>
      </c>
      <c r="S15" s="249">
        <v>106.8</v>
      </c>
    </row>
    <row r="16" spans="1:19" ht="13.5" customHeight="1">
      <c r="A16" s="604" t="s">
        <v>553</v>
      </c>
      <c r="B16" s="604" t="s">
        <v>593</v>
      </c>
      <c r="C16" s="605" t="s">
        <v>553</v>
      </c>
      <c r="D16" s="667">
        <v>96.5</v>
      </c>
      <c r="E16" s="249">
        <v>96.1</v>
      </c>
      <c r="F16" s="249">
        <v>99</v>
      </c>
      <c r="G16" s="249">
        <v>96.6</v>
      </c>
      <c r="H16" s="249">
        <v>97.5</v>
      </c>
      <c r="I16" s="249">
        <v>104.7</v>
      </c>
      <c r="J16" s="249">
        <v>96.4</v>
      </c>
      <c r="K16" s="249">
        <v>105.7</v>
      </c>
      <c r="L16" s="249">
        <v>96.4</v>
      </c>
      <c r="M16" s="249">
        <v>97.6</v>
      </c>
      <c r="N16" s="249">
        <v>86.2</v>
      </c>
      <c r="O16" s="249">
        <v>97.3</v>
      </c>
      <c r="P16" s="249">
        <v>82.6</v>
      </c>
      <c r="Q16" s="249">
        <v>91.3</v>
      </c>
      <c r="R16" s="249">
        <v>99.1</v>
      </c>
      <c r="S16" s="249">
        <v>107.3</v>
      </c>
    </row>
    <row r="17" spans="1:19" ht="13.5" customHeight="1">
      <c r="A17" s="604" t="s">
        <v>553</v>
      </c>
      <c r="B17" s="604" t="s">
        <v>594</v>
      </c>
      <c r="C17" s="605" t="s">
        <v>553</v>
      </c>
      <c r="D17" s="667">
        <v>97.8</v>
      </c>
      <c r="E17" s="249">
        <v>99.2</v>
      </c>
      <c r="F17" s="249">
        <v>100.4</v>
      </c>
      <c r="G17" s="249">
        <v>97.9</v>
      </c>
      <c r="H17" s="249">
        <v>102.9</v>
      </c>
      <c r="I17" s="249">
        <v>104.1</v>
      </c>
      <c r="J17" s="249">
        <v>97.7</v>
      </c>
      <c r="K17" s="249">
        <v>107.8</v>
      </c>
      <c r="L17" s="249">
        <v>101.4</v>
      </c>
      <c r="M17" s="249">
        <v>95.2</v>
      </c>
      <c r="N17" s="249">
        <v>87.1</v>
      </c>
      <c r="O17" s="249">
        <v>102.4</v>
      </c>
      <c r="P17" s="249">
        <v>77.9</v>
      </c>
      <c r="Q17" s="249">
        <v>92.8</v>
      </c>
      <c r="R17" s="249">
        <v>98.6</v>
      </c>
      <c r="S17" s="249">
        <v>108.8</v>
      </c>
    </row>
    <row r="18" spans="1:19" ht="13.5" customHeight="1">
      <c r="A18" s="604" t="s">
        <v>553</v>
      </c>
      <c r="B18" s="604" t="s">
        <v>595</v>
      </c>
      <c r="C18" s="605" t="s">
        <v>553</v>
      </c>
      <c r="D18" s="667">
        <v>96.5</v>
      </c>
      <c r="E18" s="249">
        <v>96.6</v>
      </c>
      <c r="F18" s="249">
        <v>99.3</v>
      </c>
      <c r="G18" s="249">
        <v>93.5</v>
      </c>
      <c r="H18" s="249">
        <v>101.3</v>
      </c>
      <c r="I18" s="249">
        <v>101.9</v>
      </c>
      <c r="J18" s="249">
        <v>96.6</v>
      </c>
      <c r="K18" s="249">
        <v>99.3</v>
      </c>
      <c r="L18" s="249">
        <v>100.5</v>
      </c>
      <c r="M18" s="249">
        <v>95.1</v>
      </c>
      <c r="N18" s="249">
        <v>87.5</v>
      </c>
      <c r="O18" s="249">
        <v>100.5</v>
      </c>
      <c r="P18" s="249">
        <v>76.7</v>
      </c>
      <c r="Q18" s="249">
        <v>93.9</v>
      </c>
      <c r="R18" s="249">
        <v>98.8</v>
      </c>
      <c r="S18" s="249">
        <v>105.8</v>
      </c>
    </row>
    <row r="19" spans="1:19" ht="13.5" customHeight="1">
      <c r="A19" s="604" t="s">
        <v>553</v>
      </c>
      <c r="B19" s="604" t="s">
        <v>596</v>
      </c>
      <c r="C19" s="605" t="s">
        <v>553</v>
      </c>
      <c r="D19" s="667">
        <v>97.1</v>
      </c>
      <c r="E19" s="249">
        <v>99.1</v>
      </c>
      <c r="F19" s="249">
        <v>100.7</v>
      </c>
      <c r="G19" s="249">
        <v>88.7</v>
      </c>
      <c r="H19" s="249">
        <v>101.8</v>
      </c>
      <c r="I19" s="249">
        <v>102.2</v>
      </c>
      <c r="J19" s="249">
        <v>95.8</v>
      </c>
      <c r="K19" s="249">
        <v>96.7</v>
      </c>
      <c r="L19" s="249">
        <v>101.6</v>
      </c>
      <c r="M19" s="249">
        <v>96.6</v>
      </c>
      <c r="N19" s="249">
        <v>86.9</v>
      </c>
      <c r="O19" s="249">
        <v>98.7</v>
      </c>
      <c r="P19" s="249">
        <v>81.7</v>
      </c>
      <c r="Q19" s="249">
        <v>93.8</v>
      </c>
      <c r="R19" s="249">
        <v>99.5</v>
      </c>
      <c r="S19" s="249">
        <v>108.3</v>
      </c>
    </row>
    <row r="20" spans="1:19" ht="13.5" customHeight="1">
      <c r="A20" s="604" t="s">
        <v>553</v>
      </c>
      <c r="B20" s="604" t="s">
        <v>597</v>
      </c>
      <c r="C20" s="605" t="s">
        <v>553</v>
      </c>
      <c r="D20" s="667">
        <v>96.8</v>
      </c>
      <c r="E20" s="249">
        <v>98</v>
      </c>
      <c r="F20" s="249">
        <v>99.4</v>
      </c>
      <c r="G20" s="249">
        <v>96.5</v>
      </c>
      <c r="H20" s="249">
        <v>106.7</v>
      </c>
      <c r="I20" s="249">
        <v>101</v>
      </c>
      <c r="J20" s="249">
        <v>99.1</v>
      </c>
      <c r="K20" s="249">
        <v>93.2</v>
      </c>
      <c r="L20" s="249">
        <v>97.9</v>
      </c>
      <c r="M20" s="249">
        <v>91.5</v>
      </c>
      <c r="N20" s="249">
        <v>88.1</v>
      </c>
      <c r="O20" s="249">
        <v>96.7</v>
      </c>
      <c r="P20" s="249">
        <v>78.6</v>
      </c>
      <c r="Q20" s="249">
        <v>93.9</v>
      </c>
      <c r="R20" s="249">
        <v>96</v>
      </c>
      <c r="S20" s="249">
        <v>107.2</v>
      </c>
    </row>
    <row r="21" spans="1:19" ht="13.5" customHeight="1">
      <c r="A21" s="604"/>
      <c r="B21" s="604" t="s">
        <v>598</v>
      </c>
      <c r="C21" s="605"/>
      <c r="D21" s="667">
        <v>96.3</v>
      </c>
      <c r="E21" s="249">
        <v>98.2</v>
      </c>
      <c r="F21" s="249">
        <v>98.9</v>
      </c>
      <c r="G21" s="249">
        <v>95.7</v>
      </c>
      <c r="H21" s="249">
        <v>107.5</v>
      </c>
      <c r="I21" s="249">
        <v>99.6</v>
      </c>
      <c r="J21" s="249">
        <v>98.1</v>
      </c>
      <c r="K21" s="249">
        <v>95.9</v>
      </c>
      <c r="L21" s="249">
        <v>99.7</v>
      </c>
      <c r="M21" s="249">
        <v>90.9</v>
      </c>
      <c r="N21" s="249">
        <v>89.7</v>
      </c>
      <c r="O21" s="249">
        <v>99.7</v>
      </c>
      <c r="P21" s="249">
        <v>76.7</v>
      </c>
      <c r="Q21" s="249">
        <v>94.3</v>
      </c>
      <c r="R21" s="249">
        <v>97.1</v>
      </c>
      <c r="S21" s="249">
        <v>103.3</v>
      </c>
    </row>
    <row r="22" spans="1:19" ht="13.5" customHeight="1">
      <c r="A22" s="604" t="s">
        <v>553</v>
      </c>
      <c r="B22" s="604" t="s">
        <v>599</v>
      </c>
      <c r="C22" s="605" t="s">
        <v>553</v>
      </c>
      <c r="D22" s="667">
        <v>96.3</v>
      </c>
      <c r="E22" s="249">
        <v>97.2</v>
      </c>
      <c r="F22" s="249">
        <v>99.8</v>
      </c>
      <c r="G22" s="249">
        <v>98.4</v>
      </c>
      <c r="H22" s="249">
        <v>109.1</v>
      </c>
      <c r="I22" s="249">
        <v>100.6</v>
      </c>
      <c r="J22" s="249">
        <v>97.6</v>
      </c>
      <c r="K22" s="249">
        <v>96.6</v>
      </c>
      <c r="L22" s="249">
        <v>97.1</v>
      </c>
      <c r="M22" s="249">
        <v>91.6</v>
      </c>
      <c r="N22" s="249">
        <v>86.4</v>
      </c>
      <c r="O22" s="249">
        <v>97.1</v>
      </c>
      <c r="P22" s="249">
        <v>78.6</v>
      </c>
      <c r="Q22" s="249">
        <v>92.9</v>
      </c>
      <c r="R22" s="249">
        <v>96</v>
      </c>
      <c r="S22" s="249">
        <v>104.4</v>
      </c>
    </row>
    <row r="23" spans="1:19" ht="13.5" customHeight="1">
      <c r="A23" s="604" t="s">
        <v>553</v>
      </c>
      <c r="B23" s="604" t="s">
        <v>566</v>
      </c>
      <c r="C23" s="605" t="s">
        <v>553</v>
      </c>
      <c r="D23" s="667">
        <v>95.9</v>
      </c>
      <c r="E23" s="249">
        <v>96.2</v>
      </c>
      <c r="F23" s="249">
        <v>99.4</v>
      </c>
      <c r="G23" s="249">
        <v>96.6</v>
      </c>
      <c r="H23" s="249">
        <v>114</v>
      </c>
      <c r="I23" s="249">
        <v>99.5</v>
      </c>
      <c r="J23" s="249">
        <v>96.8</v>
      </c>
      <c r="K23" s="249">
        <v>96.2</v>
      </c>
      <c r="L23" s="249">
        <v>99</v>
      </c>
      <c r="M23" s="249">
        <v>90.2</v>
      </c>
      <c r="N23" s="249">
        <v>86.8</v>
      </c>
      <c r="O23" s="249">
        <v>95.7</v>
      </c>
      <c r="P23" s="249">
        <v>79</v>
      </c>
      <c r="Q23" s="249">
        <v>90.8</v>
      </c>
      <c r="R23" s="249">
        <v>94</v>
      </c>
      <c r="S23" s="249">
        <v>106.2</v>
      </c>
    </row>
    <row r="24" spans="1:46" ht="13.5" customHeight="1">
      <c r="A24" s="604" t="s">
        <v>553</v>
      </c>
      <c r="B24" s="604" t="s">
        <v>600</v>
      </c>
      <c r="C24" s="605" t="s">
        <v>553</v>
      </c>
      <c r="D24" s="667">
        <v>95.9</v>
      </c>
      <c r="E24" s="249">
        <v>94.7</v>
      </c>
      <c r="F24" s="249">
        <v>100</v>
      </c>
      <c r="G24" s="249">
        <v>95.7</v>
      </c>
      <c r="H24" s="249">
        <v>109.3</v>
      </c>
      <c r="I24" s="249">
        <v>99.8</v>
      </c>
      <c r="J24" s="249">
        <v>97.7</v>
      </c>
      <c r="K24" s="249">
        <v>94.6</v>
      </c>
      <c r="L24" s="249">
        <v>97</v>
      </c>
      <c r="M24" s="249">
        <v>90.1</v>
      </c>
      <c r="N24" s="249">
        <v>84.3</v>
      </c>
      <c r="O24" s="249">
        <v>95.4</v>
      </c>
      <c r="P24" s="249">
        <v>80.1</v>
      </c>
      <c r="Q24" s="249">
        <v>91.2</v>
      </c>
      <c r="R24" s="249">
        <v>95.6</v>
      </c>
      <c r="S24" s="249">
        <v>105.9</v>
      </c>
      <c r="T24" s="610"/>
      <c r="U24" s="610"/>
      <c r="V24" s="610"/>
      <c r="W24" s="610"/>
      <c r="X24" s="610"/>
      <c r="Y24" s="610"/>
      <c r="Z24" s="610"/>
      <c r="AA24" s="610"/>
      <c r="AB24" s="610"/>
      <c r="AC24" s="610"/>
      <c r="AD24" s="610"/>
      <c r="AE24" s="610"/>
      <c r="AF24" s="610"/>
      <c r="AG24" s="610"/>
      <c r="AH24" s="610"/>
      <c r="AI24" s="610"/>
      <c r="AJ24" s="610"/>
      <c r="AK24" s="610"/>
      <c r="AL24" s="610"/>
      <c r="AM24" s="610"/>
      <c r="AN24" s="610"/>
      <c r="AO24" s="610"/>
      <c r="AP24" s="610"/>
      <c r="AQ24" s="610"/>
      <c r="AR24" s="610"/>
      <c r="AS24" s="610"/>
      <c r="AT24" s="610"/>
    </row>
    <row r="25" spans="1:46" ht="13.5" customHeight="1">
      <c r="A25" s="604" t="s">
        <v>553</v>
      </c>
      <c r="B25" s="604" t="s">
        <v>637</v>
      </c>
      <c r="C25" s="605" t="s">
        <v>553</v>
      </c>
      <c r="D25" s="667">
        <v>95.6</v>
      </c>
      <c r="E25" s="249">
        <v>92.9</v>
      </c>
      <c r="F25" s="249">
        <v>99.1</v>
      </c>
      <c r="G25" s="249">
        <v>95.5</v>
      </c>
      <c r="H25" s="249">
        <v>107.7</v>
      </c>
      <c r="I25" s="249">
        <v>102.5</v>
      </c>
      <c r="J25" s="249">
        <v>97</v>
      </c>
      <c r="K25" s="249">
        <v>94.2</v>
      </c>
      <c r="L25" s="249">
        <v>98.4</v>
      </c>
      <c r="M25" s="249">
        <v>90.9</v>
      </c>
      <c r="N25" s="249">
        <v>88</v>
      </c>
      <c r="O25" s="249">
        <v>94</v>
      </c>
      <c r="P25" s="249">
        <v>79</v>
      </c>
      <c r="Q25" s="249">
        <v>91.6</v>
      </c>
      <c r="R25" s="249">
        <v>95.9</v>
      </c>
      <c r="S25" s="249">
        <v>104.4</v>
      </c>
      <c r="T25" s="610"/>
      <c r="U25" s="610"/>
      <c r="V25" s="610"/>
      <c r="W25" s="610"/>
      <c r="X25" s="610"/>
      <c r="Y25" s="610"/>
      <c r="Z25" s="610"/>
      <c r="AA25" s="610"/>
      <c r="AB25" s="610"/>
      <c r="AC25" s="610"/>
      <c r="AD25" s="610"/>
      <c r="AE25" s="610"/>
      <c r="AF25" s="610"/>
      <c r="AG25" s="610"/>
      <c r="AH25" s="610"/>
      <c r="AI25" s="610"/>
      <c r="AJ25" s="610"/>
      <c r="AK25" s="610"/>
      <c r="AL25" s="610"/>
      <c r="AM25" s="610"/>
      <c r="AN25" s="610"/>
      <c r="AO25" s="610"/>
      <c r="AP25" s="610"/>
      <c r="AQ25" s="610"/>
      <c r="AR25" s="610"/>
      <c r="AS25" s="610"/>
      <c r="AT25" s="610"/>
    </row>
    <row r="26" spans="1:46" ht="13.5" customHeight="1">
      <c r="A26" s="265" t="s">
        <v>87</v>
      </c>
      <c r="B26" s="616" t="s">
        <v>21</v>
      </c>
      <c r="C26" s="266" t="s">
        <v>88</v>
      </c>
      <c r="D26" s="267">
        <v>95.8</v>
      </c>
      <c r="E26" s="268">
        <v>83.2</v>
      </c>
      <c r="F26" s="268">
        <v>97.8</v>
      </c>
      <c r="G26" s="268">
        <v>94.1</v>
      </c>
      <c r="H26" s="268">
        <v>114.3</v>
      </c>
      <c r="I26" s="268">
        <v>91.6</v>
      </c>
      <c r="J26" s="268">
        <v>102.5</v>
      </c>
      <c r="K26" s="268">
        <v>95.8</v>
      </c>
      <c r="L26" s="268">
        <v>93.9</v>
      </c>
      <c r="M26" s="268">
        <v>91.5</v>
      </c>
      <c r="N26" s="268">
        <v>94</v>
      </c>
      <c r="O26" s="268">
        <v>104</v>
      </c>
      <c r="P26" s="268">
        <v>86.4</v>
      </c>
      <c r="Q26" s="268">
        <v>91.7</v>
      </c>
      <c r="R26" s="268">
        <v>94</v>
      </c>
      <c r="S26" s="268">
        <v>106.7</v>
      </c>
      <c r="T26" s="610"/>
      <c r="U26" s="610"/>
      <c r="V26" s="610"/>
      <c r="W26" s="610"/>
      <c r="X26" s="610"/>
      <c r="Y26" s="610"/>
      <c r="Z26" s="610"/>
      <c r="AA26" s="610"/>
      <c r="AB26" s="610"/>
      <c r="AC26" s="610"/>
      <c r="AD26" s="610"/>
      <c r="AE26" s="610"/>
      <c r="AF26" s="610"/>
      <c r="AG26" s="610"/>
      <c r="AH26" s="610"/>
      <c r="AI26" s="610"/>
      <c r="AJ26" s="610"/>
      <c r="AK26" s="610"/>
      <c r="AL26" s="610"/>
      <c r="AM26" s="610"/>
      <c r="AN26" s="610"/>
      <c r="AO26" s="610"/>
      <c r="AP26" s="610"/>
      <c r="AQ26" s="610"/>
      <c r="AR26" s="610"/>
      <c r="AS26" s="610"/>
      <c r="AT26" s="610"/>
    </row>
    <row r="27" spans="1:19" ht="17.25" customHeight="1">
      <c r="A27" s="252"/>
      <c r="B27" s="252"/>
      <c r="C27" s="252"/>
      <c r="D27" s="736" t="s">
        <v>34</v>
      </c>
      <c r="E27" s="736"/>
      <c r="F27" s="736"/>
      <c r="G27" s="736"/>
      <c r="H27" s="736"/>
      <c r="I27" s="736"/>
      <c r="J27" s="736"/>
      <c r="K27" s="736"/>
      <c r="L27" s="736"/>
      <c r="M27" s="736"/>
      <c r="N27" s="736"/>
      <c r="O27" s="736"/>
      <c r="P27" s="736"/>
      <c r="Q27" s="736"/>
      <c r="R27" s="736"/>
      <c r="S27" s="736"/>
    </row>
    <row r="28" spans="1:19" ht="13.5" customHeight="1">
      <c r="A28" s="599" t="s">
        <v>588</v>
      </c>
      <c r="B28" s="599" t="s">
        <v>642</v>
      </c>
      <c r="C28" s="600" t="s">
        <v>589</v>
      </c>
      <c r="D28" s="601">
        <v>-4.4</v>
      </c>
      <c r="E28" s="602">
        <v>2.2</v>
      </c>
      <c r="F28" s="602">
        <v>-2.6</v>
      </c>
      <c r="G28" s="602">
        <v>2.3</v>
      </c>
      <c r="H28" s="602">
        <v>-4.5</v>
      </c>
      <c r="I28" s="602">
        <v>0.6</v>
      </c>
      <c r="J28" s="602">
        <v>-6.9</v>
      </c>
      <c r="K28" s="602">
        <v>2.7</v>
      </c>
      <c r="L28" s="603" t="s">
        <v>645</v>
      </c>
      <c r="M28" s="603" t="s">
        <v>645</v>
      </c>
      <c r="N28" s="603" t="s">
        <v>645</v>
      </c>
      <c r="O28" s="603" t="s">
        <v>645</v>
      </c>
      <c r="P28" s="602">
        <v>-10.4</v>
      </c>
      <c r="Q28" s="602">
        <v>-8.3</v>
      </c>
      <c r="R28" s="602">
        <v>17</v>
      </c>
      <c r="S28" s="603" t="s">
        <v>645</v>
      </c>
    </row>
    <row r="29" spans="1:19" ht="13.5" customHeight="1">
      <c r="A29" s="604"/>
      <c r="B29" s="604" t="s">
        <v>643</v>
      </c>
      <c r="C29" s="605"/>
      <c r="D29" s="606">
        <v>0.1</v>
      </c>
      <c r="E29" s="248">
        <v>4</v>
      </c>
      <c r="F29" s="248">
        <v>2.5</v>
      </c>
      <c r="G29" s="248">
        <v>3</v>
      </c>
      <c r="H29" s="248">
        <v>5.9</v>
      </c>
      <c r="I29" s="248">
        <v>-1.9</v>
      </c>
      <c r="J29" s="248">
        <v>4.5</v>
      </c>
      <c r="K29" s="248">
        <v>3.1</v>
      </c>
      <c r="L29" s="607" t="s">
        <v>645</v>
      </c>
      <c r="M29" s="607" t="s">
        <v>645</v>
      </c>
      <c r="N29" s="607" t="s">
        <v>645</v>
      </c>
      <c r="O29" s="607" t="s">
        <v>645</v>
      </c>
      <c r="P29" s="248">
        <v>-5.9</v>
      </c>
      <c r="Q29" s="248">
        <v>-2.9</v>
      </c>
      <c r="R29" s="248">
        <v>3.5</v>
      </c>
      <c r="S29" s="607" t="s">
        <v>645</v>
      </c>
    </row>
    <row r="30" spans="1:19" ht="13.5" customHeight="1">
      <c r="A30" s="604"/>
      <c r="B30" s="604" t="s">
        <v>644</v>
      </c>
      <c r="C30" s="605"/>
      <c r="D30" s="606">
        <v>-2.8</v>
      </c>
      <c r="E30" s="248">
        <v>-6.3</v>
      </c>
      <c r="F30" s="248">
        <v>-0.8</v>
      </c>
      <c r="G30" s="248">
        <v>3.8</v>
      </c>
      <c r="H30" s="248">
        <v>-9.1</v>
      </c>
      <c r="I30" s="248">
        <v>-1.7</v>
      </c>
      <c r="J30" s="248">
        <v>-2</v>
      </c>
      <c r="K30" s="248">
        <v>-3.8</v>
      </c>
      <c r="L30" s="607">
        <v>-16.8</v>
      </c>
      <c r="M30" s="607">
        <v>5.7</v>
      </c>
      <c r="N30" s="607">
        <v>-14.6</v>
      </c>
      <c r="O30" s="607">
        <v>1.9</v>
      </c>
      <c r="P30" s="248">
        <v>-14</v>
      </c>
      <c r="Q30" s="248">
        <v>-3.1</v>
      </c>
      <c r="R30" s="248">
        <v>-1.3</v>
      </c>
      <c r="S30" s="607">
        <v>9.7</v>
      </c>
    </row>
    <row r="31" spans="1:19" ht="13.5" customHeight="1">
      <c r="A31" s="604"/>
      <c r="B31" s="604" t="s">
        <v>77</v>
      </c>
      <c r="C31" s="605"/>
      <c r="D31" s="606">
        <v>0.8</v>
      </c>
      <c r="E31" s="248">
        <v>7.5</v>
      </c>
      <c r="F31" s="248">
        <v>0.8</v>
      </c>
      <c r="G31" s="248">
        <v>-2.7</v>
      </c>
      <c r="H31" s="248">
        <v>-1.8</v>
      </c>
      <c r="I31" s="248">
        <v>1.6</v>
      </c>
      <c r="J31" s="248">
        <v>-0.5</v>
      </c>
      <c r="K31" s="248">
        <v>6.5</v>
      </c>
      <c r="L31" s="607">
        <v>-0.5</v>
      </c>
      <c r="M31" s="607">
        <v>-9.1</v>
      </c>
      <c r="N31" s="607">
        <v>1.4</v>
      </c>
      <c r="O31" s="607">
        <v>9.8</v>
      </c>
      <c r="P31" s="248">
        <v>1.3</v>
      </c>
      <c r="Q31" s="248">
        <v>-1</v>
      </c>
      <c r="R31" s="248">
        <v>-0.5</v>
      </c>
      <c r="S31" s="607">
        <v>2.7</v>
      </c>
    </row>
    <row r="32" spans="1:19" ht="13.5" customHeight="1">
      <c r="A32" s="604"/>
      <c r="B32" s="604" t="s">
        <v>86</v>
      </c>
      <c r="C32" s="605"/>
      <c r="D32" s="606">
        <v>0.3</v>
      </c>
      <c r="E32" s="248">
        <v>-0.8</v>
      </c>
      <c r="F32" s="248">
        <v>0.8</v>
      </c>
      <c r="G32" s="248">
        <v>2.5</v>
      </c>
      <c r="H32" s="248">
        <v>7.3</v>
      </c>
      <c r="I32" s="248">
        <v>4.7</v>
      </c>
      <c r="J32" s="248">
        <v>1.3</v>
      </c>
      <c r="K32" s="248">
        <v>0.6</v>
      </c>
      <c r="L32" s="607">
        <v>13.1</v>
      </c>
      <c r="M32" s="607">
        <v>-1.4</v>
      </c>
      <c r="N32" s="607">
        <v>0.7</v>
      </c>
      <c r="O32" s="607">
        <v>-1.6</v>
      </c>
      <c r="P32" s="248">
        <v>5.1</v>
      </c>
      <c r="Q32" s="248">
        <v>-5.3</v>
      </c>
      <c r="R32" s="248">
        <v>0.6</v>
      </c>
      <c r="S32" s="607">
        <v>-5.1</v>
      </c>
    </row>
    <row r="33" spans="1:19" ht="13.5" customHeight="1">
      <c r="A33" s="400"/>
      <c r="B33" s="265" t="s">
        <v>20</v>
      </c>
      <c r="C33" s="401"/>
      <c r="D33" s="269">
        <v>-2.1</v>
      </c>
      <c r="E33" s="270">
        <v>-3.2</v>
      </c>
      <c r="F33" s="270">
        <v>-1.5</v>
      </c>
      <c r="G33" s="270">
        <v>-7.5</v>
      </c>
      <c r="H33" s="270">
        <v>9.6</v>
      </c>
      <c r="I33" s="270">
        <v>-3.2</v>
      </c>
      <c r="J33" s="270">
        <v>-1.9</v>
      </c>
      <c r="K33" s="270">
        <v>-3.9</v>
      </c>
      <c r="L33" s="270">
        <v>5.1</v>
      </c>
      <c r="M33" s="270">
        <v>-1.1</v>
      </c>
      <c r="N33" s="270">
        <v>-0.7</v>
      </c>
      <c r="O33" s="270">
        <v>-11.7</v>
      </c>
      <c r="P33" s="270">
        <v>-14.2</v>
      </c>
      <c r="Q33" s="270">
        <v>1.8</v>
      </c>
      <c r="R33" s="270">
        <v>-1.8</v>
      </c>
      <c r="S33" s="270">
        <v>-0.9</v>
      </c>
    </row>
    <row r="34" spans="1:19" ht="13.5" customHeight="1">
      <c r="A34" s="604" t="s">
        <v>79</v>
      </c>
      <c r="B34" s="604" t="s">
        <v>81</v>
      </c>
      <c r="C34" s="605" t="s">
        <v>590</v>
      </c>
      <c r="D34" s="665">
        <v>-2.4</v>
      </c>
      <c r="E34" s="666">
        <v>-1.8</v>
      </c>
      <c r="F34" s="666">
        <v>-2.3</v>
      </c>
      <c r="G34" s="666">
        <v>-7.2</v>
      </c>
      <c r="H34" s="666">
        <v>12.6</v>
      </c>
      <c r="I34" s="666">
        <v>-0.6</v>
      </c>
      <c r="J34" s="666">
        <v>-3.6</v>
      </c>
      <c r="K34" s="666">
        <v>0.1</v>
      </c>
      <c r="L34" s="666">
        <v>21.9</v>
      </c>
      <c r="M34" s="666">
        <v>10.6</v>
      </c>
      <c r="N34" s="666">
        <v>-3.2</v>
      </c>
      <c r="O34" s="666">
        <v>-17.3</v>
      </c>
      <c r="P34" s="666">
        <v>-17.5</v>
      </c>
      <c r="Q34" s="666">
        <v>-0.1</v>
      </c>
      <c r="R34" s="666">
        <v>2.9</v>
      </c>
      <c r="S34" s="666">
        <v>-2.4</v>
      </c>
    </row>
    <row r="35" spans="1:19" ht="13.5" customHeight="1">
      <c r="A35" s="604" t="s">
        <v>553</v>
      </c>
      <c r="B35" s="604" t="s">
        <v>592</v>
      </c>
      <c r="C35" s="605" t="s">
        <v>553</v>
      </c>
      <c r="D35" s="667">
        <v>-3.2</v>
      </c>
      <c r="E35" s="249">
        <v>-4.2</v>
      </c>
      <c r="F35" s="249">
        <v>-2.4</v>
      </c>
      <c r="G35" s="249">
        <v>-6.5</v>
      </c>
      <c r="H35" s="249">
        <v>5.1</v>
      </c>
      <c r="I35" s="249">
        <v>1.9</v>
      </c>
      <c r="J35" s="249">
        <v>-6</v>
      </c>
      <c r="K35" s="249">
        <v>1</v>
      </c>
      <c r="L35" s="249">
        <v>8.2</v>
      </c>
      <c r="M35" s="249">
        <v>5.5</v>
      </c>
      <c r="N35" s="249">
        <v>-5.7</v>
      </c>
      <c r="O35" s="249">
        <v>-21.4</v>
      </c>
      <c r="P35" s="249">
        <v>-17.3</v>
      </c>
      <c r="Q35" s="249">
        <v>1.1</v>
      </c>
      <c r="R35" s="249">
        <v>-2.8</v>
      </c>
      <c r="S35" s="249">
        <v>-0.1</v>
      </c>
    </row>
    <row r="36" spans="1:19" ht="13.5" customHeight="1">
      <c r="A36" s="604" t="s">
        <v>553</v>
      </c>
      <c r="B36" s="604" t="s">
        <v>593</v>
      </c>
      <c r="C36" s="605" t="s">
        <v>553</v>
      </c>
      <c r="D36" s="667">
        <v>-2.3</v>
      </c>
      <c r="E36" s="249">
        <v>-3.5</v>
      </c>
      <c r="F36" s="249">
        <v>-2.6</v>
      </c>
      <c r="G36" s="249">
        <v>-6.1</v>
      </c>
      <c r="H36" s="249">
        <v>6.2</v>
      </c>
      <c r="I36" s="249">
        <v>0.9</v>
      </c>
      <c r="J36" s="249">
        <v>-2.2</v>
      </c>
      <c r="K36" s="249">
        <v>1.2</v>
      </c>
      <c r="L36" s="249">
        <v>5.4</v>
      </c>
      <c r="M36" s="249">
        <v>6.1</v>
      </c>
      <c r="N36" s="249">
        <v>-3.6</v>
      </c>
      <c r="O36" s="249">
        <v>-16.3</v>
      </c>
      <c r="P36" s="249">
        <v>-12.4</v>
      </c>
      <c r="Q36" s="249">
        <v>0.9</v>
      </c>
      <c r="R36" s="249">
        <v>0.2</v>
      </c>
      <c r="S36" s="249">
        <v>0.2</v>
      </c>
    </row>
    <row r="37" spans="1:19" ht="13.5" customHeight="1">
      <c r="A37" s="604" t="s">
        <v>553</v>
      </c>
      <c r="B37" s="604" t="s">
        <v>594</v>
      </c>
      <c r="C37" s="605" t="s">
        <v>553</v>
      </c>
      <c r="D37" s="667">
        <v>-2.9</v>
      </c>
      <c r="E37" s="249">
        <v>-2.6</v>
      </c>
      <c r="F37" s="249">
        <v>-1.7</v>
      </c>
      <c r="G37" s="249">
        <v>-2.8</v>
      </c>
      <c r="H37" s="249">
        <v>7.7</v>
      </c>
      <c r="I37" s="249">
        <v>-2.2</v>
      </c>
      <c r="J37" s="249">
        <v>-8.1</v>
      </c>
      <c r="K37" s="249">
        <v>5</v>
      </c>
      <c r="L37" s="249">
        <v>10.1</v>
      </c>
      <c r="M37" s="249">
        <v>-1.6</v>
      </c>
      <c r="N37" s="249">
        <v>-1.5</v>
      </c>
      <c r="O37" s="249">
        <v>-13.2</v>
      </c>
      <c r="P37" s="249">
        <v>-17.7</v>
      </c>
      <c r="Q37" s="249">
        <v>0.5</v>
      </c>
      <c r="R37" s="249">
        <v>-1</v>
      </c>
      <c r="S37" s="249">
        <v>1.9</v>
      </c>
    </row>
    <row r="38" spans="1:19" ht="13.5" customHeight="1">
      <c r="A38" s="604" t="s">
        <v>553</v>
      </c>
      <c r="B38" s="604" t="s">
        <v>595</v>
      </c>
      <c r="C38" s="605" t="s">
        <v>553</v>
      </c>
      <c r="D38" s="667">
        <v>-2.7</v>
      </c>
      <c r="E38" s="249">
        <v>-2.4</v>
      </c>
      <c r="F38" s="249">
        <v>-1.4</v>
      </c>
      <c r="G38" s="249">
        <v>-6.9</v>
      </c>
      <c r="H38" s="249">
        <v>8</v>
      </c>
      <c r="I38" s="249">
        <v>-3.2</v>
      </c>
      <c r="J38" s="249">
        <v>-4.7</v>
      </c>
      <c r="K38" s="249">
        <v>-3.7</v>
      </c>
      <c r="L38" s="249">
        <v>7.9</v>
      </c>
      <c r="M38" s="249">
        <v>3.3</v>
      </c>
      <c r="N38" s="249">
        <v>-2.5</v>
      </c>
      <c r="O38" s="249">
        <v>-15.7</v>
      </c>
      <c r="P38" s="249">
        <v>-19</v>
      </c>
      <c r="Q38" s="249">
        <v>3.2</v>
      </c>
      <c r="R38" s="249">
        <v>-0.2</v>
      </c>
      <c r="S38" s="249">
        <v>-4.2</v>
      </c>
    </row>
    <row r="39" spans="1:19" ht="13.5" customHeight="1">
      <c r="A39" s="604" t="s">
        <v>553</v>
      </c>
      <c r="B39" s="604" t="s">
        <v>596</v>
      </c>
      <c r="C39" s="605" t="s">
        <v>553</v>
      </c>
      <c r="D39" s="667">
        <v>-3.1</v>
      </c>
      <c r="E39" s="249">
        <v>-2.1</v>
      </c>
      <c r="F39" s="249">
        <v>-1.9</v>
      </c>
      <c r="G39" s="249">
        <v>-13</v>
      </c>
      <c r="H39" s="249">
        <v>5.6</v>
      </c>
      <c r="I39" s="249">
        <v>-5.6</v>
      </c>
      <c r="J39" s="249">
        <v>-6.5</v>
      </c>
      <c r="K39" s="249">
        <v>-5.9</v>
      </c>
      <c r="L39" s="249">
        <v>8.9</v>
      </c>
      <c r="M39" s="249">
        <v>1.5</v>
      </c>
      <c r="N39" s="249">
        <v>0.3</v>
      </c>
      <c r="O39" s="249">
        <v>-16.4</v>
      </c>
      <c r="P39" s="249">
        <v>-18</v>
      </c>
      <c r="Q39" s="249">
        <v>6.3</v>
      </c>
      <c r="R39" s="249">
        <v>-0.2</v>
      </c>
      <c r="S39" s="249">
        <v>-0.3</v>
      </c>
    </row>
    <row r="40" spans="1:19" ht="13.5" customHeight="1">
      <c r="A40" s="604" t="s">
        <v>553</v>
      </c>
      <c r="B40" s="604" t="s">
        <v>597</v>
      </c>
      <c r="C40" s="605" t="s">
        <v>553</v>
      </c>
      <c r="D40" s="667">
        <v>-1.2</v>
      </c>
      <c r="E40" s="249">
        <v>-0.9</v>
      </c>
      <c r="F40" s="249">
        <v>-1.4</v>
      </c>
      <c r="G40" s="249">
        <v>-6.3</v>
      </c>
      <c r="H40" s="249">
        <v>8.5</v>
      </c>
      <c r="I40" s="249">
        <v>-3.8</v>
      </c>
      <c r="J40" s="249">
        <v>3.2</v>
      </c>
      <c r="K40" s="249">
        <v>-8.4</v>
      </c>
      <c r="L40" s="249">
        <v>4.5</v>
      </c>
      <c r="M40" s="249">
        <v>-6.7</v>
      </c>
      <c r="N40" s="249">
        <v>2</v>
      </c>
      <c r="O40" s="249">
        <v>-7</v>
      </c>
      <c r="P40" s="249">
        <v>-9.7</v>
      </c>
      <c r="Q40" s="249">
        <v>0.9</v>
      </c>
      <c r="R40" s="249">
        <v>-2.1</v>
      </c>
      <c r="S40" s="249">
        <v>-0.6</v>
      </c>
    </row>
    <row r="41" spans="1:19" ht="13.5" customHeight="1">
      <c r="A41" s="604"/>
      <c r="B41" s="604" t="s">
        <v>598</v>
      </c>
      <c r="C41" s="605"/>
      <c r="D41" s="667">
        <v>-1.5</v>
      </c>
      <c r="E41" s="249">
        <v>-0.8</v>
      </c>
      <c r="F41" s="249">
        <v>-1</v>
      </c>
      <c r="G41" s="249">
        <v>-9.7</v>
      </c>
      <c r="H41" s="249">
        <v>9.9</v>
      </c>
      <c r="I41" s="249">
        <v>-2.2</v>
      </c>
      <c r="J41" s="249">
        <v>1.8</v>
      </c>
      <c r="K41" s="249">
        <v>-8.1</v>
      </c>
      <c r="L41" s="249">
        <v>1.5</v>
      </c>
      <c r="M41" s="249">
        <v>-6.8</v>
      </c>
      <c r="N41" s="249">
        <v>1</v>
      </c>
      <c r="O41" s="249">
        <v>-3.5</v>
      </c>
      <c r="P41" s="249">
        <v>-16.1</v>
      </c>
      <c r="Q41" s="249">
        <v>2.1</v>
      </c>
      <c r="R41" s="249">
        <v>-2.9</v>
      </c>
      <c r="S41" s="249">
        <v>-1.8</v>
      </c>
    </row>
    <row r="42" spans="1:19" ht="13.5" customHeight="1">
      <c r="A42" s="604" t="s">
        <v>553</v>
      </c>
      <c r="B42" s="604" t="s">
        <v>599</v>
      </c>
      <c r="C42" s="605" t="s">
        <v>553</v>
      </c>
      <c r="D42" s="667">
        <v>-1.5</v>
      </c>
      <c r="E42" s="249">
        <v>-3</v>
      </c>
      <c r="F42" s="249">
        <v>-1.5</v>
      </c>
      <c r="G42" s="249">
        <v>-7.1</v>
      </c>
      <c r="H42" s="249">
        <v>10.9</v>
      </c>
      <c r="I42" s="249">
        <v>-5.2</v>
      </c>
      <c r="J42" s="249">
        <v>1.2</v>
      </c>
      <c r="K42" s="249">
        <v>-4.5</v>
      </c>
      <c r="L42" s="249">
        <v>-0.8</v>
      </c>
      <c r="M42" s="249">
        <v>-4.7</v>
      </c>
      <c r="N42" s="249">
        <v>1.4</v>
      </c>
      <c r="O42" s="249">
        <v>-4.8</v>
      </c>
      <c r="P42" s="249">
        <v>-9.6</v>
      </c>
      <c r="Q42" s="249">
        <v>2.3</v>
      </c>
      <c r="R42" s="249">
        <v>-3.4</v>
      </c>
      <c r="S42" s="249">
        <v>-1</v>
      </c>
    </row>
    <row r="43" spans="1:19" ht="13.5" customHeight="1">
      <c r="A43" s="604" t="s">
        <v>553</v>
      </c>
      <c r="B43" s="604" t="s">
        <v>566</v>
      </c>
      <c r="C43" s="605" t="s">
        <v>553</v>
      </c>
      <c r="D43" s="667">
        <v>-1.4</v>
      </c>
      <c r="E43" s="249">
        <v>-3</v>
      </c>
      <c r="F43" s="249">
        <v>-0.4</v>
      </c>
      <c r="G43" s="249">
        <v>-8.1</v>
      </c>
      <c r="H43" s="249">
        <v>17.9</v>
      </c>
      <c r="I43" s="249">
        <v>-6.8</v>
      </c>
      <c r="J43" s="249">
        <v>0.7</v>
      </c>
      <c r="K43" s="249">
        <v>-5</v>
      </c>
      <c r="L43" s="249">
        <v>2.2</v>
      </c>
      <c r="M43" s="249">
        <v>-8.4</v>
      </c>
      <c r="N43" s="249">
        <v>2</v>
      </c>
      <c r="O43" s="249">
        <v>-7.6</v>
      </c>
      <c r="P43" s="249">
        <v>-8.9</v>
      </c>
      <c r="Q43" s="249">
        <v>0.6</v>
      </c>
      <c r="R43" s="249">
        <v>-3.9</v>
      </c>
      <c r="S43" s="249">
        <v>0</v>
      </c>
    </row>
    <row r="44" spans="1:19" ht="13.5" customHeight="1">
      <c r="A44" s="604" t="s">
        <v>553</v>
      </c>
      <c r="B44" s="604" t="s">
        <v>600</v>
      </c>
      <c r="C44" s="605" t="s">
        <v>553</v>
      </c>
      <c r="D44" s="667">
        <v>-2.1</v>
      </c>
      <c r="E44" s="249">
        <v>-5.8</v>
      </c>
      <c r="F44" s="249">
        <v>-0.5</v>
      </c>
      <c r="G44" s="249">
        <v>-8.9</v>
      </c>
      <c r="H44" s="249">
        <v>11.9</v>
      </c>
      <c r="I44" s="249">
        <v>-5.7</v>
      </c>
      <c r="J44" s="249">
        <v>1.5</v>
      </c>
      <c r="K44" s="249">
        <v>-7</v>
      </c>
      <c r="L44" s="249">
        <v>-0.3</v>
      </c>
      <c r="M44" s="249">
        <v>-5.1</v>
      </c>
      <c r="N44" s="249">
        <v>1.4</v>
      </c>
      <c r="O44" s="249">
        <v>-6.4</v>
      </c>
      <c r="P44" s="249">
        <v>-13.8</v>
      </c>
      <c r="Q44" s="249">
        <v>-0.3</v>
      </c>
      <c r="R44" s="249">
        <v>-4.1</v>
      </c>
      <c r="S44" s="249">
        <v>-1.9</v>
      </c>
    </row>
    <row r="45" spans="1:19" ht="13.5" customHeight="1">
      <c r="A45" s="604" t="s">
        <v>553</v>
      </c>
      <c r="B45" s="604" t="s">
        <v>637</v>
      </c>
      <c r="C45" s="605" t="s">
        <v>553</v>
      </c>
      <c r="D45" s="667">
        <v>-1.8</v>
      </c>
      <c r="E45" s="249">
        <v>-7.5</v>
      </c>
      <c r="F45" s="249">
        <v>-0.8</v>
      </c>
      <c r="G45" s="249">
        <v>-7.6</v>
      </c>
      <c r="H45" s="249">
        <v>10.7</v>
      </c>
      <c r="I45" s="249">
        <v>-5.2</v>
      </c>
      <c r="J45" s="249">
        <v>0.7</v>
      </c>
      <c r="K45" s="249">
        <v>-11</v>
      </c>
      <c r="L45" s="249">
        <v>-3</v>
      </c>
      <c r="M45" s="249">
        <v>-4</v>
      </c>
      <c r="N45" s="249">
        <v>0.2</v>
      </c>
      <c r="O45" s="249">
        <v>-7.3</v>
      </c>
      <c r="P45" s="249">
        <v>-9.3</v>
      </c>
      <c r="Q45" s="249">
        <v>4.1</v>
      </c>
      <c r="R45" s="249">
        <v>-3.5</v>
      </c>
      <c r="S45" s="249">
        <v>-1.3</v>
      </c>
    </row>
    <row r="46" spans="1:19" ht="13.5" customHeight="1">
      <c r="A46" s="265" t="s">
        <v>87</v>
      </c>
      <c r="B46" s="616" t="s">
        <v>21</v>
      </c>
      <c r="C46" s="266" t="s">
        <v>88</v>
      </c>
      <c r="D46" s="267">
        <v>0.8</v>
      </c>
      <c r="E46" s="268">
        <v>-13.6</v>
      </c>
      <c r="F46" s="268">
        <v>0.1</v>
      </c>
      <c r="G46" s="268">
        <v>-2.8</v>
      </c>
      <c r="H46" s="268">
        <v>10.9</v>
      </c>
      <c r="I46" s="268">
        <v>-5</v>
      </c>
      <c r="J46" s="268">
        <v>6.8</v>
      </c>
      <c r="K46" s="268">
        <v>-7.6</v>
      </c>
      <c r="L46" s="268">
        <v>-4.1</v>
      </c>
      <c r="M46" s="268">
        <v>-7.4</v>
      </c>
      <c r="N46" s="268">
        <v>8.5</v>
      </c>
      <c r="O46" s="268">
        <v>8.3</v>
      </c>
      <c r="P46" s="268">
        <v>14.7</v>
      </c>
      <c r="Q46" s="268">
        <v>0.4</v>
      </c>
      <c r="R46" s="268">
        <v>-5.1</v>
      </c>
      <c r="S46" s="268">
        <v>4.7</v>
      </c>
    </row>
    <row r="47" spans="1:35" ht="27" customHeight="1">
      <c r="A47" s="737" t="s">
        <v>417</v>
      </c>
      <c r="B47" s="737"/>
      <c r="C47" s="738"/>
      <c r="D47" s="271">
        <v>0.2</v>
      </c>
      <c r="E47" s="271">
        <v>-10.4</v>
      </c>
      <c r="F47" s="271">
        <v>-1.3</v>
      </c>
      <c r="G47" s="271">
        <v>-1.5</v>
      </c>
      <c r="H47" s="271">
        <v>6.1</v>
      </c>
      <c r="I47" s="271">
        <v>-10.6</v>
      </c>
      <c r="J47" s="271">
        <v>5.7</v>
      </c>
      <c r="K47" s="271">
        <v>1.7</v>
      </c>
      <c r="L47" s="271">
        <v>-4.6</v>
      </c>
      <c r="M47" s="271">
        <v>0.7</v>
      </c>
      <c r="N47" s="271">
        <v>6.8</v>
      </c>
      <c r="O47" s="271">
        <v>10.6</v>
      </c>
      <c r="P47" s="271">
        <v>9.4</v>
      </c>
      <c r="Q47" s="271">
        <v>0.1</v>
      </c>
      <c r="R47" s="271">
        <v>-2</v>
      </c>
      <c r="S47" s="271">
        <v>2.2</v>
      </c>
      <c r="T47" s="611"/>
      <c r="U47" s="611"/>
      <c r="V47" s="611"/>
      <c r="W47" s="611"/>
      <c r="X47" s="611"/>
      <c r="Y47" s="611"/>
      <c r="Z47" s="611"/>
      <c r="AA47" s="611"/>
      <c r="AB47" s="611"/>
      <c r="AC47" s="611"/>
      <c r="AD47" s="611"/>
      <c r="AE47" s="611"/>
      <c r="AF47" s="611"/>
      <c r="AG47" s="611"/>
      <c r="AH47" s="611"/>
      <c r="AI47" s="611"/>
    </row>
    <row r="48" spans="1:35" ht="27" customHeight="1">
      <c r="A48" s="611"/>
      <c r="B48" s="611"/>
      <c r="C48" s="611"/>
      <c r="D48" s="617"/>
      <c r="E48" s="617"/>
      <c r="F48" s="617"/>
      <c r="G48" s="617"/>
      <c r="H48" s="617"/>
      <c r="I48" s="617"/>
      <c r="J48" s="617"/>
      <c r="K48" s="617"/>
      <c r="L48" s="617"/>
      <c r="M48" s="617"/>
      <c r="N48" s="617"/>
      <c r="O48" s="617"/>
      <c r="P48" s="617"/>
      <c r="Q48" s="617"/>
      <c r="R48" s="617"/>
      <c r="S48" s="617"/>
      <c r="T48" s="611"/>
      <c r="U48" s="611"/>
      <c r="V48" s="611"/>
      <c r="W48" s="611"/>
      <c r="X48" s="611"/>
      <c r="Y48" s="611"/>
      <c r="Z48" s="611"/>
      <c r="AA48" s="611"/>
      <c r="AB48" s="611"/>
      <c r="AC48" s="611"/>
      <c r="AD48" s="611"/>
      <c r="AE48" s="611"/>
      <c r="AF48" s="611"/>
      <c r="AG48" s="611"/>
      <c r="AH48" s="611"/>
      <c r="AI48" s="611"/>
    </row>
    <row r="49" spans="1:19" ht="17.25">
      <c r="A49" s="246" t="s">
        <v>246</v>
      </c>
      <c r="B49" s="613"/>
      <c r="C49" s="613"/>
      <c r="D49" s="610"/>
      <c r="E49" s="610"/>
      <c r="F49" s="610"/>
      <c r="G49" s="610"/>
      <c r="H49" s="740"/>
      <c r="I49" s="740"/>
      <c r="J49" s="740"/>
      <c r="K49" s="740"/>
      <c r="L49" s="740"/>
      <c r="M49" s="740"/>
      <c r="N49" s="740"/>
      <c r="O49" s="740"/>
      <c r="P49" s="610"/>
      <c r="Q49" s="610"/>
      <c r="R49" s="610"/>
      <c r="S49" s="240" t="s">
        <v>591</v>
      </c>
    </row>
    <row r="50" spans="1:19" ht="13.5">
      <c r="A50" s="729" t="s">
        <v>554</v>
      </c>
      <c r="B50" s="729"/>
      <c r="C50" s="730"/>
      <c r="D50" s="231" t="s">
        <v>4</v>
      </c>
      <c r="E50" s="231" t="s">
        <v>5</v>
      </c>
      <c r="F50" s="231" t="s">
        <v>6</v>
      </c>
      <c r="G50" s="231" t="s">
        <v>7</v>
      </c>
      <c r="H50" s="231" t="s">
        <v>8</v>
      </c>
      <c r="I50" s="231" t="s">
        <v>9</v>
      </c>
      <c r="J50" s="231" t="s">
        <v>10</v>
      </c>
      <c r="K50" s="231" t="s">
        <v>11</v>
      </c>
      <c r="L50" s="231" t="s">
        <v>12</v>
      </c>
      <c r="M50" s="231" t="s">
        <v>13</v>
      </c>
      <c r="N50" s="231" t="s">
        <v>14</v>
      </c>
      <c r="O50" s="231" t="s">
        <v>15</v>
      </c>
      <c r="P50" s="231" t="s">
        <v>16</v>
      </c>
      <c r="Q50" s="231" t="s">
        <v>17</v>
      </c>
      <c r="R50" s="231" t="s">
        <v>18</v>
      </c>
      <c r="S50" s="231" t="s">
        <v>19</v>
      </c>
    </row>
    <row r="51" spans="1:19" ht="13.5">
      <c r="A51" s="731"/>
      <c r="B51" s="731"/>
      <c r="C51" s="732"/>
      <c r="D51" s="232" t="s">
        <v>567</v>
      </c>
      <c r="E51" s="232"/>
      <c r="F51" s="232"/>
      <c r="G51" s="232" t="s">
        <v>639</v>
      </c>
      <c r="H51" s="232" t="s">
        <v>568</v>
      </c>
      <c r="I51" s="232" t="s">
        <v>569</v>
      </c>
      <c r="J51" s="232" t="s">
        <v>570</v>
      </c>
      <c r="K51" s="232" t="s">
        <v>571</v>
      </c>
      <c r="L51" s="233" t="s">
        <v>572</v>
      </c>
      <c r="M51" s="234" t="s">
        <v>573</v>
      </c>
      <c r="N51" s="233" t="s">
        <v>656</v>
      </c>
      <c r="O51" s="233" t="s">
        <v>574</v>
      </c>
      <c r="P51" s="233" t="s">
        <v>575</v>
      </c>
      <c r="Q51" s="233" t="s">
        <v>576</v>
      </c>
      <c r="R51" s="233" t="s">
        <v>577</v>
      </c>
      <c r="S51" s="285" t="s">
        <v>168</v>
      </c>
    </row>
    <row r="52" spans="1:19" ht="18" customHeight="1">
      <c r="A52" s="733"/>
      <c r="B52" s="733"/>
      <c r="C52" s="734"/>
      <c r="D52" s="235" t="s">
        <v>578</v>
      </c>
      <c r="E52" s="235" t="s">
        <v>415</v>
      </c>
      <c r="F52" s="235" t="s">
        <v>416</v>
      </c>
      <c r="G52" s="235" t="s">
        <v>640</v>
      </c>
      <c r="H52" s="235" t="s">
        <v>579</v>
      </c>
      <c r="I52" s="235" t="s">
        <v>580</v>
      </c>
      <c r="J52" s="235" t="s">
        <v>581</v>
      </c>
      <c r="K52" s="235" t="s">
        <v>582</v>
      </c>
      <c r="L52" s="236" t="s">
        <v>583</v>
      </c>
      <c r="M52" s="237" t="s">
        <v>584</v>
      </c>
      <c r="N52" s="236" t="s">
        <v>657</v>
      </c>
      <c r="O52" s="236" t="s">
        <v>585</v>
      </c>
      <c r="P52" s="237" t="s">
        <v>586</v>
      </c>
      <c r="Q52" s="237" t="s">
        <v>587</v>
      </c>
      <c r="R52" s="236" t="s">
        <v>647</v>
      </c>
      <c r="S52" s="236" t="s">
        <v>169</v>
      </c>
    </row>
    <row r="53" spans="1:19" ht="15.75" customHeight="1">
      <c r="A53" s="252"/>
      <c r="B53" s="252"/>
      <c r="C53" s="252"/>
      <c r="D53" s="735" t="s">
        <v>638</v>
      </c>
      <c r="E53" s="735"/>
      <c r="F53" s="735"/>
      <c r="G53" s="735"/>
      <c r="H53" s="735"/>
      <c r="I53" s="735"/>
      <c r="J53" s="735"/>
      <c r="K53" s="735"/>
      <c r="L53" s="735"/>
      <c r="M53" s="735"/>
      <c r="N53" s="735"/>
      <c r="O53" s="735"/>
      <c r="P53" s="735"/>
      <c r="Q53" s="735"/>
      <c r="R53" s="735"/>
      <c r="S53" s="252"/>
    </row>
    <row r="54" spans="1:19" ht="13.5" customHeight="1">
      <c r="A54" s="599" t="s">
        <v>588</v>
      </c>
      <c r="B54" s="599" t="s">
        <v>642</v>
      </c>
      <c r="C54" s="600" t="s">
        <v>589</v>
      </c>
      <c r="D54" s="601">
        <v>100.7</v>
      </c>
      <c r="E54" s="602">
        <v>88</v>
      </c>
      <c r="F54" s="602">
        <v>97.8</v>
      </c>
      <c r="G54" s="602">
        <v>97.6</v>
      </c>
      <c r="H54" s="602">
        <v>92.4</v>
      </c>
      <c r="I54" s="602">
        <v>106.8</v>
      </c>
      <c r="J54" s="602">
        <v>94.5</v>
      </c>
      <c r="K54" s="602">
        <v>100.4</v>
      </c>
      <c r="L54" s="603" t="s">
        <v>645</v>
      </c>
      <c r="M54" s="603" t="s">
        <v>645</v>
      </c>
      <c r="N54" s="603" t="s">
        <v>645</v>
      </c>
      <c r="O54" s="603" t="s">
        <v>645</v>
      </c>
      <c r="P54" s="602">
        <v>108</v>
      </c>
      <c r="Q54" s="602">
        <v>103.5</v>
      </c>
      <c r="R54" s="602">
        <v>98.6</v>
      </c>
      <c r="S54" s="603" t="s">
        <v>645</v>
      </c>
    </row>
    <row r="55" spans="1:19" ht="13.5" customHeight="1">
      <c r="A55" s="604"/>
      <c r="B55" s="604" t="s">
        <v>643</v>
      </c>
      <c r="C55" s="605"/>
      <c r="D55" s="606">
        <v>100</v>
      </c>
      <c r="E55" s="248">
        <v>100</v>
      </c>
      <c r="F55" s="248">
        <v>100</v>
      </c>
      <c r="G55" s="248">
        <v>100</v>
      </c>
      <c r="H55" s="248">
        <v>100</v>
      </c>
      <c r="I55" s="248">
        <v>100</v>
      </c>
      <c r="J55" s="248">
        <v>100</v>
      </c>
      <c r="K55" s="248">
        <v>100</v>
      </c>
      <c r="L55" s="607">
        <v>100</v>
      </c>
      <c r="M55" s="607">
        <v>100</v>
      </c>
      <c r="N55" s="607">
        <v>100</v>
      </c>
      <c r="O55" s="607">
        <v>100</v>
      </c>
      <c r="P55" s="248">
        <v>100</v>
      </c>
      <c r="Q55" s="248">
        <v>100</v>
      </c>
      <c r="R55" s="248">
        <v>100</v>
      </c>
      <c r="S55" s="607">
        <v>100</v>
      </c>
    </row>
    <row r="56" spans="1:19" ht="13.5" customHeight="1">
      <c r="A56" s="604"/>
      <c r="B56" s="604" t="s">
        <v>644</v>
      </c>
      <c r="C56" s="605"/>
      <c r="D56" s="606">
        <v>98.3</v>
      </c>
      <c r="E56" s="248">
        <v>104.2</v>
      </c>
      <c r="F56" s="248">
        <v>100.2</v>
      </c>
      <c r="G56" s="248">
        <v>98.3</v>
      </c>
      <c r="H56" s="248">
        <v>92.5</v>
      </c>
      <c r="I56" s="248">
        <v>96.5</v>
      </c>
      <c r="J56" s="248">
        <v>101.6</v>
      </c>
      <c r="K56" s="248">
        <v>96.1</v>
      </c>
      <c r="L56" s="607">
        <v>96.9</v>
      </c>
      <c r="M56" s="607">
        <v>101.1</v>
      </c>
      <c r="N56" s="607">
        <v>86</v>
      </c>
      <c r="O56" s="607">
        <v>104.7</v>
      </c>
      <c r="P56" s="248">
        <v>94.4</v>
      </c>
      <c r="Q56" s="248">
        <v>93.9</v>
      </c>
      <c r="R56" s="248">
        <v>100</v>
      </c>
      <c r="S56" s="607">
        <v>100.6</v>
      </c>
    </row>
    <row r="57" spans="1:19" ht="13.5" customHeight="1">
      <c r="A57" s="604"/>
      <c r="B57" s="604" t="s">
        <v>77</v>
      </c>
      <c r="C57" s="605"/>
      <c r="D57" s="606">
        <v>98.3</v>
      </c>
      <c r="E57" s="248">
        <v>108.9</v>
      </c>
      <c r="F57" s="248">
        <v>101.8</v>
      </c>
      <c r="G57" s="248">
        <v>96.4</v>
      </c>
      <c r="H57" s="248">
        <v>91.7</v>
      </c>
      <c r="I57" s="248">
        <v>105.9</v>
      </c>
      <c r="J57" s="248">
        <v>102.1</v>
      </c>
      <c r="K57" s="248">
        <v>95.6</v>
      </c>
      <c r="L57" s="607">
        <v>97.5</v>
      </c>
      <c r="M57" s="607">
        <v>90.2</v>
      </c>
      <c r="N57" s="607">
        <v>83.5</v>
      </c>
      <c r="O57" s="607">
        <v>101.3</v>
      </c>
      <c r="P57" s="248">
        <v>87.9</v>
      </c>
      <c r="Q57" s="248">
        <v>90.2</v>
      </c>
      <c r="R57" s="248">
        <v>100.3</v>
      </c>
      <c r="S57" s="607">
        <v>99.1</v>
      </c>
    </row>
    <row r="58" spans="1:19" ht="13.5" customHeight="1">
      <c r="A58" s="604"/>
      <c r="B58" s="604" t="s">
        <v>86</v>
      </c>
      <c r="C58" s="605"/>
      <c r="D58" s="608">
        <v>97.8</v>
      </c>
      <c r="E58" s="609">
        <v>96.9</v>
      </c>
      <c r="F58" s="609">
        <v>101.4</v>
      </c>
      <c r="G58" s="609">
        <v>96</v>
      </c>
      <c r="H58" s="609">
        <v>102</v>
      </c>
      <c r="I58" s="609">
        <v>110.6</v>
      </c>
      <c r="J58" s="609">
        <v>100.9</v>
      </c>
      <c r="K58" s="609">
        <v>94.4</v>
      </c>
      <c r="L58" s="609">
        <v>118.7</v>
      </c>
      <c r="M58" s="609">
        <v>89.3</v>
      </c>
      <c r="N58" s="609">
        <v>84.1</v>
      </c>
      <c r="O58" s="609">
        <v>98.1</v>
      </c>
      <c r="P58" s="609">
        <v>90</v>
      </c>
      <c r="Q58" s="609">
        <v>86.4</v>
      </c>
      <c r="R58" s="609">
        <v>103</v>
      </c>
      <c r="S58" s="609">
        <v>101.7</v>
      </c>
    </row>
    <row r="59" spans="1:19" ht="13.5" customHeight="1">
      <c r="A59" s="400"/>
      <c r="B59" s="265" t="s">
        <v>20</v>
      </c>
      <c r="C59" s="401"/>
      <c r="D59" s="269">
        <v>97.3</v>
      </c>
      <c r="E59" s="270">
        <v>88</v>
      </c>
      <c r="F59" s="270">
        <v>100.6</v>
      </c>
      <c r="G59" s="270">
        <v>89.5</v>
      </c>
      <c r="H59" s="270">
        <v>111.6</v>
      </c>
      <c r="I59" s="270">
        <v>112.1</v>
      </c>
      <c r="J59" s="270">
        <v>99.7</v>
      </c>
      <c r="K59" s="270">
        <v>90</v>
      </c>
      <c r="L59" s="270">
        <v>137</v>
      </c>
      <c r="M59" s="270">
        <v>87.1</v>
      </c>
      <c r="N59" s="270">
        <v>88.1</v>
      </c>
      <c r="O59" s="270">
        <v>91.4</v>
      </c>
      <c r="P59" s="270">
        <v>91.5</v>
      </c>
      <c r="Q59" s="270">
        <v>86.8</v>
      </c>
      <c r="R59" s="270">
        <v>104.2</v>
      </c>
      <c r="S59" s="270">
        <v>102.5</v>
      </c>
    </row>
    <row r="60" spans="1:19" ht="13.5" customHeight="1">
      <c r="A60" s="604" t="s">
        <v>79</v>
      </c>
      <c r="B60" s="604" t="s">
        <v>81</v>
      </c>
      <c r="C60" s="605" t="s">
        <v>590</v>
      </c>
      <c r="D60" s="665">
        <v>95.8</v>
      </c>
      <c r="E60" s="666">
        <v>91.2</v>
      </c>
      <c r="F60" s="666">
        <v>98.9</v>
      </c>
      <c r="G60" s="666">
        <v>92.5</v>
      </c>
      <c r="H60" s="666">
        <v>107.3</v>
      </c>
      <c r="I60" s="666">
        <v>103.2</v>
      </c>
      <c r="J60" s="666">
        <v>101.1</v>
      </c>
      <c r="K60" s="666">
        <v>92.9</v>
      </c>
      <c r="L60" s="666">
        <v>131.5</v>
      </c>
      <c r="M60" s="666">
        <v>86.9</v>
      </c>
      <c r="N60" s="666">
        <v>86.4</v>
      </c>
      <c r="O60" s="666">
        <v>93.8</v>
      </c>
      <c r="P60" s="666">
        <v>89.5</v>
      </c>
      <c r="Q60" s="666">
        <v>86.4</v>
      </c>
      <c r="R60" s="666">
        <v>104.2</v>
      </c>
      <c r="S60" s="666">
        <v>95.7</v>
      </c>
    </row>
    <row r="61" spans="1:19" ht="13.5" customHeight="1">
      <c r="A61" s="604" t="s">
        <v>553</v>
      </c>
      <c r="B61" s="604" t="s">
        <v>592</v>
      </c>
      <c r="C61" s="605" t="s">
        <v>553</v>
      </c>
      <c r="D61" s="667">
        <v>96.4</v>
      </c>
      <c r="E61" s="249">
        <v>91.8</v>
      </c>
      <c r="F61" s="249">
        <v>99.4</v>
      </c>
      <c r="G61" s="249">
        <v>91.2</v>
      </c>
      <c r="H61" s="249">
        <v>107.8</v>
      </c>
      <c r="I61" s="249">
        <v>113.5</v>
      </c>
      <c r="J61" s="249">
        <v>95</v>
      </c>
      <c r="K61" s="249">
        <v>95.7</v>
      </c>
      <c r="L61" s="249">
        <v>132.7</v>
      </c>
      <c r="M61" s="249">
        <v>86.6</v>
      </c>
      <c r="N61" s="249">
        <v>85</v>
      </c>
      <c r="O61" s="249">
        <v>91</v>
      </c>
      <c r="P61" s="249">
        <v>89.7</v>
      </c>
      <c r="Q61" s="249">
        <v>85.9</v>
      </c>
      <c r="R61" s="249">
        <v>104.8</v>
      </c>
      <c r="S61" s="249">
        <v>101.4</v>
      </c>
    </row>
    <row r="62" spans="1:19" ht="13.5" customHeight="1">
      <c r="A62" s="604" t="s">
        <v>553</v>
      </c>
      <c r="B62" s="604" t="s">
        <v>593</v>
      </c>
      <c r="C62" s="605" t="s">
        <v>553</v>
      </c>
      <c r="D62" s="667">
        <v>97.7</v>
      </c>
      <c r="E62" s="249">
        <v>92.5</v>
      </c>
      <c r="F62" s="249">
        <v>100</v>
      </c>
      <c r="G62" s="249">
        <v>91</v>
      </c>
      <c r="H62" s="249">
        <v>109.3</v>
      </c>
      <c r="I62" s="249">
        <v>114.9</v>
      </c>
      <c r="J62" s="249">
        <v>98.1</v>
      </c>
      <c r="K62" s="249">
        <v>96.1</v>
      </c>
      <c r="L62" s="249">
        <v>134.8</v>
      </c>
      <c r="M62" s="249">
        <v>89.2</v>
      </c>
      <c r="N62" s="249">
        <v>87.1</v>
      </c>
      <c r="O62" s="249">
        <v>90.2</v>
      </c>
      <c r="P62" s="249">
        <v>99.9</v>
      </c>
      <c r="Q62" s="249">
        <v>86</v>
      </c>
      <c r="R62" s="249">
        <v>105.9</v>
      </c>
      <c r="S62" s="249">
        <v>103.3</v>
      </c>
    </row>
    <row r="63" spans="1:19" ht="13.5" customHeight="1">
      <c r="A63" s="604" t="s">
        <v>553</v>
      </c>
      <c r="B63" s="604" t="s">
        <v>594</v>
      </c>
      <c r="C63" s="605" t="s">
        <v>553</v>
      </c>
      <c r="D63" s="667">
        <v>98.1</v>
      </c>
      <c r="E63" s="249">
        <v>89</v>
      </c>
      <c r="F63" s="249">
        <v>101.3</v>
      </c>
      <c r="G63" s="249">
        <v>89.7</v>
      </c>
      <c r="H63" s="249">
        <v>110.3</v>
      </c>
      <c r="I63" s="249">
        <v>113.9</v>
      </c>
      <c r="J63" s="249">
        <v>101.2</v>
      </c>
      <c r="K63" s="249">
        <v>96.2</v>
      </c>
      <c r="L63" s="249">
        <v>140.8</v>
      </c>
      <c r="M63" s="249">
        <v>84</v>
      </c>
      <c r="N63" s="249">
        <v>86.8</v>
      </c>
      <c r="O63" s="249">
        <v>95</v>
      </c>
      <c r="P63" s="249">
        <v>90.6</v>
      </c>
      <c r="Q63" s="249">
        <v>86.8</v>
      </c>
      <c r="R63" s="249">
        <v>107.3</v>
      </c>
      <c r="S63" s="249">
        <v>103.8</v>
      </c>
    </row>
    <row r="64" spans="1:19" ht="13.5" customHeight="1">
      <c r="A64" s="604" t="s">
        <v>553</v>
      </c>
      <c r="B64" s="604" t="s">
        <v>595</v>
      </c>
      <c r="C64" s="605" t="s">
        <v>553</v>
      </c>
      <c r="D64" s="667">
        <v>97.4</v>
      </c>
      <c r="E64" s="249">
        <v>88</v>
      </c>
      <c r="F64" s="249">
        <v>100.4</v>
      </c>
      <c r="G64" s="249">
        <v>88.6</v>
      </c>
      <c r="H64" s="249">
        <v>110.9</v>
      </c>
      <c r="I64" s="249">
        <v>112.1</v>
      </c>
      <c r="J64" s="249">
        <v>100.7</v>
      </c>
      <c r="K64" s="249">
        <v>89.6</v>
      </c>
      <c r="L64" s="249">
        <v>135.2</v>
      </c>
      <c r="M64" s="249">
        <v>87.1</v>
      </c>
      <c r="N64" s="249">
        <v>88.4</v>
      </c>
      <c r="O64" s="249">
        <v>91.8</v>
      </c>
      <c r="P64" s="249">
        <v>89.5</v>
      </c>
      <c r="Q64" s="249">
        <v>88.8</v>
      </c>
      <c r="R64" s="249">
        <v>102.9</v>
      </c>
      <c r="S64" s="249">
        <v>100.9</v>
      </c>
    </row>
    <row r="65" spans="1:19" ht="13.5" customHeight="1">
      <c r="A65" s="604" t="s">
        <v>553</v>
      </c>
      <c r="B65" s="604" t="s">
        <v>596</v>
      </c>
      <c r="C65" s="605" t="s">
        <v>553</v>
      </c>
      <c r="D65" s="667">
        <v>98</v>
      </c>
      <c r="E65" s="249">
        <v>87.9</v>
      </c>
      <c r="F65" s="249">
        <v>101.4</v>
      </c>
      <c r="G65" s="249">
        <v>79.5</v>
      </c>
      <c r="H65" s="249">
        <v>107.3</v>
      </c>
      <c r="I65" s="249">
        <v>111.7</v>
      </c>
      <c r="J65" s="249">
        <v>99.4</v>
      </c>
      <c r="K65" s="249">
        <v>88.4</v>
      </c>
      <c r="L65" s="249">
        <v>134.1</v>
      </c>
      <c r="M65" s="249">
        <v>87.6</v>
      </c>
      <c r="N65" s="249">
        <v>88.4</v>
      </c>
      <c r="O65" s="249">
        <v>91.1</v>
      </c>
      <c r="P65" s="249">
        <v>97</v>
      </c>
      <c r="Q65" s="249">
        <v>88.6</v>
      </c>
      <c r="R65" s="249">
        <v>102.1</v>
      </c>
      <c r="S65" s="249">
        <v>104.5</v>
      </c>
    </row>
    <row r="66" spans="1:19" ht="13.5" customHeight="1">
      <c r="A66" s="604" t="s">
        <v>553</v>
      </c>
      <c r="B66" s="604" t="s">
        <v>597</v>
      </c>
      <c r="C66" s="605" t="s">
        <v>553</v>
      </c>
      <c r="D66" s="667">
        <v>97.8</v>
      </c>
      <c r="E66" s="249">
        <v>89.3</v>
      </c>
      <c r="F66" s="249">
        <v>100.9</v>
      </c>
      <c r="G66" s="249">
        <v>92.1</v>
      </c>
      <c r="H66" s="249">
        <v>109.8</v>
      </c>
      <c r="I66" s="249">
        <v>111.9</v>
      </c>
      <c r="J66" s="249">
        <v>102.9</v>
      </c>
      <c r="K66" s="249">
        <v>83.8</v>
      </c>
      <c r="L66" s="249">
        <v>136</v>
      </c>
      <c r="M66" s="249">
        <v>88.5</v>
      </c>
      <c r="N66" s="249">
        <v>87.8</v>
      </c>
      <c r="O66" s="249">
        <v>90.1</v>
      </c>
      <c r="P66" s="249">
        <v>89.4</v>
      </c>
      <c r="Q66" s="249">
        <v>88</v>
      </c>
      <c r="R66" s="249">
        <v>102.2</v>
      </c>
      <c r="S66" s="249">
        <v>105.4</v>
      </c>
    </row>
    <row r="67" spans="1:19" ht="13.5" customHeight="1">
      <c r="A67" s="604"/>
      <c r="B67" s="604" t="s">
        <v>598</v>
      </c>
      <c r="C67" s="605"/>
      <c r="D67" s="667">
        <v>97.5</v>
      </c>
      <c r="E67" s="249">
        <v>90.8</v>
      </c>
      <c r="F67" s="249">
        <v>100.6</v>
      </c>
      <c r="G67" s="249">
        <v>89.2</v>
      </c>
      <c r="H67" s="249">
        <v>114.5</v>
      </c>
      <c r="I67" s="249">
        <v>112</v>
      </c>
      <c r="J67" s="249">
        <v>100.2</v>
      </c>
      <c r="K67" s="249">
        <v>88.1</v>
      </c>
      <c r="L67" s="249">
        <v>136.5</v>
      </c>
      <c r="M67" s="249">
        <v>87.9</v>
      </c>
      <c r="N67" s="249">
        <v>89.6</v>
      </c>
      <c r="O67" s="249">
        <v>92.2</v>
      </c>
      <c r="P67" s="249">
        <v>87.3</v>
      </c>
      <c r="Q67" s="249">
        <v>88.4</v>
      </c>
      <c r="R67" s="249">
        <v>106.5</v>
      </c>
      <c r="S67" s="249">
        <v>100.7</v>
      </c>
    </row>
    <row r="68" spans="1:19" ht="13.5" customHeight="1">
      <c r="A68" s="604" t="s">
        <v>553</v>
      </c>
      <c r="B68" s="604" t="s">
        <v>599</v>
      </c>
      <c r="C68" s="605" t="s">
        <v>553</v>
      </c>
      <c r="D68" s="667">
        <v>97.8</v>
      </c>
      <c r="E68" s="249">
        <v>87.2</v>
      </c>
      <c r="F68" s="249">
        <v>101</v>
      </c>
      <c r="G68" s="249">
        <v>91.3</v>
      </c>
      <c r="H68" s="249">
        <v>115.2</v>
      </c>
      <c r="I68" s="249">
        <v>113.4</v>
      </c>
      <c r="J68" s="249">
        <v>98.8</v>
      </c>
      <c r="K68" s="249">
        <v>88.7</v>
      </c>
      <c r="L68" s="249">
        <v>136.9</v>
      </c>
      <c r="M68" s="249">
        <v>88.3</v>
      </c>
      <c r="N68" s="249">
        <v>89.8</v>
      </c>
      <c r="O68" s="249">
        <v>91.2</v>
      </c>
      <c r="P68" s="249">
        <v>90.7</v>
      </c>
      <c r="Q68" s="249">
        <v>87.7</v>
      </c>
      <c r="R68" s="249">
        <v>106.1</v>
      </c>
      <c r="S68" s="249">
        <v>103</v>
      </c>
    </row>
    <row r="69" spans="1:19" ht="13.5" customHeight="1">
      <c r="A69" s="604" t="s">
        <v>553</v>
      </c>
      <c r="B69" s="604" t="s">
        <v>566</v>
      </c>
      <c r="C69" s="605" t="s">
        <v>553</v>
      </c>
      <c r="D69" s="667">
        <v>97.3</v>
      </c>
      <c r="E69" s="249">
        <v>84.3</v>
      </c>
      <c r="F69" s="249">
        <v>100.9</v>
      </c>
      <c r="G69" s="249">
        <v>90.3</v>
      </c>
      <c r="H69" s="249">
        <v>120.1</v>
      </c>
      <c r="I69" s="249">
        <v>112.3</v>
      </c>
      <c r="J69" s="249">
        <v>98.7</v>
      </c>
      <c r="K69" s="249">
        <v>87.5</v>
      </c>
      <c r="L69" s="249">
        <v>140.5</v>
      </c>
      <c r="M69" s="249">
        <v>86.5</v>
      </c>
      <c r="N69" s="249">
        <v>90.1</v>
      </c>
      <c r="O69" s="249">
        <v>90.4</v>
      </c>
      <c r="P69" s="249">
        <v>91.2</v>
      </c>
      <c r="Q69" s="249">
        <v>85.2</v>
      </c>
      <c r="R69" s="249">
        <v>103.8</v>
      </c>
      <c r="S69" s="249">
        <v>105.7</v>
      </c>
    </row>
    <row r="70" spans="1:46" ht="13.5" customHeight="1">
      <c r="A70" s="604" t="s">
        <v>553</v>
      </c>
      <c r="B70" s="604" t="s">
        <v>600</v>
      </c>
      <c r="C70" s="605" t="s">
        <v>553</v>
      </c>
      <c r="D70" s="667">
        <v>97.3</v>
      </c>
      <c r="E70" s="249">
        <v>82.6</v>
      </c>
      <c r="F70" s="249">
        <v>101.6</v>
      </c>
      <c r="G70" s="249">
        <v>89.5</v>
      </c>
      <c r="H70" s="249">
        <v>113.1</v>
      </c>
      <c r="I70" s="249">
        <v>111.3</v>
      </c>
      <c r="J70" s="249">
        <v>100.5</v>
      </c>
      <c r="K70" s="249">
        <v>88.7</v>
      </c>
      <c r="L70" s="249">
        <v>141.6</v>
      </c>
      <c r="M70" s="249">
        <v>87</v>
      </c>
      <c r="N70" s="249">
        <v>84.7</v>
      </c>
      <c r="O70" s="249">
        <v>90.7</v>
      </c>
      <c r="P70" s="249">
        <v>92.2</v>
      </c>
      <c r="Q70" s="249">
        <v>84.2</v>
      </c>
      <c r="R70" s="249">
        <v>103.2</v>
      </c>
      <c r="S70" s="249">
        <v>103.9</v>
      </c>
      <c r="T70" s="610"/>
      <c r="U70" s="610"/>
      <c r="V70" s="610"/>
      <c r="W70" s="610"/>
      <c r="X70" s="610"/>
      <c r="Y70" s="610"/>
      <c r="Z70" s="610"/>
      <c r="AA70" s="610"/>
      <c r="AB70" s="610"/>
      <c r="AC70" s="610"/>
      <c r="AD70" s="610"/>
      <c r="AE70" s="610"/>
      <c r="AF70" s="610"/>
      <c r="AG70" s="610"/>
      <c r="AH70" s="610"/>
      <c r="AI70" s="610"/>
      <c r="AJ70" s="610"/>
      <c r="AK70" s="610"/>
      <c r="AL70" s="610"/>
      <c r="AM70" s="610"/>
      <c r="AN70" s="610"/>
      <c r="AO70" s="610"/>
      <c r="AP70" s="610"/>
      <c r="AQ70" s="610"/>
      <c r="AR70" s="610"/>
      <c r="AS70" s="610"/>
      <c r="AT70" s="610"/>
    </row>
    <row r="71" spans="1:46" ht="13.5" customHeight="1">
      <c r="A71" s="604" t="s">
        <v>553</v>
      </c>
      <c r="B71" s="604" t="s">
        <v>637</v>
      </c>
      <c r="C71" s="605" t="s">
        <v>553</v>
      </c>
      <c r="D71" s="667">
        <v>97</v>
      </c>
      <c r="E71" s="249">
        <v>81.6</v>
      </c>
      <c r="F71" s="249">
        <v>100.5</v>
      </c>
      <c r="G71" s="249">
        <v>88.9</v>
      </c>
      <c r="H71" s="249">
        <v>113.2</v>
      </c>
      <c r="I71" s="249">
        <v>115.1</v>
      </c>
      <c r="J71" s="249">
        <v>99.6</v>
      </c>
      <c r="K71" s="249">
        <v>84.6</v>
      </c>
      <c r="L71" s="249">
        <v>142.9</v>
      </c>
      <c r="M71" s="249">
        <v>85.7</v>
      </c>
      <c r="N71" s="249">
        <v>92.9</v>
      </c>
      <c r="O71" s="249">
        <v>89.3</v>
      </c>
      <c r="P71" s="249">
        <v>90.8</v>
      </c>
      <c r="Q71" s="249">
        <v>85.2</v>
      </c>
      <c r="R71" s="249">
        <v>101.6</v>
      </c>
      <c r="S71" s="249">
        <v>101.7</v>
      </c>
      <c r="T71" s="610"/>
      <c r="U71" s="610"/>
      <c r="V71" s="610"/>
      <c r="W71" s="610"/>
      <c r="X71" s="610"/>
      <c r="Y71" s="610"/>
      <c r="Z71" s="610"/>
      <c r="AA71" s="610"/>
      <c r="AB71" s="610"/>
      <c r="AC71" s="610"/>
      <c r="AD71" s="610"/>
      <c r="AE71" s="610"/>
      <c r="AF71" s="610"/>
      <c r="AG71" s="610"/>
      <c r="AH71" s="610"/>
      <c r="AI71" s="610"/>
      <c r="AJ71" s="610"/>
      <c r="AK71" s="610"/>
      <c r="AL71" s="610"/>
      <c r="AM71" s="610"/>
      <c r="AN71" s="610"/>
      <c r="AO71" s="610"/>
      <c r="AP71" s="610"/>
      <c r="AQ71" s="610"/>
      <c r="AR71" s="610"/>
      <c r="AS71" s="610"/>
      <c r="AT71" s="610"/>
    </row>
    <row r="72" spans="1:46" ht="13.5" customHeight="1">
      <c r="A72" s="265" t="s">
        <v>87</v>
      </c>
      <c r="B72" s="616" t="s">
        <v>21</v>
      </c>
      <c r="C72" s="266" t="s">
        <v>88</v>
      </c>
      <c r="D72" s="267">
        <v>95.8</v>
      </c>
      <c r="E72" s="268">
        <v>78.8</v>
      </c>
      <c r="F72" s="268">
        <v>99.5</v>
      </c>
      <c r="G72" s="268">
        <v>95.1</v>
      </c>
      <c r="H72" s="268">
        <v>121.2</v>
      </c>
      <c r="I72" s="268">
        <v>97.5</v>
      </c>
      <c r="J72" s="268">
        <v>98.4</v>
      </c>
      <c r="K72" s="268">
        <v>88.2</v>
      </c>
      <c r="L72" s="268">
        <v>141.4</v>
      </c>
      <c r="M72" s="268">
        <v>88.5</v>
      </c>
      <c r="N72" s="268">
        <v>88.1</v>
      </c>
      <c r="O72" s="268">
        <v>91.5</v>
      </c>
      <c r="P72" s="268">
        <v>91.4</v>
      </c>
      <c r="Q72" s="268">
        <v>86.4</v>
      </c>
      <c r="R72" s="268">
        <v>99</v>
      </c>
      <c r="S72" s="268">
        <v>104.1</v>
      </c>
      <c r="T72" s="610"/>
      <c r="U72" s="610"/>
      <c r="V72" s="610"/>
      <c r="W72" s="610"/>
      <c r="X72" s="610"/>
      <c r="Y72" s="610"/>
      <c r="Z72" s="610"/>
      <c r="AA72" s="610"/>
      <c r="AB72" s="610"/>
      <c r="AC72" s="610"/>
      <c r="AD72" s="610"/>
      <c r="AE72" s="610"/>
      <c r="AF72" s="610"/>
      <c r="AG72" s="610"/>
      <c r="AH72" s="610"/>
      <c r="AI72" s="610"/>
      <c r="AJ72" s="610"/>
      <c r="AK72" s="610"/>
      <c r="AL72" s="610"/>
      <c r="AM72" s="610"/>
      <c r="AN72" s="610"/>
      <c r="AO72" s="610"/>
      <c r="AP72" s="610"/>
      <c r="AQ72" s="610"/>
      <c r="AR72" s="610"/>
      <c r="AS72" s="610"/>
      <c r="AT72" s="610"/>
    </row>
    <row r="73" spans="1:19" ht="17.25" customHeight="1">
      <c r="A73" s="252"/>
      <c r="B73" s="252"/>
      <c r="C73" s="252"/>
      <c r="D73" s="736" t="s">
        <v>34</v>
      </c>
      <c r="E73" s="736"/>
      <c r="F73" s="736"/>
      <c r="G73" s="736"/>
      <c r="H73" s="736"/>
      <c r="I73" s="736"/>
      <c r="J73" s="736"/>
      <c r="K73" s="736"/>
      <c r="L73" s="736"/>
      <c r="M73" s="736"/>
      <c r="N73" s="736"/>
      <c r="O73" s="736"/>
      <c r="P73" s="736"/>
      <c r="Q73" s="736"/>
      <c r="R73" s="736"/>
      <c r="S73" s="736"/>
    </row>
    <row r="74" spans="1:19" ht="13.5" customHeight="1">
      <c r="A74" s="599" t="s">
        <v>588</v>
      </c>
      <c r="B74" s="599" t="s">
        <v>642</v>
      </c>
      <c r="C74" s="600" t="s">
        <v>589</v>
      </c>
      <c r="D74" s="601">
        <v>-4.3</v>
      </c>
      <c r="E74" s="602">
        <v>3.8</v>
      </c>
      <c r="F74" s="602">
        <v>-2.3</v>
      </c>
      <c r="G74" s="602">
        <v>0.4</v>
      </c>
      <c r="H74" s="602">
        <v>-7</v>
      </c>
      <c r="I74" s="602">
        <v>-0.6</v>
      </c>
      <c r="J74" s="602">
        <v>-6.1</v>
      </c>
      <c r="K74" s="602">
        <v>5.7</v>
      </c>
      <c r="L74" s="603" t="s">
        <v>645</v>
      </c>
      <c r="M74" s="603" t="s">
        <v>645</v>
      </c>
      <c r="N74" s="603" t="s">
        <v>645</v>
      </c>
      <c r="O74" s="603" t="s">
        <v>645</v>
      </c>
      <c r="P74" s="602">
        <v>-4.8</v>
      </c>
      <c r="Q74" s="602">
        <v>-6.2</v>
      </c>
      <c r="R74" s="602">
        <v>30.4</v>
      </c>
      <c r="S74" s="603" t="s">
        <v>645</v>
      </c>
    </row>
    <row r="75" spans="1:19" ht="13.5" customHeight="1">
      <c r="A75" s="604"/>
      <c r="B75" s="604" t="s">
        <v>643</v>
      </c>
      <c r="C75" s="605"/>
      <c r="D75" s="606">
        <v>-0.7</v>
      </c>
      <c r="E75" s="248">
        <v>13.6</v>
      </c>
      <c r="F75" s="248">
        <v>2.2</v>
      </c>
      <c r="G75" s="248">
        <v>2.5</v>
      </c>
      <c r="H75" s="248">
        <v>8.3</v>
      </c>
      <c r="I75" s="248">
        <v>-6.4</v>
      </c>
      <c r="J75" s="248">
        <v>5.8</v>
      </c>
      <c r="K75" s="248">
        <v>-0.4</v>
      </c>
      <c r="L75" s="607" t="s">
        <v>645</v>
      </c>
      <c r="M75" s="607" t="s">
        <v>645</v>
      </c>
      <c r="N75" s="607" t="s">
        <v>645</v>
      </c>
      <c r="O75" s="607" t="s">
        <v>645</v>
      </c>
      <c r="P75" s="248">
        <v>-7.4</v>
      </c>
      <c r="Q75" s="248">
        <v>-3.4</v>
      </c>
      <c r="R75" s="248">
        <v>1.4</v>
      </c>
      <c r="S75" s="607" t="s">
        <v>645</v>
      </c>
    </row>
    <row r="76" spans="1:19" ht="13.5" customHeight="1">
      <c r="A76" s="604"/>
      <c r="B76" s="604" t="s">
        <v>644</v>
      </c>
      <c r="C76" s="605"/>
      <c r="D76" s="606">
        <v>-1.7</v>
      </c>
      <c r="E76" s="248">
        <v>4.2</v>
      </c>
      <c r="F76" s="248">
        <v>0.2</v>
      </c>
      <c r="G76" s="248">
        <v>-1.7</v>
      </c>
      <c r="H76" s="248">
        <v>-7.4</v>
      </c>
      <c r="I76" s="248">
        <v>-3.6</v>
      </c>
      <c r="J76" s="248">
        <v>1.6</v>
      </c>
      <c r="K76" s="248">
        <v>-3.9</v>
      </c>
      <c r="L76" s="607">
        <v>-3.1</v>
      </c>
      <c r="M76" s="607">
        <v>1.1</v>
      </c>
      <c r="N76" s="607">
        <v>-14</v>
      </c>
      <c r="O76" s="607">
        <v>4.6</v>
      </c>
      <c r="P76" s="248">
        <v>-5.6</v>
      </c>
      <c r="Q76" s="248">
        <v>-6.2</v>
      </c>
      <c r="R76" s="248">
        <v>0</v>
      </c>
      <c r="S76" s="607">
        <v>0.6</v>
      </c>
    </row>
    <row r="77" spans="1:19" ht="13.5" customHeight="1">
      <c r="A77" s="604"/>
      <c r="B77" s="604" t="s">
        <v>77</v>
      </c>
      <c r="C77" s="605"/>
      <c r="D77" s="606">
        <v>0</v>
      </c>
      <c r="E77" s="248">
        <v>4.5</v>
      </c>
      <c r="F77" s="248">
        <v>1.6</v>
      </c>
      <c r="G77" s="248">
        <v>-1.9</v>
      </c>
      <c r="H77" s="248">
        <v>-0.9</v>
      </c>
      <c r="I77" s="248">
        <v>9.7</v>
      </c>
      <c r="J77" s="248">
        <v>0.5</v>
      </c>
      <c r="K77" s="248">
        <v>-0.5</v>
      </c>
      <c r="L77" s="607">
        <v>0.6</v>
      </c>
      <c r="M77" s="607">
        <v>-10.8</v>
      </c>
      <c r="N77" s="607">
        <v>-2.9</v>
      </c>
      <c r="O77" s="607">
        <v>-3.2</v>
      </c>
      <c r="P77" s="248">
        <v>-6.9</v>
      </c>
      <c r="Q77" s="248">
        <v>-3.9</v>
      </c>
      <c r="R77" s="248">
        <v>0.3</v>
      </c>
      <c r="S77" s="607">
        <v>-1.5</v>
      </c>
    </row>
    <row r="78" spans="1:19" ht="13.5" customHeight="1">
      <c r="A78" s="604"/>
      <c r="B78" s="604" t="s">
        <v>86</v>
      </c>
      <c r="C78" s="605"/>
      <c r="D78" s="606">
        <v>-0.5</v>
      </c>
      <c r="E78" s="248">
        <v>-11</v>
      </c>
      <c r="F78" s="248">
        <v>-0.4</v>
      </c>
      <c r="G78" s="248">
        <v>-0.4</v>
      </c>
      <c r="H78" s="248">
        <v>11.2</v>
      </c>
      <c r="I78" s="248">
        <v>4.4</v>
      </c>
      <c r="J78" s="248">
        <v>-1.2</v>
      </c>
      <c r="K78" s="248">
        <v>-1.3</v>
      </c>
      <c r="L78" s="607">
        <v>21.7</v>
      </c>
      <c r="M78" s="607">
        <v>-1</v>
      </c>
      <c r="N78" s="607">
        <v>0.7</v>
      </c>
      <c r="O78" s="607">
        <v>-3.2</v>
      </c>
      <c r="P78" s="248">
        <v>2.4</v>
      </c>
      <c r="Q78" s="248">
        <v>-4.2</v>
      </c>
      <c r="R78" s="248">
        <v>2.7</v>
      </c>
      <c r="S78" s="607">
        <v>2.6</v>
      </c>
    </row>
    <row r="79" spans="1:19" ht="13.5" customHeight="1">
      <c r="A79" s="400"/>
      <c r="B79" s="265" t="s">
        <v>20</v>
      </c>
      <c r="C79" s="401"/>
      <c r="D79" s="269">
        <v>-0.5</v>
      </c>
      <c r="E79" s="270">
        <v>-9.2</v>
      </c>
      <c r="F79" s="270">
        <v>-0.8</v>
      </c>
      <c r="G79" s="270">
        <v>-6.8</v>
      </c>
      <c r="H79" s="270">
        <v>9.4</v>
      </c>
      <c r="I79" s="270">
        <v>1.4</v>
      </c>
      <c r="J79" s="270">
        <v>-1.2</v>
      </c>
      <c r="K79" s="270">
        <v>-4.7</v>
      </c>
      <c r="L79" s="270">
        <v>15.4</v>
      </c>
      <c r="M79" s="270">
        <v>-2.5</v>
      </c>
      <c r="N79" s="270">
        <v>4.8</v>
      </c>
      <c r="O79" s="270">
        <v>-6.8</v>
      </c>
      <c r="P79" s="270">
        <v>1.7</v>
      </c>
      <c r="Q79" s="270">
        <v>0.5</v>
      </c>
      <c r="R79" s="270">
        <v>1.2</v>
      </c>
      <c r="S79" s="270">
        <v>0.8</v>
      </c>
    </row>
    <row r="80" spans="1:19" ht="13.5" customHeight="1">
      <c r="A80" s="604" t="s">
        <v>79</v>
      </c>
      <c r="B80" s="604" t="s">
        <v>81</v>
      </c>
      <c r="C80" s="605" t="s">
        <v>590</v>
      </c>
      <c r="D80" s="665">
        <v>-0.5</v>
      </c>
      <c r="E80" s="666">
        <v>-8.3</v>
      </c>
      <c r="F80" s="666">
        <v>-2.1</v>
      </c>
      <c r="G80" s="666">
        <v>-8.2</v>
      </c>
      <c r="H80" s="666">
        <v>12.2</v>
      </c>
      <c r="I80" s="666">
        <v>2.7</v>
      </c>
      <c r="J80" s="666">
        <v>1.2</v>
      </c>
      <c r="K80" s="666">
        <v>-1.5</v>
      </c>
      <c r="L80" s="666">
        <v>22.6</v>
      </c>
      <c r="M80" s="666">
        <v>2.7</v>
      </c>
      <c r="N80" s="666">
        <v>6.5</v>
      </c>
      <c r="O80" s="666">
        <v>-5.8</v>
      </c>
      <c r="P80" s="666">
        <v>4.3</v>
      </c>
      <c r="Q80" s="666">
        <v>-2.2</v>
      </c>
      <c r="R80" s="666">
        <v>4.9</v>
      </c>
      <c r="S80" s="666">
        <v>-0.2</v>
      </c>
    </row>
    <row r="81" spans="1:19" ht="13.5" customHeight="1">
      <c r="A81" s="604" t="s">
        <v>553</v>
      </c>
      <c r="B81" s="604" t="s">
        <v>592</v>
      </c>
      <c r="C81" s="605"/>
      <c r="D81" s="667">
        <v>-0.4</v>
      </c>
      <c r="E81" s="249">
        <v>-8.5</v>
      </c>
      <c r="F81" s="249">
        <v>-2.2</v>
      </c>
      <c r="G81" s="249">
        <v>-8.4</v>
      </c>
      <c r="H81" s="249">
        <v>8.3</v>
      </c>
      <c r="I81" s="249">
        <v>9.2</v>
      </c>
      <c r="J81" s="249">
        <v>-4.9</v>
      </c>
      <c r="K81" s="249">
        <v>3.6</v>
      </c>
      <c r="L81" s="249">
        <v>21.4</v>
      </c>
      <c r="M81" s="249">
        <v>-0.5</v>
      </c>
      <c r="N81" s="249">
        <v>4.2</v>
      </c>
      <c r="O81" s="249">
        <v>-7.6</v>
      </c>
      <c r="P81" s="249">
        <v>4.5</v>
      </c>
      <c r="Q81" s="249">
        <v>-1.3</v>
      </c>
      <c r="R81" s="249">
        <v>1</v>
      </c>
      <c r="S81" s="249">
        <v>1.7</v>
      </c>
    </row>
    <row r="82" spans="1:19" ht="13.5" customHeight="1">
      <c r="A82" s="604" t="s">
        <v>553</v>
      </c>
      <c r="B82" s="604" t="s">
        <v>593</v>
      </c>
      <c r="C82" s="605"/>
      <c r="D82" s="667">
        <v>-0.2</v>
      </c>
      <c r="E82" s="249">
        <v>-4.7</v>
      </c>
      <c r="F82" s="249">
        <v>-2.8</v>
      </c>
      <c r="G82" s="249">
        <v>-8.3</v>
      </c>
      <c r="H82" s="249">
        <v>13.4</v>
      </c>
      <c r="I82" s="249">
        <v>4.5</v>
      </c>
      <c r="J82" s="249">
        <v>0.1</v>
      </c>
      <c r="K82" s="249">
        <v>1.2</v>
      </c>
      <c r="L82" s="249">
        <v>22.2</v>
      </c>
      <c r="M82" s="249">
        <v>4.1</v>
      </c>
      <c r="N82" s="249">
        <v>3.7</v>
      </c>
      <c r="O82" s="249">
        <v>-7.4</v>
      </c>
      <c r="P82" s="249">
        <v>10.8</v>
      </c>
      <c r="Q82" s="249">
        <v>-0.9</v>
      </c>
      <c r="R82" s="249">
        <v>5.6</v>
      </c>
      <c r="S82" s="249">
        <v>2.5</v>
      </c>
    </row>
    <row r="83" spans="1:19" ht="13.5" customHeight="1">
      <c r="A83" s="604" t="s">
        <v>553</v>
      </c>
      <c r="B83" s="604" t="s">
        <v>594</v>
      </c>
      <c r="C83" s="605"/>
      <c r="D83" s="667">
        <v>-1.7</v>
      </c>
      <c r="E83" s="249">
        <v>-10.9</v>
      </c>
      <c r="F83" s="249">
        <v>-1.4</v>
      </c>
      <c r="G83" s="249">
        <v>-7.5</v>
      </c>
      <c r="H83" s="249">
        <v>8.3</v>
      </c>
      <c r="I83" s="249">
        <v>0.8</v>
      </c>
      <c r="J83" s="249">
        <v>-9.2</v>
      </c>
      <c r="K83" s="249">
        <v>2.9</v>
      </c>
      <c r="L83" s="249">
        <v>24.2</v>
      </c>
      <c r="M83" s="249">
        <v>-9.9</v>
      </c>
      <c r="N83" s="249">
        <v>4</v>
      </c>
      <c r="O83" s="249">
        <v>-2.9</v>
      </c>
      <c r="P83" s="249">
        <v>0.3</v>
      </c>
      <c r="Q83" s="249">
        <v>-1.7</v>
      </c>
      <c r="R83" s="249">
        <v>3.6</v>
      </c>
      <c r="S83" s="249">
        <v>2.5</v>
      </c>
    </row>
    <row r="84" spans="1:19" ht="13.5" customHeight="1">
      <c r="A84" s="604" t="s">
        <v>553</v>
      </c>
      <c r="B84" s="604" t="s">
        <v>595</v>
      </c>
      <c r="C84" s="605"/>
      <c r="D84" s="667">
        <v>-0.8</v>
      </c>
      <c r="E84" s="249">
        <v>-9.5</v>
      </c>
      <c r="F84" s="249">
        <v>-1.2</v>
      </c>
      <c r="G84" s="249">
        <v>-8.2</v>
      </c>
      <c r="H84" s="249">
        <v>9.3</v>
      </c>
      <c r="I84" s="249">
        <v>0</v>
      </c>
      <c r="J84" s="249">
        <v>0.9</v>
      </c>
      <c r="K84" s="249">
        <v>-5.8</v>
      </c>
      <c r="L84" s="249">
        <v>21.7</v>
      </c>
      <c r="M84" s="249">
        <v>-0.1</v>
      </c>
      <c r="N84" s="249">
        <v>3.8</v>
      </c>
      <c r="O84" s="249">
        <v>-6.5</v>
      </c>
      <c r="P84" s="249">
        <v>0.6</v>
      </c>
      <c r="Q84" s="249">
        <v>2.7</v>
      </c>
      <c r="R84" s="249">
        <v>-1.2</v>
      </c>
      <c r="S84" s="249">
        <v>-7.7</v>
      </c>
    </row>
    <row r="85" spans="1:19" ht="13.5" customHeight="1">
      <c r="A85" s="604" t="s">
        <v>553</v>
      </c>
      <c r="B85" s="604" t="s">
        <v>596</v>
      </c>
      <c r="C85" s="605"/>
      <c r="D85" s="667">
        <v>-1.1</v>
      </c>
      <c r="E85" s="249">
        <v>-9.9</v>
      </c>
      <c r="F85" s="249">
        <v>-1.9</v>
      </c>
      <c r="G85" s="249">
        <v>-19</v>
      </c>
      <c r="H85" s="249">
        <v>4.5</v>
      </c>
      <c r="I85" s="249">
        <v>-1.8</v>
      </c>
      <c r="J85" s="249">
        <v>-2.3</v>
      </c>
      <c r="K85" s="249">
        <v>-6.5</v>
      </c>
      <c r="L85" s="249">
        <v>15.7</v>
      </c>
      <c r="M85" s="249">
        <v>-4.6</v>
      </c>
      <c r="N85" s="249">
        <v>3.6</v>
      </c>
      <c r="O85" s="249">
        <v>-8</v>
      </c>
      <c r="P85" s="249">
        <v>0.1</v>
      </c>
      <c r="Q85" s="249">
        <v>6.5</v>
      </c>
      <c r="R85" s="249">
        <v>-0.4</v>
      </c>
      <c r="S85" s="249">
        <v>1.8</v>
      </c>
    </row>
    <row r="86" spans="1:19" ht="13.5" customHeight="1">
      <c r="A86" s="604" t="s">
        <v>553</v>
      </c>
      <c r="B86" s="604" t="s">
        <v>597</v>
      </c>
      <c r="C86" s="605"/>
      <c r="D86" s="667">
        <v>-0.5</v>
      </c>
      <c r="E86" s="249">
        <v>-7</v>
      </c>
      <c r="F86" s="249">
        <v>-0.9</v>
      </c>
      <c r="G86" s="249">
        <v>-0.1</v>
      </c>
      <c r="H86" s="249">
        <v>7.6</v>
      </c>
      <c r="I86" s="249">
        <v>-1.3</v>
      </c>
      <c r="J86" s="249">
        <v>1.6</v>
      </c>
      <c r="K86" s="249">
        <v>-10.5</v>
      </c>
      <c r="L86" s="249">
        <v>14.1</v>
      </c>
      <c r="M86" s="249">
        <v>-3.1</v>
      </c>
      <c r="N86" s="249">
        <v>2.7</v>
      </c>
      <c r="O86" s="249">
        <v>-8</v>
      </c>
      <c r="P86" s="249">
        <v>3.1</v>
      </c>
      <c r="Q86" s="249">
        <v>-0.1</v>
      </c>
      <c r="R86" s="249">
        <v>-0.3</v>
      </c>
      <c r="S86" s="249">
        <v>2.7</v>
      </c>
    </row>
    <row r="87" spans="1:19" ht="13.5" customHeight="1">
      <c r="A87" s="604"/>
      <c r="B87" s="604" t="s">
        <v>598</v>
      </c>
      <c r="C87" s="605"/>
      <c r="D87" s="667">
        <v>-0.3</v>
      </c>
      <c r="E87" s="249">
        <v>-7.3</v>
      </c>
      <c r="F87" s="249">
        <v>0.1</v>
      </c>
      <c r="G87" s="249">
        <v>-5.8</v>
      </c>
      <c r="H87" s="249">
        <v>10.3</v>
      </c>
      <c r="I87" s="249">
        <v>3.9</v>
      </c>
      <c r="J87" s="249">
        <v>0.1</v>
      </c>
      <c r="K87" s="249">
        <v>-8.4</v>
      </c>
      <c r="L87" s="249">
        <v>8.9</v>
      </c>
      <c r="M87" s="249">
        <v>-4.2</v>
      </c>
      <c r="N87" s="249">
        <v>3.8</v>
      </c>
      <c r="O87" s="249">
        <v>-7</v>
      </c>
      <c r="P87" s="249">
        <v>-7.1</v>
      </c>
      <c r="Q87" s="249">
        <v>0.9</v>
      </c>
      <c r="R87" s="249">
        <v>1</v>
      </c>
      <c r="S87" s="249">
        <v>0.8</v>
      </c>
    </row>
    <row r="88" spans="1:19" ht="13.5" customHeight="1">
      <c r="A88" s="604" t="s">
        <v>553</v>
      </c>
      <c r="B88" s="604" t="s">
        <v>599</v>
      </c>
      <c r="C88" s="605"/>
      <c r="D88" s="667">
        <v>0.1</v>
      </c>
      <c r="E88" s="249">
        <v>-8.6</v>
      </c>
      <c r="F88" s="249">
        <v>-0.5</v>
      </c>
      <c r="G88" s="249">
        <v>-3.8</v>
      </c>
      <c r="H88" s="249">
        <v>9.8</v>
      </c>
      <c r="I88" s="249">
        <v>0.4</v>
      </c>
      <c r="J88" s="249">
        <v>-1.1</v>
      </c>
      <c r="K88" s="249">
        <v>-3.7</v>
      </c>
      <c r="L88" s="249">
        <v>10</v>
      </c>
      <c r="M88" s="249">
        <v>-1.9</v>
      </c>
      <c r="N88" s="249">
        <v>5.9</v>
      </c>
      <c r="O88" s="249">
        <v>-6.7</v>
      </c>
      <c r="P88" s="249">
        <v>3</v>
      </c>
      <c r="Q88" s="249">
        <v>2.5</v>
      </c>
      <c r="R88" s="249">
        <v>1.7</v>
      </c>
      <c r="S88" s="249">
        <v>2.3</v>
      </c>
    </row>
    <row r="89" spans="1:19" ht="13.5" customHeight="1">
      <c r="A89" s="604" t="s">
        <v>553</v>
      </c>
      <c r="B89" s="604" t="s">
        <v>566</v>
      </c>
      <c r="C89" s="605"/>
      <c r="D89" s="667">
        <v>-0.1</v>
      </c>
      <c r="E89" s="249">
        <v>-11.5</v>
      </c>
      <c r="F89" s="249">
        <v>0.8</v>
      </c>
      <c r="G89" s="249">
        <v>-2.9</v>
      </c>
      <c r="H89" s="249">
        <v>15.7</v>
      </c>
      <c r="I89" s="249">
        <v>-1.9</v>
      </c>
      <c r="J89" s="249">
        <v>-1.1</v>
      </c>
      <c r="K89" s="249">
        <v>-5.8</v>
      </c>
      <c r="L89" s="249">
        <v>10</v>
      </c>
      <c r="M89" s="249">
        <v>-8</v>
      </c>
      <c r="N89" s="249">
        <v>5.3</v>
      </c>
      <c r="O89" s="249">
        <v>-6.3</v>
      </c>
      <c r="P89" s="249">
        <v>3.6</v>
      </c>
      <c r="Q89" s="249">
        <v>-0.8</v>
      </c>
      <c r="R89" s="249">
        <v>1.4</v>
      </c>
      <c r="S89" s="249">
        <v>3.1</v>
      </c>
    </row>
    <row r="90" spans="1:19" ht="13.5" customHeight="1">
      <c r="A90" s="604" t="s">
        <v>553</v>
      </c>
      <c r="B90" s="604" t="s">
        <v>600</v>
      </c>
      <c r="C90" s="605"/>
      <c r="D90" s="667">
        <v>-0.2</v>
      </c>
      <c r="E90" s="249">
        <v>-11.3</v>
      </c>
      <c r="F90" s="249">
        <v>1.3</v>
      </c>
      <c r="G90" s="249">
        <v>-3.9</v>
      </c>
      <c r="H90" s="249">
        <v>7.1</v>
      </c>
      <c r="I90" s="249">
        <v>-0.5</v>
      </c>
      <c r="J90" s="249">
        <v>1.6</v>
      </c>
      <c r="K90" s="249">
        <v>-4.6</v>
      </c>
      <c r="L90" s="249">
        <v>10.6</v>
      </c>
      <c r="M90" s="249">
        <v>-1</v>
      </c>
      <c r="N90" s="249">
        <v>5.5</v>
      </c>
      <c r="O90" s="249">
        <v>-7.4</v>
      </c>
      <c r="P90" s="249">
        <v>-5</v>
      </c>
      <c r="Q90" s="249">
        <v>-2.7</v>
      </c>
      <c r="R90" s="249">
        <v>-0.8</v>
      </c>
      <c r="S90" s="249">
        <v>1.2</v>
      </c>
    </row>
    <row r="91" spans="1:19" ht="13.5" customHeight="1">
      <c r="A91" s="604" t="s">
        <v>553</v>
      </c>
      <c r="B91" s="604" t="s">
        <v>637</v>
      </c>
      <c r="C91" s="605"/>
      <c r="D91" s="667">
        <v>0.2</v>
      </c>
      <c r="E91" s="249">
        <v>-13.2</v>
      </c>
      <c r="F91" s="249">
        <v>0.6</v>
      </c>
      <c r="G91" s="249">
        <v>-4.2</v>
      </c>
      <c r="H91" s="249">
        <v>6.4</v>
      </c>
      <c r="I91" s="249">
        <v>1.8</v>
      </c>
      <c r="J91" s="249">
        <v>0.1</v>
      </c>
      <c r="K91" s="249">
        <v>-15.4</v>
      </c>
      <c r="L91" s="249">
        <v>8.2</v>
      </c>
      <c r="M91" s="249">
        <v>-1.5</v>
      </c>
      <c r="N91" s="249">
        <v>8.4</v>
      </c>
      <c r="O91" s="249">
        <v>-8.1</v>
      </c>
      <c r="P91" s="249">
        <v>2.7</v>
      </c>
      <c r="Q91" s="249">
        <v>2.7</v>
      </c>
      <c r="R91" s="249">
        <v>-2</v>
      </c>
      <c r="S91" s="249">
        <v>-0.2</v>
      </c>
    </row>
    <row r="92" spans="1:19" ht="13.5" customHeight="1">
      <c r="A92" s="265" t="s">
        <v>87</v>
      </c>
      <c r="B92" s="616" t="s">
        <v>21</v>
      </c>
      <c r="C92" s="266" t="s">
        <v>88</v>
      </c>
      <c r="D92" s="407">
        <v>0</v>
      </c>
      <c r="E92" s="408">
        <v>-13.6</v>
      </c>
      <c r="F92" s="408">
        <v>0.6</v>
      </c>
      <c r="G92" s="408">
        <v>2.8</v>
      </c>
      <c r="H92" s="408">
        <v>13</v>
      </c>
      <c r="I92" s="408">
        <v>-5.5</v>
      </c>
      <c r="J92" s="408">
        <v>-2.7</v>
      </c>
      <c r="K92" s="408">
        <v>-5.1</v>
      </c>
      <c r="L92" s="408">
        <v>7.5</v>
      </c>
      <c r="M92" s="408">
        <v>1.8</v>
      </c>
      <c r="N92" s="408">
        <v>2</v>
      </c>
      <c r="O92" s="408">
        <v>-2.5</v>
      </c>
      <c r="P92" s="408">
        <v>2.1</v>
      </c>
      <c r="Q92" s="408">
        <v>0</v>
      </c>
      <c r="R92" s="408">
        <v>-5</v>
      </c>
      <c r="S92" s="268">
        <v>8.8</v>
      </c>
    </row>
    <row r="93" spans="1:35" ht="27" customHeight="1">
      <c r="A93" s="737" t="s">
        <v>417</v>
      </c>
      <c r="B93" s="737"/>
      <c r="C93" s="737"/>
      <c r="D93" s="272">
        <v>-1.2</v>
      </c>
      <c r="E93" s="271">
        <v>-3.4</v>
      </c>
      <c r="F93" s="271">
        <v>-1</v>
      </c>
      <c r="G93" s="271">
        <v>7</v>
      </c>
      <c r="H93" s="271">
        <v>7.1</v>
      </c>
      <c r="I93" s="271">
        <v>-15.3</v>
      </c>
      <c r="J93" s="271">
        <v>-1.2</v>
      </c>
      <c r="K93" s="271">
        <v>4.3</v>
      </c>
      <c r="L93" s="271">
        <v>-1</v>
      </c>
      <c r="M93" s="271">
        <v>3.3</v>
      </c>
      <c r="N93" s="271">
        <v>-5.2</v>
      </c>
      <c r="O93" s="271">
        <v>2.5</v>
      </c>
      <c r="P93" s="271">
        <v>0.7</v>
      </c>
      <c r="Q93" s="271">
        <v>1.4</v>
      </c>
      <c r="R93" s="271">
        <v>-2.6</v>
      </c>
      <c r="S93" s="271">
        <v>2.4</v>
      </c>
      <c r="T93" s="611"/>
      <c r="U93" s="611"/>
      <c r="V93" s="611"/>
      <c r="W93" s="611"/>
      <c r="X93" s="611"/>
      <c r="Y93" s="611"/>
      <c r="Z93" s="611"/>
      <c r="AA93" s="611"/>
      <c r="AB93" s="611"/>
      <c r="AC93" s="611"/>
      <c r="AD93" s="611"/>
      <c r="AE93" s="611"/>
      <c r="AF93" s="611"/>
      <c r="AG93" s="611"/>
      <c r="AH93" s="611"/>
      <c r="AI93" s="611"/>
    </row>
    <row r="94" spans="1:36" s="610" customFormat="1" ht="27" customHeight="1">
      <c r="A94" s="238"/>
      <c r="B94" s="238"/>
      <c r="C94" s="238"/>
      <c r="D94" s="619"/>
      <c r="E94" s="619"/>
      <c r="F94" s="619"/>
      <c r="G94" s="619"/>
      <c r="H94" s="619"/>
      <c r="I94" s="619"/>
      <c r="J94" s="619"/>
      <c r="K94" s="619"/>
      <c r="L94" s="619"/>
      <c r="M94" s="619"/>
      <c r="N94" s="619"/>
      <c r="O94" s="619"/>
      <c r="P94" s="619"/>
      <c r="Q94" s="619"/>
      <c r="R94" s="619"/>
      <c r="S94" s="618"/>
      <c r="T94" s="596"/>
      <c r="U94" s="596"/>
      <c r="V94" s="596"/>
      <c r="W94" s="596"/>
      <c r="X94" s="596"/>
      <c r="Y94" s="596"/>
      <c r="Z94" s="596"/>
      <c r="AA94" s="596"/>
      <c r="AB94" s="596"/>
      <c r="AC94" s="596"/>
      <c r="AD94" s="596"/>
      <c r="AE94" s="596"/>
      <c r="AF94" s="596"/>
      <c r="AG94" s="596"/>
      <c r="AH94" s="596"/>
      <c r="AI94" s="596"/>
      <c r="AJ94" s="596"/>
    </row>
  </sheetData>
  <mergeCells count="11">
    <mergeCell ref="A4:C6"/>
    <mergeCell ref="D7:R7"/>
    <mergeCell ref="A93:C93"/>
    <mergeCell ref="G2:N2"/>
    <mergeCell ref="A50:C52"/>
    <mergeCell ref="D53:R53"/>
    <mergeCell ref="D73:S73"/>
    <mergeCell ref="D27:S27"/>
    <mergeCell ref="A47:C47"/>
    <mergeCell ref="H49:O49"/>
    <mergeCell ref="H3:O3"/>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Ｐゴシック,標準"&amp;12- 8 -</oddFooter>
  </headerFooter>
</worksheet>
</file>

<file path=xl/worksheets/sheet12.xml><?xml version="1.0" encoding="utf-8"?>
<worksheet xmlns="http://schemas.openxmlformats.org/spreadsheetml/2006/main" xmlns:r="http://schemas.openxmlformats.org/officeDocument/2006/relationships">
  <sheetPr codeName="Sheet15">
    <tabColor indexed="17"/>
  </sheetPr>
  <dimension ref="A1:AT94"/>
  <sheetViews>
    <sheetView zoomScale="85" zoomScaleNormal="85" zoomScaleSheetLayoutView="90" workbookViewId="0" topLeftCell="A1">
      <selection activeCell="A1" sqref="A1"/>
    </sheetView>
  </sheetViews>
  <sheetFormatPr defaultColWidth="8.796875" defaultRowHeight="14.25"/>
  <cols>
    <col min="1" max="1" width="4.8984375" style="596" bestFit="1" customWidth="1"/>
    <col min="2" max="2" width="3.19921875" style="596" bestFit="1" customWidth="1"/>
    <col min="3" max="3" width="3.09765625" style="596" bestFit="1" customWidth="1"/>
    <col min="4" max="19" width="8.19921875" style="596" customWidth="1"/>
    <col min="20" max="35" width="7.59765625" style="596" customWidth="1"/>
    <col min="36" max="16384" width="9" style="596" customWidth="1"/>
  </cols>
  <sheetData>
    <row r="1" spans="1:31" ht="18.75">
      <c r="A1" s="597"/>
      <c r="B1" s="597"/>
      <c r="C1" s="597"/>
      <c r="D1" s="597"/>
      <c r="E1" s="230"/>
      <c r="F1" s="230"/>
      <c r="G1" s="348"/>
      <c r="H1" s="348"/>
      <c r="I1" s="348"/>
      <c r="J1" s="348"/>
      <c r="K1" s="348"/>
      <c r="L1" s="348"/>
      <c r="M1" s="348"/>
      <c r="N1" s="348"/>
      <c r="O1" s="348"/>
      <c r="P1" s="230"/>
      <c r="Q1" s="230"/>
      <c r="R1" s="597"/>
      <c r="S1" s="230"/>
      <c r="T1" s="230"/>
      <c r="U1" s="230"/>
      <c r="V1" s="230"/>
      <c r="W1" s="230"/>
      <c r="X1" s="230"/>
      <c r="Y1" s="230"/>
      <c r="Z1" s="230"/>
      <c r="AA1" s="230"/>
      <c r="AB1" s="230"/>
      <c r="AC1" s="230"/>
      <c r="AD1" s="230"/>
      <c r="AE1" s="230"/>
    </row>
    <row r="2" spans="1:31" ht="18.75">
      <c r="A2" s="597"/>
      <c r="B2" s="597"/>
      <c r="C2" s="597"/>
      <c r="D2" s="597"/>
      <c r="E2" s="230"/>
      <c r="F2" s="230"/>
      <c r="G2" s="727" t="s">
        <v>56</v>
      </c>
      <c r="H2" s="727"/>
      <c r="I2" s="727"/>
      <c r="J2" s="727"/>
      <c r="K2" s="727"/>
      <c r="L2" s="727"/>
      <c r="M2" s="727"/>
      <c r="N2" s="727"/>
      <c r="O2" s="590"/>
      <c r="P2" s="230"/>
      <c r="Q2" s="230"/>
      <c r="R2" s="597"/>
      <c r="S2" s="230"/>
      <c r="T2" s="230"/>
      <c r="U2" s="230"/>
      <c r="V2" s="230"/>
      <c r="W2" s="230"/>
      <c r="X2" s="230"/>
      <c r="Y2" s="230"/>
      <c r="Z2" s="230"/>
      <c r="AA2" s="230"/>
      <c r="AB2" s="230"/>
      <c r="AC2" s="230"/>
      <c r="AD2" s="230"/>
      <c r="AE2" s="230"/>
    </row>
    <row r="3" spans="1:19" ht="17.25">
      <c r="A3" s="247" t="s">
        <v>245</v>
      </c>
      <c r="B3" s="598"/>
      <c r="C3" s="598"/>
      <c r="H3" s="728"/>
      <c r="I3" s="728"/>
      <c r="J3" s="728"/>
      <c r="K3" s="728"/>
      <c r="L3" s="728"/>
      <c r="M3" s="728"/>
      <c r="N3" s="728"/>
      <c r="O3" s="728"/>
      <c r="S3" s="239" t="s">
        <v>591</v>
      </c>
    </row>
    <row r="4" spans="1:19" ht="13.5">
      <c r="A4" s="729" t="s">
        <v>554</v>
      </c>
      <c r="B4" s="729"/>
      <c r="C4" s="730"/>
      <c r="D4" s="231" t="s">
        <v>4</v>
      </c>
      <c r="E4" s="231" t="s">
        <v>5</v>
      </c>
      <c r="F4" s="231" t="s">
        <v>6</v>
      </c>
      <c r="G4" s="231" t="s">
        <v>7</v>
      </c>
      <c r="H4" s="231" t="s">
        <v>8</v>
      </c>
      <c r="I4" s="231" t="s">
        <v>9</v>
      </c>
      <c r="J4" s="231" t="s">
        <v>10</v>
      </c>
      <c r="K4" s="231" t="s">
        <v>11</v>
      </c>
      <c r="L4" s="231" t="s">
        <v>12</v>
      </c>
      <c r="M4" s="231" t="s">
        <v>13</v>
      </c>
      <c r="N4" s="231" t="s">
        <v>658</v>
      </c>
      <c r="O4" s="231" t="s">
        <v>15</v>
      </c>
      <c r="P4" s="231" t="s">
        <v>16</v>
      </c>
      <c r="Q4" s="231" t="s">
        <v>17</v>
      </c>
      <c r="R4" s="231" t="s">
        <v>18</v>
      </c>
      <c r="S4" s="231" t="s">
        <v>19</v>
      </c>
    </row>
    <row r="5" spans="1:19" ht="13.5">
      <c r="A5" s="731"/>
      <c r="B5" s="731"/>
      <c r="C5" s="732"/>
      <c r="D5" s="232" t="s">
        <v>567</v>
      </c>
      <c r="E5" s="232"/>
      <c r="F5" s="232"/>
      <c r="G5" s="232" t="s">
        <v>639</v>
      </c>
      <c r="H5" s="232" t="s">
        <v>568</v>
      </c>
      <c r="I5" s="232" t="s">
        <v>569</v>
      </c>
      <c r="J5" s="232" t="s">
        <v>570</v>
      </c>
      <c r="K5" s="232" t="s">
        <v>571</v>
      </c>
      <c r="L5" s="233" t="s">
        <v>572</v>
      </c>
      <c r="M5" s="234" t="s">
        <v>573</v>
      </c>
      <c r="N5" s="233" t="s">
        <v>656</v>
      </c>
      <c r="O5" s="233" t="s">
        <v>574</v>
      </c>
      <c r="P5" s="233" t="s">
        <v>575</v>
      </c>
      <c r="Q5" s="233" t="s">
        <v>576</v>
      </c>
      <c r="R5" s="233" t="s">
        <v>577</v>
      </c>
      <c r="S5" s="285" t="s">
        <v>168</v>
      </c>
    </row>
    <row r="6" spans="1:19" ht="18" customHeight="1">
      <c r="A6" s="733"/>
      <c r="B6" s="733"/>
      <c r="C6" s="734"/>
      <c r="D6" s="235" t="s">
        <v>578</v>
      </c>
      <c r="E6" s="235" t="s">
        <v>415</v>
      </c>
      <c r="F6" s="235" t="s">
        <v>416</v>
      </c>
      <c r="G6" s="235" t="s">
        <v>640</v>
      </c>
      <c r="H6" s="235" t="s">
        <v>579</v>
      </c>
      <c r="I6" s="235" t="s">
        <v>580</v>
      </c>
      <c r="J6" s="235" t="s">
        <v>581</v>
      </c>
      <c r="K6" s="235" t="s">
        <v>582</v>
      </c>
      <c r="L6" s="236" t="s">
        <v>583</v>
      </c>
      <c r="M6" s="237" t="s">
        <v>584</v>
      </c>
      <c r="N6" s="236" t="s">
        <v>657</v>
      </c>
      <c r="O6" s="236" t="s">
        <v>585</v>
      </c>
      <c r="P6" s="237" t="s">
        <v>586</v>
      </c>
      <c r="Q6" s="237" t="s">
        <v>587</v>
      </c>
      <c r="R6" s="236" t="s">
        <v>647</v>
      </c>
      <c r="S6" s="236" t="s">
        <v>169</v>
      </c>
    </row>
    <row r="7" spans="1:19" ht="15.75" customHeight="1">
      <c r="A7" s="252"/>
      <c r="B7" s="252"/>
      <c r="C7" s="252"/>
      <c r="D7" s="735" t="s">
        <v>638</v>
      </c>
      <c r="E7" s="735"/>
      <c r="F7" s="735"/>
      <c r="G7" s="735"/>
      <c r="H7" s="735"/>
      <c r="I7" s="735"/>
      <c r="J7" s="735"/>
      <c r="K7" s="735"/>
      <c r="L7" s="735"/>
      <c r="M7" s="735"/>
      <c r="N7" s="735"/>
      <c r="O7" s="735"/>
      <c r="P7" s="735"/>
      <c r="Q7" s="735"/>
      <c r="R7" s="735"/>
      <c r="S7" s="252"/>
    </row>
    <row r="8" spans="1:19" ht="13.5" customHeight="1">
      <c r="A8" s="599" t="s">
        <v>588</v>
      </c>
      <c r="B8" s="599" t="s">
        <v>642</v>
      </c>
      <c r="C8" s="600" t="s">
        <v>589</v>
      </c>
      <c r="D8" s="601">
        <v>96.7</v>
      </c>
      <c r="E8" s="602">
        <v>98.3</v>
      </c>
      <c r="F8" s="602">
        <v>93</v>
      </c>
      <c r="G8" s="602">
        <v>98.1</v>
      </c>
      <c r="H8" s="602">
        <v>92.9</v>
      </c>
      <c r="I8" s="602">
        <v>99.4</v>
      </c>
      <c r="J8" s="602">
        <v>94.6</v>
      </c>
      <c r="K8" s="602">
        <v>99.6</v>
      </c>
      <c r="L8" s="603" t="s">
        <v>645</v>
      </c>
      <c r="M8" s="603" t="s">
        <v>645</v>
      </c>
      <c r="N8" s="603" t="s">
        <v>645</v>
      </c>
      <c r="O8" s="603" t="s">
        <v>645</v>
      </c>
      <c r="P8" s="602">
        <v>104.9</v>
      </c>
      <c r="Q8" s="602">
        <v>99.9</v>
      </c>
      <c r="R8" s="602">
        <v>98.8</v>
      </c>
      <c r="S8" s="603" t="s">
        <v>645</v>
      </c>
    </row>
    <row r="9" spans="1:19" ht="13.5" customHeight="1">
      <c r="A9" s="604"/>
      <c r="B9" s="604" t="s">
        <v>643</v>
      </c>
      <c r="C9" s="605"/>
      <c r="D9" s="606">
        <v>100</v>
      </c>
      <c r="E9" s="248">
        <v>100</v>
      </c>
      <c r="F9" s="248">
        <v>100</v>
      </c>
      <c r="G9" s="248">
        <v>100</v>
      </c>
      <c r="H9" s="248">
        <v>100</v>
      </c>
      <c r="I9" s="248">
        <v>100</v>
      </c>
      <c r="J9" s="248">
        <v>100</v>
      </c>
      <c r="K9" s="248">
        <v>100</v>
      </c>
      <c r="L9" s="607">
        <v>100</v>
      </c>
      <c r="M9" s="607">
        <v>100</v>
      </c>
      <c r="N9" s="607">
        <v>100</v>
      </c>
      <c r="O9" s="607">
        <v>100</v>
      </c>
      <c r="P9" s="248">
        <v>100</v>
      </c>
      <c r="Q9" s="248">
        <v>100</v>
      </c>
      <c r="R9" s="248">
        <v>100</v>
      </c>
      <c r="S9" s="607">
        <v>100</v>
      </c>
    </row>
    <row r="10" spans="1:19" ht="13.5">
      <c r="A10" s="604"/>
      <c r="B10" s="604" t="s">
        <v>644</v>
      </c>
      <c r="C10" s="605"/>
      <c r="D10" s="606">
        <v>98.4</v>
      </c>
      <c r="E10" s="248">
        <v>100.5</v>
      </c>
      <c r="F10" s="248">
        <v>98.9</v>
      </c>
      <c r="G10" s="248">
        <v>100</v>
      </c>
      <c r="H10" s="248">
        <v>100.9</v>
      </c>
      <c r="I10" s="248">
        <v>99.7</v>
      </c>
      <c r="J10" s="248">
        <v>99.4</v>
      </c>
      <c r="K10" s="248">
        <v>103.8</v>
      </c>
      <c r="L10" s="607">
        <v>99.4</v>
      </c>
      <c r="M10" s="607">
        <v>102.3</v>
      </c>
      <c r="N10" s="607">
        <v>86</v>
      </c>
      <c r="O10" s="607">
        <v>98.3</v>
      </c>
      <c r="P10" s="248">
        <v>88.7</v>
      </c>
      <c r="Q10" s="248">
        <v>98.9</v>
      </c>
      <c r="R10" s="248">
        <v>98.4</v>
      </c>
      <c r="S10" s="607">
        <v>106.3</v>
      </c>
    </row>
    <row r="11" spans="1:19" ht="13.5" customHeight="1">
      <c r="A11" s="604"/>
      <c r="B11" s="604" t="s">
        <v>77</v>
      </c>
      <c r="C11" s="605"/>
      <c r="D11" s="606">
        <v>99.3</v>
      </c>
      <c r="E11" s="248">
        <v>101.1</v>
      </c>
      <c r="F11" s="248">
        <v>100.5</v>
      </c>
      <c r="G11" s="248">
        <v>101.9</v>
      </c>
      <c r="H11" s="248">
        <v>101.1</v>
      </c>
      <c r="I11" s="248">
        <v>103.3</v>
      </c>
      <c r="J11" s="248">
        <v>97.8</v>
      </c>
      <c r="K11" s="248">
        <v>107.4</v>
      </c>
      <c r="L11" s="607">
        <v>99.3</v>
      </c>
      <c r="M11" s="607">
        <v>105.6</v>
      </c>
      <c r="N11" s="607">
        <v>88.6</v>
      </c>
      <c r="O11" s="607">
        <v>96</v>
      </c>
      <c r="P11" s="248">
        <v>88.4</v>
      </c>
      <c r="Q11" s="248">
        <v>99.2</v>
      </c>
      <c r="R11" s="248">
        <v>102.3</v>
      </c>
      <c r="S11" s="607">
        <v>108.6</v>
      </c>
    </row>
    <row r="12" spans="1:19" ht="13.5" customHeight="1">
      <c r="A12" s="604"/>
      <c r="B12" s="604" t="s">
        <v>86</v>
      </c>
      <c r="C12" s="615"/>
      <c r="D12" s="608">
        <v>98.4</v>
      </c>
      <c r="E12" s="609">
        <v>100.9</v>
      </c>
      <c r="F12" s="609">
        <v>100.1</v>
      </c>
      <c r="G12" s="609">
        <v>101.9</v>
      </c>
      <c r="H12" s="609">
        <v>96.3</v>
      </c>
      <c r="I12" s="609">
        <v>104.8</v>
      </c>
      <c r="J12" s="609">
        <v>97.7</v>
      </c>
      <c r="K12" s="609">
        <v>103.3</v>
      </c>
      <c r="L12" s="609">
        <v>100.7</v>
      </c>
      <c r="M12" s="609">
        <v>108.5</v>
      </c>
      <c r="N12" s="609">
        <v>87.5</v>
      </c>
      <c r="O12" s="609">
        <v>90.2</v>
      </c>
      <c r="P12" s="609">
        <v>93.2</v>
      </c>
      <c r="Q12" s="609">
        <v>94</v>
      </c>
      <c r="R12" s="609">
        <v>102.4</v>
      </c>
      <c r="S12" s="609">
        <v>106.3</v>
      </c>
    </row>
    <row r="13" spans="1:19" ht="13.5" customHeight="1">
      <c r="A13" s="400"/>
      <c r="B13" s="265" t="s">
        <v>20</v>
      </c>
      <c r="C13" s="401"/>
      <c r="D13" s="269">
        <v>97.3</v>
      </c>
      <c r="E13" s="270">
        <v>100.5</v>
      </c>
      <c r="F13" s="270">
        <v>100.6</v>
      </c>
      <c r="G13" s="270">
        <v>101.9</v>
      </c>
      <c r="H13" s="270">
        <v>94.3</v>
      </c>
      <c r="I13" s="270">
        <v>103.7</v>
      </c>
      <c r="J13" s="270">
        <v>95.1</v>
      </c>
      <c r="K13" s="270">
        <v>96.9</v>
      </c>
      <c r="L13" s="270">
        <v>101.6</v>
      </c>
      <c r="M13" s="270">
        <v>102.5</v>
      </c>
      <c r="N13" s="270">
        <v>86.1</v>
      </c>
      <c r="O13" s="270">
        <v>92.3</v>
      </c>
      <c r="P13" s="270">
        <v>85.6</v>
      </c>
      <c r="Q13" s="270">
        <v>94.1</v>
      </c>
      <c r="R13" s="270">
        <v>104.2</v>
      </c>
      <c r="S13" s="270">
        <v>105.9</v>
      </c>
    </row>
    <row r="14" spans="1:19" ht="13.5" customHeight="1">
      <c r="A14" s="604" t="s">
        <v>79</v>
      </c>
      <c r="B14" s="604" t="s">
        <v>81</v>
      </c>
      <c r="C14" s="605" t="s">
        <v>590</v>
      </c>
      <c r="D14" s="665">
        <v>90.8</v>
      </c>
      <c r="E14" s="666">
        <v>88.9</v>
      </c>
      <c r="F14" s="666">
        <v>92.6</v>
      </c>
      <c r="G14" s="666">
        <v>93.1</v>
      </c>
      <c r="H14" s="666">
        <v>97.1</v>
      </c>
      <c r="I14" s="666">
        <v>95.6</v>
      </c>
      <c r="J14" s="666">
        <v>90.3</v>
      </c>
      <c r="K14" s="666">
        <v>96.6</v>
      </c>
      <c r="L14" s="666">
        <v>91.5</v>
      </c>
      <c r="M14" s="666">
        <v>95.5</v>
      </c>
      <c r="N14" s="666">
        <v>84.5</v>
      </c>
      <c r="O14" s="666">
        <v>87.7</v>
      </c>
      <c r="P14" s="666">
        <v>77.3</v>
      </c>
      <c r="Q14" s="666">
        <v>88.9</v>
      </c>
      <c r="R14" s="666">
        <v>98.8</v>
      </c>
      <c r="S14" s="666">
        <v>99</v>
      </c>
    </row>
    <row r="15" spans="1:19" ht="13.5" customHeight="1">
      <c r="A15" s="604" t="s">
        <v>553</v>
      </c>
      <c r="B15" s="604" t="s">
        <v>592</v>
      </c>
      <c r="C15" s="605" t="s">
        <v>553</v>
      </c>
      <c r="D15" s="667">
        <v>96.7</v>
      </c>
      <c r="E15" s="249">
        <v>104</v>
      </c>
      <c r="F15" s="249">
        <v>103.2</v>
      </c>
      <c r="G15" s="249">
        <v>99.6</v>
      </c>
      <c r="H15" s="249">
        <v>90.9</v>
      </c>
      <c r="I15" s="249">
        <v>105.7</v>
      </c>
      <c r="J15" s="249">
        <v>92.4</v>
      </c>
      <c r="K15" s="249">
        <v>95.8</v>
      </c>
      <c r="L15" s="249">
        <v>103.4</v>
      </c>
      <c r="M15" s="249">
        <v>107.3</v>
      </c>
      <c r="N15" s="249">
        <v>80.3</v>
      </c>
      <c r="O15" s="249">
        <v>84.6</v>
      </c>
      <c r="P15" s="249">
        <v>78.5</v>
      </c>
      <c r="Q15" s="249">
        <v>90.8</v>
      </c>
      <c r="R15" s="249">
        <v>96.3</v>
      </c>
      <c r="S15" s="249">
        <v>106.1</v>
      </c>
    </row>
    <row r="16" spans="1:19" ht="13.5" customHeight="1">
      <c r="A16" s="604" t="s">
        <v>553</v>
      </c>
      <c r="B16" s="604" t="s">
        <v>593</v>
      </c>
      <c r="C16" s="605" t="s">
        <v>553</v>
      </c>
      <c r="D16" s="667">
        <v>96.8</v>
      </c>
      <c r="E16" s="249">
        <v>99.1</v>
      </c>
      <c r="F16" s="249">
        <v>100.6</v>
      </c>
      <c r="G16" s="249">
        <v>102.8</v>
      </c>
      <c r="H16" s="249">
        <v>95.1</v>
      </c>
      <c r="I16" s="249">
        <v>102.5</v>
      </c>
      <c r="J16" s="249">
        <v>92.3</v>
      </c>
      <c r="K16" s="249">
        <v>96.9</v>
      </c>
      <c r="L16" s="249">
        <v>98.2</v>
      </c>
      <c r="M16" s="249">
        <v>101.1</v>
      </c>
      <c r="N16" s="249">
        <v>87.5</v>
      </c>
      <c r="O16" s="249">
        <v>88.8</v>
      </c>
      <c r="P16" s="249">
        <v>98.1</v>
      </c>
      <c r="Q16" s="249">
        <v>91</v>
      </c>
      <c r="R16" s="249">
        <v>98.6</v>
      </c>
      <c r="S16" s="249">
        <v>107.6</v>
      </c>
    </row>
    <row r="17" spans="1:19" ht="13.5" customHeight="1">
      <c r="A17" s="604" t="s">
        <v>553</v>
      </c>
      <c r="B17" s="604" t="s">
        <v>594</v>
      </c>
      <c r="C17" s="605" t="s">
        <v>553</v>
      </c>
      <c r="D17" s="667">
        <v>99.8</v>
      </c>
      <c r="E17" s="249">
        <v>103.5</v>
      </c>
      <c r="F17" s="249">
        <v>102.4</v>
      </c>
      <c r="G17" s="249">
        <v>106.3</v>
      </c>
      <c r="H17" s="249">
        <v>98.1</v>
      </c>
      <c r="I17" s="249">
        <v>105.3</v>
      </c>
      <c r="J17" s="249">
        <v>98.6</v>
      </c>
      <c r="K17" s="249">
        <v>102.2</v>
      </c>
      <c r="L17" s="249">
        <v>104.3</v>
      </c>
      <c r="M17" s="249">
        <v>104.5</v>
      </c>
      <c r="N17" s="249">
        <v>87.7</v>
      </c>
      <c r="O17" s="249">
        <v>97.6</v>
      </c>
      <c r="P17" s="249">
        <v>84.3</v>
      </c>
      <c r="Q17" s="249">
        <v>97.4</v>
      </c>
      <c r="R17" s="249">
        <v>106.2</v>
      </c>
      <c r="S17" s="249">
        <v>110.6</v>
      </c>
    </row>
    <row r="18" spans="1:19" ht="13.5" customHeight="1">
      <c r="A18" s="604" t="s">
        <v>553</v>
      </c>
      <c r="B18" s="604" t="s">
        <v>595</v>
      </c>
      <c r="C18" s="605" t="s">
        <v>553</v>
      </c>
      <c r="D18" s="667">
        <v>94.9</v>
      </c>
      <c r="E18" s="249">
        <v>93.7</v>
      </c>
      <c r="F18" s="249">
        <v>95.3</v>
      </c>
      <c r="G18" s="249">
        <v>104.9</v>
      </c>
      <c r="H18" s="249">
        <v>94.8</v>
      </c>
      <c r="I18" s="249">
        <v>100.9</v>
      </c>
      <c r="J18" s="249">
        <v>93.5</v>
      </c>
      <c r="K18" s="249">
        <v>100.3</v>
      </c>
      <c r="L18" s="249">
        <v>98.7</v>
      </c>
      <c r="M18" s="249">
        <v>99.5</v>
      </c>
      <c r="N18" s="249">
        <v>88.1</v>
      </c>
      <c r="O18" s="249">
        <v>93.9</v>
      </c>
      <c r="P18" s="249">
        <v>82.5</v>
      </c>
      <c r="Q18" s="249">
        <v>94.7</v>
      </c>
      <c r="R18" s="249">
        <v>106</v>
      </c>
      <c r="S18" s="249">
        <v>104</v>
      </c>
    </row>
    <row r="19" spans="1:19" ht="13.5" customHeight="1">
      <c r="A19" s="604" t="s">
        <v>553</v>
      </c>
      <c r="B19" s="604" t="s">
        <v>596</v>
      </c>
      <c r="C19" s="605" t="s">
        <v>553</v>
      </c>
      <c r="D19" s="667">
        <v>100.6</v>
      </c>
      <c r="E19" s="249">
        <v>104.6</v>
      </c>
      <c r="F19" s="249">
        <v>103.4</v>
      </c>
      <c r="G19" s="249">
        <v>106.1</v>
      </c>
      <c r="H19" s="249">
        <v>91.8</v>
      </c>
      <c r="I19" s="249">
        <v>106.1</v>
      </c>
      <c r="J19" s="249">
        <v>97.3</v>
      </c>
      <c r="K19" s="249">
        <v>101.4</v>
      </c>
      <c r="L19" s="249">
        <v>104.6</v>
      </c>
      <c r="M19" s="249">
        <v>110</v>
      </c>
      <c r="N19" s="249">
        <v>84.8</v>
      </c>
      <c r="O19" s="249">
        <v>94.2</v>
      </c>
      <c r="P19" s="249">
        <v>102.4</v>
      </c>
      <c r="Q19" s="249">
        <v>96.9</v>
      </c>
      <c r="R19" s="249">
        <v>107.6</v>
      </c>
      <c r="S19" s="249">
        <v>111.4</v>
      </c>
    </row>
    <row r="20" spans="1:19" ht="13.5" customHeight="1">
      <c r="A20" s="604" t="s">
        <v>553</v>
      </c>
      <c r="B20" s="604" t="s">
        <v>597</v>
      </c>
      <c r="C20" s="605" t="s">
        <v>553</v>
      </c>
      <c r="D20" s="667">
        <v>100.5</v>
      </c>
      <c r="E20" s="249">
        <v>103.2</v>
      </c>
      <c r="F20" s="249">
        <v>104.4</v>
      </c>
      <c r="G20" s="249">
        <v>106.6</v>
      </c>
      <c r="H20" s="249">
        <v>94.4</v>
      </c>
      <c r="I20" s="249">
        <v>104.9</v>
      </c>
      <c r="J20" s="249">
        <v>99.3</v>
      </c>
      <c r="K20" s="249">
        <v>95.6</v>
      </c>
      <c r="L20" s="249">
        <v>104.2</v>
      </c>
      <c r="M20" s="249">
        <v>105.7</v>
      </c>
      <c r="N20" s="249">
        <v>86.4</v>
      </c>
      <c r="O20" s="249">
        <v>91.8</v>
      </c>
      <c r="P20" s="249">
        <v>86.1</v>
      </c>
      <c r="Q20" s="249">
        <v>98.9</v>
      </c>
      <c r="R20" s="249">
        <v>112.5</v>
      </c>
      <c r="S20" s="249">
        <v>110.9</v>
      </c>
    </row>
    <row r="21" spans="1:19" ht="13.5" customHeight="1">
      <c r="A21" s="604"/>
      <c r="B21" s="604" t="s">
        <v>598</v>
      </c>
      <c r="C21" s="605"/>
      <c r="D21" s="667">
        <v>94.3</v>
      </c>
      <c r="E21" s="249">
        <v>97.6</v>
      </c>
      <c r="F21" s="249">
        <v>93.7</v>
      </c>
      <c r="G21" s="249">
        <v>97.9</v>
      </c>
      <c r="H21" s="249">
        <v>96.9</v>
      </c>
      <c r="I21" s="249">
        <v>100.5</v>
      </c>
      <c r="J21" s="249">
        <v>96.2</v>
      </c>
      <c r="K21" s="249">
        <v>95.6</v>
      </c>
      <c r="L21" s="249">
        <v>98.2</v>
      </c>
      <c r="M21" s="249">
        <v>99.1</v>
      </c>
      <c r="N21" s="249">
        <v>90.4</v>
      </c>
      <c r="O21" s="249">
        <v>99.2</v>
      </c>
      <c r="P21" s="249">
        <v>67.5</v>
      </c>
      <c r="Q21" s="249">
        <v>94.5</v>
      </c>
      <c r="R21" s="249">
        <v>109</v>
      </c>
      <c r="S21" s="249">
        <v>103</v>
      </c>
    </row>
    <row r="22" spans="1:19" ht="13.5" customHeight="1">
      <c r="A22" s="604" t="s">
        <v>553</v>
      </c>
      <c r="B22" s="604" t="s">
        <v>599</v>
      </c>
      <c r="C22" s="605" t="s">
        <v>553</v>
      </c>
      <c r="D22" s="667">
        <v>97.4</v>
      </c>
      <c r="E22" s="249">
        <v>100.9</v>
      </c>
      <c r="F22" s="249">
        <v>100.6</v>
      </c>
      <c r="G22" s="249">
        <v>98.6</v>
      </c>
      <c r="H22" s="249">
        <v>91.4</v>
      </c>
      <c r="I22" s="249">
        <v>104.7</v>
      </c>
      <c r="J22" s="249">
        <v>94.3</v>
      </c>
      <c r="K22" s="249">
        <v>92.3</v>
      </c>
      <c r="L22" s="249">
        <v>103.5</v>
      </c>
      <c r="M22" s="249">
        <v>99.4</v>
      </c>
      <c r="N22" s="249">
        <v>85.5</v>
      </c>
      <c r="O22" s="249">
        <v>93.9</v>
      </c>
      <c r="P22" s="249">
        <v>100</v>
      </c>
      <c r="Q22" s="249">
        <v>93.7</v>
      </c>
      <c r="R22" s="249">
        <v>102.2</v>
      </c>
      <c r="S22" s="249">
        <v>103.8</v>
      </c>
    </row>
    <row r="23" spans="1:19" ht="13.5" customHeight="1">
      <c r="A23" s="604" t="s">
        <v>553</v>
      </c>
      <c r="B23" s="604" t="s">
        <v>566</v>
      </c>
      <c r="C23" s="605" t="s">
        <v>553</v>
      </c>
      <c r="D23" s="667">
        <v>98.7</v>
      </c>
      <c r="E23" s="249">
        <v>103.2</v>
      </c>
      <c r="F23" s="249">
        <v>103.4</v>
      </c>
      <c r="G23" s="249">
        <v>106.9</v>
      </c>
      <c r="H23" s="249">
        <v>101</v>
      </c>
      <c r="I23" s="249">
        <v>104</v>
      </c>
      <c r="J23" s="249">
        <v>95.2</v>
      </c>
      <c r="K23" s="249">
        <v>98.4</v>
      </c>
      <c r="L23" s="249">
        <v>98.7</v>
      </c>
      <c r="M23" s="249">
        <v>101.2</v>
      </c>
      <c r="N23" s="249">
        <v>84.8</v>
      </c>
      <c r="O23" s="249">
        <v>91.6</v>
      </c>
      <c r="P23" s="249">
        <v>90</v>
      </c>
      <c r="Q23" s="249">
        <v>95.8</v>
      </c>
      <c r="R23" s="249">
        <v>107</v>
      </c>
      <c r="S23" s="249">
        <v>106.2</v>
      </c>
    </row>
    <row r="24" spans="1:46" ht="13.5" customHeight="1">
      <c r="A24" s="604" t="s">
        <v>553</v>
      </c>
      <c r="B24" s="604" t="s">
        <v>600</v>
      </c>
      <c r="C24" s="605" t="s">
        <v>553</v>
      </c>
      <c r="D24" s="667">
        <v>99.1</v>
      </c>
      <c r="E24" s="249">
        <v>104.5</v>
      </c>
      <c r="F24" s="249">
        <v>105.7</v>
      </c>
      <c r="G24" s="249">
        <v>102.8</v>
      </c>
      <c r="H24" s="249">
        <v>92.1</v>
      </c>
      <c r="I24" s="249">
        <v>106.6</v>
      </c>
      <c r="J24" s="249">
        <v>96.9</v>
      </c>
      <c r="K24" s="249">
        <v>94.4</v>
      </c>
      <c r="L24" s="249">
        <v>107.2</v>
      </c>
      <c r="M24" s="249">
        <v>106.3</v>
      </c>
      <c r="N24" s="249">
        <v>86</v>
      </c>
      <c r="O24" s="249">
        <v>94.5</v>
      </c>
      <c r="P24" s="249">
        <v>80.6</v>
      </c>
      <c r="Q24" s="249">
        <v>92.8</v>
      </c>
      <c r="R24" s="249">
        <v>102</v>
      </c>
      <c r="S24" s="249">
        <v>103.6</v>
      </c>
      <c r="T24" s="610"/>
      <c r="U24" s="610"/>
      <c r="V24" s="610"/>
      <c r="W24" s="610"/>
      <c r="X24" s="610"/>
      <c r="Y24" s="610"/>
      <c r="Z24" s="610"/>
      <c r="AA24" s="610"/>
      <c r="AB24" s="610"/>
      <c r="AC24" s="610"/>
      <c r="AD24" s="610"/>
      <c r="AE24" s="610"/>
      <c r="AF24" s="610"/>
      <c r="AG24" s="610"/>
      <c r="AH24" s="610"/>
      <c r="AI24" s="610"/>
      <c r="AJ24" s="610"/>
      <c r="AK24" s="610"/>
      <c r="AL24" s="610"/>
      <c r="AM24" s="610"/>
      <c r="AN24" s="610"/>
      <c r="AO24" s="610"/>
      <c r="AP24" s="610"/>
      <c r="AQ24" s="610"/>
      <c r="AR24" s="610"/>
      <c r="AS24" s="610"/>
      <c r="AT24" s="610"/>
    </row>
    <row r="25" spans="1:46" ht="13.5" customHeight="1">
      <c r="A25" s="604" t="s">
        <v>553</v>
      </c>
      <c r="B25" s="604" t="s">
        <v>637</v>
      </c>
      <c r="C25" s="605" t="s">
        <v>553</v>
      </c>
      <c r="D25" s="667">
        <v>97.5</v>
      </c>
      <c r="E25" s="249">
        <v>102.4</v>
      </c>
      <c r="F25" s="249">
        <v>102</v>
      </c>
      <c r="G25" s="249">
        <v>97</v>
      </c>
      <c r="H25" s="249">
        <v>88.4</v>
      </c>
      <c r="I25" s="249">
        <v>107.2</v>
      </c>
      <c r="J25" s="249">
        <v>95.2</v>
      </c>
      <c r="K25" s="249">
        <v>92.7</v>
      </c>
      <c r="L25" s="249">
        <v>107</v>
      </c>
      <c r="M25" s="249">
        <v>100.9</v>
      </c>
      <c r="N25" s="249">
        <v>87.1</v>
      </c>
      <c r="O25" s="249">
        <v>90</v>
      </c>
      <c r="P25" s="249">
        <v>80.2</v>
      </c>
      <c r="Q25" s="249">
        <v>93.7</v>
      </c>
      <c r="R25" s="249">
        <v>103.8</v>
      </c>
      <c r="S25" s="249">
        <v>104.5</v>
      </c>
      <c r="T25" s="610"/>
      <c r="U25" s="610"/>
      <c r="V25" s="610"/>
      <c r="W25" s="610"/>
      <c r="X25" s="610"/>
      <c r="Y25" s="610"/>
      <c r="Z25" s="610"/>
      <c r="AA25" s="610"/>
      <c r="AB25" s="610"/>
      <c r="AC25" s="610"/>
      <c r="AD25" s="610"/>
      <c r="AE25" s="610"/>
      <c r="AF25" s="610"/>
      <c r="AG25" s="610"/>
      <c r="AH25" s="610"/>
      <c r="AI25" s="610"/>
      <c r="AJ25" s="610"/>
      <c r="AK25" s="610"/>
      <c r="AL25" s="610"/>
      <c r="AM25" s="610"/>
      <c r="AN25" s="610"/>
      <c r="AO25" s="610"/>
      <c r="AP25" s="610"/>
      <c r="AQ25" s="610"/>
      <c r="AR25" s="610"/>
      <c r="AS25" s="610"/>
      <c r="AT25" s="610"/>
    </row>
    <row r="26" spans="1:46" ht="13.5" customHeight="1">
      <c r="A26" s="265" t="s">
        <v>87</v>
      </c>
      <c r="B26" s="616" t="s">
        <v>21</v>
      </c>
      <c r="C26" s="266" t="s">
        <v>88</v>
      </c>
      <c r="D26" s="267">
        <v>93.3</v>
      </c>
      <c r="E26" s="268">
        <v>85.7</v>
      </c>
      <c r="F26" s="268">
        <v>93.1</v>
      </c>
      <c r="G26" s="268">
        <v>93.9</v>
      </c>
      <c r="H26" s="268">
        <v>90.1</v>
      </c>
      <c r="I26" s="268">
        <v>99.3</v>
      </c>
      <c r="J26" s="268">
        <v>96.7</v>
      </c>
      <c r="K26" s="268">
        <v>93.6</v>
      </c>
      <c r="L26" s="268">
        <v>94.5</v>
      </c>
      <c r="M26" s="268">
        <v>91.5</v>
      </c>
      <c r="N26" s="268">
        <v>97.7</v>
      </c>
      <c r="O26" s="268">
        <v>92</v>
      </c>
      <c r="P26" s="268">
        <v>86.2</v>
      </c>
      <c r="Q26" s="268">
        <v>91.3</v>
      </c>
      <c r="R26" s="268">
        <v>95.2</v>
      </c>
      <c r="S26" s="268">
        <v>98.2</v>
      </c>
      <c r="T26" s="610"/>
      <c r="U26" s="610"/>
      <c r="V26" s="610"/>
      <c r="W26" s="610"/>
      <c r="X26" s="610"/>
      <c r="Y26" s="610"/>
      <c r="Z26" s="610"/>
      <c r="AA26" s="610"/>
      <c r="AB26" s="610"/>
      <c r="AC26" s="610"/>
      <c r="AD26" s="610"/>
      <c r="AE26" s="610"/>
      <c r="AF26" s="610"/>
      <c r="AG26" s="610"/>
      <c r="AH26" s="610"/>
      <c r="AI26" s="610"/>
      <c r="AJ26" s="610"/>
      <c r="AK26" s="610"/>
      <c r="AL26" s="610"/>
      <c r="AM26" s="610"/>
      <c r="AN26" s="610"/>
      <c r="AO26" s="610"/>
      <c r="AP26" s="610"/>
      <c r="AQ26" s="610"/>
      <c r="AR26" s="610"/>
      <c r="AS26" s="610"/>
      <c r="AT26" s="610"/>
    </row>
    <row r="27" spans="1:19" ht="17.25" customHeight="1">
      <c r="A27" s="252"/>
      <c r="B27" s="252"/>
      <c r="C27" s="252"/>
      <c r="D27" s="736" t="s">
        <v>34</v>
      </c>
      <c r="E27" s="736"/>
      <c r="F27" s="736"/>
      <c r="G27" s="736"/>
      <c r="H27" s="736"/>
      <c r="I27" s="736"/>
      <c r="J27" s="736"/>
      <c r="K27" s="736"/>
      <c r="L27" s="736"/>
      <c r="M27" s="736"/>
      <c r="N27" s="736"/>
      <c r="O27" s="736"/>
      <c r="P27" s="736"/>
      <c r="Q27" s="736"/>
      <c r="R27" s="736"/>
      <c r="S27" s="736"/>
    </row>
    <row r="28" spans="1:19" ht="13.5" customHeight="1">
      <c r="A28" s="599" t="s">
        <v>588</v>
      </c>
      <c r="B28" s="599" t="s">
        <v>642</v>
      </c>
      <c r="C28" s="600" t="s">
        <v>589</v>
      </c>
      <c r="D28" s="601">
        <v>-5.9</v>
      </c>
      <c r="E28" s="602">
        <v>0</v>
      </c>
      <c r="F28" s="602">
        <v>-8.5</v>
      </c>
      <c r="G28" s="602">
        <v>-3.8</v>
      </c>
      <c r="H28" s="602">
        <v>-4.8</v>
      </c>
      <c r="I28" s="602">
        <v>2</v>
      </c>
      <c r="J28" s="602">
        <v>-8.1</v>
      </c>
      <c r="K28" s="602">
        <v>-2.7</v>
      </c>
      <c r="L28" s="603" t="s">
        <v>645</v>
      </c>
      <c r="M28" s="603" t="s">
        <v>645</v>
      </c>
      <c r="N28" s="603" t="s">
        <v>645</v>
      </c>
      <c r="O28" s="603" t="s">
        <v>645</v>
      </c>
      <c r="P28" s="602">
        <v>-1.3</v>
      </c>
      <c r="Q28" s="602">
        <v>-1.5</v>
      </c>
      <c r="R28" s="602">
        <v>-3</v>
      </c>
      <c r="S28" s="603" t="s">
        <v>645</v>
      </c>
    </row>
    <row r="29" spans="1:19" ht="13.5" customHeight="1">
      <c r="A29" s="604"/>
      <c r="B29" s="604" t="s">
        <v>643</v>
      </c>
      <c r="C29" s="605"/>
      <c r="D29" s="606">
        <v>3.4</v>
      </c>
      <c r="E29" s="248">
        <v>1.7</v>
      </c>
      <c r="F29" s="248">
        <v>7.4</v>
      </c>
      <c r="G29" s="248">
        <v>1.9</v>
      </c>
      <c r="H29" s="248">
        <v>7.6</v>
      </c>
      <c r="I29" s="248">
        <v>0.7</v>
      </c>
      <c r="J29" s="248">
        <v>5.6</v>
      </c>
      <c r="K29" s="248">
        <v>0.4</v>
      </c>
      <c r="L29" s="607" t="s">
        <v>645</v>
      </c>
      <c r="M29" s="607" t="s">
        <v>645</v>
      </c>
      <c r="N29" s="607" t="s">
        <v>645</v>
      </c>
      <c r="O29" s="607" t="s">
        <v>645</v>
      </c>
      <c r="P29" s="248">
        <v>-4.7</v>
      </c>
      <c r="Q29" s="248">
        <v>0.1</v>
      </c>
      <c r="R29" s="248">
        <v>1.2</v>
      </c>
      <c r="S29" s="607" t="s">
        <v>645</v>
      </c>
    </row>
    <row r="30" spans="1:19" ht="13.5" customHeight="1">
      <c r="A30" s="604"/>
      <c r="B30" s="604" t="s">
        <v>644</v>
      </c>
      <c r="C30" s="605"/>
      <c r="D30" s="606">
        <v>-1.7</v>
      </c>
      <c r="E30" s="248">
        <v>0.5</v>
      </c>
      <c r="F30" s="248">
        <v>-1</v>
      </c>
      <c r="G30" s="248">
        <v>0</v>
      </c>
      <c r="H30" s="248">
        <v>1</v>
      </c>
      <c r="I30" s="248">
        <v>-0.3</v>
      </c>
      <c r="J30" s="248">
        <v>-0.5</v>
      </c>
      <c r="K30" s="248">
        <v>3.8</v>
      </c>
      <c r="L30" s="607">
        <v>-0.6</v>
      </c>
      <c r="M30" s="607">
        <v>2.3</v>
      </c>
      <c r="N30" s="607">
        <v>-14</v>
      </c>
      <c r="O30" s="607">
        <v>-1.7</v>
      </c>
      <c r="P30" s="248">
        <v>-11.3</v>
      </c>
      <c r="Q30" s="248">
        <v>-1.2</v>
      </c>
      <c r="R30" s="248">
        <v>-1.6</v>
      </c>
      <c r="S30" s="607">
        <v>6.3</v>
      </c>
    </row>
    <row r="31" spans="1:19" ht="13.5" customHeight="1">
      <c r="A31" s="604"/>
      <c r="B31" s="604" t="s">
        <v>77</v>
      </c>
      <c r="C31" s="605"/>
      <c r="D31" s="606">
        <v>0.9</v>
      </c>
      <c r="E31" s="248">
        <v>0.6</v>
      </c>
      <c r="F31" s="248">
        <v>1.6</v>
      </c>
      <c r="G31" s="248">
        <v>1.9</v>
      </c>
      <c r="H31" s="248">
        <v>0.2</v>
      </c>
      <c r="I31" s="248">
        <v>3.6</v>
      </c>
      <c r="J31" s="248">
        <v>-1.6</v>
      </c>
      <c r="K31" s="248">
        <v>3.5</v>
      </c>
      <c r="L31" s="607">
        <v>-0.1</v>
      </c>
      <c r="M31" s="607">
        <v>3.2</v>
      </c>
      <c r="N31" s="607">
        <v>3</v>
      </c>
      <c r="O31" s="607">
        <v>-2.3</v>
      </c>
      <c r="P31" s="248">
        <v>-0.3</v>
      </c>
      <c r="Q31" s="248">
        <v>0.3</v>
      </c>
      <c r="R31" s="248">
        <v>4</v>
      </c>
      <c r="S31" s="607">
        <v>2.2</v>
      </c>
    </row>
    <row r="32" spans="1:19" ht="13.5" customHeight="1">
      <c r="A32" s="604"/>
      <c r="B32" s="604" t="s">
        <v>86</v>
      </c>
      <c r="C32" s="605"/>
      <c r="D32" s="606">
        <v>-0.9</v>
      </c>
      <c r="E32" s="248">
        <v>-0.2</v>
      </c>
      <c r="F32" s="248">
        <v>-0.4</v>
      </c>
      <c r="G32" s="248">
        <v>0</v>
      </c>
      <c r="H32" s="248">
        <v>-4.7</v>
      </c>
      <c r="I32" s="248">
        <v>1.5</v>
      </c>
      <c r="J32" s="248">
        <v>-0.1</v>
      </c>
      <c r="K32" s="248">
        <v>-3.8</v>
      </c>
      <c r="L32" s="607">
        <v>1.4</v>
      </c>
      <c r="M32" s="607">
        <v>2.7</v>
      </c>
      <c r="N32" s="607">
        <v>-1.2</v>
      </c>
      <c r="O32" s="607">
        <v>-6</v>
      </c>
      <c r="P32" s="248">
        <v>5.4</v>
      </c>
      <c r="Q32" s="248">
        <v>-5.2</v>
      </c>
      <c r="R32" s="248">
        <v>0.1</v>
      </c>
      <c r="S32" s="607">
        <v>-2.1</v>
      </c>
    </row>
    <row r="33" spans="1:19" ht="13.5" customHeight="1">
      <c r="A33" s="400"/>
      <c r="B33" s="265" t="s">
        <v>20</v>
      </c>
      <c r="C33" s="401"/>
      <c r="D33" s="269">
        <v>-1.1</v>
      </c>
      <c r="E33" s="270">
        <v>-0.4</v>
      </c>
      <c r="F33" s="270">
        <v>0.5</v>
      </c>
      <c r="G33" s="270">
        <v>0</v>
      </c>
      <c r="H33" s="270">
        <v>-2.1</v>
      </c>
      <c r="I33" s="270">
        <v>-1</v>
      </c>
      <c r="J33" s="270">
        <v>-2.7</v>
      </c>
      <c r="K33" s="270">
        <v>-6.2</v>
      </c>
      <c r="L33" s="270">
        <v>0.9</v>
      </c>
      <c r="M33" s="270">
        <v>-5.5</v>
      </c>
      <c r="N33" s="270">
        <v>-1.6</v>
      </c>
      <c r="O33" s="270">
        <v>2.3</v>
      </c>
      <c r="P33" s="270">
        <v>-8.2</v>
      </c>
      <c r="Q33" s="270">
        <v>0.1</v>
      </c>
      <c r="R33" s="270">
        <v>1.8</v>
      </c>
      <c r="S33" s="270">
        <v>-0.4</v>
      </c>
    </row>
    <row r="34" spans="1:19" ht="13.5" customHeight="1">
      <c r="A34" s="604" t="s">
        <v>79</v>
      </c>
      <c r="B34" s="604" t="s">
        <v>81</v>
      </c>
      <c r="C34" s="605" t="s">
        <v>590</v>
      </c>
      <c r="D34" s="665">
        <v>0.2</v>
      </c>
      <c r="E34" s="666">
        <v>2.1</v>
      </c>
      <c r="F34" s="666">
        <v>4.3</v>
      </c>
      <c r="G34" s="666">
        <v>1.9</v>
      </c>
      <c r="H34" s="666">
        <v>11</v>
      </c>
      <c r="I34" s="666">
        <v>1.6</v>
      </c>
      <c r="J34" s="666">
        <v>-2.9</v>
      </c>
      <c r="K34" s="666">
        <v>-1.6</v>
      </c>
      <c r="L34" s="666">
        <v>2.5</v>
      </c>
      <c r="M34" s="666">
        <v>3.5</v>
      </c>
      <c r="N34" s="666">
        <v>-7.1</v>
      </c>
      <c r="O34" s="666">
        <v>-4.4</v>
      </c>
      <c r="P34" s="666">
        <v>-8.5</v>
      </c>
      <c r="Q34" s="666">
        <v>-2.4</v>
      </c>
      <c r="R34" s="666">
        <v>3.8</v>
      </c>
      <c r="S34" s="666">
        <v>2.1</v>
      </c>
    </row>
    <row r="35" spans="1:19" ht="13.5" customHeight="1">
      <c r="A35" s="604" t="s">
        <v>553</v>
      </c>
      <c r="B35" s="604" t="s">
        <v>592</v>
      </c>
      <c r="C35" s="605"/>
      <c r="D35" s="667">
        <v>-1.4</v>
      </c>
      <c r="E35" s="249">
        <v>-3.6</v>
      </c>
      <c r="F35" s="249">
        <v>2.3</v>
      </c>
      <c r="G35" s="249">
        <v>3.4</v>
      </c>
      <c r="H35" s="249">
        <v>-7.3</v>
      </c>
      <c r="I35" s="249">
        <v>3.3</v>
      </c>
      <c r="J35" s="249">
        <v>-4.7</v>
      </c>
      <c r="K35" s="249">
        <v>-1.7</v>
      </c>
      <c r="L35" s="249">
        <v>7.8</v>
      </c>
      <c r="M35" s="249">
        <v>-3.3</v>
      </c>
      <c r="N35" s="249">
        <v>-4.7</v>
      </c>
      <c r="O35" s="249">
        <v>-6</v>
      </c>
      <c r="P35" s="249">
        <v>-12.6</v>
      </c>
      <c r="Q35" s="249">
        <v>-0.9</v>
      </c>
      <c r="R35" s="249">
        <v>-1.5</v>
      </c>
      <c r="S35" s="249">
        <v>-2</v>
      </c>
    </row>
    <row r="36" spans="1:19" ht="13.5" customHeight="1">
      <c r="A36" s="604" t="s">
        <v>553</v>
      </c>
      <c r="B36" s="604" t="s">
        <v>593</v>
      </c>
      <c r="C36" s="605"/>
      <c r="D36" s="667">
        <v>0.1</v>
      </c>
      <c r="E36" s="249">
        <v>-2.3</v>
      </c>
      <c r="F36" s="249">
        <v>2.2</v>
      </c>
      <c r="G36" s="249">
        <v>5.7</v>
      </c>
      <c r="H36" s="249">
        <v>-1.3</v>
      </c>
      <c r="I36" s="249">
        <v>1.9</v>
      </c>
      <c r="J36" s="249">
        <v>-3.4</v>
      </c>
      <c r="K36" s="249">
        <v>-5.2</v>
      </c>
      <c r="L36" s="249">
        <v>2.4</v>
      </c>
      <c r="M36" s="249">
        <v>-6.1</v>
      </c>
      <c r="N36" s="249">
        <v>-1.4</v>
      </c>
      <c r="O36" s="249">
        <v>-1.7</v>
      </c>
      <c r="P36" s="249">
        <v>9.6</v>
      </c>
      <c r="Q36" s="249">
        <v>-1.4</v>
      </c>
      <c r="R36" s="249">
        <v>0.4</v>
      </c>
      <c r="S36" s="249">
        <v>3.3</v>
      </c>
    </row>
    <row r="37" spans="1:19" ht="13.5" customHeight="1">
      <c r="A37" s="604" t="s">
        <v>553</v>
      </c>
      <c r="B37" s="604" t="s">
        <v>594</v>
      </c>
      <c r="C37" s="605"/>
      <c r="D37" s="667">
        <v>-2.2</v>
      </c>
      <c r="E37" s="249">
        <v>-0.3</v>
      </c>
      <c r="F37" s="249">
        <v>-1.3</v>
      </c>
      <c r="G37" s="249">
        <v>2</v>
      </c>
      <c r="H37" s="249">
        <v>-3.3</v>
      </c>
      <c r="I37" s="249">
        <v>-2.1</v>
      </c>
      <c r="J37" s="249">
        <v>-3.1</v>
      </c>
      <c r="K37" s="249">
        <v>-4.9</v>
      </c>
      <c r="L37" s="249">
        <v>5</v>
      </c>
      <c r="M37" s="249">
        <v>-8.6</v>
      </c>
      <c r="N37" s="249">
        <v>0.3</v>
      </c>
      <c r="O37" s="249">
        <v>3</v>
      </c>
      <c r="P37" s="249">
        <v>-14.1</v>
      </c>
      <c r="Q37" s="249">
        <v>-1.3</v>
      </c>
      <c r="R37" s="249">
        <v>-0.9</v>
      </c>
      <c r="S37" s="249">
        <v>1.6</v>
      </c>
    </row>
    <row r="38" spans="1:19" ht="13.5" customHeight="1">
      <c r="A38" s="604" t="s">
        <v>553</v>
      </c>
      <c r="B38" s="604" t="s">
        <v>595</v>
      </c>
      <c r="C38" s="605"/>
      <c r="D38" s="667">
        <v>-2.4</v>
      </c>
      <c r="E38" s="249">
        <v>3</v>
      </c>
      <c r="F38" s="249">
        <v>-0.4</v>
      </c>
      <c r="G38" s="249">
        <v>5.3</v>
      </c>
      <c r="H38" s="249">
        <v>-0.7</v>
      </c>
      <c r="I38" s="249">
        <v>-3.4</v>
      </c>
      <c r="J38" s="249">
        <v>-5.1</v>
      </c>
      <c r="K38" s="249">
        <v>-9.5</v>
      </c>
      <c r="L38" s="249">
        <v>1.6</v>
      </c>
      <c r="M38" s="249">
        <v>0.6</v>
      </c>
      <c r="N38" s="249">
        <v>-3.1</v>
      </c>
      <c r="O38" s="249">
        <v>-3.2</v>
      </c>
      <c r="P38" s="249">
        <v>-15.3</v>
      </c>
      <c r="Q38" s="249">
        <v>-1.7</v>
      </c>
      <c r="R38" s="249">
        <v>1.3</v>
      </c>
      <c r="S38" s="249">
        <v>-0.4</v>
      </c>
    </row>
    <row r="39" spans="1:19" ht="13.5" customHeight="1">
      <c r="A39" s="604" t="s">
        <v>553</v>
      </c>
      <c r="B39" s="604" t="s">
        <v>596</v>
      </c>
      <c r="C39" s="605"/>
      <c r="D39" s="667">
        <v>-1.8</v>
      </c>
      <c r="E39" s="249">
        <v>0</v>
      </c>
      <c r="F39" s="249">
        <v>-0.5</v>
      </c>
      <c r="G39" s="249">
        <v>5.7</v>
      </c>
      <c r="H39" s="249">
        <v>-6.7</v>
      </c>
      <c r="I39" s="249">
        <v>-2.7</v>
      </c>
      <c r="J39" s="249">
        <v>-4.7</v>
      </c>
      <c r="K39" s="249">
        <v>-5.7</v>
      </c>
      <c r="L39" s="249">
        <v>4.7</v>
      </c>
      <c r="M39" s="249">
        <v>-3.7</v>
      </c>
      <c r="N39" s="249">
        <v>-0.9</v>
      </c>
      <c r="O39" s="249">
        <v>-1.7</v>
      </c>
      <c r="P39" s="249">
        <v>-11.1</v>
      </c>
      <c r="Q39" s="249">
        <v>2.2</v>
      </c>
      <c r="R39" s="249">
        <v>5.3</v>
      </c>
      <c r="S39" s="249">
        <v>1.5</v>
      </c>
    </row>
    <row r="40" spans="1:19" ht="13.5" customHeight="1">
      <c r="A40" s="604" t="s">
        <v>553</v>
      </c>
      <c r="B40" s="604" t="s">
        <v>597</v>
      </c>
      <c r="C40" s="605"/>
      <c r="D40" s="667">
        <v>0.1</v>
      </c>
      <c r="E40" s="249">
        <v>0.5</v>
      </c>
      <c r="F40" s="249">
        <v>0.3</v>
      </c>
      <c r="G40" s="249">
        <v>-0.1</v>
      </c>
      <c r="H40" s="249">
        <v>-2.5</v>
      </c>
      <c r="I40" s="249">
        <v>-0.4</v>
      </c>
      <c r="J40" s="249">
        <v>2.3</v>
      </c>
      <c r="K40" s="249">
        <v>-11.2</v>
      </c>
      <c r="L40" s="249">
        <v>2.2</v>
      </c>
      <c r="M40" s="249">
        <v>-4.9</v>
      </c>
      <c r="N40" s="249">
        <v>-0.5</v>
      </c>
      <c r="O40" s="249">
        <v>6.7</v>
      </c>
      <c r="P40" s="249">
        <v>-5.5</v>
      </c>
      <c r="Q40" s="249">
        <v>1.5</v>
      </c>
      <c r="R40" s="249">
        <v>5.2</v>
      </c>
      <c r="S40" s="249">
        <v>0.6</v>
      </c>
    </row>
    <row r="41" spans="1:19" ht="13.5" customHeight="1">
      <c r="A41" s="604"/>
      <c r="B41" s="604" t="s">
        <v>598</v>
      </c>
      <c r="C41" s="605"/>
      <c r="D41" s="667">
        <v>-0.7</v>
      </c>
      <c r="E41" s="249">
        <v>3.3</v>
      </c>
      <c r="F41" s="249">
        <v>0.1</v>
      </c>
      <c r="G41" s="249">
        <v>-12</v>
      </c>
      <c r="H41" s="249">
        <v>-1</v>
      </c>
      <c r="I41" s="249">
        <v>-2.4</v>
      </c>
      <c r="J41" s="249">
        <v>0.2</v>
      </c>
      <c r="K41" s="249">
        <v>-8.9</v>
      </c>
      <c r="L41" s="249">
        <v>-5.8</v>
      </c>
      <c r="M41" s="249">
        <v>-4.8</v>
      </c>
      <c r="N41" s="249">
        <v>0.2</v>
      </c>
      <c r="O41" s="249">
        <v>10.1</v>
      </c>
      <c r="P41" s="249">
        <v>-7.3</v>
      </c>
      <c r="Q41" s="249">
        <v>-0.7</v>
      </c>
      <c r="R41" s="249">
        <v>0.5</v>
      </c>
      <c r="S41" s="249">
        <v>-2</v>
      </c>
    </row>
    <row r="42" spans="1:19" ht="13.5" customHeight="1">
      <c r="A42" s="604" t="s">
        <v>553</v>
      </c>
      <c r="B42" s="604" t="s">
        <v>599</v>
      </c>
      <c r="C42" s="605"/>
      <c r="D42" s="667">
        <v>-0.4</v>
      </c>
      <c r="E42" s="249">
        <v>-2.1</v>
      </c>
      <c r="F42" s="249">
        <v>0.4</v>
      </c>
      <c r="G42" s="249">
        <v>-3.3</v>
      </c>
      <c r="H42" s="249">
        <v>-2.4</v>
      </c>
      <c r="I42" s="249">
        <v>-1.2</v>
      </c>
      <c r="J42" s="249">
        <v>-3.6</v>
      </c>
      <c r="K42" s="249">
        <v>-4.6</v>
      </c>
      <c r="L42" s="249">
        <v>-0.1</v>
      </c>
      <c r="M42" s="249">
        <v>-10.9</v>
      </c>
      <c r="N42" s="249">
        <v>0.4</v>
      </c>
      <c r="O42" s="249">
        <v>7.8</v>
      </c>
      <c r="P42" s="249">
        <v>13.5</v>
      </c>
      <c r="Q42" s="249">
        <v>1.2</v>
      </c>
      <c r="R42" s="249">
        <v>4.6</v>
      </c>
      <c r="S42" s="249">
        <v>0.2</v>
      </c>
    </row>
    <row r="43" spans="1:19" ht="13.5" customHeight="1">
      <c r="A43" s="604" t="s">
        <v>553</v>
      </c>
      <c r="B43" s="604" t="s">
        <v>566</v>
      </c>
      <c r="C43" s="605"/>
      <c r="D43" s="667">
        <v>-0.2</v>
      </c>
      <c r="E43" s="249">
        <v>1.4</v>
      </c>
      <c r="F43" s="249">
        <v>1</v>
      </c>
      <c r="G43" s="249">
        <v>0.1</v>
      </c>
      <c r="H43" s="249">
        <v>5.3</v>
      </c>
      <c r="I43" s="249">
        <v>-2.7</v>
      </c>
      <c r="J43" s="249">
        <v>-0.7</v>
      </c>
      <c r="K43" s="249">
        <v>-5.6</v>
      </c>
      <c r="L43" s="249">
        <v>-3.1</v>
      </c>
      <c r="M43" s="249">
        <v>-5.5</v>
      </c>
      <c r="N43" s="249">
        <v>-0.8</v>
      </c>
      <c r="O43" s="249">
        <v>6.6</v>
      </c>
      <c r="P43" s="249">
        <v>-7</v>
      </c>
      <c r="Q43" s="249">
        <v>2.7</v>
      </c>
      <c r="R43" s="249">
        <v>3.6</v>
      </c>
      <c r="S43" s="249">
        <v>-0.6</v>
      </c>
    </row>
    <row r="44" spans="1:19" ht="13.5" customHeight="1">
      <c r="A44" s="604" t="s">
        <v>553</v>
      </c>
      <c r="B44" s="604" t="s">
        <v>600</v>
      </c>
      <c r="C44" s="605"/>
      <c r="D44" s="667">
        <v>-3.4</v>
      </c>
      <c r="E44" s="249">
        <v>-1.6</v>
      </c>
      <c r="F44" s="249">
        <v>-1.4</v>
      </c>
      <c r="G44" s="249">
        <v>-5.5</v>
      </c>
      <c r="H44" s="249">
        <v>-9.6</v>
      </c>
      <c r="I44" s="249">
        <v>-2.3</v>
      </c>
      <c r="J44" s="249">
        <v>-1.8</v>
      </c>
      <c r="K44" s="249">
        <v>-7.6</v>
      </c>
      <c r="L44" s="249">
        <v>-3.5</v>
      </c>
      <c r="M44" s="249">
        <v>-9.2</v>
      </c>
      <c r="N44" s="249">
        <v>-0.2</v>
      </c>
      <c r="O44" s="249">
        <v>8.1</v>
      </c>
      <c r="P44" s="249">
        <v>-26.7</v>
      </c>
      <c r="Q44" s="249">
        <v>-1.9</v>
      </c>
      <c r="R44" s="249">
        <v>-1.9</v>
      </c>
      <c r="S44" s="249">
        <v>-5.6</v>
      </c>
    </row>
    <row r="45" spans="1:19" ht="13.5" customHeight="1">
      <c r="A45" s="604" t="s">
        <v>553</v>
      </c>
      <c r="B45" s="604" t="s">
        <v>637</v>
      </c>
      <c r="C45" s="605"/>
      <c r="D45" s="667">
        <v>-1.7</v>
      </c>
      <c r="E45" s="249">
        <v>-3.9</v>
      </c>
      <c r="F45" s="249">
        <v>-0.6</v>
      </c>
      <c r="G45" s="249">
        <v>-0.5</v>
      </c>
      <c r="H45" s="249">
        <v>-4.5</v>
      </c>
      <c r="I45" s="249">
        <v>-1.9</v>
      </c>
      <c r="J45" s="249">
        <v>-3.6</v>
      </c>
      <c r="K45" s="249">
        <v>-8</v>
      </c>
      <c r="L45" s="249">
        <v>-0.7</v>
      </c>
      <c r="M45" s="249">
        <v>-10.6</v>
      </c>
      <c r="N45" s="249">
        <v>-1.4</v>
      </c>
      <c r="O45" s="249">
        <v>4.4</v>
      </c>
      <c r="P45" s="249">
        <v>-5.2</v>
      </c>
      <c r="Q45" s="249">
        <v>3.7</v>
      </c>
      <c r="R45" s="249">
        <v>0.9</v>
      </c>
      <c r="S45" s="249">
        <v>-2.7</v>
      </c>
    </row>
    <row r="46" spans="1:19" ht="13.5" customHeight="1">
      <c r="A46" s="265" t="s">
        <v>87</v>
      </c>
      <c r="B46" s="616" t="s">
        <v>21</v>
      </c>
      <c r="C46" s="266" t="s">
        <v>88</v>
      </c>
      <c r="D46" s="267">
        <v>2.8</v>
      </c>
      <c r="E46" s="268">
        <v>-3.6</v>
      </c>
      <c r="F46" s="268">
        <v>0.5</v>
      </c>
      <c r="G46" s="268">
        <v>0.9</v>
      </c>
      <c r="H46" s="268">
        <v>-7.2</v>
      </c>
      <c r="I46" s="268">
        <v>3.9</v>
      </c>
      <c r="J46" s="268">
        <v>7.1</v>
      </c>
      <c r="K46" s="268">
        <v>-3.1</v>
      </c>
      <c r="L46" s="268">
        <v>3.3</v>
      </c>
      <c r="M46" s="268">
        <v>-4.2</v>
      </c>
      <c r="N46" s="268">
        <v>15.6</v>
      </c>
      <c r="O46" s="268">
        <v>4.9</v>
      </c>
      <c r="P46" s="268">
        <v>11.5</v>
      </c>
      <c r="Q46" s="268">
        <v>2.7</v>
      </c>
      <c r="R46" s="268">
        <v>-3.6</v>
      </c>
      <c r="S46" s="268">
        <v>-0.8</v>
      </c>
    </row>
    <row r="47" spans="1:35" ht="27" customHeight="1">
      <c r="A47" s="737" t="s">
        <v>417</v>
      </c>
      <c r="B47" s="737"/>
      <c r="C47" s="738"/>
      <c r="D47" s="271">
        <v>-4.3</v>
      </c>
      <c r="E47" s="271">
        <v>-16.3</v>
      </c>
      <c r="F47" s="271">
        <v>-8.7</v>
      </c>
      <c r="G47" s="271">
        <v>-3.2</v>
      </c>
      <c r="H47" s="271">
        <v>1.9</v>
      </c>
      <c r="I47" s="271">
        <v>-7.4</v>
      </c>
      <c r="J47" s="271">
        <v>1.6</v>
      </c>
      <c r="K47" s="271">
        <v>1</v>
      </c>
      <c r="L47" s="271">
        <v>-11.7</v>
      </c>
      <c r="M47" s="271">
        <v>-9.3</v>
      </c>
      <c r="N47" s="271">
        <v>12.2</v>
      </c>
      <c r="O47" s="271">
        <v>2.2</v>
      </c>
      <c r="P47" s="271">
        <v>7.5</v>
      </c>
      <c r="Q47" s="271">
        <v>-2.6</v>
      </c>
      <c r="R47" s="271">
        <v>-8.3</v>
      </c>
      <c r="S47" s="271">
        <v>-6</v>
      </c>
      <c r="T47" s="611"/>
      <c r="U47" s="611"/>
      <c r="V47" s="611"/>
      <c r="W47" s="611"/>
      <c r="X47" s="611"/>
      <c r="Y47" s="611"/>
      <c r="Z47" s="611"/>
      <c r="AA47" s="611"/>
      <c r="AB47" s="611"/>
      <c r="AC47" s="611"/>
      <c r="AD47" s="611"/>
      <c r="AE47" s="611"/>
      <c r="AF47" s="611"/>
      <c r="AG47" s="611"/>
      <c r="AH47" s="611"/>
      <c r="AI47" s="611"/>
    </row>
    <row r="48" spans="1:35" ht="27" customHeight="1">
      <c r="A48" s="611"/>
      <c r="B48" s="611"/>
      <c r="C48" s="611"/>
      <c r="D48" s="617"/>
      <c r="E48" s="617"/>
      <c r="F48" s="617"/>
      <c r="G48" s="617"/>
      <c r="H48" s="617"/>
      <c r="I48" s="617"/>
      <c r="J48" s="617"/>
      <c r="K48" s="617"/>
      <c r="L48" s="617"/>
      <c r="M48" s="617"/>
      <c r="N48" s="617"/>
      <c r="O48" s="617"/>
      <c r="P48" s="617"/>
      <c r="Q48" s="617"/>
      <c r="R48" s="617"/>
      <c r="S48" s="617"/>
      <c r="T48" s="611"/>
      <c r="U48" s="611"/>
      <c r="V48" s="611"/>
      <c r="W48" s="611"/>
      <c r="X48" s="611"/>
      <c r="Y48" s="611"/>
      <c r="Z48" s="611"/>
      <c r="AA48" s="611"/>
      <c r="AB48" s="611"/>
      <c r="AC48" s="611"/>
      <c r="AD48" s="611"/>
      <c r="AE48" s="611"/>
      <c r="AF48" s="611"/>
      <c r="AG48" s="611"/>
      <c r="AH48" s="611"/>
      <c r="AI48" s="611"/>
    </row>
    <row r="49" spans="1:19" ht="17.25">
      <c r="A49" s="246" t="s">
        <v>246</v>
      </c>
      <c r="B49" s="613"/>
      <c r="C49" s="613"/>
      <c r="D49" s="610"/>
      <c r="E49" s="610"/>
      <c r="F49" s="610"/>
      <c r="G49" s="610"/>
      <c r="H49" s="740"/>
      <c r="I49" s="740"/>
      <c r="J49" s="740"/>
      <c r="K49" s="740"/>
      <c r="L49" s="740"/>
      <c r="M49" s="740"/>
      <c r="N49" s="740"/>
      <c r="O49" s="740"/>
      <c r="P49" s="610"/>
      <c r="Q49" s="610"/>
      <c r="R49" s="610"/>
      <c r="S49" s="240" t="s">
        <v>591</v>
      </c>
    </row>
    <row r="50" spans="1:19" ht="13.5">
      <c r="A50" s="729" t="s">
        <v>554</v>
      </c>
      <c r="B50" s="729"/>
      <c r="C50" s="730"/>
      <c r="D50" s="231" t="s">
        <v>4</v>
      </c>
      <c r="E50" s="231" t="s">
        <v>5</v>
      </c>
      <c r="F50" s="231" t="s">
        <v>6</v>
      </c>
      <c r="G50" s="231" t="s">
        <v>7</v>
      </c>
      <c r="H50" s="231" t="s">
        <v>8</v>
      </c>
      <c r="I50" s="231" t="s">
        <v>9</v>
      </c>
      <c r="J50" s="231" t="s">
        <v>10</v>
      </c>
      <c r="K50" s="231" t="s">
        <v>11</v>
      </c>
      <c r="L50" s="231" t="s">
        <v>12</v>
      </c>
      <c r="M50" s="231" t="s">
        <v>13</v>
      </c>
      <c r="N50" s="231" t="s">
        <v>658</v>
      </c>
      <c r="O50" s="231" t="s">
        <v>15</v>
      </c>
      <c r="P50" s="231" t="s">
        <v>16</v>
      </c>
      <c r="Q50" s="231" t="s">
        <v>17</v>
      </c>
      <c r="R50" s="231" t="s">
        <v>18</v>
      </c>
      <c r="S50" s="231" t="s">
        <v>19</v>
      </c>
    </row>
    <row r="51" spans="1:19" ht="13.5">
      <c r="A51" s="731"/>
      <c r="B51" s="731"/>
      <c r="C51" s="732"/>
      <c r="D51" s="232" t="s">
        <v>567</v>
      </c>
      <c r="E51" s="232"/>
      <c r="F51" s="232"/>
      <c r="G51" s="232" t="s">
        <v>639</v>
      </c>
      <c r="H51" s="232" t="s">
        <v>568</v>
      </c>
      <c r="I51" s="232" t="s">
        <v>569</v>
      </c>
      <c r="J51" s="232" t="s">
        <v>570</v>
      </c>
      <c r="K51" s="232" t="s">
        <v>571</v>
      </c>
      <c r="L51" s="233" t="s">
        <v>572</v>
      </c>
      <c r="M51" s="234" t="s">
        <v>573</v>
      </c>
      <c r="N51" s="233" t="s">
        <v>656</v>
      </c>
      <c r="O51" s="233" t="s">
        <v>574</v>
      </c>
      <c r="P51" s="233" t="s">
        <v>575</v>
      </c>
      <c r="Q51" s="233" t="s">
        <v>576</v>
      </c>
      <c r="R51" s="233" t="s">
        <v>577</v>
      </c>
      <c r="S51" s="285" t="s">
        <v>168</v>
      </c>
    </row>
    <row r="52" spans="1:19" ht="18" customHeight="1">
      <c r="A52" s="733"/>
      <c r="B52" s="733"/>
      <c r="C52" s="734"/>
      <c r="D52" s="235" t="s">
        <v>578</v>
      </c>
      <c r="E52" s="235" t="s">
        <v>415</v>
      </c>
      <c r="F52" s="235" t="s">
        <v>416</v>
      </c>
      <c r="G52" s="235" t="s">
        <v>640</v>
      </c>
      <c r="H52" s="235" t="s">
        <v>579</v>
      </c>
      <c r="I52" s="235" t="s">
        <v>580</v>
      </c>
      <c r="J52" s="235" t="s">
        <v>581</v>
      </c>
      <c r="K52" s="235" t="s">
        <v>582</v>
      </c>
      <c r="L52" s="236" t="s">
        <v>583</v>
      </c>
      <c r="M52" s="237" t="s">
        <v>584</v>
      </c>
      <c r="N52" s="236" t="s">
        <v>657</v>
      </c>
      <c r="O52" s="236" t="s">
        <v>585</v>
      </c>
      <c r="P52" s="237" t="s">
        <v>586</v>
      </c>
      <c r="Q52" s="237" t="s">
        <v>587</v>
      </c>
      <c r="R52" s="236" t="s">
        <v>647</v>
      </c>
      <c r="S52" s="236" t="s">
        <v>169</v>
      </c>
    </row>
    <row r="53" spans="1:19" ht="15.75" customHeight="1">
      <c r="A53" s="252"/>
      <c r="B53" s="252"/>
      <c r="C53" s="252"/>
      <c r="D53" s="735" t="s">
        <v>638</v>
      </c>
      <c r="E53" s="735"/>
      <c r="F53" s="735"/>
      <c r="G53" s="735"/>
      <c r="H53" s="735"/>
      <c r="I53" s="735"/>
      <c r="J53" s="735"/>
      <c r="K53" s="735"/>
      <c r="L53" s="735"/>
      <c r="M53" s="735"/>
      <c r="N53" s="735"/>
      <c r="O53" s="735"/>
      <c r="P53" s="735"/>
      <c r="Q53" s="735"/>
      <c r="R53" s="735"/>
      <c r="S53" s="252"/>
    </row>
    <row r="54" spans="1:19" ht="13.5" customHeight="1">
      <c r="A54" s="599" t="s">
        <v>588</v>
      </c>
      <c r="B54" s="599" t="s">
        <v>642</v>
      </c>
      <c r="C54" s="600" t="s">
        <v>589</v>
      </c>
      <c r="D54" s="601">
        <v>97</v>
      </c>
      <c r="E54" s="602">
        <v>100.5</v>
      </c>
      <c r="F54" s="602">
        <v>92.9</v>
      </c>
      <c r="G54" s="602">
        <v>99.5</v>
      </c>
      <c r="H54" s="602">
        <v>92.2</v>
      </c>
      <c r="I54" s="602">
        <v>99.8</v>
      </c>
      <c r="J54" s="602">
        <v>98.6</v>
      </c>
      <c r="K54" s="602">
        <v>98.8</v>
      </c>
      <c r="L54" s="603" t="s">
        <v>645</v>
      </c>
      <c r="M54" s="603" t="s">
        <v>645</v>
      </c>
      <c r="N54" s="603" t="s">
        <v>645</v>
      </c>
      <c r="O54" s="603" t="s">
        <v>645</v>
      </c>
      <c r="P54" s="602">
        <v>107.5</v>
      </c>
      <c r="Q54" s="602">
        <v>99.9</v>
      </c>
      <c r="R54" s="602">
        <v>99.2</v>
      </c>
      <c r="S54" s="603" t="s">
        <v>645</v>
      </c>
    </row>
    <row r="55" spans="1:19" ht="13.5" customHeight="1">
      <c r="A55" s="604"/>
      <c r="B55" s="604" t="s">
        <v>643</v>
      </c>
      <c r="C55" s="605"/>
      <c r="D55" s="606">
        <v>100</v>
      </c>
      <c r="E55" s="248">
        <v>100</v>
      </c>
      <c r="F55" s="248">
        <v>100</v>
      </c>
      <c r="G55" s="248">
        <v>100</v>
      </c>
      <c r="H55" s="248">
        <v>100</v>
      </c>
      <c r="I55" s="248">
        <v>100</v>
      </c>
      <c r="J55" s="248">
        <v>100</v>
      </c>
      <c r="K55" s="248">
        <v>100</v>
      </c>
      <c r="L55" s="607">
        <v>100</v>
      </c>
      <c r="M55" s="607">
        <v>100</v>
      </c>
      <c r="N55" s="607">
        <v>100</v>
      </c>
      <c r="O55" s="607">
        <v>100</v>
      </c>
      <c r="P55" s="248">
        <v>100</v>
      </c>
      <c r="Q55" s="248">
        <v>100</v>
      </c>
      <c r="R55" s="248">
        <v>100</v>
      </c>
      <c r="S55" s="607">
        <v>100</v>
      </c>
    </row>
    <row r="56" spans="1:19" ht="13.5" customHeight="1">
      <c r="A56" s="604"/>
      <c r="B56" s="604" t="s">
        <v>644</v>
      </c>
      <c r="C56" s="605"/>
      <c r="D56" s="606">
        <v>98.1</v>
      </c>
      <c r="E56" s="248">
        <v>100.9</v>
      </c>
      <c r="F56" s="248">
        <v>97.8</v>
      </c>
      <c r="G56" s="248">
        <v>98.7</v>
      </c>
      <c r="H56" s="248">
        <v>101</v>
      </c>
      <c r="I56" s="248">
        <v>99.5</v>
      </c>
      <c r="J56" s="248">
        <v>102.4</v>
      </c>
      <c r="K56" s="248">
        <v>101</v>
      </c>
      <c r="L56" s="607">
        <v>100.3</v>
      </c>
      <c r="M56" s="607">
        <v>102.7</v>
      </c>
      <c r="N56" s="607">
        <v>88.3</v>
      </c>
      <c r="O56" s="607">
        <v>100.7</v>
      </c>
      <c r="P56" s="248">
        <v>93</v>
      </c>
      <c r="Q56" s="248">
        <v>97.4</v>
      </c>
      <c r="R56" s="248">
        <v>99.8</v>
      </c>
      <c r="S56" s="607">
        <v>99.7</v>
      </c>
    </row>
    <row r="57" spans="1:19" ht="13.5" customHeight="1">
      <c r="A57" s="604"/>
      <c r="B57" s="604" t="s">
        <v>77</v>
      </c>
      <c r="C57" s="605"/>
      <c r="D57" s="606">
        <v>98.5</v>
      </c>
      <c r="E57" s="248">
        <v>106.1</v>
      </c>
      <c r="F57" s="248">
        <v>99.7</v>
      </c>
      <c r="G57" s="248">
        <v>101.1</v>
      </c>
      <c r="H57" s="248">
        <v>99.5</v>
      </c>
      <c r="I57" s="248">
        <v>102</v>
      </c>
      <c r="J57" s="248">
        <v>101.2</v>
      </c>
      <c r="K57" s="248">
        <v>100.1</v>
      </c>
      <c r="L57" s="607">
        <v>95.2</v>
      </c>
      <c r="M57" s="607">
        <v>107.1</v>
      </c>
      <c r="N57" s="607">
        <v>90.6</v>
      </c>
      <c r="O57" s="607">
        <v>94.3</v>
      </c>
      <c r="P57" s="248">
        <v>87.6</v>
      </c>
      <c r="Q57" s="248">
        <v>95.4</v>
      </c>
      <c r="R57" s="248">
        <v>104.1</v>
      </c>
      <c r="S57" s="607">
        <v>101.1</v>
      </c>
    </row>
    <row r="58" spans="1:19" ht="13.5" customHeight="1">
      <c r="A58" s="604"/>
      <c r="B58" s="604" t="s">
        <v>86</v>
      </c>
      <c r="C58" s="605"/>
      <c r="D58" s="608">
        <v>98.1</v>
      </c>
      <c r="E58" s="609">
        <v>103.9</v>
      </c>
      <c r="F58" s="609">
        <v>99.2</v>
      </c>
      <c r="G58" s="609">
        <v>98.2</v>
      </c>
      <c r="H58" s="609">
        <v>92.4</v>
      </c>
      <c r="I58" s="609">
        <v>104</v>
      </c>
      <c r="J58" s="609">
        <v>102.2</v>
      </c>
      <c r="K58" s="609">
        <v>96.3</v>
      </c>
      <c r="L58" s="609">
        <v>100.5</v>
      </c>
      <c r="M58" s="609">
        <v>105</v>
      </c>
      <c r="N58" s="609">
        <v>90.1</v>
      </c>
      <c r="O58" s="609">
        <v>92.9</v>
      </c>
      <c r="P58" s="609">
        <v>94</v>
      </c>
      <c r="Q58" s="609">
        <v>92.2</v>
      </c>
      <c r="R58" s="609">
        <v>104.1</v>
      </c>
      <c r="S58" s="609">
        <v>101</v>
      </c>
    </row>
    <row r="59" spans="1:19" ht="13.5" customHeight="1">
      <c r="A59" s="400"/>
      <c r="B59" s="265" t="s">
        <v>20</v>
      </c>
      <c r="C59" s="401"/>
      <c r="D59" s="269">
        <v>98.3</v>
      </c>
      <c r="E59" s="270">
        <v>102.3</v>
      </c>
      <c r="F59" s="270">
        <v>99.6</v>
      </c>
      <c r="G59" s="270">
        <v>98.2</v>
      </c>
      <c r="H59" s="270">
        <v>90.2</v>
      </c>
      <c r="I59" s="270">
        <v>107.6</v>
      </c>
      <c r="J59" s="270">
        <v>104.2</v>
      </c>
      <c r="K59" s="270">
        <v>90.9</v>
      </c>
      <c r="L59" s="270">
        <v>102.3</v>
      </c>
      <c r="M59" s="270">
        <v>103.8</v>
      </c>
      <c r="N59" s="270">
        <v>90.4</v>
      </c>
      <c r="O59" s="270">
        <v>85.8</v>
      </c>
      <c r="P59" s="270">
        <v>99.1</v>
      </c>
      <c r="Q59" s="270">
        <v>89.9</v>
      </c>
      <c r="R59" s="270">
        <v>106.5</v>
      </c>
      <c r="S59" s="270">
        <v>101.1</v>
      </c>
    </row>
    <row r="60" spans="1:19" ht="13.5" customHeight="1">
      <c r="A60" s="604" t="s">
        <v>79</v>
      </c>
      <c r="B60" s="604" t="s">
        <v>81</v>
      </c>
      <c r="C60" s="605" t="s">
        <v>590</v>
      </c>
      <c r="D60" s="665">
        <v>92.6</v>
      </c>
      <c r="E60" s="666">
        <v>91.7</v>
      </c>
      <c r="F60" s="666">
        <v>92.7</v>
      </c>
      <c r="G60" s="666">
        <v>89.1</v>
      </c>
      <c r="H60" s="666">
        <v>90.1</v>
      </c>
      <c r="I60" s="666">
        <v>99.3</v>
      </c>
      <c r="J60" s="666">
        <v>100.5</v>
      </c>
      <c r="K60" s="666">
        <v>91.4</v>
      </c>
      <c r="L60" s="666">
        <v>94.7</v>
      </c>
      <c r="M60" s="666">
        <v>95.1</v>
      </c>
      <c r="N60" s="666">
        <v>89</v>
      </c>
      <c r="O60" s="666">
        <v>88.9</v>
      </c>
      <c r="P60" s="666">
        <v>89.1</v>
      </c>
      <c r="Q60" s="666">
        <v>86.9</v>
      </c>
      <c r="R60" s="666">
        <v>93.4</v>
      </c>
      <c r="S60" s="666">
        <v>94.8</v>
      </c>
    </row>
    <row r="61" spans="1:19" ht="13.5" customHeight="1">
      <c r="A61" s="604" t="s">
        <v>553</v>
      </c>
      <c r="B61" s="604" t="s">
        <v>592</v>
      </c>
      <c r="C61" s="605" t="s">
        <v>553</v>
      </c>
      <c r="D61" s="667">
        <v>97.6</v>
      </c>
      <c r="E61" s="249">
        <v>110.5</v>
      </c>
      <c r="F61" s="249">
        <v>101.4</v>
      </c>
      <c r="G61" s="249">
        <v>97.8</v>
      </c>
      <c r="H61" s="249">
        <v>88.6</v>
      </c>
      <c r="I61" s="249">
        <v>109</v>
      </c>
      <c r="J61" s="249">
        <v>98.7</v>
      </c>
      <c r="K61" s="249">
        <v>90.5</v>
      </c>
      <c r="L61" s="249">
        <v>105.4</v>
      </c>
      <c r="M61" s="249">
        <v>107.9</v>
      </c>
      <c r="N61" s="249">
        <v>87.2</v>
      </c>
      <c r="O61" s="249">
        <v>84</v>
      </c>
      <c r="P61" s="249">
        <v>89.2</v>
      </c>
      <c r="Q61" s="249">
        <v>85.9</v>
      </c>
      <c r="R61" s="249">
        <v>100</v>
      </c>
      <c r="S61" s="249">
        <v>99.4</v>
      </c>
    </row>
    <row r="62" spans="1:19" ht="13.5" customHeight="1">
      <c r="A62" s="604" t="s">
        <v>553</v>
      </c>
      <c r="B62" s="604" t="s">
        <v>593</v>
      </c>
      <c r="C62" s="605" t="s">
        <v>553</v>
      </c>
      <c r="D62" s="667">
        <v>98.7</v>
      </c>
      <c r="E62" s="249">
        <v>103.6</v>
      </c>
      <c r="F62" s="249">
        <v>100</v>
      </c>
      <c r="G62" s="249">
        <v>95.7</v>
      </c>
      <c r="H62" s="249">
        <v>93</v>
      </c>
      <c r="I62" s="249">
        <v>107.1</v>
      </c>
      <c r="J62" s="249">
        <v>101</v>
      </c>
      <c r="K62" s="249">
        <v>93.1</v>
      </c>
      <c r="L62" s="249">
        <v>100.9</v>
      </c>
      <c r="M62" s="249">
        <v>97.1</v>
      </c>
      <c r="N62" s="249">
        <v>92.3</v>
      </c>
      <c r="O62" s="249">
        <v>84.1</v>
      </c>
      <c r="P62" s="249">
        <v>119.6</v>
      </c>
      <c r="Q62" s="249">
        <v>87.6</v>
      </c>
      <c r="R62" s="249">
        <v>101.9</v>
      </c>
      <c r="S62" s="249">
        <v>102.6</v>
      </c>
    </row>
    <row r="63" spans="1:19" ht="13.5" customHeight="1">
      <c r="A63" s="604" t="s">
        <v>553</v>
      </c>
      <c r="B63" s="604" t="s">
        <v>594</v>
      </c>
      <c r="C63" s="605" t="s">
        <v>553</v>
      </c>
      <c r="D63" s="667">
        <v>100.7</v>
      </c>
      <c r="E63" s="249">
        <v>106.6</v>
      </c>
      <c r="F63" s="249">
        <v>101</v>
      </c>
      <c r="G63" s="249">
        <v>100.6</v>
      </c>
      <c r="H63" s="249">
        <v>91.7</v>
      </c>
      <c r="I63" s="249">
        <v>109.5</v>
      </c>
      <c r="J63" s="249">
        <v>108.5</v>
      </c>
      <c r="K63" s="249">
        <v>96.3</v>
      </c>
      <c r="L63" s="249">
        <v>109.8</v>
      </c>
      <c r="M63" s="249">
        <v>104.5</v>
      </c>
      <c r="N63" s="249">
        <v>91.2</v>
      </c>
      <c r="O63" s="249">
        <v>89.6</v>
      </c>
      <c r="P63" s="249">
        <v>97.9</v>
      </c>
      <c r="Q63" s="249">
        <v>92.7</v>
      </c>
      <c r="R63" s="249">
        <v>113.4</v>
      </c>
      <c r="S63" s="249">
        <v>107.3</v>
      </c>
    </row>
    <row r="64" spans="1:19" ht="13.5" customHeight="1">
      <c r="A64" s="604" t="s">
        <v>553</v>
      </c>
      <c r="B64" s="604" t="s">
        <v>595</v>
      </c>
      <c r="C64" s="605" t="s">
        <v>553</v>
      </c>
      <c r="D64" s="667">
        <v>95.9</v>
      </c>
      <c r="E64" s="249">
        <v>95.9</v>
      </c>
      <c r="F64" s="249">
        <v>94.5</v>
      </c>
      <c r="G64" s="249">
        <v>93.8</v>
      </c>
      <c r="H64" s="249">
        <v>91.4</v>
      </c>
      <c r="I64" s="249">
        <v>105.3</v>
      </c>
      <c r="J64" s="249">
        <v>103.9</v>
      </c>
      <c r="K64" s="249">
        <v>94</v>
      </c>
      <c r="L64" s="249">
        <v>101.7</v>
      </c>
      <c r="M64" s="249">
        <v>99.2</v>
      </c>
      <c r="N64" s="249">
        <v>93</v>
      </c>
      <c r="O64" s="249">
        <v>84.7</v>
      </c>
      <c r="P64" s="249">
        <v>94.5</v>
      </c>
      <c r="Q64" s="249">
        <v>92</v>
      </c>
      <c r="R64" s="249">
        <v>104.1</v>
      </c>
      <c r="S64" s="249">
        <v>99.9</v>
      </c>
    </row>
    <row r="65" spans="1:19" ht="13.5" customHeight="1">
      <c r="A65" s="604" t="s">
        <v>553</v>
      </c>
      <c r="B65" s="604" t="s">
        <v>596</v>
      </c>
      <c r="C65" s="605" t="s">
        <v>553</v>
      </c>
      <c r="D65" s="667">
        <v>101.5</v>
      </c>
      <c r="E65" s="249">
        <v>106.4</v>
      </c>
      <c r="F65" s="249">
        <v>101.5</v>
      </c>
      <c r="G65" s="249">
        <v>104.3</v>
      </c>
      <c r="H65" s="249">
        <v>88.9</v>
      </c>
      <c r="I65" s="249">
        <v>109.4</v>
      </c>
      <c r="J65" s="249">
        <v>106.8</v>
      </c>
      <c r="K65" s="249">
        <v>93.2</v>
      </c>
      <c r="L65" s="249">
        <v>106.4</v>
      </c>
      <c r="M65" s="249">
        <v>110.5</v>
      </c>
      <c r="N65" s="249">
        <v>88.7</v>
      </c>
      <c r="O65" s="249">
        <v>84.7</v>
      </c>
      <c r="P65" s="249">
        <v>124.2</v>
      </c>
      <c r="Q65" s="249">
        <v>92.7</v>
      </c>
      <c r="R65" s="249">
        <v>109.1</v>
      </c>
      <c r="S65" s="249">
        <v>105.6</v>
      </c>
    </row>
    <row r="66" spans="1:19" ht="13.5" customHeight="1">
      <c r="A66" s="604" t="s">
        <v>553</v>
      </c>
      <c r="B66" s="604" t="s">
        <v>597</v>
      </c>
      <c r="C66" s="605" t="s">
        <v>553</v>
      </c>
      <c r="D66" s="667">
        <v>101.6</v>
      </c>
      <c r="E66" s="249">
        <v>107.3</v>
      </c>
      <c r="F66" s="249">
        <v>103.8</v>
      </c>
      <c r="G66" s="249">
        <v>105.2</v>
      </c>
      <c r="H66" s="249">
        <v>89.5</v>
      </c>
      <c r="I66" s="249">
        <v>108.7</v>
      </c>
      <c r="J66" s="249">
        <v>109.8</v>
      </c>
      <c r="K66" s="249">
        <v>87.9</v>
      </c>
      <c r="L66" s="249">
        <v>106.2</v>
      </c>
      <c r="M66" s="249">
        <v>110.3</v>
      </c>
      <c r="N66" s="249">
        <v>89.2</v>
      </c>
      <c r="O66" s="249">
        <v>83.9</v>
      </c>
      <c r="P66" s="249">
        <v>92.7</v>
      </c>
      <c r="Q66" s="249">
        <v>94.4</v>
      </c>
      <c r="R66" s="249">
        <v>115.6</v>
      </c>
      <c r="S66" s="249">
        <v>107.1</v>
      </c>
    </row>
    <row r="67" spans="1:19" ht="13.5" customHeight="1">
      <c r="A67" s="604"/>
      <c r="B67" s="604" t="s">
        <v>598</v>
      </c>
      <c r="C67" s="605"/>
      <c r="D67" s="667">
        <v>94.4</v>
      </c>
      <c r="E67" s="249">
        <v>94.4</v>
      </c>
      <c r="F67" s="249">
        <v>92.7</v>
      </c>
      <c r="G67" s="249">
        <v>97.4</v>
      </c>
      <c r="H67" s="249">
        <v>92</v>
      </c>
      <c r="I67" s="249">
        <v>103.3</v>
      </c>
      <c r="J67" s="249">
        <v>105.8</v>
      </c>
      <c r="K67" s="249">
        <v>91.7</v>
      </c>
      <c r="L67" s="249">
        <v>89</v>
      </c>
      <c r="M67" s="249">
        <v>102.7</v>
      </c>
      <c r="N67" s="249">
        <v>92.6</v>
      </c>
      <c r="O67" s="249">
        <v>89.8</v>
      </c>
      <c r="P67" s="249">
        <v>79.1</v>
      </c>
      <c r="Q67" s="249">
        <v>91.6</v>
      </c>
      <c r="R67" s="249">
        <v>110.4</v>
      </c>
      <c r="S67" s="249">
        <v>98.3</v>
      </c>
    </row>
    <row r="68" spans="1:19" ht="13.5" customHeight="1">
      <c r="A68" s="604" t="s">
        <v>553</v>
      </c>
      <c r="B68" s="604" t="s">
        <v>599</v>
      </c>
      <c r="C68" s="605" t="s">
        <v>553</v>
      </c>
      <c r="D68" s="667">
        <v>98.3</v>
      </c>
      <c r="E68" s="249">
        <v>101.8</v>
      </c>
      <c r="F68" s="249">
        <v>98.7</v>
      </c>
      <c r="G68" s="249">
        <v>99</v>
      </c>
      <c r="H68" s="249">
        <v>87.6</v>
      </c>
      <c r="I68" s="249">
        <v>109.6</v>
      </c>
      <c r="J68" s="249">
        <v>102.4</v>
      </c>
      <c r="K68" s="249">
        <v>85.6</v>
      </c>
      <c r="L68" s="249">
        <v>106.4</v>
      </c>
      <c r="M68" s="249">
        <v>101.7</v>
      </c>
      <c r="N68" s="249">
        <v>89.1</v>
      </c>
      <c r="O68" s="249">
        <v>86</v>
      </c>
      <c r="P68" s="249">
        <v>120.8</v>
      </c>
      <c r="Q68" s="249">
        <v>88.3</v>
      </c>
      <c r="R68" s="249">
        <v>104.7</v>
      </c>
      <c r="S68" s="249">
        <v>99.5</v>
      </c>
    </row>
    <row r="69" spans="1:19" ht="13.5" customHeight="1">
      <c r="A69" s="604" t="s">
        <v>553</v>
      </c>
      <c r="B69" s="604" t="s">
        <v>566</v>
      </c>
      <c r="C69" s="605" t="s">
        <v>553</v>
      </c>
      <c r="D69" s="667">
        <v>100.3</v>
      </c>
      <c r="E69" s="249">
        <v>103.7</v>
      </c>
      <c r="F69" s="249">
        <v>103.6</v>
      </c>
      <c r="G69" s="249">
        <v>106.3</v>
      </c>
      <c r="H69" s="249">
        <v>99.8</v>
      </c>
      <c r="I69" s="249">
        <v>108.3</v>
      </c>
      <c r="J69" s="249">
        <v>102.7</v>
      </c>
      <c r="K69" s="249">
        <v>92.5</v>
      </c>
      <c r="L69" s="249">
        <v>96.5</v>
      </c>
      <c r="M69" s="249">
        <v>104.9</v>
      </c>
      <c r="N69" s="249">
        <v>88.6</v>
      </c>
      <c r="O69" s="249">
        <v>82.3</v>
      </c>
      <c r="P69" s="249">
        <v>100.1</v>
      </c>
      <c r="Q69" s="249">
        <v>91.2</v>
      </c>
      <c r="R69" s="249">
        <v>114.2</v>
      </c>
      <c r="S69" s="249">
        <v>101.7</v>
      </c>
    </row>
    <row r="70" spans="1:46" ht="13.5" customHeight="1">
      <c r="A70" s="604" t="s">
        <v>553</v>
      </c>
      <c r="B70" s="604" t="s">
        <v>600</v>
      </c>
      <c r="C70" s="605" t="s">
        <v>553</v>
      </c>
      <c r="D70" s="667">
        <v>99.4</v>
      </c>
      <c r="E70" s="249">
        <v>102.5</v>
      </c>
      <c r="F70" s="249">
        <v>104.2</v>
      </c>
      <c r="G70" s="249">
        <v>94.5</v>
      </c>
      <c r="H70" s="249">
        <v>87.4</v>
      </c>
      <c r="I70" s="249">
        <v>110</v>
      </c>
      <c r="J70" s="249">
        <v>106.4</v>
      </c>
      <c r="K70" s="249">
        <v>89</v>
      </c>
      <c r="L70" s="249">
        <v>105.1</v>
      </c>
      <c r="M70" s="249">
        <v>109.5</v>
      </c>
      <c r="N70" s="249">
        <v>90.9</v>
      </c>
      <c r="O70" s="249">
        <v>86.5</v>
      </c>
      <c r="P70" s="249">
        <v>89.8</v>
      </c>
      <c r="Q70" s="249">
        <v>86.7</v>
      </c>
      <c r="R70" s="249">
        <v>98.5</v>
      </c>
      <c r="S70" s="249">
        <v>97.4</v>
      </c>
      <c r="T70" s="610"/>
      <c r="U70" s="610"/>
      <c r="V70" s="610"/>
      <c r="W70" s="610"/>
      <c r="X70" s="610"/>
      <c r="Y70" s="610"/>
      <c r="Z70" s="610"/>
      <c r="AA70" s="610"/>
      <c r="AB70" s="610"/>
      <c r="AC70" s="610"/>
      <c r="AD70" s="610"/>
      <c r="AE70" s="610"/>
      <c r="AF70" s="610"/>
      <c r="AG70" s="610"/>
      <c r="AH70" s="610"/>
      <c r="AI70" s="610"/>
      <c r="AJ70" s="610"/>
      <c r="AK70" s="610"/>
      <c r="AL70" s="610"/>
      <c r="AM70" s="610"/>
      <c r="AN70" s="610"/>
      <c r="AO70" s="610"/>
      <c r="AP70" s="610"/>
      <c r="AQ70" s="610"/>
      <c r="AR70" s="610"/>
      <c r="AS70" s="610"/>
      <c r="AT70" s="610"/>
    </row>
    <row r="71" spans="1:46" ht="13.5" customHeight="1">
      <c r="A71" s="604" t="s">
        <v>553</v>
      </c>
      <c r="B71" s="604" t="s">
        <v>637</v>
      </c>
      <c r="C71" s="605" t="s">
        <v>553</v>
      </c>
      <c r="D71" s="667">
        <v>98.4</v>
      </c>
      <c r="E71" s="249">
        <v>103.1</v>
      </c>
      <c r="F71" s="249">
        <v>100.8</v>
      </c>
      <c r="G71" s="249">
        <v>94.1</v>
      </c>
      <c r="H71" s="249">
        <v>82</v>
      </c>
      <c r="I71" s="249">
        <v>111.6</v>
      </c>
      <c r="J71" s="249">
        <v>104.1</v>
      </c>
      <c r="K71" s="249">
        <v>85.9</v>
      </c>
      <c r="L71" s="249">
        <v>105.9</v>
      </c>
      <c r="M71" s="249">
        <v>102.1</v>
      </c>
      <c r="N71" s="249">
        <v>93.4</v>
      </c>
      <c r="O71" s="249">
        <v>85</v>
      </c>
      <c r="P71" s="249">
        <v>92.3</v>
      </c>
      <c r="Q71" s="249">
        <v>89</v>
      </c>
      <c r="R71" s="249">
        <v>112.1</v>
      </c>
      <c r="S71" s="249">
        <v>100</v>
      </c>
      <c r="T71" s="610"/>
      <c r="U71" s="610"/>
      <c r="V71" s="610"/>
      <c r="W71" s="610"/>
      <c r="X71" s="610"/>
      <c r="Y71" s="610"/>
      <c r="Z71" s="610"/>
      <c r="AA71" s="610"/>
      <c r="AB71" s="610"/>
      <c r="AC71" s="610"/>
      <c r="AD71" s="610"/>
      <c r="AE71" s="610"/>
      <c r="AF71" s="610"/>
      <c r="AG71" s="610"/>
      <c r="AH71" s="610"/>
      <c r="AI71" s="610"/>
      <c r="AJ71" s="610"/>
      <c r="AK71" s="610"/>
      <c r="AL71" s="610"/>
      <c r="AM71" s="610"/>
      <c r="AN71" s="610"/>
      <c r="AO71" s="610"/>
      <c r="AP71" s="610"/>
      <c r="AQ71" s="610"/>
      <c r="AR71" s="610"/>
      <c r="AS71" s="610"/>
      <c r="AT71" s="610"/>
    </row>
    <row r="72" spans="1:46" ht="13.5" customHeight="1">
      <c r="A72" s="265" t="s">
        <v>87</v>
      </c>
      <c r="B72" s="616" t="s">
        <v>21</v>
      </c>
      <c r="C72" s="266" t="s">
        <v>590</v>
      </c>
      <c r="D72" s="267">
        <v>93.1</v>
      </c>
      <c r="E72" s="268">
        <v>90.4</v>
      </c>
      <c r="F72" s="268">
        <v>93.1</v>
      </c>
      <c r="G72" s="268">
        <v>93.5</v>
      </c>
      <c r="H72" s="268">
        <v>84.8</v>
      </c>
      <c r="I72" s="268">
        <v>102.8</v>
      </c>
      <c r="J72" s="268">
        <v>102.7</v>
      </c>
      <c r="K72" s="268">
        <v>88.5</v>
      </c>
      <c r="L72" s="268">
        <v>100.3</v>
      </c>
      <c r="M72" s="268">
        <v>94.6</v>
      </c>
      <c r="N72" s="268">
        <v>90.3</v>
      </c>
      <c r="O72" s="268">
        <v>83.5</v>
      </c>
      <c r="P72" s="268">
        <v>89.7</v>
      </c>
      <c r="Q72" s="268">
        <v>86.7</v>
      </c>
      <c r="R72" s="268">
        <v>100.3</v>
      </c>
      <c r="S72" s="268">
        <v>95.6</v>
      </c>
      <c r="T72" s="610"/>
      <c r="U72" s="610"/>
      <c r="V72" s="610"/>
      <c r="W72" s="610"/>
      <c r="X72" s="610"/>
      <c r="Y72" s="610"/>
      <c r="Z72" s="610"/>
      <c r="AA72" s="610"/>
      <c r="AB72" s="610"/>
      <c r="AC72" s="610"/>
      <c r="AD72" s="610"/>
      <c r="AE72" s="610"/>
      <c r="AF72" s="610"/>
      <c r="AG72" s="610"/>
      <c r="AH72" s="610"/>
      <c r="AI72" s="610"/>
      <c r="AJ72" s="610"/>
      <c r="AK72" s="610"/>
      <c r="AL72" s="610"/>
      <c r="AM72" s="610"/>
      <c r="AN72" s="610"/>
      <c r="AO72" s="610"/>
      <c r="AP72" s="610"/>
      <c r="AQ72" s="610"/>
      <c r="AR72" s="610"/>
      <c r="AS72" s="610"/>
      <c r="AT72" s="610"/>
    </row>
    <row r="73" spans="1:19" ht="17.25" customHeight="1">
      <c r="A73" s="252"/>
      <c r="B73" s="252"/>
      <c r="C73" s="252"/>
      <c r="D73" s="736" t="s">
        <v>34</v>
      </c>
      <c r="E73" s="736"/>
      <c r="F73" s="736"/>
      <c r="G73" s="736"/>
      <c r="H73" s="736"/>
      <c r="I73" s="736"/>
      <c r="J73" s="736"/>
      <c r="K73" s="736"/>
      <c r="L73" s="736"/>
      <c r="M73" s="736"/>
      <c r="N73" s="736"/>
      <c r="O73" s="736"/>
      <c r="P73" s="736"/>
      <c r="Q73" s="736"/>
      <c r="R73" s="736"/>
      <c r="S73" s="736"/>
    </row>
    <row r="74" spans="1:19" ht="13.5" customHeight="1">
      <c r="A74" s="599" t="s">
        <v>588</v>
      </c>
      <c r="B74" s="599" t="s">
        <v>642</v>
      </c>
      <c r="C74" s="600" t="s">
        <v>589</v>
      </c>
      <c r="D74" s="601">
        <v>-5.6</v>
      </c>
      <c r="E74" s="602">
        <v>2.2</v>
      </c>
      <c r="F74" s="602">
        <v>-7.8</v>
      </c>
      <c r="G74" s="602">
        <v>-0.8</v>
      </c>
      <c r="H74" s="602">
        <v>-7</v>
      </c>
      <c r="I74" s="602">
        <v>3.4</v>
      </c>
      <c r="J74" s="602">
        <v>-8.3</v>
      </c>
      <c r="K74" s="602">
        <v>0</v>
      </c>
      <c r="L74" s="603" t="s">
        <v>645</v>
      </c>
      <c r="M74" s="603" t="s">
        <v>645</v>
      </c>
      <c r="N74" s="603" t="s">
        <v>645</v>
      </c>
      <c r="O74" s="603" t="s">
        <v>645</v>
      </c>
      <c r="P74" s="602">
        <v>-0.3</v>
      </c>
      <c r="Q74" s="602">
        <v>-1.9</v>
      </c>
      <c r="R74" s="602">
        <v>-2.6</v>
      </c>
      <c r="S74" s="603" t="s">
        <v>645</v>
      </c>
    </row>
    <row r="75" spans="1:19" ht="13.5" customHeight="1">
      <c r="A75" s="604"/>
      <c r="B75" s="604" t="s">
        <v>643</v>
      </c>
      <c r="C75" s="605"/>
      <c r="D75" s="606">
        <v>3.1</v>
      </c>
      <c r="E75" s="248">
        <v>-0.5</v>
      </c>
      <c r="F75" s="248">
        <v>7.7</v>
      </c>
      <c r="G75" s="248">
        <v>0.5</v>
      </c>
      <c r="H75" s="248">
        <v>8.5</v>
      </c>
      <c r="I75" s="248">
        <v>0.2</v>
      </c>
      <c r="J75" s="248">
        <v>1.5</v>
      </c>
      <c r="K75" s="248">
        <v>1.2</v>
      </c>
      <c r="L75" s="607" t="s">
        <v>645</v>
      </c>
      <c r="M75" s="607" t="s">
        <v>645</v>
      </c>
      <c r="N75" s="607" t="s">
        <v>645</v>
      </c>
      <c r="O75" s="607" t="s">
        <v>645</v>
      </c>
      <c r="P75" s="248">
        <v>-7</v>
      </c>
      <c r="Q75" s="248">
        <v>0.2</v>
      </c>
      <c r="R75" s="248">
        <v>0.8</v>
      </c>
      <c r="S75" s="607" t="s">
        <v>645</v>
      </c>
    </row>
    <row r="76" spans="1:19" ht="13.5" customHeight="1">
      <c r="A76" s="604"/>
      <c r="B76" s="604" t="s">
        <v>644</v>
      </c>
      <c r="C76" s="605"/>
      <c r="D76" s="606">
        <v>-1.9</v>
      </c>
      <c r="E76" s="248">
        <v>0.8</v>
      </c>
      <c r="F76" s="248">
        <v>-2.2</v>
      </c>
      <c r="G76" s="248">
        <v>-1.3</v>
      </c>
      <c r="H76" s="248">
        <v>1</v>
      </c>
      <c r="I76" s="248">
        <v>-0.4</v>
      </c>
      <c r="J76" s="248">
        <v>2.4</v>
      </c>
      <c r="K76" s="248">
        <v>1</v>
      </c>
      <c r="L76" s="607">
        <v>0.3</v>
      </c>
      <c r="M76" s="607">
        <v>2.6</v>
      </c>
      <c r="N76" s="607">
        <v>-11.7</v>
      </c>
      <c r="O76" s="607">
        <v>0.7</v>
      </c>
      <c r="P76" s="248">
        <v>-7.1</v>
      </c>
      <c r="Q76" s="248">
        <v>-2.6</v>
      </c>
      <c r="R76" s="248">
        <v>-0.2</v>
      </c>
      <c r="S76" s="607">
        <v>-0.3</v>
      </c>
    </row>
    <row r="77" spans="1:19" ht="13.5" customHeight="1">
      <c r="A77" s="604"/>
      <c r="B77" s="604" t="s">
        <v>77</v>
      </c>
      <c r="C77" s="605"/>
      <c r="D77" s="606">
        <v>0.4</v>
      </c>
      <c r="E77" s="248">
        <v>5.2</v>
      </c>
      <c r="F77" s="248">
        <v>1.9</v>
      </c>
      <c r="G77" s="248">
        <v>2.4</v>
      </c>
      <c r="H77" s="248">
        <v>-1.5</v>
      </c>
      <c r="I77" s="248">
        <v>2.5</v>
      </c>
      <c r="J77" s="248">
        <v>-1.2</v>
      </c>
      <c r="K77" s="248">
        <v>-0.9</v>
      </c>
      <c r="L77" s="607">
        <v>-5.1</v>
      </c>
      <c r="M77" s="607">
        <v>4.3</v>
      </c>
      <c r="N77" s="607">
        <v>2.6</v>
      </c>
      <c r="O77" s="607">
        <v>-6.4</v>
      </c>
      <c r="P77" s="248">
        <v>-5.8</v>
      </c>
      <c r="Q77" s="248">
        <v>-2.1</v>
      </c>
      <c r="R77" s="248">
        <v>4.3</v>
      </c>
      <c r="S77" s="607">
        <v>1.4</v>
      </c>
    </row>
    <row r="78" spans="1:19" ht="13.5" customHeight="1">
      <c r="A78" s="604"/>
      <c r="B78" s="604" t="s">
        <v>86</v>
      </c>
      <c r="C78" s="605"/>
      <c r="D78" s="606">
        <v>-0.4</v>
      </c>
      <c r="E78" s="248">
        <v>-2.1</v>
      </c>
      <c r="F78" s="248">
        <v>-0.5</v>
      </c>
      <c r="G78" s="248">
        <v>-2.9</v>
      </c>
      <c r="H78" s="248">
        <v>-7.1</v>
      </c>
      <c r="I78" s="248">
        <v>2</v>
      </c>
      <c r="J78" s="248">
        <v>1</v>
      </c>
      <c r="K78" s="248">
        <v>-3.8</v>
      </c>
      <c r="L78" s="607">
        <v>5.6</v>
      </c>
      <c r="M78" s="607">
        <v>-2</v>
      </c>
      <c r="N78" s="607">
        <v>-0.6</v>
      </c>
      <c r="O78" s="607">
        <v>-1.5</v>
      </c>
      <c r="P78" s="248">
        <v>7.3</v>
      </c>
      <c r="Q78" s="248">
        <v>-3.4</v>
      </c>
      <c r="R78" s="248">
        <v>0</v>
      </c>
      <c r="S78" s="607">
        <v>-0.1</v>
      </c>
    </row>
    <row r="79" spans="1:19" ht="13.5" customHeight="1">
      <c r="A79" s="400"/>
      <c r="B79" s="265" t="s">
        <v>20</v>
      </c>
      <c r="C79" s="401"/>
      <c r="D79" s="269">
        <v>0.2</v>
      </c>
      <c r="E79" s="270">
        <v>-1.5</v>
      </c>
      <c r="F79" s="270">
        <v>0.4</v>
      </c>
      <c r="G79" s="270">
        <v>0</v>
      </c>
      <c r="H79" s="270">
        <v>-2.4</v>
      </c>
      <c r="I79" s="270">
        <v>3.5</v>
      </c>
      <c r="J79" s="270">
        <v>2</v>
      </c>
      <c r="K79" s="270">
        <v>-5.6</v>
      </c>
      <c r="L79" s="270">
        <v>1.8</v>
      </c>
      <c r="M79" s="270">
        <v>-1.1</v>
      </c>
      <c r="N79" s="270">
        <v>0.3</v>
      </c>
      <c r="O79" s="270">
        <v>-7.6</v>
      </c>
      <c r="P79" s="270">
        <v>5.4</v>
      </c>
      <c r="Q79" s="270">
        <v>-2.5</v>
      </c>
      <c r="R79" s="270">
        <v>2.3</v>
      </c>
      <c r="S79" s="270">
        <v>0.1</v>
      </c>
    </row>
    <row r="80" spans="1:19" ht="13.5" customHeight="1">
      <c r="A80" s="604" t="s">
        <v>79</v>
      </c>
      <c r="B80" s="604" t="s">
        <v>81</v>
      </c>
      <c r="C80" s="605" t="s">
        <v>590</v>
      </c>
      <c r="D80" s="665">
        <v>2.5</v>
      </c>
      <c r="E80" s="666">
        <v>3.3</v>
      </c>
      <c r="F80" s="666">
        <v>4.3</v>
      </c>
      <c r="G80" s="666">
        <v>-1.5</v>
      </c>
      <c r="H80" s="666">
        <v>10</v>
      </c>
      <c r="I80" s="666">
        <v>7.7</v>
      </c>
      <c r="J80" s="666">
        <v>2</v>
      </c>
      <c r="K80" s="666">
        <v>0.3</v>
      </c>
      <c r="L80" s="666">
        <v>8.7</v>
      </c>
      <c r="M80" s="666">
        <v>2.6</v>
      </c>
      <c r="N80" s="666">
        <v>-1.2</v>
      </c>
      <c r="O80" s="666">
        <v>-1.8</v>
      </c>
      <c r="P80" s="666">
        <v>9.9</v>
      </c>
      <c r="Q80" s="666">
        <v>-4.8</v>
      </c>
      <c r="R80" s="666">
        <v>-0.4</v>
      </c>
      <c r="S80" s="666">
        <v>1.2</v>
      </c>
    </row>
    <row r="81" spans="1:19" ht="13.5" customHeight="1">
      <c r="A81" s="604" t="s">
        <v>553</v>
      </c>
      <c r="B81" s="604" t="s">
        <v>592</v>
      </c>
      <c r="C81" s="605" t="s">
        <v>553</v>
      </c>
      <c r="D81" s="667">
        <v>1.5</v>
      </c>
      <c r="E81" s="249">
        <v>0.4</v>
      </c>
      <c r="F81" s="249">
        <v>2.1</v>
      </c>
      <c r="G81" s="249">
        <v>2.5</v>
      </c>
      <c r="H81" s="249">
        <v>-7.8</v>
      </c>
      <c r="I81" s="249">
        <v>8</v>
      </c>
      <c r="J81" s="249">
        <v>1.5</v>
      </c>
      <c r="K81" s="249">
        <v>3.7</v>
      </c>
      <c r="L81" s="249">
        <v>8.1</v>
      </c>
      <c r="M81" s="249">
        <v>2.5</v>
      </c>
      <c r="N81" s="249">
        <v>3</v>
      </c>
      <c r="O81" s="249">
        <v>-7.3</v>
      </c>
      <c r="P81" s="249">
        <v>6.1</v>
      </c>
      <c r="Q81" s="249">
        <v>-3.5</v>
      </c>
      <c r="R81" s="249">
        <v>3.5</v>
      </c>
      <c r="S81" s="249">
        <v>-2.5</v>
      </c>
    </row>
    <row r="82" spans="1:19" ht="13.5" customHeight="1">
      <c r="A82" s="604" t="s">
        <v>553</v>
      </c>
      <c r="B82" s="604" t="s">
        <v>593</v>
      </c>
      <c r="C82" s="605" t="s">
        <v>553</v>
      </c>
      <c r="D82" s="667">
        <v>2.9</v>
      </c>
      <c r="E82" s="249">
        <v>-0.8</v>
      </c>
      <c r="F82" s="249">
        <v>2.2</v>
      </c>
      <c r="G82" s="249">
        <v>-0.6</v>
      </c>
      <c r="H82" s="249">
        <v>-1.5</v>
      </c>
      <c r="I82" s="249">
        <v>7.4</v>
      </c>
      <c r="J82" s="249">
        <v>3.9</v>
      </c>
      <c r="K82" s="249">
        <v>-1</v>
      </c>
      <c r="L82" s="249">
        <v>2.7</v>
      </c>
      <c r="M82" s="249">
        <v>-7.3</v>
      </c>
      <c r="N82" s="249">
        <v>3.1</v>
      </c>
      <c r="O82" s="249">
        <v>-3.6</v>
      </c>
      <c r="P82" s="249">
        <v>37.6</v>
      </c>
      <c r="Q82" s="249">
        <v>-3.2</v>
      </c>
      <c r="R82" s="249">
        <v>-0.4</v>
      </c>
      <c r="S82" s="249">
        <v>4.2</v>
      </c>
    </row>
    <row r="83" spans="1:19" ht="13.5" customHeight="1">
      <c r="A83" s="604" t="s">
        <v>553</v>
      </c>
      <c r="B83" s="604" t="s">
        <v>594</v>
      </c>
      <c r="C83" s="605" t="s">
        <v>553</v>
      </c>
      <c r="D83" s="667">
        <v>0</v>
      </c>
      <c r="E83" s="249">
        <v>-1.1</v>
      </c>
      <c r="F83" s="249">
        <v>-1.3</v>
      </c>
      <c r="G83" s="249">
        <v>-2.5</v>
      </c>
      <c r="H83" s="249">
        <v>-5.2</v>
      </c>
      <c r="I83" s="249">
        <v>3.2</v>
      </c>
      <c r="J83" s="249">
        <v>5</v>
      </c>
      <c r="K83" s="249">
        <v>-1.7</v>
      </c>
      <c r="L83" s="249">
        <v>8.4</v>
      </c>
      <c r="M83" s="249">
        <v>-5.3</v>
      </c>
      <c r="N83" s="249">
        <v>2.2</v>
      </c>
      <c r="O83" s="249">
        <v>-4.4</v>
      </c>
      <c r="P83" s="249">
        <v>3.8</v>
      </c>
      <c r="Q83" s="249">
        <v>-3.9</v>
      </c>
      <c r="R83" s="249">
        <v>4.4</v>
      </c>
      <c r="S83" s="249">
        <v>4.4</v>
      </c>
    </row>
    <row r="84" spans="1:19" ht="13.5" customHeight="1">
      <c r="A84" s="604" t="s">
        <v>553</v>
      </c>
      <c r="B84" s="604" t="s">
        <v>595</v>
      </c>
      <c r="C84" s="605" t="s">
        <v>553</v>
      </c>
      <c r="D84" s="667">
        <v>-0.8</v>
      </c>
      <c r="E84" s="249">
        <v>1.4</v>
      </c>
      <c r="F84" s="249">
        <v>-1.3</v>
      </c>
      <c r="G84" s="249">
        <v>-4.9</v>
      </c>
      <c r="H84" s="249">
        <v>-1.3</v>
      </c>
      <c r="I84" s="249">
        <v>1</v>
      </c>
      <c r="J84" s="249">
        <v>0.8</v>
      </c>
      <c r="K84" s="249">
        <v>-8.6</v>
      </c>
      <c r="L84" s="249">
        <v>7.8</v>
      </c>
      <c r="M84" s="249">
        <v>6.9</v>
      </c>
      <c r="N84" s="249">
        <v>1.5</v>
      </c>
      <c r="O84" s="249">
        <v>-9.6</v>
      </c>
      <c r="P84" s="249">
        <v>3.1</v>
      </c>
      <c r="Q84" s="249">
        <v>-2.6</v>
      </c>
      <c r="R84" s="249">
        <v>-1</v>
      </c>
      <c r="S84" s="249">
        <v>-0.2</v>
      </c>
    </row>
    <row r="85" spans="1:19" ht="13.5" customHeight="1">
      <c r="A85" s="604" t="s">
        <v>553</v>
      </c>
      <c r="B85" s="604" t="s">
        <v>596</v>
      </c>
      <c r="C85" s="605" t="s">
        <v>553</v>
      </c>
      <c r="D85" s="667">
        <v>0.2</v>
      </c>
      <c r="E85" s="249">
        <v>-1.8</v>
      </c>
      <c r="F85" s="249">
        <v>-1.1</v>
      </c>
      <c r="G85" s="249">
        <v>4.9</v>
      </c>
      <c r="H85" s="249">
        <v>-6.5</v>
      </c>
      <c r="I85" s="249">
        <v>2.1</v>
      </c>
      <c r="J85" s="249">
        <v>3.2</v>
      </c>
      <c r="K85" s="249">
        <v>-3.8</v>
      </c>
      <c r="L85" s="249">
        <v>8.4</v>
      </c>
      <c r="M85" s="249">
        <v>1.4</v>
      </c>
      <c r="N85" s="249">
        <v>-0.3</v>
      </c>
      <c r="O85" s="249">
        <v>-10</v>
      </c>
      <c r="P85" s="249">
        <v>3.2</v>
      </c>
      <c r="Q85" s="249">
        <v>1.4</v>
      </c>
      <c r="R85" s="249">
        <v>4.9</v>
      </c>
      <c r="S85" s="249">
        <v>3.4</v>
      </c>
    </row>
    <row r="86" spans="1:19" ht="13.5" customHeight="1">
      <c r="A86" s="604" t="s">
        <v>553</v>
      </c>
      <c r="B86" s="604" t="s">
        <v>597</v>
      </c>
      <c r="C86" s="605" t="s">
        <v>553</v>
      </c>
      <c r="D86" s="667">
        <v>-0.1</v>
      </c>
      <c r="E86" s="249">
        <v>-0.9</v>
      </c>
      <c r="F86" s="249">
        <v>-0.5</v>
      </c>
      <c r="G86" s="249">
        <v>4.6</v>
      </c>
      <c r="H86" s="249">
        <v>-3.8</v>
      </c>
      <c r="I86" s="249">
        <v>2.5</v>
      </c>
      <c r="J86" s="249">
        <v>4.6</v>
      </c>
      <c r="K86" s="249">
        <v>-12.9</v>
      </c>
      <c r="L86" s="249">
        <v>6.5</v>
      </c>
      <c r="M86" s="249">
        <v>0.7</v>
      </c>
      <c r="N86" s="249">
        <v>-2.9</v>
      </c>
      <c r="O86" s="249">
        <v>-10.5</v>
      </c>
      <c r="P86" s="249">
        <v>2.3</v>
      </c>
      <c r="Q86" s="249">
        <v>-1.5</v>
      </c>
      <c r="R86" s="249">
        <v>2.8</v>
      </c>
      <c r="S86" s="249">
        <v>0.4</v>
      </c>
    </row>
    <row r="87" spans="1:19" ht="13.5" customHeight="1">
      <c r="A87" s="604"/>
      <c r="B87" s="604" t="s">
        <v>598</v>
      </c>
      <c r="C87" s="605"/>
      <c r="D87" s="667">
        <v>-1.3</v>
      </c>
      <c r="E87" s="249">
        <v>-4.3</v>
      </c>
      <c r="F87" s="249">
        <v>-0.3</v>
      </c>
      <c r="G87" s="249">
        <v>-3.1</v>
      </c>
      <c r="H87" s="249">
        <v>-2</v>
      </c>
      <c r="I87" s="249">
        <v>1.2</v>
      </c>
      <c r="J87" s="249">
        <v>2.5</v>
      </c>
      <c r="K87" s="249">
        <v>-8.9</v>
      </c>
      <c r="L87" s="249">
        <v>-15.1</v>
      </c>
      <c r="M87" s="249">
        <v>1.6</v>
      </c>
      <c r="N87" s="249">
        <v>-1.4</v>
      </c>
      <c r="O87" s="249">
        <v>-10.3</v>
      </c>
      <c r="P87" s="249">
        <v>-4.7</v>
      </c>
      <c r="Q87" s="249">
        <v>-3</v>
      </c>
      <c r="R87" s="249">
        <v>-1.1</v>
      </c>
      <c r="S87" s="249">
        <v>-1.6</v>
      </c>
    </row>
    <row r="88" spans="1:19" ht="13.5" customHeight="1">
      <c r="A88" s="604" t="s">
        <v>553</v>
      </c>
      <c r="B88" s="604" t="s">
        <v>599</v>
      </c>
      <c r="C88" s="605" t="s">
        <v>553</v>
      </c>
      <c r="D88" s="667">
        <v>1.1</v>
      </c>
      <c r="E88" s="249">
        <v>-1.5</v>
      </c>
      <c r="F88" s="249">
        <v>0.4</v>
      </c>
      <c r="G88" s="249">
        <v>1.4</v>
      </c>
      <c r="H88" s="249">
        <v>-1.7</v>
      </c>
      <c r="I88" s="249">
        <v>4.1</v>
      </c>
      <c r="J88" s="249">
        <v>-1.2</v>
      </c>
      <c r="K88" s="249">
        <v>-6.1</v>
      </c>
      <c r="L88" s="249">
        <v>1.1</v>
      </c>
      <c r="M88" s="249">
        <v>-3.9</v>
      </c>
      <c r="N88" s="249">
        <v>0</v>
      </c>
      <c r="O88" s="249">
        <v>-9.5</v>
      </c>
      <c r="P88" s="249">
        <v>36.3</v>
      </c>
      <c r="Q88" s="249">
        <v>-3</v>
      </c>
      <c r="R88" s="249">
        <v>7.1</v>
      </c>
      <c r="S88" s="249">
        <v>2.4</v>
      </c>
    </row>
    <row r="89" spans="1:19" ht="13.5" customHeight="1">
      <c r="A89" s="604" t="s">
        <v>553</v>
      </c>
      <c r="B89" s="604" t="s">
        <v>566</v>
      </c>
      <c r="C89" s="605" t="s">
        <v>553</v>
      </c>
      <c r="D89" s="667">
        <v>0</v>
      </c>
      <c r="E89" s="249">
        <v>-3.6</v>
      </c>
      <c r="F89" s="249">
        <v>1.2</v>
      </c>
      <c r="G89" s="249">
        <v>2.9</v>
      </c>
      <c r="H89" s="249">
        <v>9.3</v>
      </c>
      <c r="I89" s="249">
        <v>0.6</v>
      </c>
      <c r="J89" s="249">
        <v>-0.3</v>
      </c>
      <c r="K89" s="249">
        <v>-6.4</v>
      </c>
      <c r="L89" s="249">
        <v>-8.3</v>
      </c>
      <c r="M89" s="249">
        <v>-1</v>
      </c>
      <c r="N89" s="249">
        <v>-2.2</v>
      </c>
      <c r="O89" s="249">
        <v>-10.7</v>
      </c>
      <c r="P89" s="249">
        <v>2.2</v>
      </c>
      <c r="Q89" s="249">
        <v>-1.4</v>
      </c>
      <c r="R89" s="249">
        <v>5</v>
      </c>
      <c r="S89" s="249">
        <v>-1.5</v>
      </c>
    </row>
    <row r="90" spans="1:19" ht="13.5" customHeight="1">
      <c r="A90" s="604" t="s">
        <v>553</v>
      </c>
      <c r="B90" s="604" t="s">
        <v>600</v>
      </c>
      <c r="C90" s="605" t="s">
        <v>553</v>
      </c>
      <c r="D90" s="667">
        <v>-3.9</v>
      </c>
      <c r="E90" s="249">
        <v>-5.4</v>
      </c>
      <c r="F90" s="249">
        <v>-1.8</v>
      </c>
      <c r="G90" s="249">
        <v>-4.6</v>
      </c>
      <c r="H90" s="249">
        <v>-10.5</v>
      </c>
      <c r="I90" s="249">
        <v>1.5</v>
      </c>
      <c r="J90" s="249">
        <v>2.5</v>
      </c>
      <c r="K90" s="249">
        <v>-8.4</v>
      </c>
      <c r="L90" s="249">
        <v>-3.2</v>
      </c>
      <c r="M90" s="249">
        <v>-4.5</v>
      </c>
      <c r="N90" s="249">
        <v>1.3</v>
      </c>
      <c r="O90" s="249">
        <v>-7.9</v>
      </c>
      <c r="P90" s="249">
        <v>-26.6</v>
      </c>
      <c r="Q90" s="249">
        <v>-5.8</v>
      </c>
      <c r="R90" s="249">
        <v>-5.3</v>
      </c>
      <c r="S90" s="249">
        <v>-6</v>
      </c>
    </row>
    <row r="91" spans="1:19" ht="13.5" customHeight="1">
      <c r="A91" s="604" t="s">
        <v>553</v>
      </c>
      <c r="B91" s="604" t="s">
        <v>637</v>
      </c>
      <c r="C91" s="605" t="s">
        <v>553</v>
      </c>
      <c r="D91" s="667">
        <v>0.1</v>
      </c>
      <c r="E91" s="249">
        <v>-2.6</v>
      </c>
      <c r="F91" s="249">
        <v>0.7</v>
      </c>
      <c r="G91" s="249">
        <v>0.2</v>
      </c>
      <c r="H91" s="249">
        <v>-5.4</v>
      </c>
      <c r="I91" s="249">
        <v>2.8</v>
      </c>
      <c r="J91" s="249">
        <v>-0.8</v>
      </c>
      <c r="K91" s="249">
        <v>-10.9</v>
      </c>
      <c r="L91" s="249">
        <v>-0.3</v>
      </c>
      <c r="M91" s="249">
        <v>-4.9</v>
      </c>
      <c r="N91" s="249">
        <v>1.3</v>
      </c>
      <c r="O91" s="249">
        <v>-6</v>
      </c>
      <c r="P91" s="249">
        <v>6.1</v>
      </c>
      <c r="Q91" s="249">
        <v>1.4</v>
      </c>
      <c r="R91" s="249">
        <v>7.3</v>
      </c>
      <c r="S91" s="249">
        <v>-1.9</v>
      </c>
    </row>
    <row r="92" spans="1:19" ht="13.5" customHeight="1">
      <c r="A92" s="265" t="s">
        <v>87</v>
      </c>
      <c r="B92" s="616" t="s">
        <v>21</v>
      </c>
      <c r="C92" s="266" t="s">
        <v>88</v>
      </c>
      <c r="D92" s="267">
        <v>0.5</v>
      </c>
      <c r="E92" s="268">
        <v>-1.4</v>
      </c>
      <c r="F92" s="268">
        <v>0.4</v>
      </c>
      <c r="G92" s="268">
        <v>4.9</v>
      </c>
      <c r="H92" s="268">
        <v>-5.9</v>
      </c>
      <c r="I92" s="268">
        <v>3.5</v>
      </c>
      <c r="J92" s="268">
        <v>2.2</v>
      </c>
      <c r="K92" s="268">
        <v>-3.2</v>
      </c>
      <c r="L92" s="268">
        <v>5.9</v>
      </c>
      <c r="M92" s="268">
        <v>-0.5</v>
      </c>
      <c r="N92" s="268">
        <v>1.5</v>
      </c>
      <c r="O92" s="268">
        <v>-6.1</v>
      </c>
      <c r="P92" s="268">
        <v>0.7</v>
      </c>
      <c r="Q92" s="268">
        <v>-0.2</v>
      </c>
      <c r="R92" s="268">
        <v>7.4</v>
      </c>
      <c r="S92" s="268">
        <v>0.8</v>
      </c>
    </row>
    <row r="93" spans="1:35" ht="27" customHeight="1">
      <c r="A93" s="737" t="s">
        <v>417</v>
      </c>
      <c r="B93" s="737"/>
      <c r="C93" s="738"/>
      <c r="D93" s="272">
        <v>-5.4</v>
      </c>
      <c r="E93" s="271">
        <v>-12.3</v>
      </c>
      <c r="F93" s="271">
        <v>-7.6</v>
      </c>
      <c r="G93" s="271">
        <v>-0.6</v>
      </c>
      <c r="H93" s="271">
        <v>3.4</v>
      </c>
      <c r="I93" s="271">
        <v>-7.9</v>
      </c>
      <c r="J93" s="271">
        <v>-1.3</v>
      </c>
      <c r="K93" s="271">
        <v>3</v>
      </c>
      <c r="L93" s="271">
        <v>-5.3</v>
      </c>
      <c r="M93" s="271">
        <v>-7.3</v>
      </c>
      <c r="N93" s="271">
        <v>-3.3</v>
      </c>
      <c r="O93" s="271">
        <v>-1.8</v>
      </c>
      <c r="P93" s="271">
        <v>-2.8</v>
      </c>
      <c r="Q93" s="271">
        <v>-2.6</v>
      </c>
      <c r="R93" s="271">
        <v>-10.5</v>
      </c>
      <c r="S93" s="271">
        <v>-4.4</v>
      </c>
      <c r="T93" s="611"/>
      <c r="U93" s="611"/>
      <c r="V93" s="611"/>
      <c r="W93" s="611"/>
      <c r="X93" s="611"/>
      <c r="Y93" s="611"/>
      <c r="Z93" s="611"/>
      <c r="AA93" s="611"/>
      <c r="AB93" s="611"/>
      <c r="AC93" s="611"/>
      <c r="AD93" s="611"/>
      <c r="AE93" s="611"/>
      <c r="AF93" s="611"/>
      <c r="AG93" s="611"/>
      <c r="AH93" s="611"/>
      <c r="AI93" s="611"/>
    </row>
    <row r="94" spans="1:36" s="610" customFormat="1" ht="27" customHeight="1">
      <c r="A94" s="238"/>
      <c r="B94" s="238"/>
      <c r="C94" s="238"/>
      <c r="D94" s="618"/>
      <c r="E94" s="618"/>
      <c r="F94" s="618"/>
      <c r="G94" s="618"/>
      <c r="H94" s="618"/>
      <c r="I94" s="618"/>
      <c r="J94" s="618"/>
      <c r="K94" s="618"/>
      <c r="L94" s="618"/>
      <c r="M94" s="618"/>
      <c r="N94" s="618"/>
      <c r="O94" s="618"/>
      <c r="P94" s="618"/>
      <c r="Q94" s="618"/>
      <c r="R94" s="618"/>
      <c r="S94" s="618"/>
      <c r="T94" s="596"/>
      <c r="U94" s="596"/>
      <c r="V94" s="596"/>
      <c r="W94" s="596"/>
      <c r="X94" s="596"/>
      <c r="Y94" s="596"/>
      <c r="Z94" s="596"/>
      <c r="AA94" s="596"/>
      <c r="AB94" s="596"/>
      <c r="AC94" s="596"/>
      <c r="AD94" s="596"/>
      <c r="AE94" s="596"/>
      <c r="AF94" s="596"/>
      <c r="AG94" s="596"/>
      <c r="AH94" s="596"/>
      <c r="AI94" s="596"/>
      <c r="AJ94" s="596"/>
    </row>
  </sheetData>
  <mergeCells count="11">
    <mergeCell ref="A4:C6"/>
    <mergeCell ref="D7:R7"/>
    <mergeCell ref="A93:C93"/>
    <mergeCell ref="G2:N2"/>
    <mergeCell ref="A50:C52"/>
    <mergeCell ref="D53:R53"/>
    <mergeCell ref="D73:S73"/>
    <mergeCell ref="D27:S27"/>
    <mergeCell ref="A47:C47"/>
    <mergeCell ref="H49:O49"/>
    <mergeCell ref="H3:O3"/>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Ｐゴシック,標準"&amp;12- 9 -</oddFooter>
  </headerFooter>
</worksheet>
</file>

<file path=xl/worksheets/sheet13.xml><?xml version="1.0" encoding="utf-8"?>
<worksheet xmlns="http://schemas.openxmlformats.org/spreadsheetml/2006/main" xmlns:r="http://schemas.openxmlformats.org/officeDocument/2006/relationships">
  <sheetPr codeName="Sheet34">
    <tabColor indexed="17"/>
  </sheetPr>
  <dimension ref="A1:AT94"/>
  <sheetViews>
    <sheetView zoomScale="85" zoomScaleNormal="85" zoomScaleSheetLayoutView="90" workbookViewId="0" topLeftCell="A1">
      <selection activeCell="A1" sqref="A1"/>
    </sheetView>
  </sheetViews>
  <sheetFormatPr defaultColWidth="8.796875" defaultRowHeight="14.25"/>
  <cols>
    <col min="1" max="1" width="4.8984375" style="596" bestFit="1" customWidth="1"/>
    <col min="2" max="2" width="3.19921875" style="596" bestFit="1" customWidth="1"/>
    <col min="3" max="3" width="3.09765625" style="596" bestFit="1" customWidth="1"/>
    <col min="4" max="19" width="8.19921875" style="596" customWidth="1"/>
    <col min="20" max="35" width="7.59765625" style="596" customWidth="1"/>
    <col min="36" max="16384" width="9" style="596" customWidth="1"/>
  </cols>
  <sheetData>
    <row r="1" spans="1:31" ht="18.75">
      <c r="A1" s="597"/>
      <c r="B1" s="597"/>
      <c r="C1" s="597"/>
      <c r="D1" s="597"/>
      <c r="E1" s="230"/>
      <c r="F1" s="230"/>
      <c r="G1" s="348"/>
      <c r="H1" s="348"/>
      <c r="I1" s="348"/>
      <c r="J1" s="348"/>
      <c r="K1" s="348"/>
      <c r="L1" s="348"/>
      <c r="M1" s="348"/>
      <c r="N1" s="348"/>
      <c r="O1" s="348"/>
      <c r="P1" s="230"/>
      <c r="Q1" s="230"/>
      <c r="R1" s="597"/>
      <c r="S1" s="230"/>
      <c r="T1" s="230"/>
      <c r="U1" s="230"/>
      <c r="V1" s="230"/>
      <c r="W1" s="230"/>
      <c r="X1" s="230"/>
      <c r="Y1" s="230"/>
      <c r="Z1" s="230"/>
      <c r="AA1" s="230"/>
      <c r="AB1" s="230"/>
      <c r="AC1" s="230"/>
      <c r="AD1" s="230"/>
      <c r="AE1" s="230"/>
    </row>
    <row r="2" spans="1:31" ht="18.75">
      <c r="A2" s="597"/>
      <c r="B2" s="597"/>
      <c r="C2" s="597"/>
      <c r="D2" s="597"/>
      <c r="E2" s="230"/>
      <c r="F2" s="230"/>
      <c r="G2" s="727" t="s">
        <v>57</v>
      </c>
      <c r="H2" s="727"/>
      <c r="I2" s="727"/>
      <c r="J2" s="727"/>
      <c r="K2" s="727"/>
      <c r="L2" s="727"/>
      <c r="M2" s="727"/>
      <c r="N2" s="727"/>
      <c r="O2" s="590"/>
      <c r="P2" s="230"/>
      <c r="Q2" s="230"/>
      <c r="R2" s="597"/>
      <c r="S2" s="230"/>
      <c r="T2" s="230"/>
      <c r="U2" s="230"/>
      <c r="V2" s="230"/>
      <c r="W2" s="230"/>
      <c r="X2" s="230"/>
      <c r="Y2" s="230"/>
      <c r="Z2" s="230"/>
      <c r="AA2" s="230"/>
      <c r="AB2" s="230"/>
      <c r="AC2" s="230"/>
      <c r="AD2" s="230"/>
      <c r="AE2" s="230"/>
    </row>
    <row r="3" spans="1:19" ht="17.25">
      <c r="A3" s="247" t="s">
        <v>245</v>
      </c>
      <c r="B3" s="598"/>
      <c r="C3" s="598"/>
      <c r="H3" s="728"/>
      <c r="I3" s="728"/>
      <c r="J3" s="728"/>
      <c r="K3" s="728"/>
      <c r="L3" s="728"/>
      <c r="M3" s="728"/>
      <c r="N3" s="728"/>
      <c r="O3" s="728"/>
      <c r="S3" s="239" t="s">
        <v>591</v>
      </c>
    </row>
    <row r="4" spans="1:19" ht="13.5">
      <c r="A4" s="729" t="s">
        <v>554</v>
      </c>
      <c r="B4" s="729"/>
      <c r="C4" s="730"/>
      <c r="D4" s="231" t="s">
        <v>4</v>
      </c>
      <c r="E4" s="231" t="s">
        <v>5</v>
      </c>
      <c r="F4" s="231" t="s">
        <v>6</v>
      </c>
      <c r="G4" s="231" t="s">
        <v>7</v>
      </c>
      <c r="H4" s="231" t="s">
        <v>8</v>
      </c>
      <c r="I4" s="231" t="s">
        <v>9</v>
      </c>
      <c r="J4" s="231" t="s">
        <v>10</v>
      </c>
      <c r="K4" s="231" t="s">
        <v>11</v>
      </c>
      <c r="L4" s="231" t="s">
        <v>12</v>
      </c>
      <c r="M4" s="231" t="s">
        <v>13</v>
      </c>
      <c r="N4" s="231" t="s">
        <v>658</v>
      </c>
      <c r="O4" s="231" t="s">
        <v>15</v>
      </c>
      <c r="P4" s="231" t="s">
        <v>16</v>
      </c>
      <c r="Q4" s="231" t="s">
        <v>17</v>
      </c>
      <c r="R4" s="231" t="s">
        <v>18</v>
      </c>
      <c r="S4" s="231" t="s">
        <v>19</v>
      </c>
    </row>
    <row r="5" spans="1:19" ht="13.5">
      <c r="A5" s="731"/>
      <c r="B5" s="731"/>
      <c r="C5" s="732"/>
      <c r="D5" s="232" t="s">
        <v>567</v>
      </c>
      <c r="E5" s="232"/>
      <c r="F5" s="232"/>
      <c r="G5" s="232" t="s">
        <v>639</v>
      </c>
      <c r="H5" s="232" t="s">
        <v>568</v>
      </c>
      <c r="I5" s="232" t="s">
        <v>569</v>
      </c>
      <c r="J5" s="232" t="s">
        <v>570</v>
      </c>
      <c r="K5" s="232" t="s">
        <v>571</v>
      </c>
      <c r="L5" s="233" t="s">
        <v>572</v>
      </c>
      <c r="M5" s="234" t="s">
        <v>573</v>
      </c>
      <c r="N5" s="233" t="s">
        <v>656</v>
      </c>
      <c r="O5" s="233" t="s">
        <v>574</v>
      </c>
      <c r="P5" s="233" t="s">
        <v>575</v>
      </c>
      <c r="Q5" s="233" t="s">
        <v>576</v>
      </c>
      <c r="R5" s="233" t="s">
        <v>577</v>
      </c>
      <c r="S5" s="285" t="s">
        <v>168</v>
      </c>
    </row>
    <row r="6" spans="1:19" ht="18" customHeight="1">
      <c r="A6" s="733"/>
      <c r="B6" s="733"/>
      <c r="C6" s="734"/>
      <c r="D6" s="235" t="s">
        <v>578</v>
      </c>
      <c r="E6" s="235" t="s">
        <v>415</v>
      </c>
      <c r="F6" s="235" t="s">
        <v>416</v>
      </c>
      <c r="G6" s="235" t="s">
        <v>640</v>
      </c>
      <c r="H6" s="235" t="s">
        <v>579</v>
      </c>
      <c r="I6" s="235" t="s">
        <v>580</v>
      </c>
      <c r="J6" s="235" t="s">
        <v>581</v>
      </c>
      <c r="K6" s="235" t="s">
        <v>582</v>
      </c>
      <c r="L6" s="236" t="s">
        <v>583</v>
      </c>
      <c r="M6" s="237" t="s">
        <v>584</v>
      </c>
      <c r="N6" s="236" t="s">
        <v>657</v>
      </c>
      <c r="O6" s="236" t="s">
        <v>585</v>
      </c>
      <c r="P6" s="237" t="s">
        <v>586</v>
      </c>
      <c r="Q6" s="237" t="s">
        <v>587</v>
      </c>
      <c r="R6" s="236" t="s">
        <v>647</v>
      </c>
      <c r="S6" s="236" t="s">
        <v>169</v>
      </c>
    </row>
    <row r="7" spans="1:19" ht="15.75" customHeight="1">
      <c r="A7" s="252"/>
      <c r="B7" s="252"/>
      <c r="C7" s="252"/>
      <c r="D7" s="735" t="s">
        <v>638</v>
      </c>
      <c r="E7" s="735"/>
      <c r="F7" s="735"/>
      <c r="G7" s="735"/>
      <c r="H7" s="735"/>
      <c r="I7" s="735"/>
      <c r="J7" s="735"/>
      <c r="K7" s="735"/>
      <c r="L7" s="735"/>
      <c r="M7" s="735"/>
      <c r="N7" s="735"/>
      <c r="O7" s="735"/>
      <c r="P7" s="735"/>
      <c r="Q7" s="735"/>
      <c r="R7" s="735"/>
      <c r="S7" s="252"/>
    </row>
    <row r="8" spans="1:19" ht="13.5" customHeight="1">
      <c r="A8" s="599" t="s">
        <v>588</v>
      </c>
      <c r="B8" s="599" t="s">
        <v>642</v>
      </c>
      <c r="C8" s="600" t="s">
        <v>589</v>
      </c>
      <c r="D8" s="601">
        <v>97.7</v>
      </c>
      <c r="E8" s="602">
        <v>98.4</v>
      </c>
      <c r="F8" s="602">
        <v>95.3</v>
      </c>
      <c r="G8" s="602">
        <v>97.7</v>
      </c>
      <c r="H8" s="602">
        <v>92.3</v>
      </c>
      <c r="I8" s="602">
        <v>101.3</v>
      </c>
      <c r="J8" s="602">
        <v>94.4</v>
      </c>
      <c r="K8" s="602">
        <v>100.8</v>
      </c>
      <c r="L8" s="603" t="s">
        <v>645</v>
      </c>
      <c r="M8" s="603" t="s">
        <v>645</v>
      </c>
      <c r="N8" s="603" t="s">
        <v>645</v>
      </c>
      <c r="O8" s="603" t="s">
        <v>645</v>
      </c>
      <c r="P8" s="602">
        <v>102.7</v>
      </c>
      <c r="Q8" s="602">
        <v>98.7</v>
      </c>
      <c r="R8" s="602">
        <v>99.2</v>
      </c>
      <c r="S8" s="603" t="s">
        <v>645</v>
      </c>
    </row>
    <row r="9" spans="1:19" ht="13.5" customHeight="1">
      <c r="A9" s="604"/>
      <c r="B9" s="604" t="s">
        <v>643</v>
      </c>
      <c r="C9" s="605"/>
      <c r="D9" s="606">
        <v>100</v>
      </c>
      <c r="E9" s="248">
        <v>100</v>
      </c>
      <c r="F9" s="248">
        <v>100</v>
      </c>
      <c r="G9" s="248">
        <v>100</v>
      </c>
      <c r="H9" s="248">
        <v>100</v>
      </c>
      <c r="I9" s="248">
        <v>100</v>
      </c>
      <c r="J9" s="248">
        <v>100</v>
      </c>
      <c r="K9" s="248">
        <v>100</v>
      </c>
      <c r="L9" s="607">
        <v>100</v>
      </c>
      <c r="M9" s="607">
        <v>100</v>
      </c>
      <c r="N9" s="607">
        <v>100</v>
      </c>
      <c r="O9" s="607">
        <v>100</v>
      </c>
      <c r="P9" s="248">
        <v>100</v>
      </c>
      <c r="Q9" s="248">
        <v>100</v>
      </c>
      <c r="R9" s="248">
        <v>100</v>
      </c>
      <c r="S9" s="607">
        <v>100</v>
      </c>
    </row>
    <row r="10" spans="1:19" ht="13.5">
      <c r="A10" s="604"/>
      <c r="B10" s="604" t="s">
        <v>644</v>
      </c>
      <c r="C10" s="605"/>
      <c r="D10" s="606">
        <v>98.4</v>
      </c>
      <c r="E10" s="248">
        <v>99</v>
      </c>
      <c r="F10" s="248">
        <v>98.4</v>
      </c>
      <c r="G10" s="248">
        <v>101.3</v>
      </c>
      <c r="H10" s="248">
        <v>100.3</v>
      </c>
      <c r="I10" s="248">
        <v>101.4</v>
      </c>
      <c r="J10" s="248">
        <v>98.7</v>
      </c>
      <c r="K10" s="248">
        <v>103.8</v>
      </c>
      <c r="L10" s="607">
        <v>102.9</v>
      </c>
      <c r="M10" s="607">
        <v>101</v>
      </c>
      <c r="N10" s="607">
        <v>87.9</v>
      </c>
      <c r="O10" s="607">
        <v>101.6</v>
      </c>
      <c r="P10" s="248">
        <v>88.5</v>
      </c>
      <c r="Q10" s="248">
        <v>99.2</v>
      </c>
      <c r="R10" s="248">
        <v>98.8</v>
      </c>
      <c r="S10" s="607">
        <v>105.9</v>
      </c>
    </row>
    <row r="11" spans="1:19" ht="13.5" customHeight="1">
      <c r="A11" s="604"/>
      <c r="B11" s="604" t="s">
        <v>77</v>
      </c>
      <c r="C11" s="605"/>
      <c r="D11" s="606">
        <v>99.2</v>
      </c>
      <c r="E11" s="248">
        <v>99.4</v>
      </c>
      <c r="F11" s="248">
        <v>100.2</v>
      </c>
      <c r="G11" s="248">
        <v>100.5</v>
      </c>
      <c r="H11" s="248">
        <v>98.7</v>
      </c>
      <c r="I11" s="248">
        <v>104.5</v>
      </c>
      <c r="J11" s="248">
        <v>97.3</v>
      </c>
      <c r="K11" s="248">
        <v>106.7</v>
      </c>
      <c r="L11" s="607">
        <v>99.9</v>
      </c>
      <c r="M11" s="607">
        <v>103.9</v>
      </c>
      <c r="N11" s="607">
        <v>91</v>
      </c>
      <c r="O11" s="607">
        <v>98.7</v>
      </c>
      <c r="P11" s="248">
        <v>89.5</v>
      </c>
      <c r="Q11" s="248">
        <v>98.9</v>
      </c>
      <c r="R11" s="248">
        <v>101.6</v>
      </c>
      <c r="S11" s="607">
        <v>108.9</v>
      </c>
    </row>
    <row r="12" spans="1:19" ht="13.5" customHeight="1">
      <c r="A12" s="604"/>
      <c r="B12" s="604" t="s">
        <v>86</v>
      </c>
      <c r="C12" s="605"/>
      <c r="D12" s="608">
        <v>98</v>
      </c>
      <c r="E12" s="609">
        <v>99.5</v>
      </c>
      <c r="F12" s="609">
        <v>99.4</v>
      </c>
      <c r="G12" s="609">
        <v>99.4</v>
      </c>
      <c r="H12" s="609">
        <v>94.6</v>
      </c>
      <c r="I12" s="609">
        <v>104.7</v>
      </c>
      <c r="J12" s="609">
        <v>97.4</v>
      </c>
      <c r="K12" s="609">
        <v>102.1</v>
      </c>
      <c r="L12" s="609">
        <v>98.6</v>
      </c>
      <c r="M12" s="609">
        <v>104.5</v>
      </c>
      <c r="N12" s="609">
        <v>89.5</v>
      </c>
      <c r="O12" s="609">
        <v>93</v>
      </c>
      <c r="P12" s="609">
        <v>93</v>
      </c>
      <c r="Q12" s="609">
        <v>93.7</v>
      </c>
      <c r="R12" s="609">
        <v>100.3</v>
      </c>
      <c r="S12" s="609">
        <v>107.2</v>
      </c>
    </row>
    <row r="13" spans="1:19" ht="13.5" customHeight="1">
      <c r="A13" s="400"/>
      <c r="B13" s="265" t="s">
        <v>20</v>
      </c>
      <c r="C13" s="401"/>
      <c r="D13" s="269">
        <v>96.6</v>
      </c>
      <c r="E13" s="270">
        <v>98.7</v>
      </c>
      <c r="F13" s="270">
        <v>99</v>
      </c>
      <c r="G13" s="270">
        <v>99.5</v>
      </c>
      <c r="H13" s="270">
        <v>93.6</v>
      </c>
      <c r="I13" s="270">
        <v>102.7</v>
      </c>
      <c r="J13" s="270">
        <v>95</v>
      </c>
      <c r="K13" s="270">
        <v>96.5</v>
      </c>
      <c r="L13" s="270">
        <v>101.3</v>
      </c>
      <c r="M13" s="270">
        <v>103</v>
      </c>
      <c r="N13" s="270">
        <v>87.2</v>
      </c>
      <c r="O13" s="270">
        <v>95.6</v>
      </c>
      <c r="P13" s="270">
        <v>85.5</v>
      </c>
      <c r="Q13" s="270">
        <v>93.3</v>
      </c>
      <c r="R13" s="270">
        <v>101.5</v>
      </c>
      <c r="S13" s="270">
        <v>107.6</v>
      </c>
    </row>
    <row r="14" spans="1:19" ht="13.5" customHeight="1">
      <c r="A14" s="604" t="s">
        <v>79</v>
      </c>
      <c r="B14" s="604" t="s">
        <v>81</v>
      </c>
      <c r="C14" s="605" t="s">
        <v>590</v>
      </c>
      <c r="D14" s="665">
        <v>89.8</v>
      </c>
      <c r="E14" s="666">
        <v>86.9</v>
      </c>
      <c r="F14" s="666">
        <v>90.8</v>
      </c>
      <c r="G14" s="666">
        <v>93.1</v>
      </c>
      <c r="H14" s="666">
        <v>94.9</v>
      </c>
      <c r="I14" s="666">
        <v>94.6</v>
      </c>
      <c r="J14" s="666">
        <v>89.7</v>
      </c>
      <c r="K14" s="666">
        <v>96.4</v>
      </c>
      <c r="L14" s="666">
        <v>91.6</v>
      </c>
      <c r="M14" s="666">
        <v>94.7</v>
      </c>
      <c r="N14" s="666">
        <v>85.2</v>
      </c>
      <c r="O14" s="666">
        <v>90.4</v>
      </c>
      <c r="P14" s="666">
        <v>77.4</v>
      </c>
      <c r="Q14" s="666">
        <v>87.6</v>
      </c>
      <c r="R14" s="666">
        <v>95.9</v>
      </c>
      <c r="S14" s="666">
        <v>99.9</v>
      </c>
    </row>
    <row r="15" spans="1:19" ht="13.5" customHeight="1">
      <c r="A15" s="604" t="s">
        <v>553</v>
      </c>
      <c r="B15" s="604" t="s">
        <v>592</v>
      </c>
      <c r="C15" s="605"/>
      <c r="D15" s="667">
        <v>95.9</v>
      </c>
      <c r="E15" s="249">
        <v>101.1</v>
      </c>
      <c r="F15" s="249">
        <v>101.5</v>
      </c>
      <c r="G15" s="249">
        <v>95.6</v>
      </c>
      <c r="H15" s="249">
        <v>89.7</v>
      </c>
      <c r="I15" s="249">
        <v>105.6</v>
      </c>
      <c r="J15" s="249">
        <v>92.5</v>
      </c>
      <c r="K15" s="249">
        <v>93.8</v>
      </c>
      <c r="L15" s="249">
        <v>102.4</v>
      </c>
      <c r="M15" s="249">
        <v>107.3</v>
      </c>
      <c r="N15" s="249">
        <v>81.1</v>
      </c>
      <c r="O15" s="249">
        <v>88.1</v>
      </c>
      <c r="P15" s="249">
        <v>78.8</v>
      </c>
      <c r="Q15" s="249">
        <v>90.2</v>
      </c>
      <c r="R15" s="249">
        <v>94</v>
      </c>
      <c r="S15" s="249">
        <v>107</v>
      </c>
    </row>
    <row r="16" spans="1:19" ht="13.5" customHeight="1">
      <c r="A16" s="604" t="s">
        <v>553</v>
      </c>
      <c r="B16" s="604" t="s">
        <v>593</v>
      </c>
      <c r="C16" s="605"/>
      <c r="D16" s="667">
        <v>95.7</v>
      </c>
      <c r="E16" s="249">
        <v>96.7</v>
      </c>
      <c r="F16" s="249">
        <v>98.4</v>
      </c>
      <c r="G16" s="249">
        <v>97</v>
      </c>
      <c r="H16" s="249">
        <v>93.3</v>
      </c>
      <c r="I16" s="249">
        <v>101.8</v>
      </c>
      <c r="J16" s="249">
        <v>91.7</v>
      </c>
      <c r="K16" s="249">
        <v>95.6</v>
      </c>
      <c r="L16" s="249">
        <v>96.5</v>
      </c>
      <c r="M16" s="249">
        <v>100.3</v>
      </c>
      <c r="N16" s="249">
        <v>87.4</v>
      </c>
      <c r="O16" s="249">
        <v>91.8</v>
      </c>
      <c r="P16" s="249">
        <v>99</v>
      </c>
      <c r="Q16" s="249">
        <v>90.4</v>
      </c>
      <c r="R16" s="249">
        <v>96.8</v>
      </c>
      <c r="S16" s="249">
        <v>107.4</v>
      </c>
    </row>
    <row r="17" spans="1:19" ht="13.5" customHeight="1">
      <c r="A17" s="604" t="s">
        <v>553</v>
      </c>
      <c r="B17" s="604" t="s">
        <v>594</v>
      </c>
      <c r="C17" s="605"/>
      <c r="D17" s="667">
        <v>98.8</v>
      </c>
      <c r="E17" s="249">
        <v>101.6</v>
      </c>
      <c r="F17" s="249">
        <v>100.7</v>
      </c>
      <c r="G17" s="249">
        <v>105</v>
      </c>
      <c r="H17" s="249">
        <v>95.5</v>
      </c>
      <c r="I17" s="249">
        <v>104.5</v>
      </c>
      <c r="J17" s="249">
        <v>97.7</v>
      </c>
      <c r="K17" s="249">
        <v>100.5</v>
      </c>
      <c r="L17" s="249">
        <v>103.6</v>
      </c>
      <c r="M17" s="249">
        <v>102.4</v>
      </c>
      <c r="N17" s="249">
        <v>88.3</v>
      </c>
      <c r="O17" s="249">
        <v>100.9</v>
      </c>
      <c r="P17" s="249">
        <v>84.5</v>
      </c>
      <c r="Q17" s="249">
        <v>96.8</v>
      </c>
      <c r="R17" s="249">
        <v>103.3</v>
      </c>
      <c r="S17" s="249">
        <v>111.3</v>
      </c>
    </row>
    <row r="18" spans="1:19" ht="13.5" customHeight="1">
      <c r="A18" s="604" t="s">
        <v>553</v>
      </c>
      <c r="B18" s="604" t="s">
        <v>595</v>
      </c>
      <c r="C18" s="605"/>
      <c r="D18" s="667">
        <v>94.4</v>
      </c>
      <c r="E18" s="249">
        <v>92.8</v>
      </c>
      <c r="F18" s="249">
        <v>94.2</v>
      </c>
      <c r="G18" s="249">
        <v>99.3</v>
      </c>
      <c r="H18" s="249">
        <v>94</v>
      </c>
      <c r="I18" s="249">
        <v>100.5</v>
      </c>
      <c r="J18" s="249">
        <v>93.5</v>
      </c>
      <c r="K18" s="249">
        <v>99.7</v>
      </c>
      <c r="L18" s="249">
        <v>99.2</v>
      </c>
      <c r="M18" s="249">
        <v>98.8</v>
      </c>
      <c r="N18" s="249">
        <v>89</v>
      </c>
      <c r="O18" s="249">
        <v>98.2</v>
      </c>
      <c r="P18" s="249">
        <v>82.9</v>
      </c>
      <c r="Q18" s="249">
        <v>93.9</v>
      </c>
      <c r="R18" s="249">
        <v>102.9</v>
      </c>
      <c r="S18" s="249">
        <v>105.3</v>
      </c>
    </row>
    <row r="19" spans="1:19" ht="13.5" customHeight="1">
      <c r="A19" s="604" t="s">
        <v>553</v>
      </c>
      <c r="B19" s="604" t="s">
        <v>596</v>
      </c>
      <c r="C19" s="605"/>
      <c r="D19" s="667">
        <v>100.4</v>
      </c>
      <c r="E19" s="249">
        <v>102.9</v>
      </c>
      <c r="F19" s="249">
        <v>102.5</v>
      </c>
      <c r="G19" s="249">
        <v>104.9</v>
      </c>
      <c r="H19" s="249">
        <v>92.7</v>
      </c>
      <c r="I19" s="249">
        <v>106.1</v>
      </c>
      <c r="J19" s="249">
        <v>97.7</v>
      </c>
      <c r="K19" s="249">
        <v>100.9</v>
      </c>
      <c r="L19" s="249">
        <v>104.4</v>
      </c>
      <c r="M19" s="249">
        <v>108.6</v>
      </c>
      <c r="N19" s="249">
        <v>86.4</v>
      </c>
      <c r="O19" s="249">
        <v>98.4</v>
      </c>
      <c r="P19" s="249">
        <v>101.8</v>
      </c>
      <c r="Q19" s="249">
        <v>96.2</v>
      </c>
      <c r="R19" s="249">
        <v>104.5</v>
      </c>
      <c r="S19" s="249">
        <v>113.3</v>
      </c>
    </row>
    <row r="20" spans="1:19" ht="13.5" customHeight="1">
      <c r="A20" s="604" t="s">
        <v>553</v>
      </c>
      <c r="B20" s="604" t="s">
        <v>597</v>
      </c>
      <c r="C20" s="605"/>
      <c r="D20" s="667">
        <v>100.3</v>
      </c>
      <c r="E20" s="249">
        <v>101.7</v>
      </c>
      <c r="F20" s="249">
        <v>103.4</v>
      </c>
      <c r="G20" s="249">
        <v>107.4</v>
      </c>
      <c r="H20" s="249">
        <v>95.9</v>
      </c>
      <c r="I20" s="249">
        <v>104.4</v>
      </c>
      <c r="J20" s="249">
        <v>99</v>
      </c>
      <c r="K20" s="249">
        <v>96.3</v>
      </c>
      <c r="L20" s="249">
        <v>105</v>
      </c>
      <c r="M20" s="249">
        <v>107.7</v>
      </c>
      <c r="N20" s="249">
        <v>88</v>
      </c>
      <c r="O20" s="249">
        <v>95.1</v>
      </c>
      <c r="P20" s="249">
        <v>88.6</v>
      </c>
      <c r="Q20" s="249">
        <v>98.3</v>
      </c>
      <c r="R20" s="249">
        <v>109.9</v>
      </c>
      <c r="S20" s="249">
        <v>113.5</v>
      </c>
    </row>
    <row r="21" spans="1:19" ht="13.5" customHeight="1">
      <c r="A21" s="604"/>
      <c r="B21" s="604" t="s">
        <v>598</v>
      </c>
      <c r="C21" s="605"/>
      <c r="D21" s="667">
        <v>93.7</v>
      </c>
      <c r="E21" s="249">
        <v>95.7</v>
      </c>
      <c r="F21" s="249">
        <v>91.8</v>
      </c>
      <c r="G21" s="249">
        <v>98</v>
      </c>
      <c r="H21" s="249">
        <v>97.2</v>
      </c>
      <c r="I21" s="249">
        <v>99.3</v>
      </c>
      <c r="J21" s="249">
        <v>96.1</v>
      </c>
      <c r="K21" s="249">
        <v>96.1</v>
      </c>
      <c r="L21" s="249">
        <v>99</v>
      </c>
      <c r="M21" s="249">
        <v>100.9</v>
      </c>
      <c r="N21" s="249">
        <v>91.4</v>
      </c>
      <c r="O21" s="249">
        <v>101.2</v>
      </c>
      <c r="P21" s="249">
        <v>68.8</v>
      </c>
      <c r="Q21" s="249">
        <v>93.8</v>
      </c>
      <c r="R21" s="249">
        <v>106.9</v>
      </c>
      <c r="S21" s="249">
        <v>105.1</v>
      </c>
    </row>
    <row r="22" spans="1:19" ht="13.5" customHeight="1">
      <c r="A22" s="604" t="s">
        <v>553</v>
      </c>
      <c r="B22" s="604" t="s">
        <v>599</v>
      </c>
      <c r="C22" s="605"/>
      <c r="D22" s="667">
        <v>96.9</v>
      </c>
      <c r="E22" s="249">
        <v>100</v>
      </c>
      <c r="F22" s="249">
        <v>99</v>
      </c>
      <c r="G22" s="249">
        <v>97.9</v>
      </c>
      <c r="H22" s="249">
        <v>91</v>
      </c>
      <c r="I22" s="249">
        <v>103.6</v>
      </c>
      <c r="J22" s="249">
        <v>94.5</v>
      </c>
      <c r="K22" s="249">
        <v>92.5</v>
      </c>
      <c r="L22" s="249">
        <v>103.8</v>
      </c>
      <c r="M22" s="249">
        <v>101.1</v>
      </c>
      <c r="N22" s="249">
        <v>87.3</v>
      </c>
      <c r="O22" s="249">
        <v>97.5</v>
      </c>
      <c r="P22" s="249">
        <v>97.7</v>
      </c>
      <c r="Q22" s="249">
        <v>92.9</v>
      </c>
      <c r="R22" s="249">
        <v>99.9</v>
      </c>
      <c r="S22" s="249">
        <v>106.8</v>
      </c>
    </row>
    <row r="23" spans="1:19" ht="13.5" customHeight="1">
      <c r="A23" s="604" t="s">
        <v>553</v>
      </c>
      <c r="B23" s="604" t="s">
        <v>566</v>
      </c>
      <c r="C23" s="605"/>
      <c r="D23" s="667">
        <v>98.4</v>
      </c>
      <c r="E23" s="249">
        <v>102.1</v>
      </c>
      <c r="F23" s="249">
        <v>102.2</v>
      </c>
      <c r="G23" s="249">
        <v>104.2</v>
      </c>
      <c r="H23" s="249">
        <v>97.8</v>
      </c>
      <c r="I23" s="249">
        <v>102.7</v>
      </c>
      <c r="J23" s="249">
        <v>95.3</v>
      </c>
      <c r="K23" s="249">
        <v>98.8</v>
      </c>
      <c r="L23" s="249">
        <v>98.9</v>
      </c>
      <c r="M23" s="249">
        <v>104.2</v>
      </c>
      <c r="N23" s="249">
        <v>86.9</v>
      </c>
      <c r="O23" s="249">
        <v>95.3</v>
      </c>
      <c r="P23" s="249">
        <v>88.5</v>
      </c>
      <c r="Q23" s="249">
        <v>95</v>
      </c>
      <c r="R23" s="249">
        <v>104.5</v>
      </c>
      <c r="S23" s="249">
        <v>109.4</v>
      </c>
    </row>
    <row r="24" spans="1:46" ht="13.5" customHeight="1">
      <c r="A24" s="604" t="s">
        <v>553</v>
      </c>
      <c r="B24" s="604" t="s">
        <v>600</v>
      </c>
      <c r="C24" s="605"/>
      <c r="D24" s="667">
        <v>98.3</v>
      </c>
      <c r="E24" s="249">
        <v>103</v>
      </c>
      <c r="F24" s="249">
        <v>104.1</v>
      </c>
      <c r="G24" s="249">
        <v>97.2</v>
      </c>
      <c r="H24" s="249">
        <v>92.7</v>
      </c>
      <c r="I24" s="249">
        <v>105</v>
      </c>
      <c r="J24" s="249">
        <v>96.8</v>
      </c>
      <c r="K24" s="249">
        <v>94.4</v>
      </c>
      <c r="L24" s="249">
        <v>105.8</v>
      </c>
      <c r="M24" s="249">
        <v>107.8</v>
      </c>
      <c r="N24" s="249">
        <v>87.2</v>
      </c>
      <c r="O24" s="249">
        <v>97.5</v>
      </c>
      <c r="P24" s="249">
        <v>79.1</v>
      </c>
      <c r="Q24" s="249">
        <v>92</v>
      </c>
      <c r="R24" s="249">
        <v>99.4</v>
      </c>
      <c r="S24" s="249">
        <v>106.2</v>
      </c>
      <c r="T24" s="610"/>
      <c r="U24" s="610"/>
      <c r="V24" s="610"/>
      <c r="W24" s="610"/>
      <c r="X24" s="610"/>
      <c r="Y24" s="610"/>
      <c r="Z24" s="610"/>
      <c r="AA24" s="610"/>
      <c r="AB24" s="610"/>
      <c r="AC24" s="610"/>
      <c r="AD24" s="610"/>
      <c r="AE24" s="610"/>
      <c r="AF24" s="610"/>
      <c r="AG24" s="610"/>
      <c r="AH24" s="610"/>
      <c r="AI24" s="610"/>
      <c r="AJ24" s="610"/>
      <c r="AK24" s="610"/>
      <c r="AL24" s="610"/>
      <c r="AM24" s="610"/>
      <c r="AN24" s="610"/>
      <c r="AO24" s="610"/>
      <c r="AP24" s="610"/>
      <c r="AQ24" s="610"/>
      <c r="AR24" s="610"/>
      <c r="AS24" s="610"/>
      <c r="AT24" s="610"/>
    </row>
    <row r="25" spans="1:46" ht="13.5" customHeight="1">
      <c r="A25" s="604" t="s">
        <v>553</v>
      </c>
      <c r="B25" s="604" t="s">
        <v>637</v>
      </c>
      <c r="C25" s="605"/>
      <c r="D25" s="667">
        <v>96.2</v>
      </c>
      <c r="E25" s="249">
        <v>99.6</v>
      </c>
      <c r="F25" s="249">
        <v>99.6</v>
      </c>
      <c r="G25" s="249">
        <v>94.9</v>
      </c>
      <c r="H25" s="249">
        <v>87.9</v>
      </c>
      <c r="I25" s="249">
        <v>104.8</v>
      </c>
      <c r="J25" s="249">
        <v>95.1</v>
      </c>
      <c r="K25" s="249">
        <v>93.4</v>
      </c>
      <c r="L25" s="249">
        <v>105.8</v>
      </c>
      <c r="M25" s="249">
        <v>102.2</v>
      </c>
      <c r="N25" s="249">
        <v>88.1</v>
      </c>
      <c r="O25" s="249">
        <v>92.9</v>
      </c>
      <c r="P25" s="249">
        <v>78.7</v>
      </c>
      <c r="Q25" s="249">
        <v>92.3</v>
      </c>
      <c r="R25" s="249">
        <v>100.2</v>
      </c>
      <c r="S25" s="249">
        <v>106.1</v>
      </c>
      <c r="T25" s="610"/>
      <c r="U25" s="610"/>
      <c r="V25" s="610"/>
      <c r="W25" s="610"/>
      <c r="X25" s="610"/>
      <c r="Y25" s="610"/>
      <c r="Z25" s="610"/>
      <c r="AA25" s="610"/>
      <c r="AB25" s="610"/>
      <c r="AC25" s="610"/>
      <c r="AD25" s="610"/>
      <c r="AE25" s="610"/>
      <c r="AF25" s="610"/>
      <c r="AG25" s="610"/>
      <c r="AH25" s="610"/>
      <c r="AI25" s="610"/>
      <c r="AJ25" s="610"/>
      <c r="AK25" s="610"/>
      <c r="AL25" s="610"/>
      <c r="AM25" s="610"/>
      <c r="AN25" s="610"/>
      <c r="AO25" s="610"/>
      <c r="AP25" s="610"/>
      <c r="AQ25" s="610"/>
      <c r="AR25" s="610"/>
      <c r="AS25" s="610"/>
      <c r="AT25" s="610"/>
    </row>
    <row r="26" spans="1:46" ht="13.5" customHeight="1">
      <c r="A26" s="265" t="s">
        <v>87</v>
      </c>
      <c r="B26" s="616" t="s">
        <v>21</v>
      </c>
      <c r="C26" s="266" t="s">
        <v>88</v>
      </c>
      <c r="D26" s="267">
        <v>91.9</v>
      </c>
      <c r="E26" s="268">
        <v>84.6</v>
      </c>
      <c r="F26" s="268">
        <v>90.4</v>
      </c>
      <c r="G26" s="268">
        <v>94.1</v>
      </c>
      <c r="H26" s="268">
        <v>87.9</v>
      </c>
      <c r="I26" s="268">
        <v>97.7</v>
      </c>
      <c r="J26" s="268">
        <v>95.3</v>
      </c>
      <c r="K26" s="268">
        <v>94.5</v>
      </c>
      <c r="L26" s="268">
        <v>94.1</v>
      </c>
      <c r="M26" s="268">
        <v>93.2</v>
      </c>
      <c r="N26" s="268">
        <v>96.5</v>
      </c>
      <c r="O26" s="268">
        <v>95.5</v>
      </c>
      <c r="P26" s="268">
        <v>85.2</v>
      </c>
      <c r="Q26" s="268">
        <v>89.5</v>
      </c>
      <c r="R26" s="268">
        <v>92.9</v>
      </c>
      <c r="S26" s="268">
        <v>99.8</v>
      </c>
      <c r="T26" s="610"/>
      <c r="U26" s="610"/>
      <c r="V26" s="610"/>
      <c r="W26" s="610"/>
      <c r="X26" s="610"/>
      <c r="Y26" s="610"/>
      <c r="Z26" s="610"/>
      <c r="AA26" s="610"/>
      <c r="AB26" s="610"/>
      <c r="AC26" s="610"/>
      <c r="AD26" s="610"/>
      <c r="AE26" s="610"/>
      <c r="AF26" s="610"/>
      <c r="AG26" s="610"/>
      <c r="AH26" s="610"/>
      <c r="AI26" s="610"/>
      <c r="AJ26" s="610"/>
      <c r="AK26" s="610"/>
      <c r="AL26" s="610"/>
      <c r="AM26" s="610"/>
      <c r="AN26" s="610"/>
      <c r="AO26" s="610"/>
      <c r="AP26" s="610"/>
      <c r="AQ26" s="610"/>
      <c r="AR26" s="610"/>
      <c r="AS26" s="610"/>
      <c r="AT26" s="610"/>
    </row>
    <row r="27" spans="1:19" ht="17.25" customHeight="1">
      <c r="A27" s="252"/>
      <c r="B27" s="252"/>
      <c r="C27" s="252"/>
      <c r="D27" s="736" t="s">
        <v>34</v>
      </c>
      <c r="E27" s="736"/>
      <c r="F27" s="736"/>
      <c r="G27" s="736"/>
      <c r="H27" s="736"/>
      <c r="I27" s="736"/>
      <c r="J27" s="736"/>
      <c r="K27" s="736"/>
      <c r="L27" s="736"/>
      <c r="M27" s="736"/>
      <c r="N27" s="736"/>
      <c r="O27" s="736"/>
      <c r="P27" s="736"/>
      <c r="Q27" s="736"/>
      <c r="R27" s="736"/>
      <c r="S27" s="736"/>
    </row>
    <row r="28" spans="1:19" ht="13.5" customHeight="1">
      <c r="A28" s="599" t="s">
        <v>588</v>
      </c>
      <c r="B28" s="599" t="s">
        <v>642</v>
      </c>
      <c r="C28" s="600" t="s">
        <v>589</v>
      </c>
      <c r="D28" s="601">
        <v>-4.2</v>
      </c>
      <c r="E28" s="602">
        <v>-0.8</v>
      </c>
      <c r="F28" s="602">
        <v>-6.1</v>
      </c>
      <c r="G28" s="602">
        <v>-1.8</v>
      </c>
      <c r="H28" s="602">
        <v>0.1</v>
      </c>
      <c r="I28" s="602">
        <v>2</v>
      </c>
      <c r="J28" s="602">
        <v>-7.4</v>
      </c>
      <c r="K28" s="602">
        <v>-1.7</v>
      </c>
      <c r="L28" s="603" t="s">
        <v>645</v>
      </c>
      <c r="M28" s="603" t="s">
        <v>645</v>
      </c>
      <c r="N28" s="603" t="s">
        <v>645</v>
      </c>
      <c r="O28" s="603" t="s">
        <v>645</v>
      </c>
      <c r="P28" s="602">
        <v>-2.8</v>
      </c>
      <c r="Q28" s="602">
        <v>3.6</v>
      </c>
      <c r="R28" s="602">
        <v>3.6</v>
      </c>
      <c r="S28" s="603" t="s">
        <v>645</v>
      </c>
    </row>
    <row r="29" spans="1:19" ht="13.5" customHeight="1">
      <c r="A29" s="604"/>
      <c r="B29" s="604" t="s">
        <v>643</v>
      </c>
      <c r="C29" s="605"/>
      <c r="D29" s="606">
        <v>2.3</v>
      </c>
      <c r="E29" s="248">
        <v>1.7</v>
      </c>
      <c r="F29" s="248">
        <v>4.9</v>
      </c>
      <c r="G29" s="248">
        <v>2.3</v>
      </c>
      <c r="H29" s="248">
        <v>8.4</v>
      </c>
      <c r="I29" s="248">
        <v>-1.3</v>
      </c>
      <c r="J29" s="248">
        <v>6</v>
      </c>
      <c r="K29" s="248">
        <v>-0.8</v>
      </c>
      <c r="L29" s="607" t="s">
        <v>645</v>
      </c>
      <c r="M29" s="607" t="s">
        <v>645</v>
      </c>
      <c r="N29" s="607" t="s">
        <v>645</v>
      </c>
      <c r="O29" s="607" t="s">
        <v>645</v>
      </c>
      <c r="P29" s="248">
        <v>-2.6</v>
      </c>
      <c r="Q29" s="248">
        <v>1.3</v>
      </c>
      <c r="R29" s="248">
        <v>0.8</v>
      </c>
      <c r="S29" s="607" t="s">
        <v>645</v>
      </c>
    </row>
    <row r="30" spans="1:19" ht="13.5" customHeight="1">
      <c r="A30" s="604"/>
      <c r="B30" s="604" t="s">
        <v>644</v>
      </c>
      <c r="C30" s="605"/>
      <c r="D30" s="606">
        <v>-1.6</v>
      </c>
      <c r="E30" s="248">
        <v>-1</v>
      </c>
      <c r="F30" s="248">
        <v>-1.6</v>
      </c>
      <c r="G30" s="248">
        <v>1.4</v>
      </c>
      <c r="H30" s="248">
        <v>0.3</v>
      </c>
      <c r="I30" s="248">
        <v>1.4</v>
      </c>
      <c r="J30" s="248">
        <v>-1.3</v>
      </c>
      <c r="K30" s="248">
        <v>3.9</v>
      </c>
      <c r="L30" s="607">
        <v>2.9</v>
      </c>
      <c r="M30" s="607">
        <v>0.9</v>
      </c>
      <c r="N30" s="607">
        <v>-12.1</v>
      </c>
      <c r="O30" s="607">
        <v>1.6</v>
      </c>
      <c r="P30" s="248">
        <v>-11.5</v>
      </c>
      <c r="Q30" s="248">
        <v>-0.7</v>
      </c>
      <c r="R30" s="248">
        <v>-1.1</v>
      </c>
      <c r="S30" s="607">
        <v>5.9</v>
      </c>
    </row>
    <row r="31" spans="1:19" ht="13.5" customHeight="1">
      <c r="A31" s="604"/>
      <c r="B31" s="604" t="s">
        <v>77</v>
      </c>
      <c r="C31" s="605"/>
      <c r="D31" s="606">
        <v>0.8</v>
      </c>
      <c r="E31" s="248">
        <v>0.4</v>
      </c>
      <c r="F31" s="248">
        <v>1.8</v>
      </c>
      <c r="G31" s="248">
        <v>-0.8</v>
      </c>
      <c r="H31" s="248">
        <v>-1.6</v>
      </c>
      <c r="I31" s="248">
        <v>3.1</v>
      </c>
      <c r="J31" s="248">
        <v>-1.4</v>
      </c>
      <c r="K31" s="248">
        <v>2.8</v>
      </c>
      <c r="L31" s="607">
        <v>-2.9</v>
      </c>
      <c r="M31" s="607">
        <v>2.9</v>
      </c>
      <c r="N31" s="607">
        <v>3.5</v>
      </c>
      <c r="O31" s="607">
        <v>-2.9</v>
      </c>
      <c r="P31" s="248">
        <v>1.1</v>
      </c>
      <c r="Q31" s="248">
        <v>-0.3</v>
      </c>
      <c r="R31" s="248">
        <v>2.8</v>
      </c>
      <c r="S31" s="607">
        <v>2.8</v>
      </c>
    </row>
    <row r="32" spans="1:19" ht="13.5" customHeight="1">
      <c r="A32" s="604"/>
      <c r="B32" s="604" t="s">
        <v>86</v>
      </c>
      <c r="C32" s="605"/>
      <c r="D32" s="606">
        <v>-1.2</v>
      </c>
      <c r="E32" s="248">
        <v>0.1</v>
      </c>
      <c r="F32" s="248">
        <v>-0.8</v>
      </c>
      <c r="G32" s="248">
        <v>-1.1</v>
      </c>
      <c r="H32" s="248">
        <v>-4.2</v>
      </c>
      <c r="I32" s="248">
        <v>0.2</v>
      </c>
      <c r="J32" s="248">
        <v>0.1</v>
      </c>
      <c r="K32" s="248">
        <v>-4.3</v>
      </c>
      <c r="L32" s="607">
        <v>-1.3</v>
      </c>
      <c r="M32" s="607">
        <v>0.6</v>
      </c>
      <c r="N32" s="607">
        <v>-1.6</v>
      </c>
      <c r="O32" s="607">
        <v>-5.8</v>
      </c>
      <c r="P32" s="248">
        <v>3.9</v>
      </c>
      <c r="Q32" s="248">
        <v>-5.3</v>
      </c>
      <c r="R32" s="248">
        <v>-1.3</v>
      </c>
      <c r="S32" s="607">
        <v>-1.6</v>
      </c>
    </row>
    <row r="33" spans="1:19" ht="13.5" customHeight="1">
      <c r="A33" s="400"/>
      <c r="B33" s="265" t="s">
        <v>20</v>
      </c>
      <c r="C33" s="401"/>
      <c r="D33" s="269">
        <v>-1.4</v>
      </c>
      <c r="E33" s="270">
        <v>-0.8</v>
      </c>
      <c r="F33" s="270">
        <v>-0.4</v>
      </c>
      <c r="G33" s="270">
        <v>0.1</v>
      </c>
      <c r="H33" s="270">
        <v>-1.1</v>
      </c>
      <c r="I33" s="270">
        <v>-1.9</v>
      </c>
      <c r="J33" s="270">
        <v>-2.5</v>
      </c>
      <c r="K33" s="270">
        <v>-5.5</v>
      </c>
      <c r="L33" s="270">
        <v>2.7</v>
      </c>
      <c r="M33" s="270">
        <v>-1.4</v>
      </c>
      <c r="N33" s="270">
        <v>-2.6</v>
      </c>
      <c r="O33" s="270">
        <v>2.8</v>
      </c>
      <c r="P33" s="270">
        <v>-8.1</v>
      </c>
      <c r="Q33" s="270">
        <v>-0.4</v>
      </c>
      <c r="R33" s="270">
        <v>1.2</v>
      </c>
      <c r="S33" s="270">
        <v>0.4</v>
      </c>
    </row>
    <row r="34" spans="1:19" ht="13.5" customHeight="1">
      <c r="A34" s="604" t="s">
        <v>79</v>
      </c>
      <c r="B34" s="604" t="s">
        <v>81</v>
      </c>
      <c r="C34" s="605" t="s">
        <v>590</v>
      </c>
      <c r="D34" s="665">
        <v>-0.6</v>
      </c>
      <c r="E34" s="666">
        <v>1.5</v>
      </c>
      <c r="F34" s="666">
        <v>2.6</v>
      </c>
      <c r="G34" s="666">
        <v>3.8</v>
      </c>
      <c r="H34" s="666">
        <v>12.4</v>
      </c>
      <c r="I34" s="666">
        <v>0.3</v>
      </c>
      <c r="J34" s="666">
        <v>-2.9</v>
      </c>
      <c r="K34" s="666">
        <v>-1</v>
      </c>
      <c r="L34" s="666">
        <v>5.3</v>
      </c>
      <c r="M34" s="666">
        <v>5.6</v>
      </c>
      <c r="N34" s="666">
        <v>-8.4</v>
      </c>
      <c r="O34" s="666">
        <v>-3.2</v>
      </c>
      <c r="P34" s="666">
        <v>-10</v>
      </c>
      <c r="Q34" s="666">
        <v>-2.3</v>
      </c>
      <c r="R34" s="666">
        <v>3.7</v>
      </c>
      <c r="S34" s="666">
        <v>2.5</v>
      </c>
    </row>
    <row r="35" spans="1:19" ht="13.5" customHeight="1">
      <c r="A35" s="604" t="s">
        <v>553</v>
      </c>
      <c r="B35" s="604" t="s">
        <v>592</v>
      </c>
      <c r="C35" s="605" t="s">
        <v>553</v>
      </c>
      <c r="D35" s="667">
        <v>-2</v>
      </c>
      <c r="E35" s="249">
        <v>-4.9</v>
      </c>
      <c r="F35" s="249">
        <v>0.7</v>
      </c>
      <c r="G35" s="249">
        <v>0.4</v>
      </c>
      <c r="H35" s="249">
        <v>-6.7</v>
      </c>
      <c r="I35" s="249">
        <v>1.6</v>
      </c>
      <c r="J35" s="249">
        <v>-4.5</v>
      </c>
      <c r="K35" s="249">
        <v>-2.7</v>
      </c>
      <c r="L35" s="249">
        <v>8.9</v>
      </c>
      <c r="M35" s="249">
        <v>1.4</v>
      </c>
      <c r="N35" s="249">
        <v>-6.5</v>
      </c>
      <c r="O35" s="249">
        <v>-4.6</v>
      </c>
      <c r="P35" s="249">
        <v>-11.7</v>
      </c>
      <c r="Q35" s="249">
        <v>-1</v>
      </c>
      <c r="R35" s="249">
        <v>-2</v>
      </c>
      <c r="S35" s="249">
        <v>-2.6</v>
      </c>
    </row>
    <row r="36" spans="1:19" ht="13.5" customHeight="1">
      <c r="A36" s="604" t="s">
        <v>553</v>
      </c>
      <c r="B36" s="604" t="s">
        <v>593</v>
      </c>
      <c r="C36" s="605" t="s">
        <v>553</v>
      </c>
      <c r="D36" s="667">
        <v>-0.6</v>
      </c>
      <c r="E36" s="249">
        <v>-3</v>
      </c>
      <c r="F36" s="249">
        <v>0.5</v>
      </c>
      <c r="G36" s="249">
        <v>1.6</v>
      </c>
      <c r="H36" s="249">
        <v>1</v>
      </c>
      <c r="I36" s="249">
        <v>-0.2</v>
      </c>
      <c r="J36" s="249">
        <v>-3.5</v>
      </c>
      <c r="K36" s="249">
        <v>-4.9</v>
      </c>
      <c r="L36" s="249">
        <v>2.8</v>
      </c>
      <c r="M36" s="249">
        <v>-1.5</v>
      </c>
      <c r="N36" s="249">
        <v>-2.9</v>
      </c>
      <c r="O36" s="249">
        <v>-0.3</v>
      </c>
      <c r="P36" s="249">
        <v>8.6</v>
      </c>
      <c r="Q36" s="249">
        <v>-1.4</v>
      </c>
      <c r="R36" s="249">
        <v>0.1</v>
      </c>
      <c r="S36" s="249">
        <v>2.4</v>
      </c>
    </row>
    <row r="37" spans="1:19" ht="13.5" customHeight="1">
      <c r="A37" s="604" t="s">
        <v>553</v>
      </c>
      <c r="B37" s="604" t="s">
        <v>594</v>
      </c>
      <c r="C37" s="605" t="s">
        <v>553</v>
      </c>
      <c r="D37" s="667">
        <v>-2.8</v>
      </c>
      <c r="E37" s="249">
        <v>-2.1</v>
      </c>
      <c r="F37" s="249">
        <v>-2.2</v>
      </c>
      <c r="G37" s="249">
        <v>1.6</v>
      </c>
      <c r="H37" s="249">
        <v>-1</v>
      </c>
      <c r="I37" s="249">
        <v>-3.6</v>
      </c>
      <c r="J37" s="249">
        <v>-3.7</v>
      </c>
      <c r="K37" s="249">
        <v>-5.5</v>
      </c>
      <c r="L37" s="249">
        <v>7.7</v>
      </c>
      <c r="M37" s="249">
        <v>-5.7</v>
      </c>
      <c r="N37" s="249">
        <v>-1.3</v>
      </c>
      <c r="O37" s="249">
        <v>4.3</v>
      </c>
      <c r="P37" s="249">
        <v>-14</v>
      </c>
      <c r="Q37" s="249">
        <v>-1.8</v>
      </c>
      <c r="R37" s="249">
        <v>-1.1</v>
      </c>
      <c r="S37" s="249">
        <v>1.5</v>
      </c>
    </row>
    <row r="38" spans="1:19" ht="13.5" customHeight="1">
      <c r="A38" s="604" t="s">
        <v>553</v>
      </c>
      <c r="B38" s="604" t="s">
        <v>595</v>
      </c>
      <c r="C38" s="605" t="s">
        <v>553</v>
      </c>
      <c r="D38" s="667">
        <v>-2.7</v>
      </c>
      <c r="E38" s="249">
        <v>1.9</v>
      </c>
      <c r="F38" s="249">
        <v>-1.1</v>
      </c>
      <c r="G38" s="249">
        <v>-0.6</v>
      </c>
      <c r="H38" s="249">
        <v>-0.8</v>
      </c>
      <c r="I38" s="249">
        <v>-4.1</v>
      </c>
      <c r="J38" s="249">
        <v>-4.5</v>
      </c>
      <c r="K38" s="249">
        <v>-8.3</v>
      </c>
      <c r="L38" s="249">
        <v>4.3</v>
      </c>
      <c r="M38" s="249">
        <v>3.9</v>
      </c>
      <c r="N38" s="249">
        <v>-4.2</v>
      </c>
      <c r="O38" s="249">
        <v>-1</v>
      </c>
      <c r="P38" s="249">
        <v>-14.8</v>
      </c>
      <c r="Q38" s="249">
        <v>-2.1</v>
      </c>
      <c r="R38" s="249">
        <v>0.6</v>
      </c>
      <c r="S38" s="249">
        <v>0.1</v>
      </c>
    </row>
    <row r="39" spans="1:19" ht="13.5" customHeight="1">
      <c r="A39" s="604" t="s">
        <v>553</v>
      </c>
      <c r="B39" s="604" t="s">
        <v>596</v>
      </c>
      <c r="C39" s="605" t="s">
        <v>553</v>
      </c>
      <c r="D39" s="667">
        <v>-1.8</v>
      </c>
      <c r="E39" s="249">
        <v>-1.9</v>
      </c>
      <c r="F39" s="249">
        <v>-1</v>
      </c>
      <c r="G39" s="249">
        <v>3.2</v>
      </c>
      <c r="H39" s="249">
        <v>-5.7</v>
      </c>
      <c r="I39" s="249">
        <v>-2.7</v>
      </c>
      <c r="J39" s="249">
        <v>-4.4</v>
      </c>
      <c r="K39" s="249">
        <v>-4.9</v>
      </c>
      <c r="L39" s="249">
        <v>7</v>
      </c>
      <c r="M39" s="249">
        <v>-1.5</v>
      </c>
      <c r="N39" s="249">
        <v>-1.8</v>
      </c>
      <c r="O39" s="249">
        <v>0.4</v>
      </c>
      <c r="P39" s="249">
        <v>-11.6</v>
      </c>
      <c r="Q39" s="249">
        <v>1.4</v>
      </c>
      <c r="R39" s="249">
        <v>4.5</v>
      </c>
      <c r="S39" s="249">
        <v>2.7</v>
      </c>
    </row>
    <row r="40" spans="1:19" ht="13.5" customHeight="1">
      <c r="A40" s="604" t="s">
        <v>553</v>
      </c>
      <c r="B40" s="604" t="s">
        <v>597</v>
      </c>
      <c r="C40" s="605" t="s">
        <v>553</v>
      </c>
      <c r="D40" s="667">
        <v>0.1</v>
      </c>
      <c r="E40" s="249">
        <v>0.6</v>
      </c>
      <c r="F40" s="249">
        <v>-0.3</v>
      </c>
      <c r="G40" s="249">
        <v>3</v>
      </c>
      <c r="H40" s="249">
        <v>-0.4</v>
      </c>
      <c r="I40" s="249">
        <v>-1.3</v>
      </c>
      <c r="J40" s="249">
        <v>2.3</v>
      </c>
      <c r="K40" s="249">
        <v>-9.7</v>
      </c>
      <c r="L40" s="249">
        <v>5.4</v>
      </c>
      <c r="M40" s="249">
        <v>-0.2</v>
      </c>
      <c r="N40" s="249">
        <v>-1.2</v>
      </c>
      <c r="O40" s="249">
        <v>6.3</v>
      </c>
      <c r="P40" s="249">
        <v>-3.1</v>
      </c>
      <c r="Q40" s="249">
        <v>1</v>
      </c>
      <c r="R40" s="249">
        <v>4.5</v>
      </c>
      <c r="S40" s="249">
        <v>2.1</v>
      </c>
    </row>
    <row r="41" spans="1:19" ht="13.5" customHeight="1">
      <c r="A41" s="604"/>
      <c r="B41" s="604" t="s">
        <v>598</v>
      </c>
      <c r="C41" s="605"/>
      <c r="D41" s="667">
        <v>-0.8</v>
      </c>
      <c r="E41" s="249">
        <v>4</v>
      </c>
      <c r="F41" s="249">
        <v>-1</v>
      </c>
      <c r="G41" s="249">
        <v>-7.1</v>
      </c>
      <c r="H41" s="249">
        <v>-0.4</v>
      </c>
      <c r="I41" s="249">
        <v>-3</v>
      </c>
      <c r="J41" s="249">
        <v>0.2</v>
      </c>
      <c r="K41" s="249">
        <v>-7.5</v>
      </c>
      <c r="L41" s="249">
        <v>-3.6</v>
      </c>
      <c r="M41" s="249">
        <v>0.1</v>
      </c>
      <c r="N41" s="249">
        <v>-0.4</v>
      </c>
      <c r="O41" s="249">
        <v>8.6</v>
      </c>
      <c r="P41" s="249">
        <v>-6</v>
      </c>
      <c r="Q41" s="249">
        <v>-1.5</v>
      </c>
      <c r="R41" s="249">
        <v>0.6</v>
      </c>
      <c r="S41" s="249">
        <v>-0.8</v>
      </c>
    </row>
    <row r="42" spans="1:19" ht="13.5" customHeight="1">
      <c r="A42" s="604" t="s">
        <v>553</v>
      </c>
      <c r="B42" s="604" t="s">
        <v>599</v>
      </c>
      <c r="C42" s="605" t="s">
        <v>553</v>
      </c>
      <c r="D42" s="667">
        <v>-0.4</v>
      </c>
      <c r="E42" s="249">
        <v>-0.9</v>
      </c>
      <c r="F42" s="249">
        <v>-0.3</v>
      </c>
      <c r="G42" s="249">
        <v>1.5</v>
      </c>
      <c r="H42" s="249">
        <v>-2.3</v>
      </c>
      <c r="I42" s="249">
        <v>-2.2</v>
      </c>
      <c r="J42" s="249">
        <v>-3.4</v>
      </c>
      <c r="K42" s="249">
        <v>-2.8</v>
      </c>
      <c r="L42" s="249">
        <v>0.2</v>
      </c>
      <c r="M42" s="249">
        <v>-6.6</v>
      </c>
      <c r="N42" s="249">
        <v>-0.3</v>
      </c>
      <c r="O42" s="249">
        <v>7.1</v>
      </c>
      <c r="P42" s="249">
        <v>11.4</v>
      </c>
      <c r="Q42" s="249">
        <v>0.4</v>
      </c>
      <c r="R42" s="249">
        <v>4</v>
      </c>
      <c r="S42" s="249">
        <v>2</v>
      </c>
    </row>
    <row r="43" spans="1:19" ht="13.5" customHeight="1">
      <c r="A43" s="604" t="s">
        <v>553</v>
      </c>
      <c r="B43" s="604" t="s">
        <v>566</v>
      </c>
      <c r="C43" s="605" t="s">
        <v>553</v>
      </c>
      <c r="D43" s="667">
        <v>0</v>
      </c>
      <c r="E43" s="249">
        <v>2.2</v>
      </c>
      <c r="F43" s="249">
        <v>0.8</v>
      </c>
      <c r="G43" s="249">
        <v>3.4</v>
      </c>
      <c r="H43" s="249">
        <v>3.1</v>
      </c>
      <c r="I43" s="249">
        <v>-3.3</v>
      </c>
      <c r="J43" s="249">
        <v>-0.5</v>
      </c>
      <c r="K43" s="249">
        <v>-4.1</v>
      </c>
      <c r="L43" s="249">
        <v>-0.7</v>
      </c>
      <c r="M43" s="249">
        <v>0.8</v>
      </c>
      <c r="N43" s="249">
        <v>-1.1</v>
      </c>
      <c r="O43" s="249">
        <v>5.8</v>
      </c>
      <c r="P43" s="249">
        <v>-7.9</v>
      </c>
      <c r="Q43" s="249">
        <v>1.9</v>
      </c>
      <c r="R43" s="249">
        <v>3</v>
      </c>
      <c r="S43" s="249">
        <v>1.2</v>
      </c>
    </row>
    <row r="44" spans="1:19" ht="13.5" customHeight="1">
      <c r="A44" s="604" t="s">
        <v>553</v>
      </c>
      <c r="B44" s="604" t="s">
        <v>600</v>
      </c>
      <c r="C44" s="605" t="s">
        <v>553</v>
      </c>
      <c r="D44" s="667">
        <v>-3.5</v>
      </c>
      <c r="E44" s="249">
        <v>-1.4</v>
      </c>
      <c r="F44" s="249">
        <v>-1.8</v>
      </c>
      <c r="G44" s="249">
        <v>-7.4</v>
      </c>
      <c r="H44" s="249">
        <v>-7.5</v>
      </c>
      <c r="I44" s="249">
        <v>-3</v>
      </c>
      <c r="J44" s="249">
        <v>-1.8</v>
      </c>
      <c r="K44" s="249">
        <v>-6.7</v>
      </c>
      <c r="L44" s="249">
        <v>-2.7</v>
      </c>
      <c r="M44" s="249">
        <v>-4.5</v>
      </c>
      <c r="N44" s="249">
        <v>-0.2</v>
      </c>
      <c r="O44" s="249">
        <v>6.8</v>
      </c>
      <c r="P44" s="249">
        <v>-26.6</v>
      </c>
      <c r="Q44" s="249">
        <v>-2.5</v>
      </c>
      <c r="R44" s="249">
        <v>-2.5</v>
      </c>
      <c r="S44" s="249">
        <v>-3.9</v>
      </c>
    </row>
    <row r="45" spans="1:19" ht="13.5" customHeight="1">
      <c r="A45" s="604" t="s">
        <v>553</v>
      </c>
      <c r="B45" s="604" t="s">
        <v>637</v>
      </c>
      <c r="C45" s="605" t="s">
        <v>553</v>
      </c>
      <c r="D45" s="667">
        <v>-1.7</v>
      </c>
      <c r="E45" s="249">
        <v>-4.2</v>
      </c>
      <c r="F45" s="249">
        <v>-1</v>
      </c>
      <c r="G45" s="249">
        <v>-0.2</v>
      </c>
      <c r="H45" s="249">
        <v>-3</v>
      </c>
      <c r="I45" s="249">
        <v>-1.1</v>
      </c>
      <c r="J45" s="249">
        <v>-3.2</v>
      </c>
      <c r="K45" s="249">
        <v>-5.8</v>
      </c>
      <c r="L45" s="249">
        <v>0.8</v>
      </c>
      <c r="M45" s="249">
        <v>-6.6</v>
      </c>
      <c r="N45" s="249">
        <v>-1.8</v>
      </c>
      <c r="O45" s="249">
        <v>3.9</v>
      </c>
      <c r="P45" s="249">
        <v>-5.4</v>
      </c>
      <c r="Q45" s="249">
        <v>2.8</v>
      </c>
      <c r="R45" s="249">
        <v>0</v>
      </c>
      <c r="S45" s="249">
        <v>-1.9</v>
      </c>
    </row>
    <row r="46" spans="1:19" ht="13.5" customHeight="1">
      <c r="A46" s="265" t="s">
        <v>87</v>
      </c>
      <c r="B46" s="616" t="s">
        <v>21</v>
      </c>
      <c r="C46" s="266" t="s">
        <v>88</v>
      </c>
      <c r="D46" s="267">
        <v>2.3</v>
      </c>
      <c r="E46" s="268">
        <v>-2.6</v>
      </c>
      <c r="F46" s="268">
        <v>-0.4</v>
      </c>
      <c r="G46" s="268">
        <v>1.1</v>
      </c>
      <c r="H46" s="268">
        <v>-7.4</v>
      </c>
      <c r="I46" s="268">
        <v>3.3</v>
      </c>
      <c r="J46" s="268">
        <v>6.2</v>
      </c>
      <c r="K46" s="268">
        <v>-2</v>
      </c>
      <c r="L46" s="268">
        <v>2.7</v>
      </c>
      <c r="M46" s="268">
        <v>-1.6</v>
      </c>
      <c r="N46" s="268">
        <v>13.3</v>
      </c>
      <c r="O46" s="268">
        <v>5.6</v>
      </c>
      <c r="P46" s="268">
        <v>10.1</v>
      </c>
      <c r="Q46" s="268">
        <v>2.2</v>
      </c>
      <c r="R46" s="268">
        <v>-3.1</v>
      </c>
      <c r="S46" s="268">
        <v>-0.1</v>
      </c>
    </row>
    <row r="47" spans="1:35" ht="27" customHeight="1">
      <c r="A47" s="737" t="s">
        <v>417</v>
      </c>
      <c r="B47" s="737"/>
      <c r="C47" s="738"/>
      <c r="D47" s="271">
        <v>-4.5</v>
      </c>
      <c r="E47" s="271">
        <v>-15.1</v>
      </c>
      <c r="F47" s="271">
        <v>-9.2</v>
      </c>
      <c r="G47" s="271">
        <v>-0.8</v>
      </c>
      <c r="H47" s="271">
        <v>0</v>
      </c>
      <c r="I47" s="271">
        <v>-6.8</v>
      </c>
      <c r="J47" s="271">
        <v>0.2</v>
      </c>
      <c r="K47" s="271">
        <v>1.2</v>
      </c>
      <c r="L47" s="271">
        <v>-11.1</v>
      </c>
      <c r="M47" s="271">
        <v>-8.8</v>
      </c>
      <c r="N47" s="271">
        <v>9.5</v>
      </c>
      <c r="O47" s="271">
        <v>2.8</v>
      </c>
      <c r="P47" s="271">
        <v>8.3</v>
      </c>
      <c r="Q47" s="271">
        <v>-3</v>
      </c>
      <c r="R47" s="271">
        <v>-7.3</v>
      </c>
      <c r="S47" s="271">
        <v>-5.9</v>
      </c>
      <c r="T47" s="611"/>
      <c r="U47" s="611"/>
      <c r="V47" s="611"/>
      <c r="W47" s="611"/>
      <c r="X47" s="611"/>
      <c r="Y47" s="611"/>
      <c r="Z47" s="611"/>
      <c r="AA47" s="611"/>
      <c r="AB47" s="611"/>
      <c r="AC47" s="611"/>
      <c r="AD47" s="611"/>
      <c r="AE47" s="611"/>
      <c r="AF47" s="611"/>
      <c r="AG47" s="611"/>
      <c r="AH47" s="611"/>
      <c r="AI47" s="611"/>
    </row>
    <row r="48" spans="1:35" ht="27" customHeight="1">
      <c r="A48" s="611"/>
      <c r="B48" s="611"/>
      <c r="C48" s="611"/>
      <c r="D48" s="617"/>
      <c r="E48" s="617"/>
      <c r="F48" s="617"/>
      <c r="G48" s="617"/>
      <c r="H48" s="617"/>
      <c r="I48" s="617"/>
      <c r="J48" s="617"/>
      <c r="K48" s="617"/>
      <c r="L48" s="617"/>
      <c r="M48" s="617"/>
      <c r="N48" s="617"/>
      <c r="O48" s="617"/>
      <c r="P48" s="617"/>
      <c r="Q48" s="617"/>
      <c r="R48" s="617"/>
      <c r="S48" s="617"/>
      <c r="T48" s="611"/>
      <c r="U48" s="611"/>
      <c r="V48" s="611"/>
      <c r="W48" s="611"/>
      <c r="X48" s="611"/>
      <c r="Y48" s="611"/>
      <c r="Z48" s="611"/>
      <c r="AA48" s="611"/>
      <c r="AB48" s="611"/>
      <c r="AC48" s="611"/>
      <c r="AD48" s="611"/>
      <c r="AE48" s="611"/>
      <c r="AF48" s="611"/>
      <c r="AG48" s="611"/>
      <c r="AH48" s="611"/>
      <c r="AI48" s="611"/>
    </row>
    <row r="49" spans="1:19" ht="17.25">
      <c r="A49" s="246" t="s">
        <v>246</v>
      </c>
      <c r="B49" s="613"/>
      <c r="C49" s="613"/>
      <c r="D49" s="610"/>
      <c r="E49" s="610"/>
      <c r="F49" s="610"/>
      <c r="G49" s="610"/>
      <c r="H49" s="740"/>
      <c r="I49" s="740"/>
      <c r="J49" s="740"/>
      <c r="K49" s="740"/>
      <c r="L49" s="740"/>
      <c r="M49" s="740"/>
      <c r="N49" s="740"/>
      <c r="O49" s="740"/>
      <c r="P49" s="610"/>
      <c r="Q49" s="610"/>
      <c r="R49" s="610"/>
      <c r="S49" s="240" t="s">
        <v>591</v>
      </c>
    </row>
    <row r="50" spans="1:19" ht="13.5">
      <c r="A50" s="729" t="s">
        <v>554</v>
      </c>
      <c r="B50" s="729"/>
      <c r="C50" s="730"/>
      <c r="D50" s="231" t="s">
        <v>4</v>
      </c>
      <c r="E50" s="231" t="s">
        <v>5</v>
      </c>
      <c r="F50" s="231" t="s">
        <v>6</v>
      </c>
      <c r="G50" s="231" t="s">
        <v>7</v>
      </c>
      <c r="H50" s="231" t="s">
        <v>8</v>
      </c>
      <c r="I50" s="231" t="s">
        <v>9</v>
      </c>
      <c r="J50" s="231" t="s">
        <v>10</v>
      </c>
      <c r="K50" s="231" t="s">
        <v>11</v>
      </c>
      <c r="L50" s="231" t="s">
        <v>12</v>
      </c>
      <c r="M50" s="231" t="s">
        <v>13</v>
      </c>
      <c r="N50" s="231" t="s">
        <v>658</v>
      </c>
      <c r="O50" s="231" t="s">
        <v>15</v>
      </c>
      <c r="P50" s="231" t="s">
        <v>16</v>
      </c>
      <c r="Q50" s="231" t="s">
        <v>17</v>
      </c>
      <c r="R50" s="231" t="s">
        <v>18</v>
      </c>
      <c r="S50" s="231" t="s">
        <v>19</v>
      </c>
    </row>
    <row r="51" spans="1:19" ht="13.5">
      <c r="A51" s="731"/>
      <c r="B51" s="731"/>
      <c r="C51" s="732"/>
      <c r="D51" s="232" t="s">
        <v>567</v>
      </c>
      <c r="E51" s="232"/>
      <c r="F51" s="232"/>
      <c r="G51" s="232" t="s">
        <v>639</v>
      </c>
      <c r="H51" s="232" t="s">
        <v>568</v>
      </c>
      <c r="I51" s="232" t="s">
        <v>569</v>
      </c>
      <c r="J51" s="232" t="s">
        <v>570</v>
      </c>
      <c r="K51" s="232" t="s">
        <v>571</v>
      </c>
      <c r="L51" s="233" t="s">
        <v>572</v>
      </c>
      <c r="M51" s="234" t="s">
        <v>573</v>
      </c>
      <c r="N51" s="233" t="s">
        <v>656</v>
      </c>
      <c r="O51" s="233" t="s">
        <v>574</v>
      </c>
      <c r="P51" s="233" t="s">
        <v>575</v>
      </c>
      <c r="Q51" s="233" t="s">
        <v>576</v>
      </c>
      <c r="R51" s="233" t="s">
        <v>577</v>
      </c>
      <c r="S51" s="285" t="s">
        <v>168</v>
      </c>
    </row>
    <row r="52" spans="1:19" ht="18" customHeight="1">
      <c r="A52" s="733"/>
      <c r="B52" s="733"/>
      <c r="C52" s="734"/>
      <c r="D52" s="235" t="s">
        <v>578</v>
      </c>
      <c r="E52" s="235" t="s">
        <v>415</v>
      </c>
      <c r="F52" s="235" t="s">
        <v>416</v>
      </c>
      <c r="G52" s="235" t="s">
        <v>640</v>
      </c>
      <c r="H52" s="235" t="s">
        <v>579</v>
      </c>
      <c r="I52" s="235" t="s">
        <v>580</v>
      </c>
      <c r="J52" s="235" t="s">
        <v>581</v>
      </c>
      <c r="K52" s="235" t="s">
        <v>582</v>
      </c>
      <c r="L52" s="236" t="s">
        <v>583</v>
      </c>
      <c r="M52" s="237" t="s">
        <v>584</v>
      </c>
      <c r="N52" s="236" t="s">
        <v>657</v>
      </c>
      <c r="O52" s="236" t="s">
        <v>585</v>
      </c>
      <c r="P52" s="237" t="s">
        <v>586</v>
      </c>
      <c r="Q52" s="237" t="s">
        <v>587</v>
      </c>
      <c r="R52" s="236" t="s">
        <v>647</v>
      </c>
      <c r="S52" s="236" t="s">
        <v>169</v>
      </c>
    </row>
    <row r="53" spans="1:19" ht="15.75" customHeight="1">
      <c r="A53" s="252"/>
      <c r="B53" s="252"/>
      <c r="C53" s="252"/>
      <c r="D53" s="735" t="s">
        <v>638</v>
      </c>
      <c r="E53" s="735"/>
      <c r="F53" s="735"/>
      <c r="G53" s="735"/>
      <c r="H53" s="735"/>
      <c r="I53" s="735"/>
      <c r="J53" s="735"/>
      <c r="K53" s="735"/>
      <c r="L53" s="735"/>
      <c r="M53" s="735"/>
      <c r="N53" s="735"/>
      <c r="O53" s="735"/>
      <c r="P53" s="735"/>
      <c r="Q53" s="735"/>
      <c r="R53" s="735"/>
      <c r="S53" s="252"/>
    </row>
    <row r="54" spans="1:19" ht="13.5" customHeight="1">
      <c r="A54" s="599" t="s">
        <v>588</v>
      </c>
      <c r="B54" s="599" t="s">
        <v>642</v>
      </c>
      <c r="C54" s="600" t="s">
        <v>589</v>
      </c>
      <c r="D54" s="601">
        <v>98</v>
      </c>
      <c r="E54" s="602">
        <v>100.9</v>
      </c>
      <c r="F54" s="602">
        <v>95.6</v>
      </c>
      <c r="G54" s="602">
        <v>98.4</v>
      </c>
      <c r="H54" s="602">
        <v>90.7</v>
      </c>
      <c r="I54" s="602">
        <v>101.4</v>
      </c>
      <c r="J54" s="602">
        <v>96.9</v>
      </c>
      <c r="K54" s="602">
        <v>99</v>
      </c>
      <c r="L54" s="603" t="s">
        <v>645</v>
      </c>
      <c r="M54" s="603" t="s">
        <v>645</v>
      </c>
      <c r="N54" s="603" t="s">
        <v>645</v>
      </c>
      <c r="O54" s="603" t="s">
        <v>645</v>
      </c>
      <c r="P54" s="602">
        <v>105.1</v>
      </c>
      <c r="Q54" s="602">
        <v>98.1</v>
      </c>
      <c r="R54" s="602">
        <v>99</v>
      </c>
      <c r="S54" s="603" t="s">
        <v>645</v>
      </c>
    </row>
    <row r="55" spans="1:19" ht="13.5" customHeight="1">
      <c r="A55" s="604"/>
      <c r="B55" s="604" t="s">
        <v>643</v>
      </c>
      <c r="C55" s="605"/>
      <c r="D55" s="606">
        <v>100</v>
      </c>
      <c r="E55" s="248">
        <v>100</v>
      </c>
      <c r="F55" s="248">
        <v>100</v>
      </c>
      <c r="G55" s="248">
        <v>100</v>
      </c>
      <c r="H55" s="248">
        <v>100</v>
      </c>
      <c r="I55" s="248">
        <v>100</v>
      </c>
      <c r="J55" s="248">
        <v>100</v>
      </c>
      <c r="K55" s="248">
        <v>100</v>
      </c>
      <c r="L55" s="607">
        <v>100</v>
      </c>
      <c r="M55" s="607">
        <v>100</v>
      </c>
      <c r="N55" s="607">
        <v>100</v>
      </c>
      <c r="O55" s="607">
        <v>100</v>
      </c>
      <c r="P55" s="248">
        <v>100</v>
      </c>
      <c r="Q55" s="248">
        <v>100</v>
      </c>
      <c r="R55" s="248">
        <v>100</v>
      </c>
      <c r="S55" s="607">
        <v>100</v>
      </c>
    </row>
    <row r="56" spans="1:19" ht="13.5" customHeight="1">
      <c r="A56" s="604"/>
      <c r="B56" s="604" t="s">
        <v>644</v>
      </c>
      <c r="C56" s="605"/>
      <c r="D56" s="606">
        <v>98.3</v>
      </c>
      <c r="E56" s="248">
        <v>100.2</v>
      </c>
      <c r="F56" s="248">
        <v>97.4</v>
      </c>
      <c r="G56" s="248">
        <v>100.6</v>
      </c>
      <c r="H56" s="248">
        <v>101</v>
      </c>
      <c r="I56" s="248">
        <v>100.8</v>
      </c>
      <c r="J56" s="248">
        <v>102.2</v>
      </c>
      <c r="K56" s="248">
        <v>101</v>
      </c>
      <c r="L56" s="607">
        <v>99.5</v>
      </c>
      <c r="M56" s="607">
        <v>100.4</v>
      </c>
      <c r="N56" s="607">
        <v>88.9</v>
      </c>
      <c r="O56" s="607">
        <v>102.8</v>
      </c>
      <c r="P56" s="248">
        <v>95.7</v>
      </c>
      <c r="Q56" s="248">
        <v>97.9</v>
      </c>
      <c r="R56" s="248">
        <v>99.6</v>
      </c>
      <c r="S56" s="607">
        <v>99.3</v>
      </c>
    </row>
    <row r="57" spans="1:19" ht="13.5" customHeight="1">
      <c r="A57" s="604"/>
      <c r="B57" s="604" t="s">
        <v>77</v>
      </c>
      <c r="C57" s="605"/>
      <c r="D57" s="606">
        <v>98.9</v>
      </c>
      <c r="E57" s="248">
        <v>104.1</v>
      </c>
      <c r="F57" s="248">
        <v>99.7</v>
      </c>
      <c r="G57" s="248">
        <v>99.7</v>
      </c>
      <c r="H57" s="248">
        <v>97.9</v>
      </c>
      <c r="I57" s="248">
        <v>105.2</v>
      </c>
      <c r="J57" s="248">
        <v>100.8</v>
      </c>
      <c r="K57" s="248">
        <v>99.6</v>
      </c>
      <c r="L57" s="607">
        <v>92.6</v>
      </c>
      <c r="M57" s="607">
        <v>105.1</v>
      </c>
      <c r="N57" s="607">
        <v>91.2</v>
      </c>
      <c r="O57" s="607">
        <v>96.2</v>
      </c>
      <c r="P57" s="248">
        <v>92.5</v>
      </c>
      <c r="Q57" s="248">
        <v>94.9</v>
      </c>
      <c r="R57" s="248">
        <v>103.2</v>
      </c>
      <c r="S57" s="607">
        <v>102.3</v>
      </c>
    </row>
    <row r="58" spans="1:19" ht="13.5" customHeight="1">
      <c r="A58" s="604"/>
      <c r="B58" s="604" t="s">
        <v>86</v>
      </c>
      <c r="C58" s="605"/>
      <c r="D58" s="608">
        <v>97.9</v>
      </c>
      <c r="E58" s="609">
        <v>99.8</v>
      </c>
      <c r="F58" s="609">
        <v>98.6</v>
      </c>
      <c r="G58" s="609">
        <v>98.9</v>
      </c>
      <c r="H58" s="609">
        <v>93.3</v>
      </c>
      <c r="I58" s="609">
        <v>104.2</v>
      </c>
      <c r="J58" s="609">
        <v>101.3</v>
      </c>
      <c r="K58" s="609">
        <v>96.1</v>
      </c>
      <c r="L58" s="609">
        <v>96</v>
      </c>
      <c r="M58" s="609">
        <v>104.3</v>
      </c>
      <c r="N58" s="609">
        <v>90</v>
      </c>
      <c r="O58" s="609">
        <v>94.5</v>
      </c>
      <c r="P58" s="609">
        <v>97.5</v>
      </c>
      <c r="Q58" s="609">
        <v>91.7</v>
      </c>
      <c r="R58" s="609">
        <v>101.4</v>
      </c>
      <c r="S58" s="609">
        <v>104</v>
      </c>
    </row>
    <row r="59" spans="1:19" ht="13.5" customHeight="1">
      <c r="A59" s="400"/>
      <c r="B59" s="265" t="s">
        <v>20</v>
      </c>
      <c r="C59" s="401"/>
      <c r="D59" s="269">
        <v>97.4</v>
      </c>
      <c r="E59" s="270">
        <v>97.4</v>
      </c>
      <c r="F59" s="270">
        <v>98.2</v>
      </c>
      <c r="G59" s="270">
        <v>99</v>
      </c>
      <c r="H59" s="270">
        <v>92.4</v>
      </c>
      <c r="I59" s="270">
        <v>104.7</v>
      </c>
      <c r="J59" s="270">
        <v>103</v>
      </c>
      <c r="K59" s="270">
        <v>91.3</v>
      </c>
      <c r="L59" s="270">
        <v>97.1</v>
      </c>
      <c r="M59" s="270">
        <v>103.6</v>
      </c>
      <c r="N59" s="270">
        <v>89.5</v>
      </c>
      <c r="O59" s="270">
        <v>86.1</v>
      </c>
      <c r="P59" s="270">
        <v>102.2</v>
      </c>
      <c r="Q59" s="270">
        <v>89</v>
      </c>
      <c r="R59" s="270">
        <v>101.5</v>
      </c>
      <c r="S59" s="270">
        <v>104.7</v>
      </c>
    </row>
    <row r="60" spans="1:19" ht="13.5" customHeight="1">
      <c r="A60" s="604" t="s">
        <v>79</v>
      </c>
      <c r="B60" s="604" t="s">
        <v>81</v>
      </c>
      <c r="C60" s="605" t="s">
        <v>590</v>
      </c>
      <c r="D60" s="665">
        <v>91.5</v>
      </c>
      <c r="E60" s="666">
        <v>86.6</v>
      </c>
      <c r="F60" s="666">
        <v>91</v>
      </c>
      <c r="G60" s="666">
        <v>91</v>
      </c>
      <c r="H60" s="666">
        <v>90.4</v>
      </c>
      <c r="I60" s="666">
        <v>96.2</v>
      </c>
      <c r="J60" s="666">
        <v>99</v>
      </c>
      <c r="K60" s="666">
        <v>92.1</v>
      </c>
      <c r="L60" s="666">
        <v>90.1</v>
      </c>
      <c r="M60" s="666">
        <v>95.8</v>
      </c>
      <c r="N60" s="666">
        <v>88</v>
      </c>
      <c r="O60" s="666">
        <v>89.4</v>
      </c>
      <c r="P60" s="666">
        <v>91.7</v>
      </c>
      <c r="Q60" s="666">
        <v>85.2</v>
      </c>
      <c r="R60" s="666">
        <v>89.7</v>
      </c>
      <c r="S60" s="666">
        <v>97.8</v>
      </c>
    </row>
    <row r="61" spans="1:19" ht="13.5" customHeight="1">
      <c r="A61" s="604" t="s">
        <v>553</v>
      </c>
      <c r="B61" s="604" t="s">
        <v>592</v>
      </c>
      <c r="C61" s="605" t="s">
        <v>553</v>
      </c>
      <c r="D61" s="667">
        <v>96.6</v>
      </c>
      <c r="E61" s="249">
        <v>103.6</v>
      </c>
      <c r="F61" s="249">
        <v>99.7</v>
      </c>
      <c r="G61" s="249">
        <v>95.2</v>
      </c>
      <c r="H61" s="249">
        <v>91.3</v>
      </c>
      <c r="I61" s="249">
        <v>107.3</v>
      </c>
      <c r="J61" s="249">
        <v>97.9</v>
      </c>
      <c r="K61" s="249">
        <v>88.1</v>
      </c>
      <c r="L61" s="249">
        <v>99.7</v>
      </c>
      <c r="M61" s="249">
        <v>108.3</v>
      </c>
      <c r="N61" s="249">
        <v>85.6</v>
      </c>
      <c r="O61" s="249">
        <v>85.5</v>
      </c>
      <c r="P61" s="249">
        <v>91.7</v>
      </c>
      <c r="Q61" s="249">
        <v>85.2</v>
      </c>
      <c r="R61" s="249">
        <v>95.7</v>
      </c>
      <c r="S61" s="249">
        <v>102.1</v>
      </c>
    </row>
    <row r="62" spans="1:19" ht="13.5" customHeight="1">
      <c r="A62" s="604" t="s">
        <v>553</v>
      </c>
      <c r="B62" s="604" t="s">
        <v>593</v>
      </c>
      <c r="C62" s="605" t="s">
        <v>553</v>
      </c>
      <c r="D62" s="667">
        <v>97.2</v>
      </c>
      <c r="E62" s="249">
        <v>98.7</v>
      </c>
      <c r="F62" s="249">
        <v>97.7</v>
      </c>
      <c r="G62" s="249">
        <v>95.7</v>
      </c>
      <c r="H62" s="249">
        <v>93</v>
      </c>
      <c r="I62" s="249">
        <v>104.7</v>
      </c>
      <c r="J62" s="249">
        <v>99.4</v>
      </c>
      <c r="K62" s="249">
        <v>91.7</v>
      </c>
      <c r="L62" s="249">
        <v>94.6</v>
      </c>
      <c r="M62" s="249">
        <v>96.9</v>
      </c>
      <c r="N62" s="249">
        <v>89.5</v>
      </c>
      <c r="O62" s="249">
        <v>83.7</v>
      </c>
      <c r="P62" s="249">
        <v>124.4</v>
      </c>
      <c r="Q62" s="249">
        <v>86.7</v>
      </c>
      <c r="R62" s="249">
        <v>97.4</v>
      </c>
      <c r="S62" s="249">
        <v>104.8</v>
      </c>
    </row>
    <row r="63" spans="1:19" ht="13.5" customHeight="1">
      <c r="A63" s="604" t="s">
        <v>553</v>
      </c>
      <c r="B63" s="604" t="s">
        <v>594</v>
      </c>
      <c r="C63" s="605" t="s">
        <v>553</v>
      </c>
      <c r="D63" s="667">
        <v>99.4</v>
      </c>
      <c r="E63" s="249">
        <v>101.7</v>
      </c>
      <c r="F63" s="249">
        <v>99.2</v>
      </c>
      <c r="G63" s="249">
        <v>103.6</v>
      </c>
      <c r="H63" s="249">
        <v>94.7</v>
      </c>
      <c r="I63" s="249">
        <v>106.6</v>
      </c>
      <c r="J63" s="249">
        <v>106.6</v>
      </c>
      <c r="K63" s="249">
        <v>94.7</v>
      </c>
      <c r="L63" s="249">
        <v>103.4</v>
      </c>
      <c r="M63" s="249">
        <v>101.4</v>
      </c>
      <c r="N63" s="249">
        <v>89.9</v>
      </c>
      <c r="O63" s="249">
        <v>90</v>
      </c>
      <c r="P63" s="249">
        <v>100.9</v>
      </c>
      <c r="Q63" s="249">
        <v>92</v>
      </c>
      <c r="R63" s="249">
        <v>108</v>
      </c>
      <c r="S63" s="249">
        <v>110.1</v>
      </c>
    </row>
    <row r="64" spans="1:19" ht="13.5" customHeight="1">
      <c r="A64" s="604" t="s">
        <v>553</v>
      </c>
      <c r="B64" s="604" t="s">
        <v>595</v>
      </c>
      <c r="C64" s="605" t="s">
        <v>553</v>
      </c>
      <c r="D64" s="667">
        <v>95.2</v>
      </c>
      <c r="E64" s="249">
        <v>91.5</v>
      </c>
      <c r="F64" s="249">
        <v>93.5</v>
      </c>
      <c r="G64" s="249">
        <v>96.2</v>
      </c>
      <c r="H64" s="249">
        <v>93.5</v>
      </c>
      <c r="I64" s="249">
        <v>102.8</v>
      </c>
      <c r="J64" s="249">
        <v>102.9</v>
      </c>
      <c r="K64" s="249">
        <v>93.9</v>
      </c>
      <c r="L64" s="249">
        <v>96.9</v>
      </c>
      <c r="M64" s="249">
        <v>98.9</v>
      </c>
      <c r="N64" s="249">
        <v>92</v>
      </c>
      <c r="O64" s="249">
        <v>85.8</v>
      </c>
      <c r="P64" s="249">
        <v>97.9</v>
      </c>
      <c r="Q64" s="249">
        <v>91.1</v>
      </c>
      <c r="R64" s="249">
        <v>99.1</v>
      </c>
      <c r="S64" s="249">
        <v>102.9</v>
      </c>
    </row>
    <row r="65" spans="1:19" ht="13.5" customHeight="1">
      <c r="A65" s="604" t="s">
        <v>553</v>
      </c>
      <c r="B65" s="604" t="s">
        <v>596</v>
      </c>
      <c r="C65" s="605" t="s">
        <v>553</v>
      </c>
      <c r="D65" s="667">
        <v>101</v>
      </c>
      <c r="E65" s="249">
        <v>102.7</v>
      </c>
      <c r="F65" s="249">
        <v>100.6</v>
      </c>
      <c r="G65" s="249">
        <v>106</v>
      </c>
      <c r="H65" s="249">
        <v>93.3</v>
      </c>
      <c r="I65" s="249">
        <v>107.5</v>
      </c>
      <c r="J65" s="249">
        <v>106</v>
      </c>
      <c r="K65" s="249">
        <v>93.3</v>
      </c>
      <c r="L65" s="249">
        <v>101.4</v>
      </c>
      <c r="M65" s="249">
        <v>109.5</v>
      </c>
      <c r="N65" s="249">
        <v>88.4</v>
      </c>
      <c r="O65" s="249">
        <v>85.8</v>
      </c>
      <c r="P65" s="249">
        <v>126.9</v>
      </c>
      <c r="Q65" s="249">
        <v>91.9</v>
      </c>
      <c r="R65" s="249">
        <v>103.9</v>
      </c>
      <c r="S65" s="249">
        <v>109.3</v>
      </c>
    </row>
    <row r="66" spans="1:19" ht="13.5" customHeight="1">
      <c r="A66" s="604" t="s">
        <v>553</v>
      </c>
      <c r="B66" s="604" t="s">
        <v>597</v>
      </c>
      <c r="C66" s="605" t="s">
        <v>553</v>
      </c>
      <c r="D66" s="667">
        <v>101.6</v>
      </c>
      <c r="E66" s="249">
        <v>103.2</v>
      </c>
      <c r="F66" s="249">
        <v>103.4</v>
      </c>
      <c r="G66" s="249">
        <v>106.9</v>
      </c>
      <c r="H66" s="249">
        <v>94.2</v>
      </c>
      <c r="I66" s="249">
        <v>106.1</v>
      </c>
      <c r="J66" s="249">
        <v>108.7</v>
      </c>
      <c r="K66" s="249">
        <v>89.8</v>
      </c>
      <c r="L66" s="249">
        <v>101.3</v>
      </c>
      <c r="M66" s="249">
        <v>110.6</v>
      </c>
      <c r="N66" s="249">
        <v>89</v>
      </c>
      <c r="O66" s="249">
        <v>84.4</v>
      </c>
      <c r="P66" s="249">
        <v>100.7</v>
      </c>
      <c r="Q66" s="249">
        <v>93.8</v>
      </c>
      <c r="R66" s="249">
        <v>110.7</v>
      </c>
      <c r="S66" s="249">
        <v>110.9</v>
      </c>
    </row>
    <row r="67" spans="1:19" ht="13.5" customHeight="1">
      <c r="A67" s="604"/>
      <c r="B67" s="604" t="s">
        <v>598</v>
      </c>
      <c r="C67" s="605"/>
      <c r="D67" s="667">
        <v>93.5</v>
      </c>
      <c r="E67" s="249">
        <v>87.6</v>
      </c>
      <c r="F67" s="249">
        <v>91.1</v>
      </c>
      <c r="G67" s="249">
        <v>99.4</v>
      </c>
      <c r="H67" s="249">
        <v>94.2</v>
      </c>
      <c r="I67" s="249">
        <v>100.5</v>
      </c>
      <c r="J67" s="249">
        <v>104.5</v>
      </c>
      <c r="K67" s="249">
        <v>93.1</v>
      </c>
      <c r="L67" s="249">
        <v>85.5</v>
      </c>
      <c r="M67" s="249">
        <v>102.4</v>
      </c>
      <c r="N67" s="249">
        <v>91</v>
      </c>
      <c r="O67" s="249">
        <v>88.3</v>
      </c>
      <c r="P67" s="249">
        <v>83.5</v>
      </c>
      <c r="Q67" s="249">
        <v>91</v>
      </c>
      <c r="R67" s="249">
        <v>106</v>
      </c>
      <c r="S67" s="249">
        <v>101.9</v>
      </c>
    </row>
    <row r="68" spans="1:19" ht="13.5" customHeight="1">
      <c r="A68" s="604" t="s">
        <v>553</v>
      </c>
      <c r="B68" s="604" t="s">
        <v>599</v>
      </c>
      <c r="C68" s="605" t="s">
        <v>553</v>
      </c>
      <c r="D68" s="667">
        <v>97.6</v>
      </c>
      <c r="E68" s="249">
        <v>98</v>
      </c>
      <c r="F68" s="249">
        <v>97.6</v>
      </c>
      <c r="G68" s="249">
        <v>99.4</v>
      </c>
      <c r="H68" s="249">
        <v>89.7</v>
      </c>
      <c r="I68" s="249">
        <v>106.5</v>
      </c>
      <c r="J68" s="249">
        <v>101.3</v>
      </c>
      <c r="K68" s="249">
        <v>86.6</v>
      </c>
      <c r="L68" s="249">
        <v>101.1</v>
      </c>
      <c r="M68" s="249">
        <v>101.1</v>
      </c>
      <c r="N68" s="249">
        <v>89.1</v>
      </c>
      <c r="O68" s="249">
        <v>86.5</v>
      </c>
      <c r="P68" s="249">
        <v>121.9</v>
      </c>
      <c r="Q68" s="249">
        <v>87.4</v>
      </c>
      <c r="R68" s="249">
        <v>99.4</v>
      </c>
      <c r="S68" s="249">
        <v>104.4</v>
      </c>
    </row>
    <row r="69" spans="1:19" ht="13.5" customHeight="1">
      <c r="A69" s="604" t="s">
        <v>553</v>
      </c>
      <c r="B69" s="604" t="s">
        <v>566</v>
      </c>
      <c r="C69" s="605" t="s">
        <v>553</v>
      </c>
      <c r="D69" s="667">
        <v>99.7</v>
      </c>
      <c r="E69" s="249">
        <v>99.6</v>
      </c>
      <c r="F69" s="249">
        <v>102.6</v>
      </c>
      <c r="G69" s="249">
        <v>104.7</v>
      </c>
      <c r="H69" s="249">
        <v>100.1</v>
      </c>
      <c r="I69" s="249">
        <v>104.8</v>
      </c>
      <c r="J69" s="249">
        <v>101.8</v>
      </c>
      <c r="K69" s="249">
        <v>94.2</v>
      </c>
      <c r="L69" s="249">
        <v>92.6</v>
      </c>
      <c r="M69" s="249">
        <v>106.5</v>
      </c>
      <c r="N69" s="249">
        <v>89.7</v>
      </c>
      <c r="O69" s="249">
        <v>83.3</v>
      </c>
      <c r="P69" s="249">
        <v>102.1</v>
      </c>
      <c r="Q69" s="249">
        <v>90.3</v>
      </c>
      <c r="R69" s="249">
        <v>109</v>
      </c>
      <c r="S69" s="249">
        <v>107</v>
      </c>
    </row>
    <row r="70" spans="1:46" ht="13.5" customHeight="1">
      <c r="A70" s="604" t="s">
        <v>553</v>
      </c>
      <c r="B70" s="604" t="s">
        <v>600</v>
      </c>
      <c r="C70" s="605" t="s">
        <v>553</v>
      </c>
      <c r="D70" s="667">
        <v>98.5</v>
      </c>
      <c r="E70" s="249">
        <v>98.2</v>
      </c>
      <c r="F70" s="249">
        <v>102.8</v>
      </c>
      <c r="G70" s="249">
        <v>95.1</v>
      </c>
      <c r="H70" s="249">
        <v>90.9</v>
      </c>
      <c r="I70" s="249">
        <v>106.3</v>
      </c>
      <c r="J70" s="249">
        <v>105.2</v>
      </c>
      <c r="K70" s="249">
        <v>90.1</v>
      </c>
      <c r="L70" s="249">
        <v>99</v>
      </c>
      <c r="M70" s="249">
        <v>109.8</v>
      </c>
      <c r="N70" s="249">
        <v>89.6</v>
      </c>
      <c r="O70" s="249">
        <v>86.2</v>
      </c>
      <c r="P70" s="249">
        <v>91.3</v>
      </c>
      <c r="Q70" s="249">
        <v>85.7</v>
      </c>
      <c r="R70" s="249">
        <v>93.5</v>
      </c>
      <c r="S70" s="249">
        <v>102.3</v>
      </c>
      <c r="T70" s="610"/>
      <c r="U70" s="610"/>
      <c r="V70" s="610"/>
      <c r="W70" s="610"/>
      <c r="X70" s="610"/>
      <c r="Y70" s="610"/>
      <c r="Z70" s="610"/>
      <c r="AA70" s="610"/>
      <c r="AB70" s="610"/>
      <c r="AC70" s="610"/>
      <c r="AD70" s="610"/>
      <c r="AE70" s="610"/>
      <c r="AF70" s="610"/>
      <c r="AG70" s="610"/>
      <c r="AH70" s="610"/>
      <c r="AI70" s="610"/>
      <c r="AJ70" s="610"/>
      <c r="AK70" s="610"/>
      <c r="AL70" s="610"/>
      <c r="AM70" s="610"/>
      <c r="AN70" s="610"/>
      <c r="AO70" s="610"/>
      <c r="AP70" s="610"/>
      <c r="AQ70" s="610"/>
      <c r="AR70" s="610"/>
      <c r="AS70" s="610"/>
      <c r="AT70" s="610"/>
    </row>
    <row r="71" spans="1:46" ht="13.5" customHeight="1">
      <c r="A71" s="604" t="s">
        <v>553</v>
      </c>
      <c r="B71" s="604" t="s">
        <v>637</v>
      </c>
      <c r="C71" s="605" t="s">
        <v>553</v>
      </c>
      <c r="D71" s="667">
        <v>96.8</v>
      </c>
      <c r="E71" s="249">
        <v>97.7</v>
      </c>
      <c r="F71" s="249">
        <v>98.6</v>
      </c>
      <c r="G71" s="249">
        <v>94.8</v>
      </c>
      <c r="H71" s="249">
        <v>83.6</v>
      </c>
      <c r="I71" s="249">
        <v>106.9</v>
      </c>
      <c r="J71" s="249">
        <v>102.9</v>
      </c>
      <c r="K71" s="249">
        <v>88</v>
      </c>
      <c r="L71" s="249">
        <v>100.1</v>
      </c>
      <c r="M71" s="249">
        <v>101.6</v>
      </c>
      <c r="N71" s="249">
        <v>92</v>
      </c>
      <c r="O71" s="249">
        <v>84.6</v>
      </c>
      <c r="P71" s="249">
        <v>93</v>
      </c>
      <c r="Q71" s="249">
        <v>87.4</v>
      </c>
      <c r="R71" s="249">
        <v>105.7</v>
      </c>
      <c r="S71" s="249">
        <v>103.4</v>
      </c>
      <c r="T71" s="610"/>
      <c r="U71" s="610"/>
      <c r="V71" s="610"/>
      <c r="W71" s="610"/>
      <c r="X71" s="610"/>
      <c r="Y71" s="610"/>
      <c r="Z71" s="610"/>
      <c r="AA71" s="610"/>
      <c r="AB71" s="610"/>
      <c r="AC71" s="610"/>
      <c r="AD71" s="610"/>
      <c r="AE71" s="610"/>
      <c r="AF71" s="610"/>
      <c r="AG71" s="610"/>
      <c r="AH71" s="610"/>
      <c r="AI71" s="610"/>
      <c r="AJ71" s="610"/>
      <c r="AK71" s="610"/>
      <c r="AL71" s="610"/>
      <c r="AM71" s="610"/>
      <c r="AN71" s="610"/>
      <c r="AO71" s="610"/>
      <c r="AP71" s="610"/>
      <c r="AQ71" s="610"/>
      <c r="AR71" s="610"/>
      <c r="AS71" s="610"/>
      <c r="AT71" s="610"/>
    </row>
    <row r="72" spans="1:46" ht="13.5" customHeight="1">
      <c r="A72" s="265" t="s">
        <v>87</v>
      </c>
      <c r="B72" s="616" t="s">
        <v>21</v>
      </c>
      <c r="C72" s="266" t="s">
        <v>88</v>
      </c>
      <c r="D72" s="267">
        <v>91.6</v>
      </c>
      <c r="E72" s="268">
        <v>84.3</v>
      </c>
      <c r="F72" s="268">
        <v>90.9</v>
      </c>
      <c r="G72" s="268">
        <v>93</v>
      </c>
      <c r="H72" s="268">
        <v>86.7</v>
      </c>
      <c r="I72" s="268">
        <v>98.9</v>
      </c>
      <c r="J72" s="268">
        <v>100.7</v>
      </c>
      <c r="K72" s="268">
        <v>90.5</v>
      </c>
      <c r="L72" s="268">
        <v>94.6</v>
      </c>
      <c r="M72" s="268">
        <v>95.7</v>
      </c>
      <c r="N72" s="268">
        <v>89.4</v>
      </c>
      <c r="O72" s="268">
        <v>83.3</v>
      </c>
      <c r="P72" s="268">
        <v>91.5</v>
      </c>
      <c r="Q72" s="268">
        <v>85</v>
      </c>
      <c r="R72" s="268">
        <v>94.4</v>
      </c>
      <c r="S72" s="268">
        <v>99.3</v>
      </c>
      <c r="T72" s="610"/>
      <c r="U72" s="610"/>
      <c r="V72" s="610"/>
      <c r="W72" s="610"/>
      <c r="X72" s="610"/>
      <c r="Y72" s="610"/>
      <c r="Z72" s="610"/>
      <c r="AA72" s="610"/>
      <c r="AB72" s="610"/>
      <c r="AC72" s="610"/>
      <c r="AD72" s="610"/>
      <c r="AE72" s="610"/>
      <c r="AF72" s="610"/>
      <c r="AG72" s="610"/>
      <c r="AH72" s="610"/>
      <c r="AI72" s="610"/>
      <c r="AJ72" s="610"/>
      <c r="AK72" s="610"/>
      <c r="AL72" s="610"/>
      <c r="AM72" s="610"/>
      <c r="AN72" s="610"/>
      <c r="AO72" s="610"/>
      <c r="AP72" s="610"/>
      <c r="AQ72" s="610"/>
      <c r="AR72" s="610"/>
      <c r="AS72" s="610"/>
      <c r="AT72" s="610"/>
    </row>
    <row r="73" spans="1:19" ht="17.25" customHeight="1">
      <c r="A73" s="252"/>
      <c r="B73" s="252"/>
      <c r="C73" s="252"/>
      <c r="D73" s="736" t="s">
        <v>34</v>
      </c>
      <c r="E73" s="736"/>
      <c r="F73" s="736"/>
      <c r="G73" s="736"/>
      <c r="H73" s="736"/>
      <c r="I73" s="736"/>
      <c r="J73" s="736"/>
      <c r="K73" s="736"/>
      <c r="L73" s="736"/>
      <c r="M73" s="736"/>
      <c r="N73" s="736"/>
      <c r="O73" s="736"/>
      <c r="P73" s="736"/>
      <c r="Q73" s="736"/>
      <c r="R73" s="736"/>
      <c r="S73" s="736"/>
    </row>
    <row r="74" spans="1:19" ht="13.5" customHeight="1">
      <c r="A74" s="599" t="s">
        <v>588</v>
      </c>
      <c r="B74" s="599" t="s">
        <v>642</v>
      </c>
      <c r="C74" s="600" t="s">
        <v>589</v>
      </c>
      <c r="D74" s="601">
        <v>-3.4</v>
      </c>
      <c r="E74" s="602">
        <v>0.5</v>
      </c>
      <c r="F74" s="602">
        <v>-4.8</v>
      </c>
      <c r="G74" s="602">
        <v>1.8</v>
      </c>
      <c r="H74" s="602">
        <v>-1.2</v>
      </c>
      <c r="I74" s="602">
        <v>3.8</v>
      </c>
      <c r="J74" s="602">
        <v>-8.2</v>
      </c>
      <c r="K74" s="602">
        <v>-1.5</v>
      </c>
      <c r="L74" s="603" t="s">
        <v>645</v>
      </c>
      <c r="M74" s="603" t="s">
        <v>645</v>
      </c>
      <c r="N74" s="603" t="s">
        <v>645</v>
      </c>
      <c r="O74" s="603" t="s">
        <v>645</v>
      </c>
      <c r="P74" s="602">
        <v>-3.3</v>
      </c>
      <c r="Q74" s="602">
        <v>5.3</v>
      </c>
      <c r="R74" s="602">
        <v>7</v>
      </c>
      <c r="S74" s="603" t="s">
        <v>645</v>
      </c>
    </row>
    <row r="75" spans="1:19" ht="13.5" customHeight="1">
      <c r="A75" s="604"/>
      <c r="B75" s="604" t="s">
        <v>643</v>
      </c>
      <c r="C75" s="605"/>
      <c r="D75" s="606">
        <v>2.2</v>
      </c>
      <c r="E75" s="248">
        <v>-0.9</v>
      </c>
      <c r="F75" s="248">
        <v>4.5</v>
      </c>
      <c r="G75" s="248">
        <v>1.7</v>
      </c>
      <c r="H75" s="248">
        <v>10.2</v>
      </c>
      <c r="I75" s="248">
        <v>-1.4</v>
      </c>
      <c r="J75" s="248">
        <v>3.3</v>
      </c>
      <c r="K75" s="248">
        <v>1</v>
      </c>
      <c r="L75" s="607" t="s">
        <v>645</v>
      </c>
      <c r="M75" s="607" t="s">
        <v>645</v>
      </c>
      <c r="N75" s="607" t="s">
        <v>645</v>
      </c>
      <c r="O75" s="607" t="s">
        <v>645</v>
      </c>
      <c r="P75" s="248">
        <v>-4.8</v>
      </c>
      <c r="Q75" s="248">
        <v>1.9</v>
      </c>
      <c r="R75" s="248">
        <v>1.1</v>
      </c>
      <c r="S75" s="607" t="s">
        <v>645</v>
      </c>
    </row>
    <row r="76" spans="1:19" ht="13.5" customHeight="1">
      <c r="A76" s="604"/>
      <c r="B76" s="604" t="s">
        <v>644</v>
      </c>
      <c r="C76" s="605"/>
      <c r="D76" s="606">
        <v>-1.8</v>
      </c>
      <c r="E76" s="248">
        <v>0.1</v>
      </c>
      <c r="F76" s="248">
        <v>-2.6</v>
      </c>
      <c r="G76" s="248">
        <v>0.5</v>
      </c>
      <c r="H76" s="248">
        <v>1</v>
      </c>
      <c r="I76" s="248">
        <v>0.8</v>
      </c>
      <c r="J76" s="248">
        <v>2.1</v>
      </c>
      <c r="K76" s="248">
        <v>1</v>
      </c>
      <c r="L76" s="607">
        <v>-0.6</v>
      </c>
      <c r="M76" s="607">
        <v>0.4</v>
      </c>
      <c r="N76" s="607">
        <v>-11.2</v>
      </c>
      <c r="O76" s="607">
        <v>2.8</v>
      </c>
      <c r="P76" s="248">
        <v>-4.3</v>
      </c>
      <c r="Q76" s="248">
        <v>-2.1</v>
      </c>
      <c r="R76" s="248">
        <v>-0.4</v>
      </c>
      <c r="S76" s="607">
        <v>-0.7</v>
      </c>
    </row>
    <row r="77" spans="1:19" ht="13.5" customHeight="1">
      <c r="A77" s="604"/>
      <c r="B77" s="604" t="s">
        <v>77</v>
      </c>
      <c r="C77" s="605"/>
      <c r="D77" s="606">
        <v>0.6</v>
      </c>
      <c r="E77" s="248">
        <v>3.9</v>
      </c>
      <c r="F77" s="248">
        <v>2.4</v>
      </c>
      <c r="G77" s="248">
        <v>-0.9</v>
      </c>
      <c r="H77" s="248">
        <v>-3.1</v>
      </c>
      <c r="I77" s="248">
        <v>4.4</v>
      </c>
      <c r="J77" s="248">
        <v>-1.4</v>
      </c>
      <c r="K77" s="248">
        <v>-1.4</v>
      </c>
      <c r="L77" s="607">
        <v>-6.9</v>
      </c>
      <c r="M77" s="607">
        <v>4.7</v>
      </c>
      <c r="N77" s="607">
        <v>2.6</v>
      </c>
      <c r="O77" s="607">
        <v>-6.4</v>
      </c>
      <c r="P77" s="248">
        <v>-3.3</v>
      </c>
      <c r="Q77" s="248">
        <v>-3.1</v>
      </c>
      <c r="R77" s="248">
        <v>3.6</v>
      </c>
      <c r="S77" s="607">
        <v>3</v>
      </c>
    </row>
    <row r="78" spans="1:19" ht="13.5" customHeight="1">
      <c r="A78" s="604"/>
      <c r="B78" s="604" t="s">
        <v>86</v>
      </c>
      <c r="C78" s="605"/>
      <c r="D78" s="606">
        <v>-1</v>
      </c>
      <c r="E78" s="248">
        <v>-4.1</v>
      </c>
      <c r="F78" s="248">
        <v>-1.1</v>
      </c>
      <c r="G78" s="248">
        <v>-0.8</v>
      </c>
      <c r="H78" s="248">
        <v>-4.7</v>
      </c>
      <c r="I78" s="248">
        <v>-1</v>
      </c>
      <c r="J78" s="248">
        <v>0.5</v>
      </c>
      <c r="K78" s="248">
        <v>-3.5</v>
      </c>
      <c r="L78" s="607">
        <v>3.7</v>
      </c>
      <c r="M78" s="607">
        <v>-0.8</v>
      </c>
      <c r="N78" s="607">
        <v>-1.3</v>
      </c>
      <c r="O78" s="607">
        <v>-1.8</v>
      </c>
      <c r="P78" s="248">
        <v>5.4</v>
      </c>
      <c r="Q78" s="248">
        <v>-3.4</v>
      </c>
      <c r="R78" s="248">
        <v>-1.7</v>
      </c>
      <c r="S78" s="607">
        <v>1.7</v>
      </c>
    </row>
    <row r="79" spans="1:19" ht="13.5" customHeight="1">
      <c r="A79" s="400"/>
      <c r="B79" s="265" t="s">
        <v>20</v>
      </c>
      <c r="C79" s="401"/>
      <c r="D79" s="269">
        <v>-0.5</v>
      </c>
      <c r="E79" s="270">
        <v>-2.4</v>
      </c>
      <c r="F79" s="270">
        <v>-0.4</v>
      </c>
      <c r="G79" s="270">
        <v>0.1</v>
      </c>
      <c r="H79" s="270">
        <v>-1</v>
      </c>
      <c r="I79" s="270">
        <v>0.5</v>
      </c>
      <c r="J79" s="270">
        <v>1.7</v>
      </c>
      <c r="K79" s="270">
        <v>-5</v>
      </c>
      <c r="L79" s="270">
        <v>1.1</v>
      </c>
      <c r="M79" s="270">
        <v>-0.7</v>
      </c>
      <c r="N79" s="270">
        <v>-0.6</v>
      </c>
      <c r="O79" s="270">
        <v>-8.9</v>
      </c>
      <c r="P79" s="270">
        <v>4.8</v>
      </c>
      <c r="Q79" s="270">
        <v>-2.9</v>
      </c>
      <c r="R79" s="270">
        <v>0.1</v>
      </c>
      <c r="S79" s="270">
        <v>0.7</v>
      </c>
    </row>
    <row r="80" spans="1:19" ht="13.5" customHeight="1">
      <c r="A80" s="604" t="s">
        <v>79</v>
      </c>
      <c r="B80" s="604" t="s">
        <v>81</v>
      </c>
      <c r="C80" s="605" t="s">
        <v>590</v>
      </c>
      <c r="D80" s="665">
        <v>1.3</v>
      </c>
      <c r="E80" s="666">
        <v>1.2</v>
      </c>
      <c r="F80" s="666">
        <v>2.5</v>
      </c>
      <c r="G80" s="666">
        <v>1.6</v>
      </c>
      <c r="H80" s="666">
        <v>11.3</v>
      </c>
      <c r="I80" s="666">
        <v>2.8</v>
      </c>
      <c r="J80" s="666">
        <v>1.7</v>
      </c>
      <c r="K80" s="666">
        <v>1.2</v>
      </c>
      <c r="L80" s="666">
        <v>7.1</v>
      </c>
      <c r="M80" s="666">
        <v>3</v>
      </c>
      <c r="N80" s="666">
        <v>-1.7</v>
      </c>
      <c r="O80" s="666">
        <v>-2.9</v>
      </c>
      <c r="P80" s="666">
        <v>8.3</v>
      </c>
      <c r="Q80" s="666">
        <v>-5.3</v>
      </c>
      <c r="R80" s="666">
        <v>-2.4</v>
      </c>
      <c r="S80" s="666">
        <v>2.1</v>
      </c>
    </row>
    <row r="81" spans="1:19" ht="13.5" customHeight="1">
      <c r="A81" s="604" t="s">
        <v>553</v>
      </c>
      <c r="B81" s="604" t="s">
        <v>592</v>
      </c>
      <c r="C81" s="605" t="s">
        <v>553</v>
      </c>
      <c r="D81" s="667">
        <v>0.1</v>
      </c>
      <c r="E81" s="249">
        <v>-2.5</v>
      </c>
      <c r="F81" s="249">
        <v>0.3</v>
      </c>
      <c r="G81" s="249">
        <v>0.2</v>
      </c>
      <c r="H81" s="249">
        <v>-4.6</v>
      </c>
      <c r="I81" s="249">
        <v>3.4</v>
      </c>
      <c r="J81" s="249">
        <v>1.3</v>
      </c>
      <c r="K81" s="249">
        <v>1.1</v>
      </c>
      <c r="L81" s="249">
        <v>6.9</v>
      </c>
      <c r="M81" s="249">
        <v>3.5</v>
      </c>
      <c r="N81" s="249">
        <v>0.5</v>
      </c>
      <c r="O81" s="249">
        <v>-8</v>
      </c>
      <c r="P81" s="249">
        <v>5.6</v>
      </c>
      <c r="Q81" s="249">
        <v>-3.6</v>
      </c>
      <c r="R81" s="249">
        <v>0.7</v>
      </c>
      <c r="S81" s="249">
        <v>-2.5</v>
      </c>
    </row>
    <row r="82" spans="1:19" ht="13.5" customHeight="1">
      <c r="A82" s="604" t="s">
        <v>553</v>
      </c>
      <c r="B82" s="604" t="s">
        <v>593</v>
      </c>
      <c r="C82" s="605" t="s">
        <v>553</v>
      </c>
      <c r="D82" s="667">
        <v>1.4</v>
      </c>
      <c r="E82" s="249">
        <v>-1.4</v>
      </c>
      <c r="F82" s="249">
        <v>0.3</v>
      </c>
      <c r="G82" s="249">
        <v>0.4</v>
      </c>
      <c r="H82" s="249">
        <v>0.6</v>
      </c>
      <c r="I82" s="249">
        <v>2.7</v>
      </c>
      <c r="J82" s="249">
        <v>3</v>
      </c>
      <c r="K82" s="249">
        <v>-1.2</v>
      </c>
      <c r="L82" s="249">
        <v>1</v>
      </c>
      <c r="M82" s="249">
        <v>-6.4</v>
      </c>
      <c r="N82" s="249">
        <v>0.7</v>
      </c>
      <c r="O82" s="249">
        <v>-4.8</v>
      </c>
      <c r="P82" s="249">
        <v>34.3</v>
      </c>
      <c r="Q82" s="249">
        <v>-4.1</v>
      </c>
      <c r="R82" s="249">
        <v>-2.4</v>
      </c>
      <c r="S82" s="249">
        <v>4.2</v>
      </c>
    </row>
    <row r="83" spans="1:19" ht="13.5" customHeight="1">
      <c r="A83" s="604" t="s">
        <v>553</v>
      </c>
      <c r="B83" s="604" t="s">
        <v>594</v>
      </c>
      <c r="C83" s="605" t="s">
        <v>553</v>
      </c>
      <c r="D83" s="667">
        <v>-1.3</v>
      </c>
      <c r="E83" s="249">
        <v>-2.9</v>
      </c>
      <c r="F83" s="249">
        <v>-2.6</v>
      </c>
      <c r="G83" s="249">
        <v>0.4</v>
      </c>
      <c r="H83" s="249">
        <v>0.3</v>
      </c>
      <c r="I83" s="249">
        <v>-0.7</v>
      </c>
      <c r="J83" s="249">
        <v>4.2</v>
      </c>
      <c r="K83" s="249">
        <v>-2.8</v>
      </c>
      <c r="L83" s="249">
        <v>7.4</v>
      </c>
      <c r="M83" s="249">
        <v>-6</v>
      </c>
      <c r="N83" s="249">
        <v>0.3</v>
      </c>
      <c r="O83" s="249">
        <v>-5.4</v>
      </c>
      <c r="P83" s="249">
        <v>3.4</v>
      </c>
      <c r="Q83" s="249">
        <v>-4.5</v>
      </c>
      <c r="R83" s="249">
        <v>1.6</v>
      </c>
      <c r="S83" s="249">
        <v>4.3</v>
      </c>
    </row>
    <row r="84" spans="1:19" ht="13.5" customHeight="1">
      <c r="A84" s="604" t="s">
        <v>553</v>
      </c>
      <c r="B84" s="604" t="s">
        <v>595</v>
      </c>
      <c r="C84" s="605" t="s">
        <v>553</v>
      </c>
      <c r="D84" s="667">
        <v>-1.6</v>
      </c>
      <c r="E84" s="249">
        <v>0</v>
      </c>
      <c r="F84" s="249">
        <v>-2.1</v>
      </c>
      <c r="G84" s="249">
        <v>-3.6</v>
      </c>
      <c r="H84" s="249">
        <v>-0.6</v>
      </c>
      <c r="I84" s="249">
        <v>-1.6</v>
      </c>
      <c r="J84" s="249">
        <v>1.1</v>
      </c>
      <c r="K84" s="249">
        <v>-7.6</v>
      </c>
      <c r="L84" s="249">
        <v>7.1</v>
      </c>
      <c r="M84" s="249">
        <v>7.5</v>
      </c>
      <c r="N84" s="249">
        <v>0.3</v>
      </c>
      <c r="O84" s="249">
        <v>-10.3</v>
      </c>
      <c r="P84" s="249">
        <v>2.2</v>
      </c>
      <c r="Q84" s="249">
        <v>-3.1</v>
      </c>
      <c r="R84" s="249">
        <v>-3.4</v>
      </c>
      <c r="S84" s="249">
        <v>-0.4</v>
      </c>
    </row>
    <row r="85" spans="1:19" ht="13.5" customHeight="1">
      <c r="A85" s="604" t="s">
        <v>553</v>
      </c>
      <c r="B85" s="604" t="s">
        <v>596</v>
      </c>
      <c r="C85" s="605" t="s">
        <v>553</v>
      </c>
      <c r="D85" s="667">
        <v>-0.3</v>
      </c>
      <c r="E85" s="249">
        <v>-2.7</v>
      </c>
      <c r="F85" s="249">
        <v>-1.7</v>
      </c>
      <c r="G85" s="249">
        <v>4.4</v>
      </c>
      <c r="H85" s="249">
        <v>-4.4</v>
      </c>
      <c r="I85" s="249">
        <v>0.5</v>
      </c>
      <c r="J85" s="249">
        <v>3</v>
      </c>
      <c r="K85" s="249">
        <v>-3.5</v>
      </c>
      <c r="L85" s="249">
        <v>7.3</v>
      </c>
      <c r="M85" s="249">
        <v>0.7</v>
      </c>
      <c r="N85" s="249">
        <v>-1.8</v>
      </c>
      <c r="O85" s="249">
        <v>-11.4</v>
      </c>
      <c r="P85" s="249">
        <v>1.8</v>
      </c>
      <c r="Q85" s="249">
        <v>0.7</v>
      </c>
      <c r="R85" s="249">
        <v>2.3</v>
      </c>
      <c r="S85" s="249">
        <v>4.2</v>
      </c>
    </row>
    <row r="86" spans="1:19" ht="13.5" customHeight="1">
      <c r="A86" s="604" t="s">
        <v>553</v>
      </c>
      <c r="B86" s="604" t="s">
        <v>597</v>
      </c>
      <c r="C86" s="605" t="s">
        <v>553</v>
      </c>
      <c r="D86" s="667">
        <v>-0.1</v>
      </c>
      <c r="E86" s="249">
        <v>-1</v>
      </c>
      <c r="F86" s="249">
        <v>-0.4</v>
      </c>
      <c r="G86" s="249">
        <v>3.8</v>
      </c>
      <c r="H86" s="249">
        <v>-1.3</v>
      </c>
      <c r="I86" s="249">
        <v>-0.4</v>
      </c>
      <c r="J86" s="249">
        <v>4.6</v>
      </c>
      <c r="K86" s="249">
        <v>-11.7</v>
      </c>
      <c r="L86" s="249">
        <v>5.9</v>
      </c>
      <c r="M86" s="249">
        <v>1.6</v>
      </c>
      <c r="N86" s="249">
        <v>-3.7</v>
      </c>
      <c r="O86" s="249">
        <v>-11.3</v>
      </c>
      <c r="P86" s="249">
        <v>5.6</v>
      </c>
      <c r="Q86" s="249">
        <v>-1.6</v>
      </c>
      <c r="R86" s="249">
        <v>0.5</v>
      </c>
      <c r="S86" s="249">
        <v>0.9</v>
      </c>
    </row>
    <row r="87" spans="1:19" ht="13.5" customHeight="1">
      <c r="A87" s="604"/>
      <c r="B87" s="604" t="s">
        <v>598</v>
      </c>
      <c r="C87" s="605"/>
      <c r="D87" s="667">
        <v>-1.9</v>
      </c>
      <c r="E87" s="249">
        <v>-5.8</v>
      </c>
      <c r="F87" s="249">
        <v>-1.3</v>
      </c>
      <c r="G87" s="249">
        <v>-3.5</v>
      </c>
      <c r="H87" s="249">
        <v>-2.6</v>
      </c>
      <c r="I87" s="249">
        <v>-0.7</v>
      </c>
      <c r="J87" s="249">
        <v>2.2</v>
      </c>
      <c r="K87" s="249">
        <v>-8</v>
      </c>
      <c r="L87" s="249">
        <v>-14.8</v>
      </c>
      <c r="M87" s="249">
        <v>1.4</v>
      </c>
      <c r="N87" s="249">
        <v>-2.5</v>
      </c>
      <c r="O87" s="249">
        <v>-11.4</v>
      </c>
      <c r="P87" s="249">
        <v>-2.5</v>
      </c>
      <c r="Q87" s="249">
        <v>-3.3</v>
      </c>
      <c r="R87" s="249">
        <v>-1.5</v>
      </c>
      <c r="S87" s="249">
        <v>-1.1</v>
      </c>
    </row>
    <row r="88" spans="1:19" ht="13.5" customHeight="1">
      <c r="A88" s="604" t="s">
        <v>553</v>
      </c>
      <c r="B88" s="604" t="s">
        <v>599</v>
      </c>
      <c r="C88" s="605" t="s">
        <v>553</v>
      </c>
      <c r="D88" s="667">
        <v>0.6</v>
      </c>
      <c r="E88" s="249">
        <v>-1.1</v>
      </c>
      <c r="F88" s="249">
        <v>0.2</v>
      </c>
      <c r="G88" s="249">
        <v>3.8</v>
      </c>
      <c r="H88" s="249">
        <v>-2.4</v>
      </c>
      <c r="I88" s="249">
        <v>1.7</v>
      </c>
      <c r="J88" s="249">
        <v>-1.7</v>
      </c>
      <c r="K88" s="249">
        <v>-4.8</v>
      </c>
      <c r="L88" s="249">
        <v>0.7</v>
      </c>
      <c r="M88" s="249">
        <v>-4.4</v>
      </c>
      <c r="N88" s="249">
        <v>-0.6</v>
      </c>
      <c r="O88" s="249">
        <v>-10.5</v>
      </c>
      <c r="P88" s="249">
        <v>32.6</v>
      </c>
      <c r="Q88" s="249">
        <v>-3.4</v>
      </c>
      <c r="R88" s="249">
        <v>5</v>
      </c>
      <c r="S88" s="249">
        <v>3.7</v>
      </c>
    </row>
    <row r="89" spans="1:19" ht="13.5" customHeight="1">
      <c r="A89" s="604" t="s">
        <v>553</v>
      </c>
      <c r="B89" s="604" t="s">
        <v>566</v>
      </c>
      <c r="C89" s="605" t="s">
        <v>553</v>
      </c>
      <c r="D89" s="667">
        <v>-0.4</v>
      </c>
      <c r="E89" s="249">
        <v>-2.3</v>
      </c>
      <c r="F89" s="249">
        <v>1.2</v>
      </c>
      <c r="G89" s="249">
        <v>1.2</v>
      </c>
      <c r="H89" s="249">
        <v>7.4</v>
      </c>
      <c r="I89" s="249">
        <v>-2.3</v>
      </c>
      <c r="J89" s="249">
        <v>-0.6</v>
      </c>
      <c r="K89" s="249">
        <v>-4.8</v>
      </c>
      <c r="L89" s="249">
        <v>-7.4</v>
      </c>
      <c r="M89" s="249">
        <v>1.1</v>
      </c>
      <c r="N89" s="249">
        <v>-1.9</v>
      </c>
      <c r="O89" s="249">
        <v>-11.7</v>
      </c>
      <c r="P89" s="249">
        <v>0.1</v>
      </c>
      <c r="Q89" s="249">
        <v>-1.8</v>
      </c>
      <c r="R89" s="249">
        <v>3</v>
      </c>
      <c r="S89" s="249">
        <v>-0.2</v>
      </c>
    </row>
    <row r="90" spans="1:19" ht="13.5" customHeight="1">
      <c r="A90" s="604" t="s">
        <v>553</v>
      </c>
      <c r="B90" s="604" t="s">
        <v>600</v>
      </c>
      <c r="C90" s="605" t="s">
        <v>553</v>
      </c>
      <c r="D90" s="667">
        <v>-4</v>
      </c>
      <c r="E90" s="249">
        <v>-6.4</v>
      </c>
      <c r="F90" s="249">
        <v>-2</v>
      </c>
      <c r="G90" s="249">
        <v>-6.2</v>
      </c>
      <c r="H90" s="249">
        <v>-7.8</v>
      </c>
      <c r="I90" s="249">
        <v>-1.1</v>
      </c>
      <c r="J90" s="249">
        <v>2.5</v>
      </c>
      <c r="K90" s="249">
        <v>-8.1</v>
      </c>
      <c r="L90" s="249">
        <v>-3.9</v>
      </c>
      <c r="M90" s="249">
        <v>-3.6</v>
      </c>
      <c r="N90" s="249">
        <v>1.6</v>
      </c>
      <c r="O90" s="249">
        <v>-10</v>
      </c>
      <c r="P90" s="249">
        <v>-26.7</v>
      </c>
      <c r="Q90" s="249">
        <v>-6.1</v>
      </c>
      <c r="R90" s="249">
        <v>-7.1</v>
      </c>
      <c r="S90" s="249">
        <v>-4.4</v>
      </c>
    </row>
    <row r="91" spans="1:19" ht="13.5" customHeight="1">
      <c r="A91" s="604" t="s">
        <v>553</v>
      </c>
      <c r="B91" s="604" t="s">
        <v>637</v>
      </c>
      <c r="C91" s="605" t="s">
        <v>553</v>
      </c>
      <c r="D91" s="667">
        <v>-0.2</v>
      </c>
      <c r="E91" s="249">
        <v>-2.8</v>
      </c>
      <c r="F91" s="249">
        <v>0.3</v>
      </c>
      <c r="G91" s="249">
        <v>-1.1</v>
      </c>
      <c r="H91" s="249">
        <v>-5</v>
      </c>
      <c r="I91" s="249">
        <v>1.8</v>
      </c>
      <c r="J91" s="249">
        <v>-0.6</v>
      </c>
      <c r="K91" s="249">
        <v>-7.9</v>
      </c>
      <c r="L91" s="249">
        <v>-0.4</v>
      </c>
      <c r="M91" s="249">
        <v>-5.4</v>
      </c>
      <c r="N91" s="249">
        <v>1.8</v>
      </c>
      <c r="O91" s="249">
        <v>-8.1</v>
      </c>
      <c r="P91" s="249">
        <v>5.7</v>
      </c>
      <c r="Q91" s="249">
        <v>0.8</v>
      </c>
      <c r="R91" s="249">
        <v>5.3</v>
      </c>
      <c r="S91" s="249">
        <v>-1.6</v>
      </c>
    </row>
    <row r="92" spans="1:19" ht="13.5" customHeight="1">
      <c r="A92" s="265" t="s">
        <v>87</v>
      </c>
      <c r="B92" s="616" t="s">
        <v>21</v>
      </c>
      <c r="C92" s="266" t="s">
        <v>88</v>
      </c>
      <c r="D92" s="267">
        <v>0.1</v>
      </c>
      <c r="E92" s="268">
        <v>-2.7</v>
      </c>
      <c r="F92" s="268">
        <v>-0.1</v>
      </c>
      <c r="G92" s="268">
        <v>2.2</v>
      </c>
      <c r="H92" s="268">
        <v>-4.1</v>
      </c>
      <c r="I92" s="268">
        <v>2.8</v>
      </c>
      <c r="J92" s="268">
        <v>1.7</v>
      </c>
      <c r="K92" s="268">
        <v>-1.7</v>
      </c>
      <c r="L92" s="268">
        <v>5</v>
      </c>
      <c r="M92" s="268">
        <v>-0.1</v>
      </c>
      <c r="N92" s="268">
        <v>1.6</v>
      </c>
      <c r="O92" s="268">
        <v>-6.8</v>
      </c>
      <c r="P92" s="268">
        <v>-0.2</v>
      </c>
      <c r="Q92" s="268">
        <v>-0.2</v>
      </c>
      <c r="R92" s="268">
        <v>5.2</v>
      </c>
      <c r="S92" s="268">
        <v>1.5</v>
      </c>
    </row>
    <row r="93" spans="1:35" ht="27" customHeight="1">
      <c r="A93" s="737" t="s">
        <v>417</v>
      </c>
      <c r="B93" s="737"/>
      <c r="C93" s="738"/>
      <c r="D93" s="272">
        <v>-5.4</v>
      </c>
      <c r="E93" s="271">
        <v>-13.7</v>
      </c>
      <c r="F93" s="271">
        <v>-7.8</v>
      </c>
      <c r="G93" s="271">
        <v>-1.9</v>
      </c>
      <c r="H93" s="271">
        <v>3.7</v>
      </c>
      <c r="I93" s="271">
        <v>-7.5</v>
      </c>
      <c r="J93" s="271">
        <v>-2.1</v>
      </c>
      <c r="K93" s="271">
        <v>2.8</v>
      </c>
      <c r="L93" s="271">
        <v>-5.5</v>
      </c>
      <c r="M93" s="271">
        <v>-5.8</v>
      </c>
      <c r="N93" s="271">
        <v>-2.8</v>
      </c>
      <c r="O93" s="271">
        <v>-1.5</v>
      </c>
      <c r="P93" s="271">
        <v>-1.6</v>
      </c>
      <c r="Q93" s="271">
        <v>-2.7</v>
      </c>
      <c r="R93" s="271">
        <v>-10.7</v>
      </c>
      <c r="S93" s="271">
        <v>-4</v>
      </c>
      <c r="T93" s="611"/>
      <c r="U93" s="611"/>
      <c r="V93" s="611"/>
      <c r="W93" s="611"/>
      <c r="X93" s="611"/>
      <c r="Y93" s="611"/>
      <c r="Z93" s="611"/>
      <c r="AA93" s="611"/>
      <c r="AB93" s="611"/>
      <c r="AC93" s="611"/>
      <c r="AD93" s="611"/>
      <c r="AE93" s="611"/>
      <c r="AF93" s="611"/>
      <c r="AG93" s="611"/>
      <c r="AH93" s="611"/>
      <c r="AI93" s="611"/>
    </row>
    <row r="94" spans="1:36" s="610" customFormat="1" ht="27" customHeight="1">
      <c r="A94" s="238"/>
      <c r="B94" s="238"/>
      <c r="C94" s="238"/>
      <c r="D94" s="618"/>
      <c r="E94" s="618"/>
      <c r="F94" s="618"/>
      <c r="G94" s="618"/>
      <c r="H94" s="618"/>
      <c r="I94" s="618"/>
      <c r="J94" s="618"/>
      <c r="K94" s="618"/>
      <c r="L94" s="618"/>
      <c r="M94" s="618"/>
      <c r="N94" s="618"/>
      <c r="O94" s="618"/>
      <c r="P94" s="618"/>
      <c r="Q94" s="618"/>
      <c r="R94" s="618"/>
      <c r="S94" s="618"/>
      <c r="T94" s="596"/>
      <c r="U94" s="596"/>
      <c r="V94" s="596"/>
      <c r="W94" s="596"/>
      <c r="X94" s="596"/>
      <c r="Y94" s="596"/>
      <c r="Z94" s="596"/>
      <c r="AA94" s="596"/>
      <c r="AB94" s="596"/>
      <c r="AC94" s="596"/>
      <c r="AD94" s="596"/>
      <c r="AE94" s="596"/>
      <c r="AF94" s="596"/>
      <c r="AG94" s="596"/>
      <c r="AH94" s="596"/>
      <c r="AI94" s="596"/>
      <c r="AJ94" s="596"/>
    </row>
  </sheetData>
  <mergeCells count="11">
    <mergeCell ref="A4:C6"/>
    <mergeCell ref="D7:R7"/>
    <mergeCell ref="A93:C93"/>
    <mergeCell ref="G2:N2"/>
    <mergeCell ref="A50:C52"/>
    <mergeCell ref="D53:R53"/>
    <mergeCell ref="D73:S73"/>
    <mergeCell ref="D27:S27"/>
    <mergeCell ref="A47:C47"/>
    <mergeCell ref="H49:O49"/>
    <mergeCell ref="H3:O3"/>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Ｐゴシック,標準"&amp;12- 10 -</oddFooter>
  </headerFooter>
</worksheet>
</file>

<file path=xl/worksheets/sheet14.xml><?xml version="1.0" encoding="utf-8"?>
<worksheet xmlns="http://schemas.openxmlformats.org/spreadsheetml/2006/main" xmlns:r="http://schemas.openxmlformats.org/officeDocument/2006/relationships">
  <sheetPr codeName="Sheet16">
    <tabColor indexed="17"/>
  </sheetPr>
  <dimension ref="A1:AT94"/>
  <sheetViews>
    <sheetView zoomScale="85" zoomScaleNormal="85" zoomScaleSheetLayoutView="90" workbookViewId="0" topLeftCell="A1">
      <selection activeCell="A1" sqref="A1"/>
    </sheetView>
  </sheetViews>
  <sheetFormatPr defaultColWidth="8.796875" defaultRowHeight="14.25"/>
  <cols>
    <col min="1" max="1" width="4.8984375" style="596" bestFit="1" customWidth="1"/>
    <col min="2" max="2" width="3.19921875" style="596" bestFit="1" customWidth="1"/>
    <col min="3" max="3" width="3.09765625" style="596" bestFit="1" customWidth="1"/>
    <col min="4" max="19" width="8.19921875" style="596" customWidth="1"/>
    <col min="20" max="35" width="7.59765625" style="596" customWidth="1"/>
    <col min="36" max="16384" width="9" style="596" customWidth="1"/>
  </cols>
  <sheetData>
    <row r="1" spans="1:31" ht="18.75">
      <c r="A1" s="597"/>
      <c r="B1" s="597"/>
      <c r="C1" s="597"/>
      <c r="D1" s="597"/>
      <c r="E1" s="230"/>
      <c r="F1" s="230"/>
      <c r="G1" s="348"/>
      <c r="H1" s="348"/>
      <c r="I1" s="348"/>
      <c r="J1" s="348"/>
      <c r="K1" s="348"/>
      <c r="L1" s="348"/>
      <c r="M1" s="348"/>
      <c r="N1" s="348"/>
      <c r="O1" s="348"/>
      <c r="P1" s="230"/>
      <c r="Q1" s="230"/>
      <c r="R1" s="597"/>
      <c r="S1" s="230"/>
      <c r="T1" s="230"/>
      <c r="U1" s="230"/>
      <c r="V1" s="230"/>
      <c r="W1" s="230"/>
      <c r="X1" s="230"/>
      <c r="Y1" s="230"/>
      <c r="Z1" s="230"/>
      <c r="AA1" s="230"/>
      <c r="AB1" s="230"/>
      <c r="AC1" s="230"/>
      <c r="AD1" s="230"/>
      <c r="AE1" s="230"/>
    </row>
    <row r="2" spans="1:31" ht="18.75">
      <c r="A2" s="597"/>
      <c r="B2" s="597"/>
      <c r="C2" s="597"/>
      <c r="D2" s="597"/>
      <c r="E2" s="230"/>
      <c r="F2" s="230"/>
      <c r="G2" s="727" t="s">
        <v>58</v>
      </c>
      <c r="H2" s="727"/>
      <c r="I2" s="727"/>
      <c r="J2" s="727"/>
      <c r="K2" s="727"/>
      <c r="L2" s="727"/>
      <c r="M2" s="727"/>
      <c r="N2" s="727"/>
      <c r="O2" s="590"/>
      <c r="P2" s="230"/>
      <c r="Q2" s="230"/>
      <c r="R2" s="597"/>
      <c r="S2" s="230"/>
      <c r="T2" s="230"/>
      <c r="U2" s="230"/>
      <c r="V2" s="230"/>
      <c r="W2" s="230"/>
      <c r="X2" s="230"/>
      <c r="Y2" s="230"/>
      <c r="Z2" s="230"/>
      <c r="AA2" s="230"/>
      <c r="AB2" s="230"/>
      <c r="AC2" s="230"/>
      <c r="AD2" s="230"/>
      <c r="AE2" s="230"/>
    </row>
    <row r="3" spans="1:19" ht="17.25">
      <c r="A3" s="247" t="s">
        <v>245</v>
      </c>
      <c r="B3" s="598"/>
      <c r="C3" s="598"/>
      <c r="H3" s="728"/>
      <c r="I3" s="728"/>
      <c r="J3" s="728"/>
      <c r="K3" s="728"/>
      <c r="L3" s="728"/>
      <c r="M3" s="728"/>
      <c r="N3" s="728"/>
      <c r="O3" s="728"/>
      <c r="S3" s="239" t="s">
        <v>591</v>
      </c>
    </row>
    <row r="4" spans="1:19" ht="13.5">
      <c r="A4" s="729" t="s">
        <v>554</v>
      </c>
      <c r="B4" s="729"/>
      <c r="C4" s="730"/>
      <c r="D4" s="231" t="s">
        <v>4</v>
      </c>
      <c r="E4" s="231" t="s">
        <v>5</v>
      </c>
      <c r="F4" s="231" t="s">
        <v>6</v>
      </c>
      <c r="G4" s="231" t="s">
        <v>7</v>
      </c>
      <c r="H4" s="231" t="s">
        <v>8</v>
      </c>
      <c r="I4" s="231" t="s">
        <v>9</v>
      </c>
      <c r="J4" s="231" t="s">
        <v>10</v>
      </c>
      <c r="K4" s="231" t="s">
        <v>11</v>
      </c>
      <c r="L4" s="231" t="s">
        <v>12</v>
      </c>
      <c r="M4" s="231" t="s">
        <v>13</v>
      </c>
      <c r="N4" s="231" t="s">
        <v>658</v>
      </c>
      <c r="O4" s="231" t="s">
        <v>15</v>
      </c>
      <c r="P4" s="231" t="s">
        <v>16</v>
      </c>
      <c r="Q4" s="231" t="s">
        <v>17</v>
      </c>
      <c r="R4" s="231" t="s">
        <v>18</v>
      </c>
      <c r="S4" s="231" t="s">
        <v>19</v>
      </c>
    </row>
    <row r="5" spans="1:19" ht="13.5">
      <c r="A5" s="731"/>
      <c r="B5" s="731"/>
      <c r="C5" s="732"/>
      <c r="D5" s="232" t="s">
        <v>567</v>
      </c>
      <c r="E5" s="232"/>
      <c r="F5" s="232"/>
      <c r="G5" s="232" t="s">
        <v>639</v>
      </c>
      <c r="H5" s="232" t="s">
        <v>568</v>
      </c>
      <c r="I5" s="232" t="s">
        <v>569</v>
      </c>
      <c r="J5" s="232" t="s">
        <v>570</v>
      </c>
      <c r="K5" s="232" t="s">
        <v>571</v>
      </c>
      <c r="L5" s="233" t="s">
        <v>572</v>
      </c>
      <c r="M5" s="234" t="s">
        <v>573</v>
      </c>
      <c r="N5" s="233" t="s">
        <v>656</v>
      </c>
      <c r="O5" s="233" t="s">
        <v>574</v>
      </c>
      <c r="P5" s="233" t="s">
        <v>575</v>
      </c>
      <c r="Q5" s="233" t="s">
        <v>576</v>
      </c>
      <c r="R5" s="233" t="s">
        <v>577</v>
      </c>
      <c r="S5" s="285" t="s">
        <v>168</v>
      </c>
    </row>
    <row r="6" spans="1:19" ht="18" customHeight="1">
      <c r="A6" s="733"/>
      <c r="B6" s="733"/>
      <c r="C6" s="734"/>
      <c r="D6" s="235" t="s">
        <v>578</v>
      </c>
      <c r="E6" s="235" t="s">
        <v>415</v>
      </c>
      <c r="F6" s="235" t="s">
        <v>416</v>
      </c>
      <c r="G6" s="235" t="s">
        <v>640</v>
      </c>
      <c r="H6" s="235" t="s">
        <v>579</v>
      </c>
      <c r="I6" s="235" t="s">
        <v>580</v>
      </c>
      <c r="J6" s="235" t="s">
        <v>581</v>
      </c>
      <c r="K6" s="235" t="s">
        <v>582</v>
      </c>
      <c r="L6" s="236" t="s">
        <v>583</v>
      </c>
      <c r="M6" s="237" t="s">
        <v>584</v>
      </c>
      <c r="N6" s="236" t="s">
        <v>657</v>
      </c>
      <c r="O6" s="236" t="s">
        <v>585</v>
      </c>
      <c r="P6" s="237" t="s">
        <v>586</v>
      </c>
      <c r="Q6" s="237" t="s">
        <v>587</v>
      </c>
      <c r="R6" s="236" t="s">
        <v>647</v>
      </c>
      <c r="S6" s="236" t="s">
        <v>169</v>
      </c>
    </row>
    <row r="7" spans="1:19" ht="15.75" customHeight="1">
      <c r="A7" s="252"/>
      <c r="B7" s="252"/>
      <c r="C7" s="252"/>
      <c r="D7" s="735" t="s">
        <v>638</v>
      </c>
      <c r="E7" s="735"/>
      <c r="F7" s="735"/>
      <c r="G7" s="735"/>
      <c r="H7" s="735"/>
      <c r="I7" s="735"/>
      <c r="J7" s="735"/>
      <c r="K7" s="735"/>
      <c r="L7" s="735"/>
      <c r="M7" s="735"/>
      <c r="N7" s="735"/>
      <c r="O7" s="735"/>
      <c r="P7" s="735"/>
      <c r="Q7" s="735"/>
      <c r="R7" s="735"/>
      <c r="S7" s="252"/>
    </row>
    <row r="8" spans="1:19" ht="13.5" customHeight="1">
      <c r="A8" s="599" t="s">
        <v>588</v>
      </c>
      <c r="B8" s="599" t="s">
        <v>642</v>
      </c>
      <c r="C8" s="600" t="s">
        <v>589</v>
      </c>
      <c r="D8" s="601">
        <v>84.3</v>
      </c>
      <c r="E8" s="602">
        <v>97.2</v>
      </c>
      <c r="F8" s="602">
        <v>68.3</v>
      </c>
      <c r="G8" s="602">
        <v>100</v>
      </c>
      <c r="H8" s="602">
        <v>102.8</v>
      </c>
      <c r="I8" s="602">
        <v>87.9</v>
      </c>
      <c r="J8" s="602">
        <v>98.9</v>
      </c>
      <c r="K8" s="602">
        <v>84.2</v>
      </c>
      <c r="L8" s="603" t="s">
        <v>645</v>
      </c>
      <c r="M8" s="603" t="s">
        <v>645</v>
      </c>
      <c r="N8" s="603" t="s">
        <v>645</v>
      </c>
      <c r="O8" s="603" t="s">
        <v>645</v>
      </c>
      <c r="P8" s="602">
        <v>122.9</v>
      </c>
      <c r="Q8" s="602">
        <v>127.2</v>
      </c>
      <c r="R8" s="602">
        <v>85.8</v>
      </c>
      <c r="S8" s="603" t="s">
        <v>645</v>
      </c>
    </row>
    <row r="9" spans="1:19" ht="13.5" customHeight="1">
      <c r="A9" s="604"/>
      <c r="B9" s="604" t="s">
        <v>643</v>
      </c>
      <c r="C9" s="605"/>
      <c r="D9" s="606">
        <v>100</v>
      </c>
      <c r="E9" s="248">
        <v>100</v>
      </c>
      <c r="F9" s="248">
        <v>100</v>
      </c>
      <c r="G9" s="248">
        <v>100</v>
      </c>
      <c r="H9" s="248">
        <v>100</v>
      </c>
      <c r="I9" s="248">
        <v>100</v>
      </c>
      <c r="J9" s="248">
        <v>100</v>
      </c>
      <c r="K9" s="248">
        <v>100</v>
      </c>
      <c r="L9" s="607">
        <v>100</v>
      </c>
      <c r="M9" s="607">
        <v>100</v>
      </c>
      <c r="N9" s="607">
        <v>100</v>
      </c>
      <c r="O9" s="607">
        <v>100</v>
      </c>
      <c r="P9" s="248">
        <v>100</v>
      </c>
      <c r="Q9" s="248">
        <v>100</v>
      </c>
      <c r="R9" s="248">
        <v>100</v>
      </c>
      <c r="S9" s="607">
        <v>100</v>
      </c>
    </row>
    <row r="10" spans="1:19" ht="13.5">
      <c r="A10" s="604"/>
      <c r="B10" s="604" t="s">
        <v>644</v>
      </c>
      <c r="C10" s="605"/>
      <c r="D10" s="606">
        <v>98.4</v>
      </c>
      <c r="E10" s="248">
        <v>122.5</v>
      </c>
      <c r="F10" s="248">
        <v>104.6</v>
      </c>
      <c r="G10" s="248">
        <v>89</v>
      </c>
      <c r="H10" s="248">
        <v>109.7</v>
      </c>
      <c r="I10" s="248">
        <v>90.1</v>
      </c>
      <c r="J10" s="248">
        <v>112.3</v>
      </c>
      <c r="K10" s="248">
        <v>103.1</v>
      </c>
      <c r="L10" s="607">
        <v>57.1</v>
      </c>
      <c r="M10" s="607">
        <v>116.1</v>
      </c>
      <c r="N10" s="607">
        <v>60.4</v>
      </c>
      <c r="O10" s="607">
        <v>57.4</v>
      </c>
      <c r="P10" s="248">
        <v>86</v>
      </c>
      <c r="Q10" s="248">
        <v>93.4</v>
      </c>
      <c r="R10" s="248">
        <v>86.1</v>
      </c>
      <c r="S10" s="607">
        <v>110.6</v>
      </c>
    </row>
    <row r="11" spans="1:19" ht="13.5" customHeight="1">
      <c r="A11" s="604"/>
      <c r="B11" s="604" t="s">
        <v>77</v>
      </c>
      <c r="C11" s="605"/>
      <c r="D11" s="606">
        <v>100.1</v>
      </c>
      <c r="E11" s="248">
        <v>127.5</v>
      </c>
      <c r="F11" s="248">
        <v>104.1</v>
      </c>
      <c r="G11" s="248">
        <v>113.6</v>
      </c>
      <c r="H11" s="248">
        <v>139.4</v>
      </c>
      <c r="I11" s="248">
        <v>97.1</v>
      </c>
      <c r="J11" s="248">
        <v>106.3</v>
      </c>
      <c r="K11" s="248">
        <v>116.9</v>
      </c>
      <c r="L11" s="607">
        <v>93.3</v>
      </c>
      <c r="M11" s="607">
        <v>121.1</v>
      </c>
      <c r="N11" s="607">
        <v>56.1</v>
      </c>
      <c r="O11" s="607">
        <v>61.4</v>
      </c>
      <c r="P11" s="248">
        <v>72.1</v>
      </c>
      <c r="Q11" s="248">
        <v>101.6</v>
      </c>
      <c r="R11" s="248">
        <v>124.6</v>
      </c>
      <c r="S11" s="607">
        <v>107.7</v>
      </c>
    </row>
    <row r="12" spans="1:19" ht="13.5" customHeight="1">
      <c r="A12" s="604"/>
      <c r="B12" s="604" t="s">
        <v>86</v>
      </c>
      <c r="C12" s="605"/>
      <c r="D12" s="608">
        <v>103.8</v>
      </c>
      <c r="E12" s="609">
        <v>122.8</v>
      </c>
      <c r="F12" s="609">
        <v>108.1</v>
      </c>
      <c r="G12" s="609">
        <v>123.4</v>
      </c>
      <c r="H12" s="609">
        <v>130.5</v>
      </c>
      <c r="I12" s="609">
        <v>107.8</v>
      </c>
      <c r="J12" s="609">
        <v>100.8</v>
      </c>
      <c r="K12" s="609">
        <v>118.9</v>
      </c>
      <c r="L12" s="609">
        <v>131.1</v>
      </c>
      <c r="M12" s="609">
        <v>141.9</v>
      </c>
      <c r="N12" s="609">
        <v>60</v>
      </c>
      <c r="O12" s="609">
        <v>54</v>
      </c>
      <c r="P12" s="609">
        <v>88.5</v>
      </c>
      <c r="Q12" s="609">
        <v>97.9</v>
      </c>
      <c r="R12" s="609">
        <v>171.7</v>
      </c>
      <c r="S12" s="609">
        <v>98.1</v>
      </c>
    </row>
    <row r="13" spans="1:19" ht="13.5" customHeight="1">
      <c r="A13" s="400"/>
      <c r="B13" s="265" t="s">
        <v>20</v>
      </c>
      <c r="C13" s="401"/>
      <c r="D13" s="269">
        <v>105.2</v>
      </c>
      <c r="E13" s="270">
        <v>129</v>
      </c>
      <c r="F13" s="270">
        <v>118</v>
      </c>
      <c r="G13" s="270">
        <v>118.6</v>
      </c>
      <c r="H13" s="270">
        <v>117.2</v>
      </c>
      <c r="I13" s="270">
        <v>110</v>
      </c>
      <c r="J13" s="270">
        <v>96.4</v>
      </c>
      <c r="K13" s="270">
        <v>100</v>
      </c>
      <c r="L13" s="270">
        <v>105.8</v>
      </c>
      <c r="M13" s="270">
        <v>96.4</v>
      </c>
      <c r="N13" s="270">
        <v>71.1</v>
      </c>
      <c r="O13" s="270">
        <v>50.2</v>
      </c>
      <c r="P13" s="270">
        <v>80.8</v>
      </c>
      <c r="Q13" s="270">
        <v>109.1</v>
      </c>
      <c r="R13" s="270">
        <v>193.6</v>
      </c>
      <c r="S13" s="270">
        <v>87.4</v>
      </c>
    </row>
    <row r="14" spans="1:19" ht="13.5" customHeight="1">
      <c r="A14" s="604" t="s">
        <v>79</v>
      </c>
      <c r="B14" s="604" t="s">
        <v>81</v>
      </c>
      <c r="C14" s="605" t="s">
        <v>590</v>
      </c>
      <c r="D14" s="665">
        <v>103.2</v>
      </c>
      <c r="E14" s="666">
        <v>122</v>
      </c>
      <c r="F14" s="666">
        <v>113</v>
      </c>
      <c r="G14" s="666">
        <v>89.7</v>
      </c>
      <c r="H14" s="666">
        <v>136.8</v>
      </c>
      <c r="I14" s="666">
        <v>104.2</v>
      </c>
      <c r="J14" s="666">
        <v>101.9</v>
      </c>
      <c r="K14" s="666">
        <v>98.3</v>
      </c>
      <c r="L14" s="666">
        <v>91.7</v>
      </c>
      <c r="M14" s="666">
        <v>100.8</v>
      </c>
      <c r="N14" s="666">
        <v>75.5</v>
      </c>
      <c r="O14" s="666">
        <v>54.3</v>
      </c>
      <c r="P14" s="666">
        <v>70.2</v>
      </c>
      <c r="Q14" s="666">
        <v>116.7</v>
      </c>
      <c r="R14" s="666">
        <v>202.6</v>
      </c>
      <c r="S14" s="666">
        <v>90.1</v>
      </c>
    </row>
    <row r="15" spans="1:19" ht="13.5" customHeight="1">
      <c r="A15" s="604" t="s">
        <v>553</v>
      </c>
      <c r="B15" s="604" t="s">
        <v>592</v>
      </c>
      <c r="C15" s="605" t="s">
        <v>553</v>
      </c>
      <c r="D15" s="667">
        <v>106</v>
      </c>
      <c r="E15" s="249">
        <v>148.7</v>
      </c>
      <c r="F15" s="249">
        <v>121.7</v>
      </c>
      <c r="G15" s="249">
        <v>133.8</v>
      </c>
      <c r="H15" s="249">
        <v>117.7</v>
      </c>
      <c r="I15" s="249">
        <v>107.1</v>
      </c>
      <c r="J15" s="249">
        <v>88.5</v>
      </c>
      <c r="K15" s="249">
        <v>118.3</v>
      </c>
      <c r="L15" s="249">
        <v>119.9</v>
      </c>
      <c r="M15" s="249">
        <v>105.9</v>
      </c>
      <c r="N15" s="249">
        <v>68.7</v>
      </c>
      <c r="O15" s="249">
        <v>39.2</v>
      </c>
      <c r="P15" s="249">
        <v>69.7</v>
      </c>
      <c r="Q15" s="249">
        <v>98.1</v>
      </c>
      <c r="R15" s="249">
        <v>172.7</v>
      </c>
      <c r="S15" s="249">
        <v>97</v>
      </c>
    </row>
    <row r="16" spans="1:19" ht="13.5" customHeight="1">
      <c r="A16" s="604" t="s">
        <v>553</v>
      </c>
      <c r="B16" s="604" t="s">
        <v>593</v>
      </c>
      <c r="C16" s="605" t="s">
        <v>553</v>
      </c>
      <c r="D16" s="667">
        <v>111.6</v>
      </c>
      <c r="E16" s="249">
        <v>135.8</v>
      </c>
      <c r="F16" s="249">
        <v>124.7</v>
      </c>
      <c r="G16" s="249">
        <v>154.9</v>
      </c>
      <c r="H16" s="249">
        <v>129.1</v>
      </c>
      <c r="I16" s="249">
        <v>108.9</v>
      </c>
      <c r="J16" s="249">
        <v>100.6</v>
      </c>
      <c r="K16" s="249">
        <v>111.5</v>
      </c>
      <c r="L16" s="249">
        <v>124.5</v>
      </c>
      <c r="M16" s="249">
        <v>105.5</v>
      </c>
      <c r="N16" s="249">
        <v>89.3</v>
      </c>
      <c r="O16" s="249">
        <v>51.2</v>
      </c>
      <c r="P16" s="249">
        <v>80.5</v>
      </c>
      <c r="Q16" s="249">
        <v>101.7</v>
      </c>
      <c r="R16" s="249">
        <v>154</v>
      </c>
      <c r="S16" s="249">
        <v>107.8</v>
      </c>
    </row>
    <row r="17" spans="1:19" ht="13.5" customHeight="1">
      <c r="A17" s="604" t="s">
        <v>553</v>
      </c>
      <c r="B17" s="604" t="s">
        <v>594</v>
      </c>
      <c r="C17" s="605" t="s">
        <v>553</v>
      </c>
      <c r="D17" s="667">
        <v>111.7</v>
      </c>
      <c r="E17" s="249">
        <v>136</v>
      </c>
      <c r="F17" s="249">
        <v>121.1</v>
      </c>
      <c r="G17" s="249">
        <v>113.6</v>
      </c>
      <c r="H17" s="249">
        <v>139.4</v>
      </c>
      <c r="I17" s="249">
        <v>111.3</v>
      </c>
      <c r="J17" s="249">
        <v>114.2</v>
      </c>
      <c r="K17" s="249">
        <v>121.2</v>
      </c>
      <c r="L17" s="249">
        <v>116.9</v>
      </c>
      <c r="M17" s="249">
        <v>117.9</v>
      </c>
      <c r="N17" s="249">
        <v>79.8</v>
      </c>
      <c r="O17" s="249">
        <v>56.2</v>
      </c>
      <c r="P17" s="249">
        <v>75.3</v>
      </c>
      <c r="Q17" s="249">
        <v>109</v>
      </c>
      <c r="R17" s="249">
        <v>205.3</v>
      </c>
      <c r="S17" s="249">
        <v>101.5</v>
      </c>
    </row>
    <row r="18" spans="1:19" ht="13.5" customHeight="1">
      <c r="A18" s="604" t="s">
        <v>553</v>
      </c>
      <c r="B18" s="604" t="s">
        <v>595</v>
      </c>
      <c r="C18" s="605" t="s">
        <v>553</v>
      </c>
      <c r="D18" s="667">
        <v>99.8</v>
      </c>
      <c r="E18" s="249">
        <v>109.7</v>
      </c>
      <c r="F18" s="249">
        <v>108.1</v>
      </c>
      <c r="G18" s="249">
        <v>152.9</v>
      </c>
      <c r="H18" s="249">
        <v>119</v>
      </c>
      <c r="I18" s="249">
        <v>103.8</v>
      </c>
      <c r="J18" s="249">
        <v>91.8</v>
      </c>
      <c r="K18" s="249">
        <v>105.9</v>
      </c>
      <c r="L18" s="249">
        <v>91.2</v>
      </c>
      <c r="M18" s="249">
        <v>101.7</v>
      </c>
      <c r="N18" s="249">
        <v>77.1</v>
      </c>
      <c r="O18" s="249">
        <v>37.2</v>
      </c>
      <c r="P18" s="249">
        <v>71.2</v>
      </c>
      <c r="Q18" s="249">
        <v>107</v>
      </c>
      <c r="R18" s="249">
        <v>215.9</v>
      </c>
      <c r="S18" s="249">
        <v>90.6</v>
      </c>
    </row>
    <row r="19" spans="1:19" ht="13.5" customHeight="1">
      <c r="A19" s="604" t="s">
        <v>553</v>
      </c>
      <c r="B19" s="604" t="s">
        <v>596</v>
      </c>
      <c r="C19" s="605" t="s">
        <v>553</v>
      </c>
      <c r="D19" s="667">
        <v>102.7</v>
      </c>
      <c r="E19" s="249">
        <v>131.5</v>
      </c>
      <c r="F19" s="249">
        <v>112.5</v>
      </c>
      <c r="G19" s="249">
        <v>111.6</v>
      </c>
      <c r="H19" s="249">
        <v>97.4</v>
      </c>
      <c r="I19" s="249">
        <v>104.4</v>
      </c>
      <c r="J19" s="249">
        <v>85.9</v>
      </c>
      <c r="K19" s="249">
        <v>107.7</v>
      </c>
      <c r="L19" s="249">
        <v>106.9</v>
      </c>
      <c r="M19" s="249">
        <v>116.3</v>
      </c>
      <c r="N19" s="249">
        <v>63.4</v>
      </c>
      <c r="O19" s="249">
        <v>39.1</v>
      </c>
      <c r="P19" s="249">
        <v>102.2</v>
      </c>
      <c r="Q19" s="249">
        <v>108.8</v>
      </c>
      <c r="R19" s="249">
        <v>211.9</v>
      </c>
      <c r="S19" s="249">
        <v>90.9</v>
      </c>
    </row>
    <row r="20" spans="1:19" ht="13.5" customHeight="1">
      <c r="A20" s="604" t="s">
        <v>553</v>
      </c>
      <c r="B20" s="604" t="s">
        <v>597</v>
      </c>
      <c r="C20" s="605" t="s">
        <v>553</v>
      </c>
      <c r="D20" s="667">
        <v>101</v>
      </c>
      <c r="E20" s="249">
        <v>125.4</v>
      </c>
      <c r="F20" s="249">
        <v>114.7</v>
      </c>
      <c r="G20" s="249">
        <v>92.5</v>
      </c>
      <c r="H20" s="249">
        <v>94.4</v>
      </c>
      <c r="I20" s="249">
        <v>107.3</v>
      </c>
      <c r="J20" s="249">
        <v>102.7</v>
      </c>
      <c r="K20" s="249">
        <v>88.1</v>
      </c>
      <c r="L20" s="249">
        <v>90.8</v>
      </c>
      <c r="M20" s="249">
        <v>88.2</v>
      </c>
      <c r="N20" s="249">
        <v>63.4</v>
      </c>
      <c r="O20" s="249">
        <v>50.1</v>
      </c>
      <c r="P20" s="249">
        <v>50</v>
      </c>
      <c r="Q20" s="249">
        <v>106.9</v>
      </c>
      <c r="R20" s="249">
        <v>201.8</v>
      </c>
      <c r="S20" s="249">
        <v>84.2</v>
      </c>
    </row>
    <row r="21" spans="1:19" ht="13.5" customHeight="1">
      <c r="A21" s="604"/>
      <c r="B21" s="604" t="s">
        <v>598</v>
      </c>
      <c r="C21" s="605"/>
      <c r="D21" s="667">
        <v>101</v>
      </c>
      <c r="E21" s="249">
        <v>128.9</v>
      </c>
      <c r="F21" s="249">
        <v>114.8</v>
      </c>
      <c r="G21" s="249">
        <v>91.7</v>
      </c>
      <c r="H21" s="249">
        <v>110.4</v>
      </c>
      <c r="I21" s="249">
        <v>108.5</v>
      </c>
      <c r="J21" s="249">
        <v>95.2</v>
      </c>
      <c r="K21" s="249">
        <v>90</v>
      </c>
      <c r="L21" s="249">
        <v>84.7</v>
      </c>
      <c r="M21" s="249">
        <v>83.6</v>
      </c>
      <c r="N21" s="249">
        <v>77.3</v>
      </c>
      <c r="O21" s="249">
        <v>75.1</v>
      </c>
      <c r="P21" s="249">
        <v>46.4</v>
      </c>
      <c r="Q21" s="249">
        <v>104.9</v>
      </c>
      <c r="R21" s="249">
        <v>173.2</v>
      </c>
      <c r="S21" s="249">
        <v>80</v>
      </c>
    </row>
    <row r="22" spans="1:19" ht="13.5" customHeight="1">
      <c r="A22" s="604" t="s">
        <v>553</v>
      </c>
      <c r="B22" s="604" t="s">
        <v>599</v>
      </c>
      <c r="C22" s="605" t="s">
        <v>553</v>
      </c>
      <c r="D22" s="667">
        <v>103</v>
      </c>
      <c r="E22" s="249">
        <v>114.6</v>
      </c>
      <c r="F22" s="249">
        <v>116.9</v>
      </c>
      <c r="G22" s="249">
        <v>98.9</v>
      </c>
      <c r="H22" s="249">
        <v>109</v>
      </c>
      <c r="I22" s="249">
        <v>110.9</v>
      </c>
      <c r="J22" s="249">
        <v>89.3</v>
      </c>
      <c r="K22" s="249">
        <v>88.1</v>
      </c>
      <c r="L22" s="249">
        <v>96.2</v>
      </c>
      <c r="M22" s="249">
        <v>82.9</v>
      </c>
      <c r="N22" s="249">
        <v>60.8</v>
      </c>
      <c r="O22" s="249">
        <v>47.1</v>
      </c>
      <c r="P22" s="249">
        <v>120.8</v>
      </c>
      <c r="Q22" s="249">
        <v>108.6</v>
      </c>
      <c r="R22" s="249">
        <v>177.7</v>
      </c>
      <c r="S22" s="249">
        <v>73.6</v>
      </c>
    </row>
    <row r="23" spans="1:19" ht="13.5" customHeight="1">
      <c r="A23" s="604" t="s">
        <v>553</v>
      </c>
      <c r="B23" s="604" t="s">
        <v>566</v>
      </c>
      <c r="C23" s="605" t="s">
        <v>553</v>
      </c>
      <c r="D23" s="667">
        <v>102.2</v>
      </c>
      <c r="E23" s="249">
        <v>119</v>
      </c>
      <c r="F23" s="249">
        <v>115.5</v>
      </c>
      <c r="G23" s="249">
        <v>124.8</v>
      </c>
      <c r="H23" s="249">
        <v>145.8</v>
      </c>
      <c r="I23" s="249">
        <v>112</v>
      </c>
      <c r="J23" s="249">
        <v>92.5</v>
      </c>
      <c r="K23" s="249">
        <v>93</v>
      </c>
      <c r="L23" s="249">
        <v>92.4</v>
      </c>
      <c r="M23" s="249">
        <v>76.1</v>
      </c>
      <c r="N23" s="249">
        <v>53.9</v>
      </c>
      <c r="O23" s="249">
        <v>43</v>
      </c>
      <c r="P23" s="249">
        <v>99.1</v>
      </c>
      <c r="Q23" s="249">
        <v>110.3</v>
      </c>
      <c r="R23" s="249">
        <v>188.5</v>
      </c>
      <c r="S23" s="249">
        <v>73.9</v>
      </c>
    </row>
    <row r="24" spans="1:46" ht="13.5" customHeight="1">
      <c r="A24" s="604" t="s">
        <v>553</v>
      </c>
      <c r="B24" s="604" t="s">
        <v>600</v>
      </c>
      <c r="C24" s="605" t="s">
        <v>553</v>
      </c>
      <c r="D24" s="667">
        <v>107.8</v>
      </c>
      <c r="E24" s="249">
        <v>127.5</v>
      </c>
      <c r="F24" s="249">
        <v>124.3</v>
      </c>
      <c r="G24" s="249">
        <v>148.3</v>
      </c>
      <c r="H24" s="249">
        <v>101</v>
      </c>
      <c r="I24" s="249">
        <v>116.9</v>
      </c>
      <c r="J24" s="249">
        <v>97.2</v>
      </c>
      <c r="K24" s="249">
        <v>94</v>
      </c>
      <c r="L24" s="249">
        <v>129.2</v>
      </c>
      <c r="M24" s="249">
        <v>90.7</v>
      </c>
      <c r="N24" s="249">
        <v>70.4</v>
      </c>
      <c r="O24" s="249">
        <v>57</v>
      </c>
      <c r="P24" s="249">
        <v>92.8</v>
      </c>
      <c r="Q24" s="249">
        <v>110.2</v>
      </c>
      <c r="R24" s="249">
        <v>186.9</v>
      </c>
      <c r="S24" s="249">
        <v>75.6</v>
      </c>
      <c r="T24" s="610"/>
      <c r="U24" s="610"/>
      <c r="V24" s="610"/>
      <c r="W24" s="610"/>
      <c r="X24" s="610"/>
      <c r="Y24" s="610"/>
      <c r="Z24" s="610"/>
      <c r="AA24" s="610"/>
      <c r="AB24" s="610"/>
      <c r="AC24" s="610"/>
      <c r="AD24" s="610"/>
      <c r="AE24" s="610"/>
      <c r="AF24" s="610"/>
      <c r="AG24" s="610"/>
      <c r="AH24" s="610"/>
      <c r="AI24" s="610"/>
      <c r="AJ24" s="610"/>
      <c r="AK24" s="610"/>
      <c r="AL24" s="610"/>
      <c r="AM24" s="610"/>
      <c r="AN24" s="610"/>
      <c r="AO24" s="610"/>
      <c r="AP24" s="610"/>
      <c r="AQ24" s="610"/>
      <c r="AR24" s="610"/>
      <c r="AS24" s="610"/>
      <c r="AT24" s="610"/>
    </row>
    <row r="25" spans="1:46" ht="13.5" customHeight="1">
      <c r="A25" s="604" t="s">
        <v>553</v>
      </c>
      <c r="B25" s="604" t="s">
        <v>637</v>
      </c>
      <c r="C25" s="605" t="s">
        <v>553</v>
      </c>
      <c r="D25" s="667">
        <v>112.6</v>
      </c>
      <c r="E25" s="249">
        <v>148.4</v>
      </c>
      <c r="F25" s="249">
        <v>128.6</v>
      </c>
      <c r="G25" s="249">
        <v>111</v>
      </c>
      <c r="H25" s="249">
        <v>105.8</v>
      </c>
      <c r="I25" s="249">
        <v>125.1</v>
      </c>
      <c r="J25" s="249">
        <v>97.3</v>
      </c>
      <c r="K25" s="249">
        <v>83.9</v>
      </c>
      <c r="L25" s="249">
        <v>125.6</v>
      </c>
      <c r="M25" s="249">
        <v>86.6</v>
      </c>
      <c r="N25" s="249">
        <v>73.3</v>
      </c>
      <c r="O25" s="249">
        <v>53</v>
      </c>
      <c r="P25" s="249">
        <v>91.5</v>
      </c>
      <c r="Q25" s="249">
        <v>126.7</v>
      </c>
      <c r="R25" s="249">
        <v>232.5</v>
      </c>
      <c r="S25" s="249">
        <v>83.5</v>
      </c>
      <c r="T25" s="610"/>
      <c r="U25" s="610"/>
      <c r="V25" s="610"/>
      <c r="W25" s="610"/>
      <c r="X25" s="610"/>
      <c r="Y25" s="610"/>
      <c r="Z25" s="610"/>
      <c r="AA25" s="610"/>
      <c r="AB25" s="610"/>
      <c r="AC25" s="610"/>
      <c r="AD25" s="610"/>
      <c r="AE25" s="610"/>
      <c r="AF25" s="610"/>
      <c r="AG25" s="610"/>
      <c r="AH25" s="610"/>
      <c r="AI25" s="610"/>
      <c r="AJ25" s="610"/>
      <c r="AK25" s="610"/>
      <c r="AL25" s="610"/>
      <c r="AM25" s="610"/>
      <c r="AN25" s="610"/>
      <c r="AO25" s="610"/>
      <c r="AP25" s="610"/>
      <c r="AQ25" s="610"/>
      <c r="AR25" s="610"/>
      <c r="AS25" s="610"/>
      <c r="AT25" s="610"/>
    </row>
    <row r="26" spans="1:46" ht="13.5" customHeight="1">
      <c r="A26" s="265" t="s">
        <v>79</v>
      </c>
      <c r="B26" s="616" t="s">
        <v>21</v>
      </c>
      <c r="C26" s="266" t="s">
        <v>88</v>
      </c>
      <c r="D26" s="267">
        <v>110.8</v>
      </c>
      <c r="E26" s="268">
        <v>101.9</v>
      </c>
      <c r="F26" s="268">
        <v>122.9</v>
      </c>
      <c r="G26" s="268">
        <v>86.4</v>
      </c>
      <c r="H26" s="268">
        <v>121</v>
      </c>
      <c r="I26" s="268">
        <v>108.5</v>
      </c>
      <c r="J26" s="268">
        <v>121.7</v>
      </c>
      <c r="K26" s="268">
        <v>83.5</v>
      </c>
      <c r="L26" s="268">
        <v>97.6</v>
      </c>
      <c r="M26" s="268">
        <v>75</v>
      </c>
      <c r="N26" s="268">
        <v>116.2</v>
      </c>
      <c r="O26" s="268">
        <v>45.9</v>
      </c>
      <c r="P26" s="268">
        <v>90</v>
      </c>
      <c r="Q26" s="268">
        <v>132.1</v>
      </c>
      <c r="R26" s="268">
        <v>171.1</v>
      </c>
      <c r="S26" s="268">
        <v>78</v>
      </c>
      <c r="T26" s="610"/>
      <c r="U26" s="610"/>
      <c r="V26" s="610"/>
      <c r="W26" s="610"/>
      <c r="X26" s="610"/>
      <c r="Y26" s="610"/>
      <c r="Z26" s="610"/>
      <c r="AA26" s="610"/>
      <c r="AB26" s="610"/>
      <c r="AC26" s="610"/>
      <c r="AD26" s="610"/>
      <c r="AE26" s="610"/>
      <c r="AF26" s="610"/>
      <c r="AG26" s="610"/>
      <c r="AH26" s="610"/>
      <c r="AI26" s="610"/>
      <c r="AJ26" s="610"/>
      <c r="AK26" s="610"/>
      <c r="AL26" s="610"/>
      <c r="AM26" s="610"/>
      <c r="AN26" s="610"/>
      <c r="AO26" s="610"/>
      <c r="AP26" s="610"/>
      <c r="AQ26" s="610"/>
      <c r="AR26" s="610"/>
      <c r="AS26" s="610"/>
      <c r="AT26" s="610"/>
    </row>
    <row r="27" spans="1:19" ht="17.25" customHeight="1">
      <c r="A27" s="252"/>
      <c r="B27" s="252"/>
      <c r="C27" s="252"/>
      <c r="D27" s="736" t="s">
        <v>34</v>
      </c>
      <c r="E27" s="736"/>
      <c r="F27" s="736"/>
      <c r="G27" s="736"/>
      <c r="H27" s="736"/>
      <c r="I27" s="736"/>
      <c r="J27" s="736"/>
      <c r="K27" s="736"/>
      <c r="L27" s="736"/>
      <c r="M27" s="736"/>
      <c r="N27" s="736"/>
      <c r="O27" s="736"/>
      <c r="P27" s="736"/>
      <c r="Q27" s="736"/>
      <c r="R27" s="736"/>
      <c r="S27" s="736"/>
    </row>
    <row r="28" spans="1:19" ht="13.5" customHeight="1">
      <c r="A28" s="599" t="s">
        <v>588</v>
      </c>
      <c r="B28" s="599" t="s">
        <v>642</v>
      </c>
      <c r="C28" s="600" t="s">
        <v>589</v>
      </c>
      <c r="D28" s="601">
        <v>-25.7</v>
      </c>
      <c r="E28" s="602">
        <v>8.9</v>
      </c>
      <c r="F28" s="602">
        <v>-31.2</v>
      </c>
      <c r="G28" s="602">
        <v>-17.1</v>
      </c>
      <c r="H28" s="602">
        <v>-40.7</v>
      </c>
      <c r="I28" s="602">
        <v>0.9</v>
      </c>
      <c r="J28" s="602">
        <v>-19.7</v>
      </c>
      <c r="K28" s="602">
        <v>-18.3</v>
      </c>
      <c r="L28" s="603" t="s">
        <v>645</v>
      </c>
      <c r="M28" s="603" t="s">
        <v>645</v>
      </c>
      <c r="N28" s="603" t="s">
        <v>645</v>
      </c>
      <c r="O28" s="603" t="s">
        <v>645</v>
      </c>
      <c r="P28" s="602">
        <v>30</v>
      </c>
      <c r="Q28" s="602">
        <v>-43.7</v>
      </c>
      <c r="R28" s="602">
        <v>-71.2</v>
      </c>
      <c r="S28" s="603" t="s">
        <v>645</v>
      </c>
    </row>
    <row r="29" spans="1:19" ht="13.5" customHeight="1">
      <c r="A29" s="604"/>
      <c r="B29" s="604" t="s">
        <v>643</v>
      </c>
      <c r="C29" s="605"/>
      <c r="D29" s="606">
        <v>18.6</v>
      </c>
      <c r="E29" s="248">
        <v>3</v>
      </c>
      <c r="F29" s="248">
        <v>46.4</v>
      </c>
      <c r="G29" s="248">
        <v>0.1</v>
      </c>
      <c r="H29" s="248">
        <v>-2.9</v>
      </c>
      <c r="I29" s="248">
        <v>13.9</v>
      </c>
      <c r="J29" s="248">
        <v>1</v>
      </c>
      <c r="K29" s="248">
        <v>18.8</v>
      </c>
      <c r="L29" s="607" t="s">
        <v>645</v>
      </c>
      <c r="M29" s="607" t="s">
        <v>645</v>
      </c>
      <c r="N29" s="607" t="s">
        <v>645</v>
      </c>
      <c r="O29" s="607" t="s">
        <v>645</v>
      </c>
      <c r="P29" s="248">
        <v>-18.6</v>
      </c>
      <c r="Q29" s="248">
        <v>-21.3</v>
      </c>
      <c r="R29" s="248">
        <v>16.5</v>
      </c>
      <c r="S29" s="607" t="s">
        <v>645</v>
      </c>
    </row>
    <row r="30" spans="1:19" ht="13.5" customHeight="1">
      <c r="A30" s="604"/>
      <c r="B30" s="604" t="s">
        <v>644</v>
      </c>
      <c r="C30" s="605"/>
      <c r="D30" s="606">
        <v>-1.7</v>
      </c>
      <c r="E30" s="248">
        <v>22.5</v>
      </c>
      <c r="F30" s="248">
        <v>4.6</v>
      </c>
      <c r="G30" s="248">
        <v>-11</v>
      </c>
      <c r="H30" s="248">
        <v>9.9</v>
      </c>
      <c r="I30" s="248">
        <v>-10</v>
      </c>
      <c r="J30" s="248">
        <v>12.3</v>
      </c>
      <c r="K30" s="248">
        <v>3.1</v>
      </c>
      <c r="L30" s="607">
        <v>-42.9</v>
      </c>
      <c r="M30" s="607">
        <v>16.7</v>
      </c>
      <c r="N30" s="607">
        <v>-39.2</v>
      </c>
      <c r="O30" s="607">
        <v>-42.9</v>
      </c>
      <c r="P30" s="248">
        <v>-14</v>
      </c>
      <c r="Q30" s="248">
        <v>-6.6</v>
      </c>
      <c r="R30" s="248">
        <v>-13.8</v>
      </c>
      <c r="S30" s="607">
        <v>11</v>
      </c>
    </row>
    <row r="31" spans="1:19" ht="13.5" customHeight="1">
      <c r="A31" s="604"/>
      <c r="B31" s="604" t="s">
        <v>77</v>
      </c>
      <c r="C31" s="605"/>
      <c r="D31" s="606">
        <v>1.7</v>
      </c>
      <c r="E31" s="248">
        <v>4.1</v>
      </c>
      <c r="F31" s="248">
        <v>-0.5</v>
      </c>
      <c r="G31" s="248">
        <v>27.6</v>
      </c>
      <c r="H31" s="248">
        <v>27.1</v>
      </c>
      <c r="I31" s="248">
        <v>7.8</v>
      </c>
      <c r="J31" s="248">
        <v>-5.3</v>
      </c>
      <c r="K31" s="248">
        <v>13.4</v>
      </c>
      <c r="L31" s="607">
        <v>63.4</v>
      </c>
      <c r="M31" s="607">
        <v>4.3</v>
      </c>
      <c r="N31" s="607">
        <v>-7.1</v>
      </c>
      <c r="O31" s="607">
        <v>7</v>
      </c>
      <c r="P31" s="248">
        <v>-16.2</v>
      </c>
      <c r="Q31" s="248">
        <v>8.8</v>
      </c>
      <c r="R31" s="248">
        <v>44.7</v>
      </c>
      <c r="S31" s="607">
        <v>-2.6</v>
      </c>
    </row>
    <row r="32" spans="1:19" ht="13.5" customHeight="1">
      <c r="A32" s="604"/>
      <c r="B32" s="604" t="s">
        <v>86</v>
      </c>
      <c r="C32" s="605"/>
      <c r="D32" s="606">
        <v>3.7</v>
      </c>
      <c r="E32" s="248">
        <v>-3.7</v>
      </c>
      <c r="F32" s="248">
        <v>3.8</v>
      </c>
      <c r="G32" s="248">
        <v>8.6</v>
      </c>
      <c r="H32" s="248">
        <v>-6.4</v>
      </c>
      <c r="I32" s="248">
        <v>11</v>
      </c>
      <c r="J32" s="248">
        <v>-5.2</v>
      </c>
      <c r="K32" s="248">
        <v>1.7</v>
      </c>
      <c r="L32" s="607">
        <v>40.5</v>
      </c>
      <c r="M32" s="607">
        <v>17.2</v>
      </c>
      <c r="N32" s="607">
        <v>7</v>
      </c>
      <c r="O32" s="607">
        <v>-12.1</v>
      </c>
      <c r="P32" s="248">
        <v>22.7</v>
      </c>
      <c r="Q32" s="248">
        <v>-3.6</v>
      </c>
      <c r="R32" s="248">
        <v>37.8</v>
      </c>
      <c r="S32" s="607">
        <v>-8.9</v>
      </c>
    </row>
    <row r="33" spans="1:19" ht="13.5" customHeight="1">
      <c r="A33" s="400"/>
      <c r="B33" s="265" t="s">
        <v>20</v>
      </c>
      <c r="C33" s="401"/>
      <c r="D33" s="269">
        <v>1.3</v>
      </c>
      <c r="E33" s="270">
        <v>5</v>
      </c>
      <c r="F33" s="270">
        <v>9.2</v>
      </c>
      <c r="G33" s="270">
        <v>-3.9</v>
      </c>
      <c r="H33" s="270">
        <v>-10.2</v>
      </c>
      <c r="I33" s="270">
        <v>2</v>
      </c>
      <c r="J33" s="270">
        <v>-4.4</v>
      </c>
      <c r="K33" s="270">
        <v>-15.9</v>
      </c>
      <c r="L33" s="270">
        <v>-19.3</v>
      </c>
      <c r="M33" s="270">
        <v>-32.1</v>
      </c>
      <c r="N33" s="270">
        <v>18.5</v>
      </c>
      <c r="O33" s="270">
        <v>-7</v>
      </c>
      <c r="P33" s="270">
        <v>-8.7</v>
      </c>
      <c r="Q33" s="270">
        <v>11.4</v>
      </c>
      <c r="R33" s="270">
        <v>12.8</v>
      </c>
      <c r="S33" s="270">
        <v>-10.9</v>
      </c>
    </row>
    <row r="34" spans="1:19" ht="13.5" customHeight="1">
      <c r="A34" s="604" t="s">
        <v>79</v>
      </c>
      <c r="B34" s="604" t="s">
        <v>81</v>
      </c>
      <c r="C34" s="605" t="s">
        <v>590</v>
      </c>
      <c r="D34" s="665">
        <v>9</v>
      </c>
      <c r="E34" s="666">
        <v>9.6</v>
      </c>
      <c r="F34" s="666">
        <v>21.1</v>
      </c>
      <c r="G34" s="666">
        <v>-15.1</v>
      </c>
      <c r="H34" s="666">
        <v>1.2</v>
      </c>
      <c r="I34" s="666">
        <v>9.6</v>
      </c>
      <c r="J34" s="666">
        <v>-1.2</v>
      </c>
      <c r="K34" s="666">
        <v>-9.4</v>
      </c>
      <c r="L34" s="666">
        <v>-23.5</v>
      </c>
      <c r="M34" s="666">
        <v>-13</v>
      </c>
      <c r="N34" s="666">
        <v>20.4</v>
      </c>
      <c r="O34" s="666">
        <v>-24.5</v>
      </c>
      <c r="P34" s="666">
        <v>10.6</v>
      </c>
      <c r="Q34" s="666">
        <v>-0.9</v>
      </c>
      <c r="R34" s="666">
        <v>7.9</v>
      </c>
      <c r="S34" s="666">
        <v>-3.5</v>
      </c>
    </row>
    <row r="35" spans="1:19" ht="13.5" customHeight="1">
      <c r="A35" s="604" t="s">
        <v>553</v>
      </c>
      <c r="B35" s="604" t="s">
        <v>592</v>
      </c>
      <c r="C35" s="605"/>
      <c r="D35" s="667">
        <v>6.6</v>
      </c>
      <c r="E35" s="249">
        <v>12.3</v>
      </c>
      <c r="F35" s="249">
        <v>18.7</v>
      </c>
      <c r="G35" s="249">
        <v>28.5</v>
      </c>
      <c r="H35" s="249">
        <v>-12.8</v>
      </c>
      <c r="I35" s="249">
        <v>15.3</v>
      </c>
      <c r="J35" s="249">
        <v>-9.1</v>
      </c>
      <c r="K35" s="249">
        <v>6.3</v>
      </c>
      <c r="L35" s="249">
        <v>-2.7</v>
      </c>
      <c r="M35" s="249">
        <v>-32.2</v>
      </c>
      <c r="N35" s="249">
        <v>36.3</v>
      </c>
      <c r="O35" s="249">
        <v>-35.4</v>
      </c>
      <c r="P35" s="249">
        <v>-22.8</v>
      </c>
      <c r="Q35" s="249">
        <v>-2.8</v>
      </c>
      <c r="R35" s="249">
        <v>6.9</v>
      </c>
      <c r="S35" s="249">
        <v>4.1</v>
      </c>
    </row>
    <row r="36" spans="1:19" ht="13.5" customHeight="1">
      <c r="A36" s="604" t="s">
        <v>553</v>
      </c>
      <c r="B36" s="604" t="s">
        <v>593</v>
      </c>
      <c r="C36" s="605"/>
      <c r="D36" s="667">
        <v>10.2</v>
      </c>
      <c r="E36" s="249">
        <v>6.3</v>
      </c>
      <c r="F36" s="249">
        <v>19.8</v>
      </c>
      <c r="G36" s="249">
        <v>36.8</v>
      </c>
      <c r="H36" s="249">
        <v>-17</v>
      </c>
      <c r="I36" s="249">
        <v>16.8</v>
      </c>
      <c r="J36" s="249">
        <v>-1.3</v>
      </c>
      <c r="K36" s="249">
        <v>-8.9</v>
      </c>
      <c r="L36" s="249">
        <v>0.6</v>
      </c>
      <c r="M36" s="249">
        <v>-33.5</v>
      </c>
      <c r="N36" s="249">
        <v>25.8</v>
      </c>
      <c r="O36" s="249">
        <v>-26.6</v>
      </c>
      <c r="P36" s="249">
        <v>21.8</v>
      </c>
      <c r="Q36" s="249">
        <v>0.9</v>
      </c>
      <c r="R36" s="249">
        <v>6.2</v>
      </c>
      <c r="S36" s="249">
        <v>9.2</v>
      </c>
    </row>
    <row r="37" spans="1:19" ht="13.5" customHeight="1">
      <c r="A37" s="604" t="s">
        <v>553</v>
      </c>
      <c r="B37" s="604" t="s">
        <v>594</v>
      </c>
      <c r="C37" s="605"/>
      <c r="D37" s="667">
        <v>4.5</v>
      </c>
      <c r="E37" s="249">
        <v>30.8</v>
      </c>
      <c r="F37" s="249">
        <v>9.6</v>
      </c>
      <c r="G37" s="249">
        <v>3.2</v>
      </c>
      <c r="H37" s="249">
        <v>-20.2</v>
      </c>
      <c r="I37" s="249">
        <v>6.1</v>
      </c>
      <c r="J37" s="249">
        <v>7.2</v>
      </c>
      <c r="K37" s="249">
        <v>-1.1</v>
      </c>
      <c r="L37" s="249">
        <v>-18.1</v>
      </c>
      <c r="M37" s="249">
        <v>-27.4</v>
      </c>
      <c r="N37" s="249">
        <v>39</v>
      </c>
      <c r="O37" s="249">
        <v>-20.6</v>
      </c>
      <c r="P37" s="249">
        <v>-17.2</v>
      </c>
      <c r="Q37" s="249">
        <v>10.3</v>
      </c>
      <c r="R37" s="249">
        <v>3.2</v>
      </c>
      <c r="S37" s="249">
        <v>-0.7</v>
      </c>
    </row>
    <row r="38" spans="1:19" ht="13.5" customHeight="1">
      <c r="A38" s="604" t="s">
        <v>553</v>
      </c>
      <c r="B38" s="604" t="s">
        <v>595</v>
      </c>
      <c r="C38" s="605"/>
      <c r="D38" s="667">
        <v>-0.8</v>
      </c>
      <c r="E38" s="249">
        <v>23.1</v>
      </c>
      <c r="F38" s="249">
        <v>6.8</v>
      </c>
      <c r="G38" s="249">
        <v>66.4</v>
      </c>
      <c r="H38" s="249">
        <v>1.6</v>
      </c>
      <c r="I38" s="249">
        <v>-1</v>
      </c>
      <c r="J38" s="249">
        <v>-13.9</v>
      </c>
      <c r="K38" s="249">
        <v>-22.6</v>
      </c>
      <c r="L38" s="249">
        <v>-27.6</v>
      </c>
      <c r="M38" s="249">
        <v>-23.1</v>
      </c>
      <c r="N38" s="249">
        <v>22.6</v>
      </c>
      <c r="O38" s="249">
        <v>-47.4</v>
      </c>
      <c r="P38" s="249">
        <v>-22.3</v>
      </c>
      <c r="Q38" s="249">
        <v>4.4</v>
      </c>
      <c r="R38" s="249">
        <v>20.1</v>
      </c>
      <c r="S38" s="249">
        <v>-6.9</v>
      </c>
    </row>
    <row r="39" spans="1:19" ht="13.5" customHeight="1">
      <c r="A39" s="604" t="s">
        <v>553</v>
      </c>
      <c r="B39" s="604" t="s">
        <v>596</v>
      </c>
      <c r="C39" s="605"/>
      <c r="D39" s="667">
        <v>-0.7</v>
      </c>
      <c r="E39" s="249">
        <v>32.4</v>
      </c>
      <c r="F39" s="249">
        <v>5.1</v>
      </c>
      <c r="G39" s="249">
        <v>33.3</v>
      </c>
      <c r="H39" s="249">
        <v>-14.5</v>
      </c>
      <c r="I39" s="249">
        <v>-7</v>
      </c>
      <c r="J39" s="249">
        <v>-12.3</v>
      </c>
      <c r="K39" s="249">
        <v>-13.8</v>
      </c>
      <c r="L39" s="249">
        <v>-19.8</v>
      </c>
      <c r="M39" s="249">
        <v>-20.6</v>
      </c>
      <c r="N39" s="249">
        <v>25.3</v>
      </c>
      <c r="O39" s="249">
        <v>-42.2</v>
      </c>
      <c r="P39" s="249">
        <v>-6.9</v>
      </c>
      <c r="Q39" s="249">
        <v>21.7</v>
      </c>
      <c r="R39" s="249">
        <v>18.5</v>
      </c>
      <c r="S39" s="249">
        <v>-12.8</v>
      </c>
    </row>
    <row r="40" spans="1:19" ht="13.5" customHeight="1">
      <c r="A40" s="604" t="s">
        <v>553</v>
      </c>
      <c r="B40" s="604" t="s">
        <v>597</v>
      </c>
      <c r="C40" s="605"/>
      <c r="D40" s="667">
        <v>-2.4</v>
      </c>
      <c r="E40" s="249">
        <v>-1.8</v>
      </c>
      <c r="F40" s="249">
        <v>5</v>
      </c>
      <c r="G40" s="249">
        <v>-27.9</v>
      </c>
      <c r="H40" s="249">
        <v>-18.7</v>
      </c>
      <c r="I40" s="249">
        <v>2.9</v>
      </c>
      <c r="J40" s="249">
        <v>1.6</v>
      </c>
      <c r="K40" s="249">
        <v>-25.3</v>
      </c>
      <c r="L40" s="249">
        <v>-34.6</v>
      </c>
      <c r="M40" s="249">
        <v>-36.3</v>
      </c>
      <c r="N40" s="249">
        <v>15.9</v>
      </c>
      <c r="O40" s="249">
        <v>24</v>
      </c>
      <c r="P40" s="249">
        <v>-39.2</v>
      </c>
      <c r="Q40" s="249">
        <v>10.5</v>
      </c>
      <c r="R40" s="249">
        <v>26.9</v>
      </c>
      <c r="S40" s="249">
        <v>-16.7</v>
      </c>
    </row>
    <row r="41" spans="1:19" ht="13.5" customHeight="1">
      <c r="A41" s="604"/>
      <c r="B41" s="604" t="s">
        <v>598</v>
      </c>
      <c r="C41" s="605"/>
      <c r="D41" s="667">
        <v>0.1</v>
      </c>
      <c r="E41" s="249">
        <v>-3.1</v>
      </c>
      <c r="F41" s="249">
        <v>11.8</v>
      </c>
      <c r="G41" s="249">
        <v>-44.8</v>
      </c>
      <c r="H41" s="249">
        <v>-4.7</v>
      </c>
      <c r="I41" s="249">
        <v>-1.6</v>
      </c>
      <c r="J41" s="249">
        <v>-3.1</v>
      </c>
      <c r="K41" s="249">
        <v>-22.8</v>
      </c>
      <c r="L41" s="249">
        <v>-33.5</v>
      </c>
      <c r="M41" s="249">
        <v>-36.2</v>
      </c>
      <c r="N41" s="249">
        <v>13</v>
      </c>
      <c r="O41" s="249">
        <v>49</v>
      </c>
      <c r="P41" s="249">
        <v>-26.6</v>
      </c>
      <c r="Q41" s="249">
        <v>15.1</v>
      </c>
      <c r="R41" s="249">
        <v>-2.1</v>
      </c>
      <c r="S41" s="249">
        <v>-17.7</v>
      </c>
    </row>
    <row r="42" spans="1:19" ht="13.5" customHeight="1">
      <c r="A42" s="604" t="s">
        <v>553</v>
      </c>
      <c r="B42" s="604" t="s">
        <v>599</v>
      </c>
      <c r="C42" s="605"/>
      <c r="D42" s="667">
        <v>1.1</v>
      </c>
      <c r="E42" s="249">
        <v>-15.9</v>
      </c>
      <c r="F42" s="249">
        <v>7</v>
      </c>
      <c r="G42" s="249">
        <v>-36.4</v>
      </c>
      <c r="H42" s="249">
        <v>-3.9</v>
      </c>
      <c r="I42" s="249">
        <v>1.6</v>
      </c>
      <c r="J42" s="249">
        <v>-6.4</v>
      </c>
      <c r="K42" s="249">
        <v>-23</v>
      </c>
      <c r="L42" s="249">
        <v>-7.6</v>
      </c>
      <c r="M42" s="249">
        <v>-39.8</v>
      </c>
      <c r="N42" s="249">
        <v>16.7</v>
      </c>
      <c r="O42" s="249">
        <v>29.8</v>
      </c>
      <c r="P42" s="249">
        <v>40.3</v>
      </c>
      <c r="Q42" s="249">
        <v>21.7</v>
      </c>
      <c r="R42" s="249">
        <v>22</v>
      </c>
      <c r="S42" s="249">
        <v>-20.3</v>
      </c>
    </row>
    <row r="43" spans="1:19" ht="13.5" customHeight="1">
      <c r="A43" s="604" t="s">
        <v>553</v>
      </c>
      <c r="B43" s="604" t="s">
        <v>566</v>
      </c>
      <c r="C43" s="605"/>
      <c r="D43" s="667">
        <v>-2.4</v>
      </c>
      <c r="E43" s="249">
        <v>-10.9</v>
      </c>
      <c r="F43" s="249">
        <v>1.6</v>
      </c>
      <c r="G43" s="249">
        <v>-23.7</v>
      </c>
      <c r="H43" s="249">
        <v>19</v>
      </c>
      <c r="I43" s="249">
        <v>-1.4</v>
      </c>
      <c r="J43" s="249">
        <v>-1.6</v>
      </c>
      <c r="K43" s="249">
        <v>-21.2</v>
      </c>
      <c r="L43" s="249">
        <v>-32.9</v>
      </c>
      <c r="M43" s="249">
        <v>-44.1</v>
      </c>
      <c r="N43" s="249">
        <v>6.3</v>
      </c>
      <c r="O43" s="249">
        <v>47.3</v>
      </c>
      <c r="P43" s="249">
        <v>1.5</v>
      </c>
      <c r="Q43" s="249">
        <v>23.8</v>
      </c>
      <c r="R43" s="249">
        <v>17.2</v>
      </c>
      <c r="S43" s="249">
        <v>-22</v>
      </c>
    </row>
    <row r="44" spans="1:19" ht="13.5" customHeight="1">
      <c r="A44" s="604" t="s">
        <v>553</v>
      </c>
      <c r="B44" s="604" t="s">
        <v>600</v>
      </c>
      <c r="C44" s="605"/>
      <c r="D44" s="667">
        <v>-3.9</v>
      </c>
      <c r="E44" s="249">
        <v>-4</v>
      </c>
      <c r="F44" s="249">
        <v>3.4</v>
      </c>
      <c r="G44" s="249">
        <v>4.3</v>
      </c>
      <c r="H44" s="249">
        <v>-26.7</v>
      </c>
      <c r="I44" s="249">
        <v>0.3</v>
      </c>
      <c r="J44" s="249">
        <v>-1.4</v>
      </c>
      <c r="K44" s="249">
        <v>-17.1</v>
      </c>
      <c r="L44" s="249">
        <v>-11.8</v>
      </c>
      <c r="M44" s="249">
        <v>-39.5</v>
      </c>
      <c r="N44" s="249">
        <v>2.6</v>
      </c>
      <c r="O44" s="249">
        <v>61.9</v>
      </c>
      <c r="P44" s="249">
        <v>-26.6</v>
      </c>
      <c r="Q44" s="249">
        <v>14.3</v>
      </c>
      <c r="R44" s="249">
        <v>11.3</v>
      </c>
      <c r="S44" s="249">
        <v>-25.8</v>
      </c>
    </row>
    <row r="45" spans="1:19" ht="13.5" customHeight="1">
      <c r="A45" s="604" t="s">
        <v>553</v>
      </c>
      <c r="B45" s="604" t="s">
        <v>637</v>
      </c>
      <c r="C45" s="605"/>
      <c r="D45" s="667">
        <v>-2.8</v>
      </c>
      <c r="E45" s="249">
        <v>1.5</v>
      </c>
      <c r="F45" s="249">
        <v>3.9</v>
      </c>
      <c r="G45" s="249">
        <v>-4.3</v>
      </c>
      <c r="H45" s="249">
        <v>-17.7</v>
      </c>
      <c r="I45" s="249">
        <v>-8.2</v>
      </c>
      <c r="J45" s="249">
        <v>-10.9</v>
      </c>
      <c r="K45" s="249">
        <v>-30.1</v>
      </c>
      <c r="L45" s="249">
        <v>-15.9</v>
      </c>
      <c r="M45" s="249">
        <v>-37.3</v>
      </c>
      <c r="N45" s="249">
        <v>4.9</v>
      </c>
      <c r="O45" s="249">
        <v>17</v>
      </c>
      <c r="P45" s="249">
        <v>-3.1</v>
      </c>
      <c r="Q45" s="249">
        <v>24.2</v>
      </c>
      <c r="R45" s="249">
        <v>17.5</v>
      </c>
      <c r="S45" s="249">
        <v>-17</v>
      </c>
    </row>
    <row r="46" spans="1:19" ht="13.5" customHeight="1">
      <c r="A46" s="265" t="s">
        <v>87</v>
      </c>
      <c r="B46" s="616" t="s">
        <v>21</v>
      </c>
      <c r="C46" s="266" t="s">
        <v>88</v>
      </c>
      <c r="D46" s="267">
        <v>7.4</v>
      </c>
      <c r="E46" s="268">
        <v>-16.5</v>
      </c>
      <c r="F46" s="268">
        <v>8.8</v>
      </c>
      <c r="G46" s="268">
        <v>-3.7</v>
      </c>
      <c r="H46" s="268">
        <v>-11.5</v>
      </c>
      <c r="I46" s="268">
        <v>4.1</v>
      </c>
      <c r="J46" s="268">
        <v>19.4</v>
      </c>
      <c r="K46" s="268">
        <v>-15.1</v>
      </c>
      <c r="L46" s="268">
        <v>6.4</v>
      </c>
      <c r="M46" s="268">
        <v>-25.6</v>
      </c>
      <c r="N46" s="268">
        <v>53.9</v>
      </c>
      <c r="O46" s="268">
        <v>-15.5</v>
      </c>
      <c r="P46" s="268">
        <v>28.2</v>
      </c>
      <c r="Q46" s="268">
        <v>13.2</v>
      </c>
      <c r="R46" s="268">
        <v>-15.5</v>
      </c>
      <c r="S46" s="268">
        <v>-13.4</v>
      </c>
    </row>
    <row r="47" spans="1:35" ht="27" customHeight="1">
      <c r="A47" s="737" t="s">
        <v>417</v>
      </c>
      <c r="B47" s="737"/>
      <c r="C47" s="738"/>
      <c r="D47" s="271">
        <v>-1.6</v>
      </c>
      <c r="E47" s="271">
        <v>-31.3</v>
      </c>
      <c r="F47" s="271">
        <v>-4.4</v>
      </c>
      <c r="G47" s="271">
        <v>-22.2</v>
      </c>
      <c r="H47" s="271">
        <v>14.4</v>
      </c>
      <c r="I47" s="271">
        <v>-13.3</v>
      </c>
      <c r="J47" s="271">
        <v>25.1</v>
      </c>
      <c r="K47" s="271">
        <v>-0.5</v>
      </c>
      <c r="L47" s="271">
        <v>-22.3</v>
      </c>
      <c r="M47" s="271">
        <v>-13.4</v>
      </c>
      <c r="N47" s="271">
        <v>58.5</v>
      </c>
      <c r="O47" s="271">
        <v>-13.4</v>
      </c>
      <c r="P47" s="271">
        <v>-1.6</v>
      </c>
      <c r="Q47" s="271">
        <v>4.3</v>
      </c>
      <c r="R47" s="271">
        <v>-26.4</v>
      </c>
      <c r="S47" s="271">
        <v>-6.6</v>
      </c>
      <c r="T47" s="611"/>
      <c r="U47" s="611"/>
      <c r="V47" s="611"/>
      <c r="W47" s="611"/>
      <c r="X47" s="611"/>
      <c r="Y47" s="611"/>
      <c r="Z47" s="611"/>
      <c r="AA47" s="611"/>
      <c r="AB47" s="611"/>
      <c r="AC47" s="611"/>
      <c r="AD47" s="611"/>
      <c r="AE47" s="611"/>
      <c r="AF47" s="611"/>
      <c r="AG47" s="611"/>
      <c r="AH47" s="611"/>
      <c r="AI47" s="611"/>
    </row>
    <row r="48" spans="1:35" ht="27" customHeight="1">
      <c r="A48" s="611"/>
      <c r="B48" s="611"/>
      <c r="C48" s="611"/>
      <c r="D48" s="617"/>
      <c r="E48" s="617"/>
      <c r="F48" s="617"/>
      <c r="G48" s="617"/>
      <c r="H48" s="617"/>
      <c r="I48" s="617"/>
      <c r="J48" s="617"/>
      <c r="K48" s="617"/>
      <c r="L48" s="617"/>
      <c r="M48" s="617"/>
      <c r="N48" s="617"/>
      <c r="O48" s="617"/>
      <c r="P48" s="617"/>
      <c r="Q48" s="617"/>
      <c r="R48" s="617"/>
      <c r="S48" s="617"/>
      <c r="T48" s="611"/>
      <c r="U48" s="611"/>
      <c r="V48" s="611"/>
      <c r="W48" s="611"/>
      <c r="X48" s="611"/>
      <c r="Y48" s="611"/>
      <c r="Z48" s="611"/>
      <c r="AA48" s="611"/>
      <c r="AB48" s="611"/>
      <c r="AC48" s="611"/>
      <c r="AD48" s="611"/>
      <c r="AE48" s="611"/>
      <c r="AF48" s="611"/>
      <c r="AG48" s="611"/>
      <c r="AH48" s="611"/>
      <c r="AI48" s="611"/>
    </row>
    <row r="49" spans="1:19" ht="17.25">
      <c r="A49" s="246" t="s">
        <v>246</v>
      </c>
      <c r="B49" s="613"/>
      <c r="C49" s="613"/>
      <c r="D49" s="610"/>
      <c r="E49" s="610"/>
      <c r="F49" s="610"/>
      <c r="G49" s="610"/>
      <c r="H49" s="740"/>
      <c r="I49" s="740"/>
      <c r="J49" s="740"/>
      <c r="K49" s="740"/>
      <c r="L49" s="740"/>
      <c r="M49" s="740"/>
      <c r="N49" s="740"/>
      <c r="O49" s="740"/>
      <c r="P49" s="610"/>
      <c r="Q49" s="610"/>
      <c r="R49" s="610"/>
      <c r="S49" s="240" t="s">
        <v>591</v>
      </c>
    </row>
    <row r="50" spans="1:19" ht="13.5">
      <c r="A50" s="729" t="s">
        <v>554</v>
      </c>
      <c r="B50" s="729"/>
      <c r="C50" s="730"/>
      <c r="D50" s="231" t="s">
        <v>4</v>
      </c>
      <c r="E50" s="231" t="s">
        <v>5</v>
      </c>
      <c r="F50" s="231" t="s">
        <v>6</v>
      </c>
      <c r="G50" s="231" t="s">
        <v>7</v>
      </c>
      <c r="H50" s="231" t="s">
        <v>8</v>
      </c>
      <c r="I50" s="231" t="s">
        <v>9</v>
      </c>
      <c r="J50" s="231" t="s">
        <v>10</v>
      </c>
      <c r="K50" s="231" t="s">
        <v>11</v>
      </c>
      <c r="L50" s="231" t="s">
        <v>12</v>
      </c>
      <c r="M50" s="231" t="s">
        <v>13</v>
      </c>
      <c r="N50" s="231" t="s">
        <v>658</v>
      </c>
      <c r="O50" s="231" t="s">
        <v>15</v>
      </c>
      <c r="P50" s="231" t="s">
        <v>16</v>
      </c>
      <c r="Q50" s="231" t="s">
        <v>17</v>
      </c>
      <c r="R50" s="231" t="s">
        <v>18</v>
      </c>
      <c r="S50" s="231" t="s">
        <v>19</v>
      </c>
    </row>
    <row r="51" spans="1:19" ht="13.5">
      <c r="A51" s="731"/>
      <c r="B51" s="731"/>
      <c r="C51" s="732"/>
      <c r="D51" s="232" t="s">
        <v>567</v>
      </c>
      <c r="E51" s="232"/>
      <c r="F51" s="232"/>
      <c r="G51" s="232" t="s">
        <v>639</v>
      </c>
      <c r="H51" s="232" t="s">
        <v>568</v>
      </c>
      <c r="I51" s="232" t="s">
        <v>569</v>
      </c>
      <c r="J51" s="232" t="s">
        <v>570</v>
      </c>
      <c r="K51" s="232" t="s">
        <v>571</v>
      </c>
      <c r="L51" s="233" t="s">
        <v>572</v>
      </c>
      <c r="M51" s="234" t="s">
        <v>573</v>
      </c>
      <c r="N51" s="233" t="s">
        <v>656</v>
      </c>
      <c r="O51" s="233" t="s">
        <v>574</v>
      </c>
      <c r="P51" s="233" t="s">
        <v>575</v>
      </c>
      <c r="Q51" s="233" t="s">
        <v>576</v>
      </c>
      <c r="R51" s="233" t="s">
        <v>577</v>
      </c>
      <c r="S51" s="285" t="s">
        <v>168</v>
      </c>
    </row>
    <row r="52" spans="1:19" ht="18" customHeight="1">
      <c r="A52" s="733"/>
      <c r="B52" s="733"/>
      <c r="C52" s="734"/>
      <c r="D52" s="235" t="s">
        <v>578</v>
      </c>
      <c r="E52" s="235" t="s">
        <v>415</v>
      </c>
      <c r="F52" s="235" t="s">
        <v>416</v>
      </c>
      <c r="G52" s="235" t="s">
        <v>640</v>
      </c>
      <c r="H52" s="235" t="s">
        <v>579</v>
      </c>
      <c r="I52" s="235" t="s">
        <v>580</v>
      </c>
      <c r="J52" s="235" t="s">
        <v>581</v>
      </c>
      <c r="K52" s="235" t="s">
        <v>582</v>
      </c>
      <c r="L52" s="236" t="s">
        <v>583</v>
      </c>
      <c r="M52" s="237" t="s">
        <v>584</v>
      </c>
      <c r="N52" s="236" t="s">
        <v>657</v>
      </c>
      <c r="O52" s="236" t="s">
        <v>585</v>
      </c>
      <c r="P52" s="237" t="s">
        <v>586</v>
      </c>
      <c r="Q52" s="237" t="s">
        <v>587</v>
      </c>
      <c r="R52" s="236" t="s">
        <v>647</v>
      </c>
      <c r="S52" s="236" t="s">
        <v>169</v>
      </c>
    </row>
    <row r="53" spans="1:19" ht="15.75" customHeight="1">
      <c r="A53" s="252"/>
      <c r="B53" s="252"/>
      <c r="C53" s="252"/>
      <c r="D53" s="735" t="s">
        <v>638</v>
      </c>
      <c r="E53" s="735"/>
      <c r="F53" s="735"/>
      <c r="G53" s="735"/>
      <c r="H53" s="735"/>
      <c r="I53" s="735"/>
      <c r="J53" s="735"/>
      <c r="K53" s="735"/>
      <c r="L53" s="735"/>
      <c r="M53" s="735"/>
      <c r="N53" s="735"/>
      <c r="O53" s="735"/>
      <c r="P53" s="735"/>
      <c r="Q53" s="735"/>
      <c r="R53" s="735"/>
      <c r="S53" s="252"/>
    </row>
    <row r="54" spans="1:19" ht="13.5" customHeight="1">
      <c r="A54" s="599" t="s">
        <v>588</v>
      </c>
      <c r="B54" s="599" t="s">
        <v>642</v>
      </c>
      <c r="C54" s="600" t="s">
        <v>589</v>
      </c>
      <c r="D54" s="601">
        <v>87.2</v>
      </c>
      <c r="E54" s="602">
        <v>95.4</v>
      </c>
      <c r="F54" s="602">
        <v>67.3</v>
      </c>
      <c r="G54" s="602">
        <v>107.1</v>
      </c>
      <c r="H54" s="602">
        <v>114.2</v>
      </c>
      <c r="I54" s="602">
        <v>91.2</v>
      </c>
      <c r="J54" s="602">
        <v>129.8</v>
      </c>
      <c r="K54" s="602">
        <v>97.2</v>
      </c>
      <c r="L54" s="603" t="s">
        <v>645</v>
      </c>
      <c r="M54" s="603" t="s">
        <v>645</v>
      </c>
      <c r="N54" s="603" t="s">
        <v>645</v>
      </c>
      <c r="O54" s="603" t="s">
        <v>645</v>
      </c>
      <c r="P54" s="602">
        <v>122.3</v>
      </c>
      <c r="Q54" s="602">
        <v>136.2</v>
      </c>
      <c r="R54" s="602">
        <v>105.3</v>
      </c>
      <c r="S54" s="603" t="s">
        <v>645</v>
      </c>
    </row>
    <row r="55" spans="1:19" ht="13.5" customHeight="1">
      <c r="A55" s="604"/>
      <c r="B55" s="604" t="s">
        <v>643</v>
      </c>
      <c r="C55" s="605"/>
      <c r="D55" s="606">
        <v>100</v>
      </c>
      <c r="E55" s="248">
        <v>100</v>
      </c>
      <c r="F55" s="248">
        <v>100</v>
      </c>
      <c r="G55" s="248">
        <v>100</v>
      </c>
      <c r="H55" s="248">
        <v>100</v>
      </c>
      <c r="I55" s="248">
        <v>100</v>
      </c>
      <c r="J55" s="248">
        <v>100</v>
      </c>
      <c r="K55" s="248">
        <v>100</v>
      </c>
      <c r="L55" s="607">
        <v>100</v>
      </c>
      <c r="M55" s="607">
        <v>100</v>
      </c>
      <c r="N55" s="607">
        <v>100</v>
      </c>
      <c r="O55" s="607">
        <v>100</v>
      </c>
      <c r="P55" s="248">
        <v>100</v>
      </c>
      <c r="Q55" s="248">
        <v>100</v>
      </c>
      <c r="R55" s="248">
        <v>100</v>
      </c>
      <c r="S55" s="607">
        <v>100</v>
      </c>
    </row>
    <row r="56" spans="1:19" ht="13.5" customHeight="1">
      <c r="A56" s="604"/>
      <c r="B56" s="604" t="s">
        <v>644</v>
      </c>
      <c r="C56" s="605"/>
      <c r="D56" s="606">
        <v>96.3</v>
      </c>
      <c r="E56" s="248">
        <v>110.7</v>
      </c>
      <c r="F56" s="248">
        <v>100.7</v>
      </c>
      <c r="G56" s="248">
        <v>84.4</v>
      </c>
      <c r="H56" s="248">
        <v>101.1</v>
      </c>
      <c r="I56" s="248">
        <v>92.2</v>
      </c>
      <c r="J56" s="248">
        <v>107.7</v>
      </c>
      <c r="K56" s="248">
        <v>100.5</v>
      </c>
      <c r="L56" s="607">
        <v>116</v>
      </c>
      <c r="M56" s="607">
        <v>128.2</v>
      </c>
      <c r="N56" s="607">
        <v>80.8</v>
      </c>
      <c r="O56" s="607">
        <v>67.3</v>
      </c>
      <c r="P56" s="248">
        <v>76</v>
      </c>
      <c r="Q56" s="248">
        <v>88.8</v>
      </c>
      <c r="R56" s="248">
        <v>106.9</v>
      </c>
      <c r="S56" s="607">
        <v>103.2</v>
      </c>
    </row>
    <row r="57" spans="1:19" ht="13.5" customHeight="1">
      <c r="A57" s="604"/>
      <c r="B57" s="604" t="s">
        <v>77</v>
      </c>
      <c r="C57" s="605"/>
      <c r="D57" s="606">
        <v>94.2</v>
      </c>
      <c r="E57" s="248">
        <v>135.3</v>
      </c>
      <c r="F57" s="248">
        <v>98.9</v>
      </c>
      <c r="G57" s="248">
        <v>110.8</v>
      </c>
      <c r="H57" s="248">
        <v>127.2</v>
      </c>
      <c r="I57" s="248">
        <v>84.2</v>
      </c>
      <c r="J57" s="248">
        <v>107.9</v>
      </c>
      <c r="K57" s="248">
        <v>104.6</v>
      </c>
      <c r="L57" s="607">
        <v>144.1</v>
      </c>
      <c r="M57" s="607">
        <v>133.4</v>
      </c>
      <c r="N57" s="607">
        <v>81.7</v>
      </c>
      <c r="O57" s="607">
        <v>59.9</v>
      </c>
      <c r="P57" s="248">
        <v>53.4</v>
      </c>
      <c r="Q57" s="248">
        <v>99.2</v>
      </c>
      <c r="R57" s="248">
        <v>125</v>
      </c>
      <c r="S57" s="607">
        <v>91.9</v>
      </c>
    </row>
    <row r="58" spans="1:19" ht="13.5" customHeight="1">
      <c r="A58" s="604"/>
      <c r="B58" s="604" t="s">
        <v>86</v>
      </c>
      <c r="C58" s="605"/>
      <c r="D58" s="608">
        <v>100</v>
      </c>
      <c r="E58" s="609">
        <v>163.9</v>
      </c>
      <c r="F58" s="609">
        <v>104.8</v>
      </c>
      <c r="G58" s="609">
        <v>88.4</v>
      </c>
      <c r="H58" s="609">
        <v>94.6</v>
      </c>
      <c r="I58" s="609">
        <v>104.7</v>
      </c>
      <c r="J58" s="609">
        <v>119.2</v>
      </c>
      <c r="K58" s="609">
        <v>96.1</v>
      </c>
      <c r="L58" s="609">
        <v>193.3</v>
      </c>
      <c r="M58" s="609">
        <v>119.1</v>
      </c>
      <c r="N58" s="609">
        <v>90.5</v>
      </c>
      <c r="O58" s="609">
        <v>64.5</v>
      </c>
      <c r="P58" s="609">
        <v>69.5</v>
      </c>
      <c r="Q58" s="609">
        <v>97.7</v>
      </c>
      <c r="R58" s="609">
        <v>179.2</v>
      </c>
      <c r="S58" s="609">
        <v>75</v>
      </c>
    </row>
    <row r="59" spans="1:19" ht="13.5" customHeight="1">
      <c r="A59" s="400"/>
      <c r="B59" s="265" t="s">
        <v>20</v>
      </c>
      <c r="C59" s="401"/>
      <c r="D59" s="269">
        <v>107.5</v>
      </c>
      <c r="E59" s="270">
        <v>171.7</v>
      </c>
      <c r="F59" s="270">
        <v>112.5</v>
      </c>
      <c r="G59" s="270">
        <v>87.3</v>
      </c>
      <c r="H59" s="270">
        <v>72.4</v>
      </c>
      <c r="I59" s="270">
        <v>126.1</v>
      </c>
      <c r="J59" s="270">
        <v>125.6</v>
      </c>
      <c r="K59" s="270">
        <v>83.4</v>
      </c>
      <c r="L59" s="270">
        <v>193.1</v>
      </c>
      <c r="M59" s="270">
        <v>109.1</v>
      </c>
      <c r="N59" s="270">
        <v>103.4</v>
      </c>
      <c r="O59" s="270">
        <v>81</v>
      </c>
      <c r="P59" s="270">
        <v>76.2</v>
      </c>
      <c r="Q59" s="270">
        <v>104.3</v>
      </c>
      <c r="R59" s="270">
        <v>266.8</v>
      </c>
      <c r="S59" s="270">
        <v>66.5</v>
      </c>
    </row>
    <row r="60" spans="1:19" ht="13.5" customHeight="1">
      <c r="A60" s="604" t="s">
        <v>79</v>
      </c>
      <c r="B60" s="604" t="s">
        <v>81</v>
      </c>
      <c r="C60" s="605" t="s">
        <v>590</v>
      </c>
      <c r="D60" s="665">
        <v>105.3</v>
      </c>
      <c r="E60" s="666">
        <v>167.1</v>
      </c>
      <c r="F60" s="666">
        <v>108.3</v>
      </c>
      <c r="G60" s="666">
        <v>69.2</v>
      </c>
      <c r="H60" s="666">
        <v>92.9</v>
      </c>
      <c r="I60" s="666">
        <v>123</v>
      </c>
      <c r="J60" s="666">
        <v>129.9</v>
      </c>
      <c r="K60" s="666">
        <v>80.9</v>
      </c>
      <c r="L60" s="666">
        <v>186.3</v>
      </c>
      <c r="M60" s="666">
        <v>96.3</v>
      </c>
      <c r="N60" s="666">
        <v>103.1</v>
      </c>
      <c r="O60" s="666">
        <v>80.6</v>
      </c>
      <c r="P60" s="666">
        <v>71.2</v>
      </c>
      <c r="Q60" s="666">
        <v>119.8</v>
      </c>
      <c r="R60" s="666">
        <v>210.7</v>
      </c>
      <c r="S60" s="666">
        <v>67.5</v>
      </c>
    </row>
    <row r="61" spans="1:19" ht="13.5" customHeight="1">
      <c r="A61" s="604" t="s">
        <v>553</v>
      </c>
      <c r="B61" s="604" t="s">
        <v>592</v>
      </c>
      <c r="C61" s="605" t="s">
        <v>553</v>
      </c>
      <c r="D61" s="667">
        <v>108.6</v>
      </c>
      <c r="E61" s="249">
        <v>216.9</v>
      </c>
      <c r="F61" s="249">
        <v>116.4</v>
      </c>
      <c r="G61" s="249">
        <v>118.1</v>
      </c>
      <c r="H61" s="249">
        <v>71.3</v>
      </c>
      <c r="I61" s="249">
        <v>120.4</v>
      </c>
      <c r="J61" s="249">
        <v>110.8</v>
      </c>
      <c r="K61" s="249">
        <v>109.7</v>
      </c>
      <c r="L61" s="249">
        <v>224.6</v>
      </c>
      <c r="M61" s="249">
        <v>112.6</v>
      </c>
      <c r="N61" s="249">
        <v>108.5</v>
      </c>
      <c r="O61" s="249">
        <v>55.1</v>
      </c>
      <c r="P61" s="249">
        <v>71.2</v>
      </c>
      <c r="Q61" s="249">
        <v>93.1</v>
      </c>
      <c r="R61" s="249">
        <v>245.6</v>
      </c>
      <c r="S61" s="249">
        <v>73.4</v>
      </c>
    </row>
    <row r="62" spans="1:19" ht="13.5" customHeight="1">
      <c r="A62" s="604" t="s">
        <v>553</v>
      </c>
      <c r="B62" s="604" t="s">
        <v>593</v>
      </c>
      <c r="C62" s="605" t="s">
        <v>553</v>
      </c>
      <c r="D62" s="667">
        <v>114.3</v>
      </c>
      <c r="E62" s="249">
        <v>173.7</v>
      </c>
      <c r="F62" s="249">
        <v>121.5</v>
      </c>
      <c r="G62" s="249">
        <v>92.7</v>
      </c>
      <c r="H62" s="249">
        <v>96.3</v>
      </c>
      <c r="I62" s="249">
        <v>124.6</v>
      </c>
      <c r="J62" s="249">
        <v>130.8</v>
      </c>
      <c r="K62" s="249">
        <v>102.3</v>
      </c>
      <c r="L62" s="249">
        <v>236.9</v>
      </c>
      <c r="M62" s="249">
        <v>104.5</v>
      </c>
      <c r="N62" s="249">
        <v>134.8</v>
      </c>
      <c r="O62" s="249">
        <v>92.5</v>
      </c>
      <c r="P62" s="249">
        <v>83.6</v>
      </c>
      <c r="Q62" s="249">
        <v>101.4</v>
      </c>
      <c r="R62" s="249">
        <v>263.4</v>
      </c>
      <c r="S62" s="249">
        <v>79.5</v>
      </c>
    </row>
    <row r="63" spans="1:19" ht="13.5" customHeight="1">
      <c r="A63" s="604" t="s">
        <v>553</v>
      </c>
      <c r="B63" s="604" t="s">
        <v>594</v>
      </c>
      <c r="C63" s="605" t="s">
        <v>553</v>
      </c>
      <c r="D63" s="667">
        <v>113.6</v>
      </c>
      <c r="E63" s="249">
        <v>177.6</v>
      </c>
      <c r="F63" s="249">
        <v>117.1</v>
      </c>
      <c r="G63" s="249">
        <v>70.8</v>
      </c>
      <c r="H63" s="249">
        <v>71.5</v>
      </c>
      <c r="I63" s="249">
        <v>130.9</v>
      </c>
      <c r="J63" s="249">
        <v>144.4</v>
      </c>
      <c r="K63" s="249">
        <v>106.8</v>
      </c>
      <c r="L63" s="249">
        <v>244.3</v>
      </c>
      <c r="M63" s="249">
        <v>131.8</v>
      </c>
      <c r="N63" s="249">
        <v>110.1</v>
      </c>
      <c r="O63" s="249">
        <v>85.8</v>
      </c>
      <c r="P63" s="249">
        <v>76</v>
      </c>
      <c r="Q63" s="249">
        <v>103</v>
      </c>
      <c r="R63" s="249">
        <v>314.1</v>
      </c>
      <c r="S63" s="249">
        <v>78.4</v>
      </c>
    </row>
    <row r="64" spans="1:19" ht="13.5" customHeight="1">
      <c r="A64" s="604" t="s">
        <v>553</v>
      </c>
      <c r="B64" s="604" t="s">
        <v>595</v>
      </c>
      <c r="C64" s="605" t="s">
        <v>553</v>
      </c>
      <c r="D64" s="667">
        <v>102.6</v>
      </c>
      <c r="E64" s="249">
        <v>158.7</v>
      </c>
      <c r="F64" s="249">
        <v>104.6</v>
      </c>
      <c r="G64" s="249">
        <v>70.6</v>
      </c>
      <c r="H64" s="249">
        <v>77.9</v>
      </c>
      <c r="I64" s="249">
        <v>121</v>
      </c>
      <c r="J64" s="249">
        <v>121.8</v>
      </c>
      <c r="K64" s="249">
        <v>91.5</v>
      </c>
      <c r="L64" s="249">
        <v>186.2</v>
      </c>
      <c r="M64" s="249">
        <v>106</v>
      </c>
      <c r="N64" s="249">
        <v>106.4</v>
      </c>
      <c r="O64" s="249">
        <v>64.3</v>
      </c>
      <c r="P64" s="249">
        <v>68.8</v>
      </c>
      <c r="Q64" s="249">
        <v>104.6</v>
      </c>
      <c r="R64" s="249">
        <v>281.5</v>
      </c>
      <c r="S64" s="249">
        <v>69.9</v>
      </c>
    </row>
    <row r="65" spans="1:19" ht="13.5" customHeight="1">
      <c r="A65" s="604" t="s">
        <v>553</v>
      </c>
      <c r="B65" s="604" t="s">
        <v>596</v>
      </c>
      <c r="C65" s="605" t="s">
        <v>553</v>
      </c>
      <c r="D65" s="667">
        <v>105.9</v>
      </c>
      <c r="E65" s="249">
        <v>155</v>
      </c>
      <c r="F65" s="249">
        <v>109.1</v>
      </c>
      <c r="G65" s="249">
        <v>86.8</v>
      </c>
      <c r="H65" s="249">
        <v>57.4</v>
      </c>
      <c r="I65" s="249">
        <v>118.7</v>
      </c>
      <c r="J65" s="249">
        <v>119</v>
      </c>
      <c r="K65" s="249">
        <v>88.8</v>
      </c>
      <c r="L65" s="249">
        <v>187.1</v>
      </c>
      <c r="M65" s="249">
        <v>121.9</v>
      </c>
      <c r="N65" s="249">
        <v>90.8</v>
      </c>
      <c r="O65" s="249">
        <v>64.2</v>
      </c>
      <c r="P65" s="249">
        <v>105.1</v>
      </c>
      <c r="Q65" s="249">
        <v>104.5</v>
      </c>
      <c r="R65" s="249">
        <v>281.4</v>
      </c>
      <c r="S65" s="249">
        <v>70</v>
      </c>
    </row>
    <row r="66" spans="1:19" ht="13.5" customHeight="1">
      <c r="A66" s="604" t="s">
        <v>553</v>
      </c>
      <c r="B66" s="604" t="s">
        <v>597</v>
      </c>
      <c r="C66" s="605" t="s">
        <v>553</v>
      </c>
      <c r="D66" s="667">
        <v>100.5</v>
      </c>
      <c r="E66" s="249">
        <v>159.9</v>
      </c>
      <c r="F66" s="249">
        <v>107.2</v>
      </c>
      <c r="G66" s="249">
        <v>87.7</v>
      </c>
      <c r="H66" s="249">
        <v>55.7</v>
      </c>
      <c r="I66" s="249">
        <v>123.6</v>
      </c>
      <c r="J66" s="249">
        <v>129.3</v>
      </c>
      <c r="K66" s="249">
        <v>66.9</v>
      </c>
      <c r="L66" s="249">
        <v>182.7</v>
      </c>
      <c r="M66" s="249">
        <v>112.6</v>
      </c>
      <c r="N66" s="249">
        <v>91</v>
      </c>
      <c r="O66" s="249">
        <v>76.2</v>
      </c>
      <c r="P66" s="249">
        <v>27.4</v>
      </c>
      <c r="Q66" s="249">
        <v>97.7</v>
      </c>
      <c r="R66" s="249">
        <v>247.2</v>
      </c>
      <c r="S66" s="249">
        <v>69.4</v>
      </c>
    </row>
    <row r="67" spans="1:19" ht="13.5" customHeight="1">
      <c r="A67" s="604"/>
      <c r="B67" s="604" t="s">
        <v>598</v>
      </c>
      <c r="C67" s="605"/>
      <c r="D67" s="667">
        <v>103</v>
      </c>
      <c r="E67" s="249">
        <v>203.1</v>
      </c>
      <c r="F67" s="249">
        <v>106.6</v>
      </c>
      <c r="G67" s="249">
        <v>77.3</v>
      </c>
      <c r="H67" s="249">
        <v>73.2</v>
      </c>
      <c r="I67" s="249">
        <v>120.5</v>
      </c>
      <c r="J67" s="249">
        <v>126.3</v>
      </c>
      <c r="K67" s="249">
        <v>74.5</v>
      </c>
      <c r="L67" s="249">
        <v>130.6</v>
      </c>
      <c r="M67" s="249">
        <v>107</v>
      </c>
      <c r="N67" s="249">
        <v>116.2</v>
      </c>
      <c r="O67" s="249">
        <v>121.5</v>
      </c>
      <c r="P67" s="249">
        <v>43.7</v>
      </c>
      <c r="Q67" s="249">
        <v>96</v>
      </c>
      <c r="R67" s="249">
        <v>216.5</v>
      </c>
      <c r="S67" s="249">
        <v>63.1</v>
      </c>
    </row>
    <row r="68" spans="1:19" ht="13.5" customHeight="1">
      <c r="A68" s="604" t="s">
        <v>553</v>
      </c>
      <c r="B68" s="604" t="s">
        <v>599</v>
      </c>
      <c r="C68" s="605" t="s">
        <v>553</v>
      </c>
      <c r="D68" s="667">
        <v>105.5</v>
      </c>
      <c r="E68" s="249">
        <v>150.1</v>
      </c>
      <c r="F68" s="249">
        <v>109.2</v>
      </c>
      <c r="G68" s="249">
        <v>91</v>
      </c>
      <c r="H68" s="249">
        <v>67.9</v>
      </c>
      <c r="I68" s="249">
        <v>128.2</v>
      </c>
      <c r="J68" s="249">
        <v>121.8</v>
      </c>
      <c r="K68" s="249">
        <v>71.3</v>
      </c>
      <c r="L68" s="249">
        <v>192.4</v>
      </c>
      <c r="M68" s="249">
        <v>107.3</v>
      </c>
      <c r="N68" s="249">
        <v>86</v>
      </c>
      <c r="O68" s="249">
        <v>78.7</v>
      </c>
      <c r="P68" s="249">
        <v>114.5</v>
      </c>
      <c r="Q68" s="249">
        <v>100.9</v>
      </c>
      <c r="R68" s="249">
        <v>279.9</v>
      </c>
      <c r="S68" s="249">
        <v>55.4</v>
      </c>
    </row>
    <row r="69" spans="1:19" ht="13.5" customHeight="1">
      <c r="A69" s="604" t="s">
        <v>553</v>
      </c>
      <c r="B69" s="604" t="s">
        <v>566</v>
      </c>
      <c r="C69" s="605" t="s">
        <v>553</v>
      </c>
      <c r="D69" s="667">
        <v>105.6</v>
      </c>
      <c r="E69" s="249">
        <v>156.2</v>
      </c>
      <c r="F69" s="249">
        <v>111.7</v>
      </c>
      <c r="G69" s="249">
        <v>114.9</v>
      </c>
      <c r="H69" s="249">
        <v>87.2</v>
      </c>
      <c r="I69" s="249">
        <v>129.1</v>
      </c>
      <c r="J69" s="249">
        <v>118.9</v>
      </c>
      <c r="K69" s="249">
        <v>71.1</v>
      </c>
      <c r="L69" s="249">
        <v>135.4</v>
      </c>
      <c r="M69" s="249">
        <v>96.4</v>
      </c>
      <c r="N69" s="249">
        <v>70.2</v>
      </c>
      <c r="O69" s="249">
        <v>64</v>
      </c>
      <c r="P69" s="249">
        <v>85</v>
      </c>
      <c r="Q69" s="249">
        <v>104.2</v>
      </c>
      <c r="R69" s="249">
        <v>258.8</v>
      </c>
      <c r="S69" s="249">
        <v>55.5</v>
      </c>
    </row>
    <row r="70" spans="1:46" ht="13.5" customHeight="1">
      <c r="A70" s="604" t="s">
        <v>553</v>
      </c>
      <c r="B70" s="604" t="s">
        <v>600</v>
      </c>
      <c r="C70" s="605" t="s">
        <v>553</v>
      </c>
      <c r="D70" s="667">
        <v>109.8</v>
      </c>
      <c r="E70" s="249">
        <v>160</v>
      </c>
      <c r="F70" s="249">
        <v>117.3</v>
      </c>
      <c r="G70" s="249">
        <v>85.1</v>
      </c>
      <c r="H70" s="249">
        <v>56.8</v>
      </c>
      <c r="I70" s="249">
        <v>132.1</v>
      </c>
      <c r="J70" s="249">
        <v>127.6</v>
      </c>
      <c r="K70" s="249">
        <v>73.1</v>
      </c>
      <c r="L70" s="249">
        <v>210.9</v>
      </c>
      <c r="M70" s="249">
        <v>107.8</v>
      </c>
      <c r="N70" s="249">
        <v>108.8</v>
      </c>
      <c r="O70" s="249">
        <v>94.6</v>
      </c>
      <c r="P70" s="249">
        <v>79.8</v>
      </c>
      <c r="Q70" s="249">
        <v>104.1</v>
      </c>
      <c r="R70" s="249">
        <v>257.5</v>
      </c>
      <c r="S70" s="249">
        <v>53.6</v>
      </c>
      <c r="T70" s="610"/>
      <c r="U70" s="610"/>
      <c r="V70" s="610"/>
      <c r="W70" s="610"/>
      <c r="X70" s="610"/>
      <c r="Y70" s="610"/>
      <c r="Z70" s="610"/>
      <c r="AA70" s="610"/>
      <c r="AB70" s="610"/>
      <c r="AC70" s="610"/>
      <c r="AD70" s="610"/>
      <c r="AE70" s="610"/>
      <c r="AF70" s="610"/>
      <c r="AG70" s="610"/>
      <c r="AH70" s="610"/>
      <c r="AI70" s="610"/>
      <c r="AJ70" s="610"/>
      <c r="AK70" s="610"/>
      <c r="AL70" s="610"/>
      <c r="AM70" s="610"/>
      <c r="AN70" s="610"/>
      <c r="AO70" s="610"/>
      <c r="AP70" s="610"/>
      <c r="AQ70" s="610"/>
      <c r="AR70" s="610"/>
      <c r="AS70" s="610"/>
      <c r="AT70" s="610"/>
    </row>
    <row r="71" spans="1:46" ht="13.5" customHeight="1">
      <c r="A71" s="604" t="s">
        <v>553</v>
      </c>
      <c r="B71" s="604" t="s">
        <v>637</v>
      </c>
      <c r="C71" s="605" t="s">
        <v>553</v>
      </c>
      <c r="D71" s="667">
        <v>115.6</v>
      </c>
      <c r="E71" s="249">
        <v>181.6</v>
      </c>
      <c r="F71" s="249">
        <v>120.6</v>
      </c>
      <c r="G71" s="249">
        <v>83</v>
      </c>
      <c r="H71" s="249">
        <v>60.2</v>
      </c>
      <c r="I71" s="249">
        <v>141.5</v>
      </c>
      <c r="J71" s="249">
        <v>126.3</v>
      </c>
      <c r="K71" s="249">
        <v>63.3</v>
      </c>
      <c r="L71" s="249">
        <v>199.8</v>
      </c>
      <c r="M71" s="249">
        <v>104.5</v>
      </c>
      <c r="N71" s="249">
        <v>114.3</v>
      </c>
      <c r="O71" s="249">
        <v>94.5</v>
      </c>
      <c r="P71" s="249">
        <v>88</v>
      </c>
      <c r="Q71" s="249">
        <v>122.1</v>
      </c>
      <c r="R71" s="249">
        <v>344.9</v>
      </c>
      <c r="S71" s="249">
        <v>62.7</v>
      </c>
      <c r="T71" s="610"/>
      <c r="U71" s="610"/>
      <c r="V71" s="610"/>
      <c r="W71" s="610"/>
      <c r="X71" s="610"/>
      <c r="Y71" s="610"/>
      <c r="Z71" s="610"/>
      <c r="AA71" s="610"/>
      <c r="AB71" s="610"/>
      <c r="AC71" s="610"/>
      <c r="AD71" s="610"/>
      <c r="AE71" s="610"/>
      <c r="AF71" s="610"/>
      <c r="AG71" s="610"/>
      <c r="AH71" s="610"/>
      <c r="AI71" s="610"/>
      <c r="AJ71" s="610"/>
      <c r="AK71" s="610"/>
      <c r="AL71" s="610"/>
      <c r="AM71" s="610"/>
      <c r="AN71" s="610"/>
      <c r="AO71" s="610"/>
      <c r="AP71" s="610"/>
      <c r="AQ71" s="610"/>
      <c r="AR71" s="610"/>
      <c r="AS71" s="610"/>
      <c r="AT71" s="610"/>
    </row>
    <row r="72" spans="1:46" ht="13.5" customHeight="1">
      <c r="A72" s="265" t="s">
        <v>87</v>
      </c>
      <c r="B72" s="616" t="s">
        <v>21</v>
      </c>
      <c r="C72" s="266" t="s">
        <v>590</v>
      </c>
      <c r="D72" s="267">
        <v>109.2</v>
      </c>
      <c r="E72" s="268">
        <v>184.5</v>
      </c>
      <c r="F72" s="268">
        <v>113.7</v>
      </c>
      <c r="G72" s="268">
        <v>92.1</v>
      </c>
      <c r="H72" s="268">
        <v>59</v>
      </c>
      <c r="I72" s="268">
        <v>125.4</v>
      </c>
      <c r="J72" s="268">
        <v>140.3</v>
      </c>
      <c r="K72" s="268">
        <v>65.9</v>
      </c>
      <c r="L72" s="268">
        <v>194</v>
      </c>
      <c r="M72" s="268">
        <v>86.6</v>
      </c>
      <c r="N72" s="268">
        <v>102.5</v>
      </c>
      <c r="O72" s="268">
        <v>90.4</v>
      </c>
      <c r="P72" s="268">
        <v>75.8</v>
      </c>
      <c r="Q72" s="268">
        <v>122</v>
      </c>
      <c r="R72" s="268">
        <v>312.8</v>
      </c>
      <c r="S72" s="268">
        <v>56.9</v>
      </c>
      <c r="T72" s="610"/>
      <c r="U72" s="610"/>
      <c r="V72" s="610"/>
      <c r="W72" s="610"/>
      <c r="X72" s="610"/>
      <c r="Y72" s="610"/>
      <c r="Z72" s="610"/>
      <c r="AA72" s="610"/>
      <c r="AB72" s="610"/>
      <c r="AC72" s="610"/>
      <c r="AD72" s="610"/>
      <c r="AE72" s="610"/>
      <c r="AF72" s="610"/>
      <c r="AG72" s="610"/>
      <c r="AH72" s="610"/>
      <c r="AI72" s="610"/>
      <c r="AJ72" s="610"/>
      <c r="AK72" s="610"/>
      <c r="AL72" s="610"/>
      <c r="AM72" s="610"/>
      <c r="AN72" s="610"/>
      <c r="AO72" s="610"/>
      <c r="AP72" s="610"/>
      <c r="AQ72" s="610"/>
      <c r="AR72" s="610"/>
      <c r="AS72" s="610"/>
      <c r="AT72" s="610"/>
    </row>
    <row r="73" spans="1:19" ht="17.25" customHeight="1">
      <c r="A73" s="252"/>
      <c r="B73" s="252"/>
      <c r="C73" s="252"/>
      <c r="D73" s="736" t="s">
        <v>34</v>
      </c>
      <c r="E73" s="736"/>
      <c r="F73" s="736"/>
      <c r="G73" s="736"/>
      <c r="H73" s="736"/>
      <c r="I73" s="736"/>
      <c r="J73" s="736"/>
      <c r="K73" s="736"/>
      <c r="L73" s="736"/>
      <c r="M73" s="736"/>
      <c r="N73" s="736"/>
      <c r="O73" s="736"/>
      <c r="P73" s="736"/>
      <c r="Q73" s="736"/>
      <c r="R73" s="736"/>
      <c r="S73" s="736"/>
    </row>
    <row r="74" spans="1:19" ht="13.5" customHeight="1">
      <c r="A74" s="599" t="s">
        <v>588</v>
      </c>
      <c r="B74" s="599" t="s">
        <v>642</v>
      </c>
      <c r="C74" s="600" t="s">
        <v>589</v>
      </c>
      <c r="D74" s="601">
        <v>-27.1</v>
      </c>
      <c r="E74" s="602">
        <v>12.7</v>
      </c>
      <c r="F74" s="602">
        <v>-30.8</v>
      </c>
      <c r="G74" s="602">
        <v>-15.6</v>
      </c>
      <c r="H74" s="602">
        <v>-42.1</v>
      </c>
      <c r="I74" s="602">
        <v>0.1</v>
      </c>
      <c r="J74" s="602">
        <v>-10.4</v>
      </c>
      <c r="K74" s="602">
        <v>23.3</v>
      </c>
      <c r="L74" s="603" t="s">
        <v>645</v>
      </c>
      <c r="M74" s="603" t="s">
        <v>645</v>
      </c>
      <c r="N74" s="603" t="s">
        <v>645</v>
      </c>
      <c r="O74" s="603" t="s">
        <v>645</v>
      </c>
      <c r="P74" s="602">
        <v>30.5</v>
      </c>
      <c r="Q74" s="602">
        <v>-47.6</v>
      </c>
      <c r="R74" s="602">
        <v>-74.9</v>
      </c>
      <c r="S74" s="603" t="s">
        <v>645</v>
      </c>
    </row>
    <row r="75" spans="1:19" ht="13.5" customHeight="1">
      <c r="A75" s="604"/>
      <c r="B75" s="604" t="s">
        <v>643</v>
      </c>
      <c r="C75" s="605"/>
      <c r="D75" s="606">
        <v>14.7</v>
      </c>
      <c r="E75" s="248">
        <v>4.9</v>
      </c>
      <c r="F75" s="248">
        <v>48.4</v>
      </c>
      <c r="G75" s="248">
        <v>-6.6</v>
      </c>
      <c r="H75" s="248">
        <v>-12.5</v>
      </c>
      <c r="I75" s="248">
        <v>9.7</v>
      </c>
      <c r="J75" s="248">
        <v>-23</v>
      </c>
      <c r="K75" s="248">
        <v>2.9</v>
      </c>
      <c r="L75" s="607" t="s">
        <v>645</v>
      </c>
      <c r="M75" s="607" t="s">
        <v>645</v>
      </c>
      <c r="N75" s="607" t="s">
        <v>645</v>
      </c>
      <c r="O75" s="607" t="s">
        <v>645</v>
      </c>
      <c r="P75" s="248">
        <v>-18.2</v>
      </c>
      <c r="Q75" s="248">
        <v>-26.6</v>
      </c>
      <c r="R75" s="248">
        <v>-5.3</v>
      </c>
      <c r="S75" s="607" t="s">
        <v>645</v>
      </c>
    </row>
    <row r="76" spans="1:19" ht="13.5" customHeight="1">
      <c r="A76" s="604"/>
      <c r="B76" s="604" t="s">
        <v>644</v>
      </c>
      <c r="C76" s="605"/>
      <c r="D76" s="606">
        <v>-3.7</v>
      </c>
      <c r="E76" s="248">
        <v>10.8</v>
      </c>
      <c r="F76" s="248">
        <v>0.6</v>
      </c>
      <c r="G76" s="248">
        <v>-15.8</v>
      </c>
      <c r="H76" s="248">
        <v>1.2</v>
      </c>
      <c r="I76" s="248">
        <v>-7.7</v>
      </c>
      <c r="J76" s="248">
        <v>7.8</v>
      </c>
      <c r="K76" s="248">
        <v>0.5</v>
      </c>
      <c r="L76" s="607">
        <v>15.3</v>
      </c>
      <c r="M76" s="607">
        <v>28.4</v>
      </c>
      <c r="N76" s="607">
        <v>-18.8</v>
      </c>
      <c r="O76" s="607">
        <v>-32.9</v>
      </c>
      <c r="P76" s="248">
        <v>-24</v>
      </c>
      <c r="Q76" s="248">
        <v>-11.2</v>
      </c>
      <c r="R76" s="248">
        <v>7.5</v>
      </c>
      <c r="S76" s="607">
        <v>2.8</v>
      </c>
    </row>
    <row r="77" spans="1:19" ht="13.5" customHeight="1">
      <c r="A77" s="604"/>
      <c r="B77" s="604" t="s">
        <v>77</v>
      </c>
      <c r="C77" s="605"/>
      <c r="D77" s="606">
        <v>-2.2</v>
      </c>
      <c r="E77" s="248">
        <v>22.2</v>
      </c>
      <c r="F77" s="248">
        <v>-1.8</v>
      </c>
      <c r="G77" s="248">
        <v>31.3</v>
      </c>
      <c r="H77" s="248">
        <v>25.8</v>
      </c>
      <c r="I77" s="248">
        <v>-8.7</v>
      </c>
      <c r="J77" s="248">
        <v>0.2</v>
      </c>
      <c r="K77" s="248">
        <v>4.1</v>
      </c>
      <c r="L77" s="607">
        <v>24.2</v>
      </c>
      <c r="M77" s="607">
        <v>4.1</v>
      </c>
      <c r="N77" s="607">
        <v>1.1</v>
      </c>
      <c r="O77" s="607">
        <v>-11</v>
      </c>
      <c r="P77" s="248">
        <v>-29.7</v>
      </c>
      <c r="Q77" s="248">
        <v>11.7</v>
      </c>
      <c r="R77" s="248">
        <v>16.9</v>
      </c>
      <c r="S77" s="607">
        <v>-10.9</v>
      </c>
    </row>
    <row r="78" spans="1:19" ht="13.5" customHeight="1">
      <c r="A78" s="604"/>
      <c r="B78" s="604" t="s">
        <v>86</v>
      </c>
      <c r="C78" s="605"/>
      <c r="D78" s="606">
        <v>6.2</v>
      </c>
      <c r="E78" s="248">
        <v>21.1</v>
      </c>
      <c r="F78" s="248">
        <v>6</v>
      </c>
      <c r="G78" s="248">
        <v>-20.2</v>
      </c>
      <c r="H78" s="248">
        <v>-25.6</v>
      </c>
      <c r="I78" s="248">
        <v>24.3</v>
      </c>
      <c r="J78" s="248">
        <v>10.5</v>
      </c>
      <c r="K78" s="248">
        <v>-8.1</v>
      </c>
      <c r="L78" s="607">
        <v>34.1</v>
      </c>
      <c r="M78" s="607">
        <v>-10.7</v>
      </c>
      <c r="N78" s="607">
        <v>10.8</v>
      </c>
      <c r="O78" s="607">
        <v>7.7</v>
      </c>
      <c r="P78" s="248">
        <v>30.1</v>
      </c>
      <c r="Q78" s="248">
        <v>-1.5</v>
      </c>
      <c r="R78" s="248">
        <v>43.4</v>
      </c>
      <c r="S78" s="607">
        <v>-18.4</v>
      </c>
    </row>
    <row r="79" spans="1:19" ht="13.5" customHeight="1">
      <c r="A79" s="400"/>
      <c r="B79" s="265" t="s">
        <v>20</v>
      </c>
      <c r="C79" s="401"/>
      <c r="D79" s="269">
        <v>7.5</v>
      </c>
      <c r="E79" s="270">
        <v>4.8</v>
      </c>
      <c r="F79" s="270">
        <v>7.3</v>
      </c>
      <c r="G79" s="270">
        <v>-1.2</v>
      </c>
      <c r="H79" s="270">
        <v>-23.5</v>
      </c>
      <c r="I79" s="270">
        <v>20.4</v>
      </c>
      <c r="J79" s="270">
        <v>5.4</v>
      </c>
      <c r="K79" s="270">
        <v>-13.2</v>
      </c>
      <c r="L79" s="270">
        <v>-0.1</v>
      </c>
      <c r="M79" s="270">
        <v>-8.4</v>
      </c>
      <c r="N79" s="270">
        <v>14.3</v>
      </c>
      <c r="O79" s="270">
        <v>25.6</v>
      </c>
      <c r="P79" s="270">
        <v>9.6</v>
      </c>
      <c r="Q79" s="270">
        <v>6.8</v>
      </c>
      <c r="R79" s="270">
        <v>48.9</v>
      </c>
      <c r="S79" s="270">
        <v>-11.3</v>
      </c>
    </row>
    <row r="80" spans="1:19" ht="13.5" customHeight="1">
      <c r="A80" s="604" t="s">
        <v>79</v>
      </c>
      <c r="B80" s="604" t="s">
        <v>81</v>
      </c>
      <c r="C80" s="605" t="s">
        <v>590</v>
      </c>
      <c r="D80" s="665">
        <v>17.3</v>
      </c>
      <c r="E80" s="666">
        <v>20.7</v>
      </c>
      <c r="F80" s="666">
        <v>20.7</v>
      </c>
      <c r="G80" s="666">
        <v>-28.4</v>
      </c>
      <c r="H80" s="666">
        <v>-6.2</v>
      </c>
      <c r="I80" s="666">
        <v>44.4</v>
      </c>
      <c r="J80" s="666">
        <v>8.3</v>
      </c>
      <c r="K80" s="666">
        <v>-10.2</v>
      </c>
      <c r="L80" s="666">
        <v>27.5</v>
      </c>
      <c r="M80" s="666">
        <v>-1.9</v>
      </c>
      <c r="N80" s="666">
        <v>4.8</v>
      </c>
      <c r="O80" s="666">
        <v>38.3</v>
      </c>
      <c r="P80" s="666">
        <v>26.5</v>
      </c>
      <c r="Q80" s="666">
        <v>3.5</v>
      </c>
      <c r="R80" s="666">
        <v>40.8</v>
      </c>
      <c r="S80" s="666">
        <v>-11.8</v>
      </c>
    </row>
    <row r="81" spans="1:19" ht="13.5" customHeight="1">
      <c r="A81" s="604" t="s">
        <v>553</v>
      </c>
      <c r="B81" s="604" t="s">
        <v>592</v>
      </c>
      <c r="C81" s="605" t="s">
        <v>553</v>
      </c>
      <c r="D81" s="667">
        <v>16.8</v>
      </c>
      <c r="E81" s="249">
        <v>30.2</v>
      </c>
      <c r="F81" s="249">
        <v>18.2</v>
      </c>
      <c r="G81" s="249">
        <v>24.2</v>
      </c>
      <c r="H81" s="249">
        <v>-36.5</v>
      </c>
      <c r="I81" s="249">
        <v>45.8</v>
      </c>
      <c r="J81" s="249">
        <v>1.2</v>
      </c>
      <c r="K81" s="249">
        <v>23.8</v>
      </c>
      <c r="L81" s="249">
        <v>19.9</v>
      </c>
      <c r="M81" s="249">
        <v>-6.8</v>
      </c>
      <c r="N81" s="249">
        <v>43.7</v>
      </c>
      <c r="O81" s="249">
        <v>16.2</v>
      </c>
      <c r="P81" s="249">
        <v>7.9</v>
      </c>
      <c r="Q81" s="249">
        <v>-1</v>
      </c>
      <c r="R81" s="249">
        <v>92</v>
      </c>
      <c r="S81" s="249">
        <v>-5.4</v>
      </c>
    </row>
    <row r="82" spans="1:19" ht="13.5" customHeight="1">
      <c r="A82" s="604" t="s">
        <v>553</v>
      </c>
      <c r="B82" s="604" t="s">
        <v>593</v>
      </c>
      <c r="C82" s="605" t="s">
        <v>553</v>
      </c>
      <c r="D82" s="667">
        <v>19.8</v>
      </c>
      <c r="E82" s="249">
        <v>2.7</v>
      </c>
      <c r="F82" s="249">
        <v>20.3</v>
      </c>
      <c r="G82" s="249">
        <v>-10.3</v>
      </c>
      <c r="H82" s="249">
        <v>-23.6</v>
      </c>
      <c r="I82" s="249">
        <v>43.9</v>
      </c>
      <c r="J82" s="249">
        <v>19</v>
      </c>
      <c r="K82" s="249">
        <v>-2.8</v>
      </c>
      <c r="L82" s="249">
        <v>23.1</v>
      </c>
      <c r="M82" s="249">
        <v>-16.8</v>
      </c>
      <c r="N82" s="249">
        <v>38.4</v>
      </c>
      <c r="O82" s="249">
        <v>22</v>
      </c>
      <c r="P82" s="249">
        <v>83.7</v>
      </c>
      <c r="Q82" s="249">
        <v>14.1</v>
      </c>
      <c r="R82" s="249">
        <v>48.1</v>
      </c>
      <c r="S82" s="249">
        <v>-0.6</v>
      </c>
    </row>
    <row r="83" spans="1:19" ht="13.5" customHeight="1">
      <c r="A83" s="604" t="s">
        <v>553</v>
      </c>
      <c r="B83" s="604" t="s">
        <v>594</v>
      </c>
      <c r="C83" s="605" t="s">
        <v>553</v>
      </c>
      <c r="D83" s="667">
        <v>11.6</v>
      </c>
      <c r="E83" s="249">
        <v>19</v>
      </c>
      <c r="F83" s="249">
        <v>9.7</v>
      </c>
      <c r="G83" s="249">
        <v>-29.5</v>
      </c>
      <c r="H83" s="249">
        <v>-45.7</v>
      </c>
      <c r="I83" s="249">
        <v>31.8</v>
      </c>
      <c r="J83" s="249">
        <v>17.6</v>
      </c>
      <c r="K83" s="249">
        <v>3.7</v>
      </c>
      <c r="L83" s="249">
        <v>17.7</v>
      </c>
      <c r="M83" s="249">
        <v>-7.3</v>
      </c>
      <c r="N83" s="249">
        <v>33.9</v>
      </c>
      <c r="O83" s="249">
        <v>22</v>
      </c>
      <c r="P83" s="249">
        <v>6.7</v>
      </c>
      <c r="Q83" s="249">
        <v>11.7</v>
      </c>
      <c r="R83" s="249">
        <v>88.4</v>
      </c>
      <c r="S83" s="249">
        <v>-0.3</v>
      </c>
    </row>
    <row r="84" spans="1:19" ht="13.5" customHeight="1">
      <c r="A84" s="604" t="s">
        <v>553</v>
      </c>
      <c r="B84" s="604" t="s">
        <v>595</v>
      </c>
      <c r="C84" s="605" t="s">
        <v>553</v>
      </c>
      <c r="D84" s="667">
        <v>6.3</v>
      </c>
      <c r="E84" s="249">
        <v>14.6</v>
      </c>
      <c r="F84" s="249">
        <v>6.7</v>
      </c>
      <c r="G84" s="249">
        <v>-15.7</v>
      </c>
      <c r="H84" s="249">
        <v>-12.6</v>
      </c>
      <c r="I84" s="249">
        <v>15.6</v>
      </c>
      <c r="J84" s="249">
        <v>-6</v>
      </c>
      <c r="K84" s="249">
        <v>-19.9</v>
      </c>
      <c r="L84" s="249">
        <v>9</v>
      </c>
      <c r="M84" s="249">
        <v>-1.9</v>
      </c>
      <c r="N84" s="249">
        <v>21.6</v>
      </c>
      <c r="O84" s="249">
        <v>8.1</v>
      </c>
      <c r="P84" s="249">
        <v>8.2</v>
      </c>
      <c r="Q84" s="249">
        <v>7.7</v>
      </c>
      <c r="R84" s="249">
        <v>65.4</v>
      </c>
      <c r="S84" s="249">
        <v>-5.2</v>
      </c>
    </row>
    <row r="85" spans="1:19" ht="13.5" customHeight="1">
      <c r="A85" s="604" t="s">
        <v>553</v>
      </c>
      <c r="B85" s="604" t="s">
        <v>596</v>
      </c>
      <c r="C85" s="605" t="s">
        <v>553</v>
      </c>
      <c r="D85" s="667">
        <v>6.2</v>
      </c>
      <c r="E85" s="249">
        <v>5.2</v>
      </c>
      <c r="F85" s="249">
        <v>3.4</v>
      </c>
      <c r="G85" s="249">
        <v>14.1</v>
      </c>
      <c r="H85" s="249">
        <v>-30.1</v>
      </c>
      <c r="I85" s="249">
        <v>7.2</v>
      </c>
      <c r="J85" s="249">
        <v>4.2</v>
      </c>
      <c r="K85" s="249">
        <v>-8.4</v>
      </c>
      <c r="L85" s="249">
        <v>9.4</v>
      </c>
      <c r="M85" s="249">
        <v>0</v>
      </c>
      <c r="N85" s="249">
        <v>23.5</v>
      </c>
      <c r="O85" s="249">
        <v>48.6</v>
      </c>
      <c r="P85" s="249">
        <v>16.9</v>
      </c>
      <c r="Q85" s="249">
        <v>22.5</v>
      </c>
      <c r="R85" s="249">
        <v>73.7</v>
      </c>
      <c r="S85" s="249">
        <v>-10.3</v>
      </c>
    </row>
    <row r="86" spans="1:19" ht="13.5" customHeight="1">
      <c r="A86" s="604" t="s">
        <v>553</v>
      </c>
      <c r="B86" s="604" t="s">
        <v>597</v>
      </c>
      <c r="C86" s="605" t="s">
        <v>553</v>
      </c>
      <c r="D86" s="667">
        <v>-0.2</v>
      </c>
      <c r="E86" s="249">
        <v>-5.2</v>
      </c>
      <c r="F86" s="249">
        <v>-0.8</v>
      </c>
      <c r="G86" s="249">
        <v>18.5</v>
      </c>
      <c r="H86" s="249">
        <v>-30.7</v>
      </c>
      <c r="I86" s="249">
        <v>17.4</v>
      </c>
      <c r="J86" s="249">
        <v>4.2</v>
      </c>
      <c r="K86" s="249">
        <v>-26.1</v>
      </c>
      <c r="L86" s="249">
        <v>1.8</v>
      </c>
      <c r="M86" s="249">
        <v>-9.5</v>
      </c>
      <c r="N86" s="249">
        <v>11.8</v>
      </c>
      <c r="O86" s="249">
        <v>10.6</v>
      </c>
      <c r="P86" s="249">
        <v>-50.8</v>
      </c>
      <c r="Q86" s="249">
        <v>-2.6</v>
      </c>
      <c r="R86" s="249">
        <v>53.3</v>
      </c>
      <c r="S86" s="249">
        <v>-12.5</v>
      </c>
    </row>
    <row r="87" spans="1:19" ht="13.5" customHeight="1">
      <c r="A87" s="604"/>
      <c r="B87" s="604" t="s">
        <v>598</v>
      </c>
      <c r="C87" s="605"/>
      <c r="D87" s="667">
        <v>4.7</v>
      </c>
      <c r="E87" s="249">
        <v>8.6</v>
      </c>
      <c r="F87" s="249">
        <v>7.2</v>
      </c>
      <c r="G87" s="249">
        <v>3.5</v>
      </c>
      <c r="H87" s="249">
        <v>-5.4</v>
      </c>
      <c r="I87" s="249">
        <v>9.8</v>
      </c>
      <c r="J87" s="249">
        <v>6.9</v>
      </c>
      <c r="K87" s="249">
        <v>-20.5</v>
      </c>
      <c r="L87" s="249">
        <v>-33.6</v>
      </c>
      <c r="M87" s="249">
        <v>-2.7</v>
      </c>
      <c r="N87" s="249">
        <v>13.7</v>
      </c>
      <c r="O87" s="249">
        <v>8.6</v>
      </c>
      <c r="P87" s="249">
        <v>-32.5</v>
      </c>
      <c r="Q87" s="249">
        <v>0.8</v>
      </c>
      <c r="R87" s="249">
        <v>-10</v>
      </c>
      <c r="S87" s="249">
        <v>-13.8</v>
      </c>
    </row>
    <row r="88" spans="1:19" ht="13.5" customHeight="1">
      <c r="A88" s="604" t="s">
        <v>553</v>
      </c>
      <c r="B88" s="604" t="s">
        <v>599</v>
      </c>
      <c r="C88" s="605" t="s">
        <v>553</v>
      </c>
      <c r="D88" s="667">
        <v>6.2</v>
      </c>
      <c r="E88" s="249">
        <v>-11.1</v>
      </c>
      <c r="F88" s="249">
        <v>2.2</v>
      </c>
      <c r="G88" s="249">
        <v>-17.9</v>
      </c>
      <c r="H88" s="249">
        <v>-7.4</v>
      </c>
      <c r="I88" s="249">
        <v>15.7</v>
      </c>
      <c r="J88" s="249">
        <v>8.6</v>
      </c>
      <c r="K88" s="249">
        <v>-21.5</v>
      </c>
      <c r="L88" s="249">
        <v>-6.5</v>
      </c>
      <c r="M88" s="249">
        <v>-6</v>
      </c>
      <c r="N88" s="249">
        <v>7.1</v>
      </c>
      <c r="O88" s="249">
        <v>21.6</v>
      </c>
      <c r="P88" s="249">
        <v>78.6</v>
      </c>
      <c r="Q88" s="249">
        <v>4.2</v>
      </c>
      <c r="R88" s="249">
        <v>52.2</v>
      </c>
      <c r="S88" s="249">
        <v>-17.6</v>
      </c>
    </row>
    <row r="89" spans="1:19" ht="13.5" customHeight="1">
      <c r="A89" s="604" t="s">
        <v>553</v>
      </c>
      <c r="B89" s="604" t="s">
        <v>566</v>
      </c>
      <c r="C89" s="605" t="s">
        <v>553</v>
      </c>
      <c r="D89" s="667">
        <v>2.9</v>
      </c>
      <c r="E89" s="249">
        <v>-18.9</v>
      </c>
      <c r="F89" s="249">
        <v>0.4</v>
      </c>
      <c r="G89" s="249">
        <v>18</v>
      </c>
      <c r="H89" s="249">
        <v>4.4</v>
      </c>
      <c r="I89" s="249">
        <v>17.2</v>
      </c>
      <c r="J89" s="249">
        <v>5.6</v>
      </c>
      <c r="K89" s="249">
        <v>-24.3</v>
      </c>
      <c r="L89" s="249">
        <v>-36.4</v>
      </c>
      <c r="M89" s="249">
        <v>-19.5</v>
      </c>
      <c r="N89" s="249">
        <v>-9.8</v>
      </c>
      <c r="O89" s="249">
        <v>15.9</v>
      </c>
      <c r="P89" s="249">
        <v>26.3</v>
      </c>
      <c r="Q89" s="249">
        <v>9.6</v>
      </c>
      <c r="R89" s="249">
        <v>48.1</v>
      </c>
      <c r="S89" s="249">
        <v>-18.9</v>
      </c>
    </row>
    <row r="90" spans="1:19" ht="13.5" customHeight="1">
      <c r="A90" s="604" t="s">
        <v>553</v>
      </c>
      <c r="B90" s="604" t="s">
        <v>600</v>
      </c>
      <c r="C90" s="605" t="s">
        <v>553</v>
      </c>
      <c r="D90" s="667">
        <v>-0.7</v>
      </c>
      <c r="E90" s="249">
        <v>2.3</v>
      </c>
      <c r="F90" s="249">
        <v>1.4</v>
      </c>
      <c r="G90" s="249">
        <v>13.3</v>
      </c>
      <c r="H90" s="249">
        <v>-41.6</v>
      </c>
      <c r="I90" s="249">
        <v>15.2</v>
      </c>
      <c r="J90" s="249">
        <v>1.4</v>
      </c>
      <c r="K90" s="249">
        <v>-15.5</v>
      </c>
      <c r="L90" s="249">
        <v>-6.1</v>
      </c>
      <c r="M90" s="249">
        <v>-16.6</v>
      </c>
      <c r="N90" s="249">
        <v>-2.7</v>
      </c>
      <c r="O90" s="249">
        <v>59.8</v>
      </c>
      <c r="P90" s="249">
        <v>-26.3</v>
      </c>
      <c r="Q90" s="249">
        <v>2.4</v>
      </c>
      <c r="R90" s="249">
        <v>29.3</v>
      </c>
      <c r="S90" s="249">
        <v>-27.8</v>
      </c>
    </row>
    <row r="91" spans="1:19" ht="13.5" customHeight="1">
      <c r="A91" s="604" t="s">
        <v>553</v>
      </c>
      <c r="B91" s="604" t="s">
        <v>637</v>
      </c>
      <c r="C91" s="605" t="s">
        <v>553</v>
      </c>
      <c r="D91" s="667">
        <v>2.9</v>
      </c>
      <c r="E91" s="249">
        <v>-1</v>
      </c>
      <c r="F91" s="249">
        <v>3.2</v>
      </c>
      <c r="G91" s="249">
        <v>13.5</v>
      </c>
      <c r="H91" s="249">
        <v>-27.4</v>
      </c>
      <c r="I91" s="249">
        <v>3.4</v>
      </c>
      <c r="J91" s="249">
        <v>-3.7</v>
      </c>
      <c r="K91" s="249">
        <v>-36.5</v>
      </c>
      <c r="L91" s="249">
        <v>-11.2</v>
      </c>
      <c r="M91" s="249">
        <v>-9.1</v>
      </c>
      <c r="N91" s="249">
        <v>-3.5</v>
      </c>
      <c r="O91" s="249">
        <v>59.6</v>
      </c>
      <c r="P91" s="249">
        <v>8.1</v>
      </c>
      <c r="Q91" s="249">
        <v>11</v>
      </c>
      <c r="R91" s="249">
        <v>45.4</v>
      </c>
      <c r="S91" s="249">
        <v>-13.8</v>
      </c>
    </row>
    <row r="92" spans="1:19" ht="13.5" customHeight="1">
      <c r="A92" s="265" t="s">
        <v>87</v>
      </c>
      <c r="B92" s="616" t="s">
        <v>21</v>
      </c>
      <c r="C92" s="266" t="s">
        <v>590</v>
      </c>
      <c r="D92" s="267">
        <v>3.7</v>
      </c>
      <c r="E92" s="268">
        <v>10.4</v>
      </c>
      <c r="F92" s="268">
        <v>5</v>
      </c>
      <c r="G92" s="268">
        <v>33.1</v>
      </c>
      <c r="H92" s="268">
        <v>-36.5</v>
      </c>
      <c r="I92" s="268">
        <v>2</v>
      </c>
      <c r="J92" s="268">
        <v>8</v>
      </c>
      <c r="K92" s="268">
        <v>-18.5</v>
      </c>
      <c r="L92" s="268">
        <v>4.1</v>
      </c>
      <c r="M92" s="268">
        <v>-10.1</v>
      </c>
      <c r="N92" s="268">
        <v>-0.6</v>
      </c>
      <c r="O92" s="268">
        <v>12.2</v>
      </c>
      <c r="P92" s="268">
        <v>6.5</v>
      </c>
      <c r="Q92" s="268">
        <v>1.8</v>
      </c>
      <c r="R92" s="268">
        <v>48.5</v>
      </c>
      <c r="S92" s="268">
        <v>-15.7</v>
      </c>
    </row>
    <row r="93" spans="1:35" ht="27" customHeight="1">
      <c r="A93" s="737" t="s">
        <v>417</v>
      </c>
      <c r="B93" s="737"/>
      <c r="C93" s="738"/>
      <c r="D93" s="272">
        <v>-5.5</v>
      </c>
      <c r="E93" s="271">
        <v>1.6</v>
      </c>
      <c r="F93" s="271">
        <v>-5.7</v>
      </c>
      <c r="G93" s="271">
        <v>11</v>
      </c>
      <c r="H93" s="271">
        <v>-2</v>
      </c>
      <c r="I93" s="271">
        <v>-11.4</v>
      </c>
      <c r="J93" s="271">
        <v>11.1</v>
      </c>
      <c r="K93" s="271">
        <v>4.1</v>
      </c>
      <c r="L93" s="271">
        <v>-2.9</v>
      </c>
      <c r="M93" s="271">
        <v>-17.1</v>
      </c>
      <c r="N93" s="271">
        <v>-10.3</v>
      </c>
      <c r="O93" s="271">
        <v>-4.3</v>
      </c>
      <c r="P93" s="271">
        <v>-13.9</v>
      </c>
      <c r="Q93" s="271">
        <v>-0.1</v>
      </c>
      <c r="R93" s="271">
        <v>-9.3</v>
      </c>
      <c r="S93" s="271">
        <v>-9.3</v>
      </c>
      <c r="T93" s="611"/>
      <c r="U93" s="611"/>
      <c r="V93" s="611"/>
      <c r="W93" s="611"/>
      <c r="X93" s="611"/>
      <c r="Y93" s="611"/>
      <c r="Z93" s="611"/>
      <c r="AA93" s="611"/>
      <c r="AB93" s="611"/>
      <c r="AC93" s="611"/>
      <c r="AD93" s="611"/>
      <c r="AE93" s="611"/>
      <c r="AF93" s="611"/>
      <c r="AG93" s="611"/>
      <c r="AH93" s="611"/>
      <c r="AI93" s="611"/>
    </row>
    <row r="94" spans="1:36" s="610" customFormat="1" ht="27" customHeight="1">
      <c r="A94" s="238"/>
      <c r="B94" s="238"/>
      <c r="C94" s="238"/>
      <c r="D94" s="618"/>
      <c r="E94" s="618"/>
      <c r="F94" s="618"/>
      <c r="G94" s="618"/>
      <c r="H94" s="618"/>
      <c r="I94" s="618"/>
      <c r="J94" s="618"/>
      <c r="K94" s="618"/>
      <c r="L94" s="618"/>
      <c r="M94" s="618"/>
      <c r="N94" s="618"/>
      <c r="O94" s="618"/>
      <c r="P94" s="618"/>
      <c r="Q94" s="618"/>
      <c r="R94" s="618"/>
      <c r="S94" s="618"/>
      <c r="T94" s="596"/>
      <c r="U94" s="596"/>
      <c r="V94" s="596"/>
      <c r="W94" s="596"/>
      <c r="X94" s="596"/>
      <c r="Y94" s="596"/>
      <c r="Z94" s="596"/>
      <c r="AA94" s="596"/>
      <c r="AB94" s="596"/>
      <c r="AC94" s="596"/>
      <c r="AD94" s="596"/>
      <c r="AE94" s="596"/>
      <c r="AF94" s="596"/>
      <c r="AG94" s="596"/>
      <c r="AH94" s="596"/>
      <c r="AI94" s="596"/>
      <c r="AJ94" s="596"/>
    </row>
  </sheetData>
  <mergeCells count="11">
    <mergeCell ref="A4:C6"/>
    <mergeCell ref="D7:R7"/>
    <mergeCell ref="A93:C93"/>
    <mergeCell ref="G2:N2"/>
    <mergeCell ref="A50:C52"/>
    <mergeCell ref="D53:R53"/>
    <mergeCell ref="D73:S73"/>
    <mergeCell ref="D27:S27"/>
    <mergeCell ref="A47:C47"/>
    <mergeCell ref="H49:O49"/>
    <mergeCell ref="H3:O3"/>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Ｐゴシック,標準"&amp;12- 11 -</oddFooter>
  </headerFooter>
  <rowBreaks count="1" manualBreakCount="1">
    <brk id="93" max="255" man="1"/>
  </rowBreaks>
</worksheet>
</file>

<file path=xl/worksheets/sheet15.xml><?xml version="1.0" encoding="utf-8"?>
<worksheet xmlns="http://schemas.openxmlformats.org/spreadsheetml/2006/main" xmlns:r="http://schemas.openxmlformats.org/officeDocument/2006/relationships">
  <sheetPr codeName="Sheet17">
    <tabColor indexed="17"/>
  </sheetPr>
  <dimension ref="A1:AT94"/>
  <sheetViews>
    <sheetView zoomScale="85" zoomScaleNormal="85" zoomScaleSheetLayoutView="90" workbookViewId="0" topLeftCell="A1">
      <selection activeCell="A1" sqref="A1"/>
    </sheetView>
  </sheetViews>
  <sheetFormatPr defaultColWidth="8.796875" defaultRowHeight="14.25"/>
  <cols>
    <col min="1" max="1" width="4.8984375" style="596" bestFit="1" customWidth="1"/>
    <col min="2" max="2" width="3.19921875" style="596" bestFit="1" customWidth="1"/>
    <col min="3" max="3" width="3.09765625" style="596" bestFit="1" customWidth="1"/>
    <col min="4" max="19" width="8.19921875" style="596" customWidth="1"/>
    <col min="20" max="35" width="7.59765625" style="596" customWidth="1"/>
    <col min="36" max="16384" width="9" style="596" customWidth="1"/>
  </cols>
  <sheetData>
    <row r="1" spans="1:31" ht="18.75">
      <c r="A1" s="597"/>
      <c r="B1" s="597"/>
      <c r="C1" s="597"/>
      <c r="D1" s="597"/>
      <c r="E1" s="230"/>
      <c r="F1" s="230"/>
      <c r="G1" s="348"/>
      <c r="H1" s="348"/>
      <c r="I1" s="348"/>
      <c r="J1" s="348"/>
      <c r="K1" s="348"/>
      <c r="L1" s="348"/>
      <c r="M1" s="348"/>
      <c r="N1" s="348"/>
      <c r="O1" s="348"/>
      <c r="P1" s="230"/>
      <c r="Q1" s="230"/>
      <c r="R1" s="597"/>
      <c r="S1" s="230"/>
      <c r="T1" s="230"/>
      <c r="U1" s="230"/>
      <c r="V1" s="230"/>
      <c r="W1" s="230"/>
      <c r="X1" s="230"/>
      <c r="Y1" s="230"/>
      <c r="Z1" s="230"/>
      <c r="AA1" s="230"/>
      <c r="AB1" s="230"/>
      <c r="AC1" s="230"/>
      <c r="AD1" s="230"/>
      <c r="AE1" s="230"/>
    </row>
    <row r="2" spans="1:31" ht="18.75">
      <c r="A2" s="597"/>
      <c r="B2" s="597"/>
      <c r="C2" s="597"/>
      <c r="D2" s="597"/>
      <c r="E2" s="230"/>
      <c r="F2" s="230"/>
      <c r="G2" s="727" t="s">
        <v>59</v>
      </c>
      <c r="H2" s="727"/>
      <c r="I2" s="727"/>
      <c r="J2" s="727"/>
      <c r="K2" s="727"/>
      <c r="L2" s="727"/>
      <c r="M2" s="727"/>
      <c r="N2" s="727"/>
      <c r="O2" s="590"/>
      <c r="P2" s="230"/>
      <c r="Q2" s="230"/>
      <c r="R2" s="597"/>
      <c r="S2" s="230"/>
      <c r="T2" s="230"/>
      <c r="U2" s="230"/>
      <c r="V2" s="230"/>
      <c r="W2" s="230"/>
      <c r="X2" s="230"/>
      <c r="Y2" s="230"/>
      <c r="Z2" s="230"/>
      <c r="AA2" s="230"/>
      <c r="AB2" s="230"/>
      <c r="AC2" s="230"/>
      <c r="AD2" s="230"/>
      <c r="AE2" s="230"/>
    </row>
    <row r="3" spans="1:19" ht="17.25">
      <c r="A3" s="247" t="s">
        <v>245</v>
      </c>
      <c r="B3" s="598"/>
      <c r="C3" s="598"/>
      <c r="H3" s="728"/>
      <c r="I3" s="728"/>
      <c r="J3" s="728"/>
      <c r="K3" s="728"/>
      <c r="L3" s="728"/>
      <c r="M3" s="728"/>
      <c r="N3" s="728"/>
      <c r="O3" s="728"/>
      <c r="S3" s="239" t="s">
        <v>591</v>
      </c>
    </row>
    <row r="4" spans="1:19" ht="13.5">
      <c r="A4" s="729" t="s">
        <v>554</v>
      </c>
      <c r="B4" s="729"/>
      <c r="C4" s="730"/>
      <c r="D4" s="231" t="s">
        <v>4</v>
      </c>
      <c r="E4" s="231" t="s">
        <v>5</v>
      </c>
      <c r="F4" s="231" t="s">
        <v>6</v>
      </c>
      <c r="G4" s="231" t="s">
        <v>7</v>
      </c>
      <c r="H4" s="231" t="s">
        <v>8</v>
      </c>
      <c r="I4" s="231" t="s">
        <v>9</v>
      </c>
      <c r="J4" s="231" t="s">
        <v>10</v>
      </c>
      <c r="K4" s="231" t="s">
        <v>11</v>
      </c>
      <c r="L4" s="231" t="s">
        <v>12</v>
      </c>
      <c r="M4" s="231" t="s">
        <v>13</v>
      </c>
      <c r="N4" s="231" t="s">
        <v>14</v>
      </c>
      <c r="O4" s="231" t="s">
        <v>15</v>
      </c>
      <c r="P4" s="231" t="s">
        <v>16</v>
      </c>
      <c r="Q4" s="231" t="s">
        <v>17</v>
      </c>
      <c r="R4" s="231" t="s">
        <v>18</v>
      </c>
      <c r="S4" s="231" t="s">
        <v>19</v>
      </c>
    </row>
    <row r="5" spans="1:19" ht="13.5">
      <c r="A5" s="731"/>
      <c r="B5" s="731"/>
      <c r="C5" s="732"/>
      <c r="D5" s="232" t="s">
        <v>567</v>
      </c>
      <c r="E5" s="232"/>
      <c r="F5" s="232"/>
      <c r="G5" s="232" t="s">
        <v>639</v>
      </c>
      <c r="H5" s="232" t="s">
        <v>568</v>
      </c>
      <c r="I5" s="232" t="s">
        <v>569</v>
      </c>
      <c r="J5" s="232" t="s">
        <v>570</v>
      </c>
      <c r="K5" s="232" t="s">
        <v>571</v>
      </c>
      <c r="L5" s="233" t="s">
        <v>572</v>
      </c>
      <c r="M5" s="234" t="s">
        <v>573</v>
      </c>
      <c r="N5" s="233" t="s">
        <v>656</v>
      </c>
      <c r="O5" s="233" t="s">
        <v>574</v>
      </c>
      <c r="P5" s="233" t="s">
        <v>575</v>
      </c>
      <c r="Q5" s="233" t="s">
        <v>576</v>
      </c>
      <c r="R5" s="233" t="s">
        <v>577</v>
      </c>
      <c r="S5" s="285" t="s">
        <v>168</v>
      </c>
    </row>
    <row r="6" spans="1:19" ht="18" customHeight="1">
      <c r="A6" s="733"/>
      <c r="B6" s="733"/>
      <c r="C6" s="734"/>
      <c r="D6" s="235" t="s">
        <v>578</v>
      </c>
      <c r="E6" s="235" t="s">
        <v>415</v>
      </c>
      <c r="F6" s="235" t="s">
        <v>416</v>
      </c>
      <c r="G6" s="235" t="s">
        <v>640</v>
      </c>
      <c r="H6" s="235" t="s">
        <v>579</v>
      </c>
      <c r="I6" s="235" t="s">
        <v>580</v>
      </c>
      <c r="J6" s="235" t="s">
        <v>581</v>
      </c>
      <c r="K6" s="235" t="s">
        <v>582</v>
      </c>
      <c r="L6" s="236" t="s">
        <v>583</v>
      </c>
      <c r="M6" s="237" t="s">
        <v>584</v>
      </c>
      <c r="N6" s="236" t="s">
        <v>657</v>
      </c>
      <c r="O6" s="236" t="s">
        <v>585</v>
      </c>
      <c r="P6" s="237" t="s">
        <v>586</v>
      </c>
      <c r="Q6" s="237" t="s">
        <v>587</v>
      </c>
      <c r="R6" s="236" t="s">
        <v>647</v>
      </c>
      <c r="S6" s="236" t="s">
        <v>169</v>
      </c>
    </row>
    <row r="7" spans="1:19" ht="15.75" customHeight="1">
      <c r="A7" s="252"/>
      <c r="B7" s="252"/>
      <c r="C7" s="252"/>
      <c r="D7" s="735" t="s">
        <v>638</v>
      </c>
      <c r="E7" s="735"/>
      <c r="F7" s="735"/>
      <c r="G7" s="735"/>
      <c r="H7" s="735"/>
      <c r="I7" s="735"/>
      <c r="J7" s="735"/>
      <c r="K7" s="735"/>
      <c r="L7" s="735"/>
      <c r="M7" s="735"/>
      <c r="N7" s="735"/>
      <c r="O7" s="735"/>
      <c r="P7" s="735"/>
      <c r="Q7" s="735"/>
      <c r="R7" s="735"/>
      <c r="S7" s="252"/>
    </row>
    <row r="8" spans="1:19" ht="13.5" customHeight="1">
      <c r="A8" s="599" t="s">
        <v>588</v>
      </c>
      <c r="B8" s="599" t="s">
        <v>642</v>
      </c>
      <c r="C8" s="600" t="s">
        <v>589</v>
      </c>
      <c r="D8" s="601">
        <v>100.3</v>
      </c>
      <c r="E8" s="602">
        <v>100.2</v>
      </c>
      <c r="F8" s="602">
        <v>100.4</v>
      </c>
      <c r="G8" s="602">
        <v>106</v>
      </c>
      <c r="H8" s="602">
        <v>107.5</v>
      </c>
      <c r="I8" s="602">
        <v>100.1</v>
      </c>
      <c r="J8" s="602">
        <v>105.7</v>
      </c>
      <c r="K8" s="602">
        <v>96.8</v>
      </c>
      <c r="L8" s="603" t="s">
        <v>645</v>
      </c>
      <c r="M8" s="603" t="s">
        <v>645</v>
      </c>
      <c r="N8" s="603" t="s">
        <v>645</v>
      </c>
      <c r="O8" s="603" t="s">
        <v>645</v>
      </c>
      <c r="P8" s="602">
        <v>100</v>
      </c>
      <c r="Q8" s="602">
        <v>97.4</v>
      </c>
      <c r="R8" s="602">
        <v>101.3</v>
      </c>
      <c r="S8" s="603" t="s">
        <v>645</v>
      </c>
    </row>
    <row r="9" spans="1:19" ht="13.5" customHeight="1">
      <c r="A9" s="604"/>
      <c r="B9" s="604" t="s">
        <v>643</v>
      </c>
      <c r="C9" s="605"/>
      <c r="D9" s="606">
        <v>100</v>
      </c>
      <c r="E9" s="248">
        <v>100</v>
      </c>
      <c r="F9" s="248">
        <v>100</v>
      </c>
      <c r="G9" s="248">
        <v>100</v>
      </c>
      <c r="H9" s="248">
        <v>100</v>
      </c>
      <c r="I9" s="248">
        <v>100</v>
      </c>
      <c r="J9" s="248">
        <v>100</v>
      </c>
      <c r="K9" s="248">
        <v>100</v>
      </c>
      <c r="L9" s="607">
        <v>100</v>
      </c>
      <c r="M9" s="607">
        <v>100</v>
      </c>
      <c r="N9" s="607">
        <v>100</v>
      </c>
      <c r="O9" s="607">
        <v>100</v>
      </c>
      <c r="P9" s="248">
        <v>100</v>
      </c>
      <c r="Q9" s="248">
        <v>100</v>
      </c>
      <c r="R9" s="248">
        <v>100</v>
      </c>
      <c r="S9" s="607">
        <v>100</v>
      </c>
    </row>
    <row r="10" spans="1:19" ht="13.5">
      <c r="A10" s="604"/>
      <c r="B10" s="604" t="s">
        <v>644</v>
      </c>
      <c r="C10" s="605"/>
      <c r="D10" s="606">
        <v>100.5</v>
      </c>
      <c r="E10" s="248">
        <v>100.1</v>
      </c>
      <c r="F10" s="248">
        <v>100</v>
      </c>
      <c r="G10" s="248">
        <v>117.8</v>
      </c>
      <c r="H10" s="248">
        <v>99.7</v>
      </c>
      <c r="I10" s="248">
        <v>99.6</v>
      </c>
      <c r="J10" s="248">
        <v>98.2</v>
      </c>
      <c r="K10" s="248">
        <v>100.8</v>
      </c>
      <c r="L10" s="607">
        <v>98.5</v>
      </c>
      <c r="M10" s="607">
        <v>101</v>
      </c>
      <c r="N10" s="607">
        <v>100.7</v>
      </c>
      <c r="O10" s="607">
        <v>94.6</v>
      </c>
      <c r="P10" s="248">
        <v>98</v>
      </c>
      <c r="Q10" s="248">
        <v>109.9</v>
      </c>
      <c r="R10" s="248">
        <v>98.9</v>
      </c>
      <c r="S10" s="607">
        <v>100.1</v>
      </c>
    </row>
    <row r="11" spans="1:19" ht="13.5" customHeight="1">
      <c r="A11" s="604"/>
      <c r="B11" s="604" t="s">
        <v>77</v>
      </c>
      <c r="C11" s="605"/>
      <c r="D11" s="606">
        <v>101</v>
      </c>
      <c r="E11" s="248">
        <v>98.4</v>
      </c>
      <c r="F11" s="248">
        <v>100.8</v>
      </c>
      <c r="G11" s="248">
        <v>99.9</v>
      </c>
      <c r="H11" s="248">
        <v>101.8</v>
      </c>
      <c r="I11" s="248">
        <v>99.9</v>
      </c>
      <c r="J11" s="248">
        <v>97.7</v>
      </c>
      <c r="K11" s="248">
        <v>99.9</v>
      </c>
      <c r="L11" s="607">
        <v>101.2</v>
      </c>
      <c r="M11" s="607">
        <v>98.2</v>
      </c>
      <c r="N11" s="607">
        <v>101.7</v>
      </c>
      <c r="O11" s="607">
        <v>90.3</v>
      </c>
      <c r="P11" s="248">
        <v>100.9</v>
      </c>
      <c r="Q11" s="248">
        <v>113.9</v>
      </c>
      <c r="R11" s="248">
        <v>104.2</v>
      </c>
      <c r="S11" s="607">
        <v>97.9</v>
      </c>
    </row>
    <row r="12" spans="1:19" ht="13.5" customHeight="1">
      <c r="A12" s="604"/>
      <c r="B12" s="604" t="s">
        <v>86</v>
      </c>
      <c r="C12" s="605"/>
      <c r="D12" s="608">
        <v>100.5</v>
      </c>
      <c r="E12" s="609">
        <v>97.9</v>
      </c>
      <c r="F12" s="609">
        <v>99.7</v>
      </c>
      <c r="G12" s="609">
        <v>94</v>
      </c>
      <c r="H12" s="609">
        <v>98.3</v>
      </c>
      <c r="I12" s="609">
        <v>100.1</v>
      </c>
      <c r="J12" s="609">
        <v>96.4</v>
      </c>
      <c r="K12" s="609">
        <v>99.9</v>
      </c>
      <c r="L12" s="609">
        <v>105.7</v>
      </c>
      <c r="M12" s="609">
        <v>100.7</v>
      </c>
      <c r="N12" s="609">
        <v>103.4</v>
      </c>
      <c r="O12" s="609">
        <v>85</v>
      </c>
      <c r="P12" s="609">
        <v>99.7</v>
      </c>
      <c r="Q12" s="609">
        <v>115.7</v>
      </c>
      <c r="R12" s="609">
        <v>104.8</v>
      </c>
      <c r="S12" s="609">
        <v>97.9</v>
      </c>
    </row>
    <row r="13" spans="1:19" ht="13.5" customHeight="1">
      <c r="A13" s="400"/>
      <c r="B13" s="265" t="s">
        <v>20</v>
      </c>
      <c r="C13" s="401"/>
      <c r="D13" s="269">
        <v>100.4</v>
      </c>
      <c r="E13" s="270">
        <v>96.6</v>
      </c>
      <c r="F13" s="270">
        <v>97.5</v>
      </c>
      <c r="G13" s="270">
        <v>101.6</v>
      </c>
      <c r="H13" s="270">
        <v>97.4</v>
      </c>
      <c r="I13" s="270">
        <v>98.3</v>
      </c>
      <c r="J13" s="270">
        <v>95</v>
      </c>
      <c r="K13" s="270">
        <v>108.1</v>
      </c>
      <c r="L13" s="270">
        <v>106.2</v>
      </c>
      <c r="M13" s="270">
        <v>99.9</v>
      </c>
      <c r="N13" s="270">
        <v>103.5</v>
      </c>
      <c r="O13" s="270">
        <v>82.3</v>
      </c>
      <c r="P13" s="270">
        <v>101.9</v>
      </c>
      <c r="Q13" s="270">
        <v>118.7</v>
      </c>
      <c r="R13" s="270">
        <v>105.4</v>
      </c>
      <c r="S13" s="270">
        <v>102.2</v>
      </c>
    </row>
    <row r="14" spans="1:19" ht="13.5" customHeight="1">
      <c r="A14" s="604" t="s">
        <v>79</v>
      </c>
      <c r="B14" s="604" t="s">
        <v>81</v>
      </c>
      <c r="C14" s="605" t="s">
        <v>590</v>
      </c>
      <c r="D14" s="608">
        <v>100.4</v>
      </c>
      <c r="E14" s="609">
        <v>97.5</v>
      </c>
      <c r="F14" s="609">
        <v>98.2</v>
      </c>
      <c r="G14" s="609">
        <v>104.3</v>
      </c>
      <c r="H14" s="609">
        <v>93.8</v>
      </c>
      <c r="I14" s="609">
        <v>99.2</v>
      </c>
      <c r="J14" s="609">
        <v>96</v>
      </c>
      <c r="K14" s="609">
        <v>100.7</v>
      </c>
      <c r="L14" s="609">
        <v>106.8</v>
      </c>
      <c r="M14" s="609">
        <v>104.2</v>
      </c>
      <c r="N14" s="609">
        <v>105.6</v>
      </c>
      <c r="O14" s="609">
        <v>85.1</v>
      </c>
      <c r="P14" s="609">
        <v>98.6</v>
      </c>
      <c r="Q14" s="609">
        <v>116.9</v>
      </c>
      <c r="R14" s="609">
        <v>103.7</v>
      </c>
      <c r="S14" s="609">
        <v>98.8</v>
      </c>
    </row>
    <row r="15" spans="1:19" ht="13.5" customHeight="1">
      <c r="A15" s="604" t="s">
        <v>553</v>
      </c>
      <c r="B15" s="604" t="s">
        <v>592</v>
      </c>
      <c r="C15" s="605" t="s">
        <v>553</v>
      </c>
      <c r="D15" s="608">
        <v>99.9</v>
      </c>
      <c r="E15" s="609">
        <v>96.7</v>
      </c>
      <c r="F15" s="609">
        <v>97.7</v>
      </c>
      <c r="G15" s="609">
        <v>105.2</v>
      </c>
      <c r="H15" s="609">
        <v>97.4</v>
      </c>
      <c r="I15" s="609">
        <v>98.6</v>
      </c>
      <c r="J15" s="609">
        <v>94.7</v>
      </c>
      <c r="K15" s="609">
        <v>101</v>
      </c>
      <c r="L15" s="609">
        <v>107.6</v>
      </c>
      <c r="M15" s="609">
        <v>104.6</v>
      </c>
      <c r="N15" s="609">
        <v>103.2</v>
      </c>
      <c r="O15" s="609">
        <v>84.5</v>
      </c>
      <c r="P15" s="609">
        <v>98.9</v>
      </c>
      <c r="Q15" s="609">
        <v>117</v>
      </c>
      <c r="R15" s="609">
        <v>103.7</v>
      </c>
      <c r="S15" s="609">
        <v>100.4</v>
      </c>
    </row>
    <row r="16" spans="1:19" ht="13.5" customHeight="1">
      <c r="A16" s="604" t="s">
        <v>553</v>
      </c>
      <c r="B16" s="604" t="s">
        <v>593</v>
      </c>
      <c r="C16" s="605" t="s">
        <v>553</v>
      </c>
      <c r="D16" s="608">
        <v>98.9</v>
      </c>
      <c r="E16" s="609">
        <v>96</v>
      </c>
      <c r="F16" s="609">
        <v>97.7</v>
      </c>
      <c r="G16" s="609">
        <v>103</v>
      </c>
      <c r="H16" s="609">
        <v>95.6</v>
      </c>
      <c r="I16" s="609">
        <v>97.8</v>
      </c>
      <c r="J16" s="609">
        <v>94</v>
      </c>
      <c r="K16" s="609">
        <v>100.6</v>
      </c>
      <c r="L16" s="609">
        <v>107.5</v>
      </c>
      <c r="M16" s="609">
        <v>80.2</v>
      </c>
      <c r="N16" s="609">
        <v>102.7</v>
      </c>
      <c r="O16" s="609">
        <v>84</v>
      </c>
      <c r="P16" s="609">
        <v>99.7</v>
      </c>
      <c r="Q16" s="609">
        <v>115.6</v>
      </c>
      <c r="R16" s="609">
        <v>103.5</v>
      </c>
      <c r="S16" s="609">
        <v>100.3</v>
      </c>
    </row>
    <row r="17" spans="1:19" ht="13.5" customHeight="1">
      <c r="A17" s="604" t="s">
        <v>553</v>
      </c>
      <c r="B17" s="604" t="s">
        <v>594</v>
      </c>
      <c r="C17" s="605" t="s">
        <v>553</v>
      </c>
      <c r="D17" s="608">
        <v>100.6</v>
      </c>
      <c r="E17" s="609">
        <v>97.2</v>
      </c>
      <c r="F17" s="609">
        <v>98.3</v>
      </c>
      <c r="G17" s="609">
        <v>105.1</v>
      </c>
      <c r="H17" s="609">
        <v>97.4</v>
      </c>
      <c r="I17" s="609">
        <v>99.2</v>
      </c>
      <c r="J17" s="609">
        <v>94.5</v>
      </c>
      <c r="K17" s="609">
        <v>107.9</v>
      </c>
      <c r="L17" s="609">
        <v>108.1</v>
      </c>
      <c r="M17" s="609">
        <v>104.1</v>
      </c>
      <c r="N17" s="609">
        <v>101</v>
      </c>
      <c r="O17" s="609">
        <v>84.6</v>
      </c>
      <c r="P17" s="609">
        <v>101</v>
      </c>
      <c r="Q17" s="609">
        <v>118.8</v>
      </c>
      <c r="R17" s="609">
        <v>106.3</v>
      </c>
      <c r="S17" s="609">
        <v>102</v>
      </c>
    </row>
    <row r="18" spans="1:19" ht="13.5" customHeight="1">
      <c r="A18" s="604" t="s">
        <v>553</v>
      </c>
      <c r="B18" s="604" t="s">
        <v>595</v>
      </c>
      <c r="C18" s="605" t="s">
        <v>553</v>
      </c>
      <c r="D18" s="608">
        <v>100.8</v>
      </c>
      <c r="E18" s="609">
        <v>96.1</v>
      </c>
      <c r="F18" s="609">
        <v>97.9</v>
      </c>
      <c r="G18" s="609">
        <v>105</v>
      </c>
      <c r="H18" s="609">
        <v>100.1</v>
      </c>
      <c r="I18" s="609">
        <v>99.2</v>
      </c>
      <c r="J18" s="609">
        <v>95.2</v>
      </c>
      <c r="K18" s="609">
        <v>111.4</v>
      </c>
      <c r="L18" s="609">
        <v>108.1</v>
      </c>
      <c r="M18" s="609">
        <v>100.9</v>
      </c>
      <c r="N18" s="609">
        <v>102.1</v>
      </c>
      <c r="O18" s="609">
        <v>84.5</v>
      </c>
      <c r="P18" s="609">
        <v>101.8</v>
      </c>
      <c r="Q18" s="609">
        <v>120.4</v>
      </c>
      <c r="R18" s="609">
        <v>107.4</v>
      </c>
      <c r="S18" s="609">
        <v>101.8</v>
      </c>
    </row>
    <row r="19" spans="1:19" ht="13.5" customHeight="1">
      <c r="A19" s="604" t="s">
        <v>553</v>
      </c>
      <c r="B19" s="604" t="s">
        <v>596</v>
      </c>
      <c r="C19" s="605" t="s">
        <v>553</v>
      </c>
      <c r="D19" s="608">
        <v>99.9</v>
      </c>
      <c r="E19" s="609">
        <v>95.8</v>
      </c>
      <c r="F19" s="609">
        <v>95.9</v>
      </c>
      <c r="G19" s="609">
        <v>74.3</v>
      </c>
      <c r="H19" s="609">
        <v>98.7</v>
      </c>
      <c r="I19" s="609">
        <v>99.2</v>
      </c>
      <c r="J19" s="609">
        <v>95.4</v>
      </c>
      <c r="K19" s="609">
        <v>112.4</v>
      </c>
      <c r="L19" s="609">
        <v>103</v>
      </c>
      <c r="M19" s="609">
        <v>100.7</v>
      </c>
      <c r="N19" s="609">
        <v>101.2</v>
      </c>
      <c r="O19" s="609">
        <v>82.5</v>
      </c>
      <c r="P19" s="609">
        <v>102.8</v>
      </c>
      <c r="Q19" s="609">
        <v>119.7</v>
      </c>
      <c r="R19" s="609">
        <v>106.3</v>
      </c>
      <c r="S19" s="609">
        <v>102.4</v>
      </c>
    </row>
    <row r="20" spans="1:19" ht="13.5" customHeight="1">
      <c r="A20" s="604" t="s">
        <v>553</v>
      </c>
      <c r="B20" s="604" t="s">
        <v>597</v>
      </c>
      <c r="C20" s="605" t="s">
        <v>553</v>
      </c>
      <c r="D20" s="608">
        <v>100.8</v>
      </c>
      <c r="E20" s="609">
        <v>95.9</v>
      </c>
      <c r="F20" s="609">
        <v>97.7</v>
      </c>
      <c r="G20" s="609">
        <v>106.5</v>
      </c>
      <c r="H20" s="609">
        <v>98.8</v>
      </c>
      <c r="I20" s="609">
        <v>98.4</v>
      </c>
      <c r="J20" s="609">
        <v>95.3</v>
      </c>
      <c r="K20" s="609">
        <v>112.3</v>
      </c>
      <c r="L20" s="609">
        <v>103.8</v>
      </c>
      <c r="M20" s="609">
        <v>100.3</v>
      </c>
      <c r="N20" s="609">
        <v>103</v>
      </c>
      <c r="O20" s="609">
        <v>81.4</v>
      </c>
      <c r="P20" s="609">
        <v>103.9</v>
      </c>
      <c r="Q20" s="609">
        <v>119.6</v>
      </c>
      <c r="R20" s="609">
        <v>105.1</v>
      </c>
      <c r="S20" s="609">
        <v>104.7</v>
      </c>
    </row>
    <row r="21" spans="1:19" ht="13.5" customHeight="1">
      <c r="A21" s="604"/>
      <c r="B21" s="604" t="s">
        <v>598</v>
      </c>
      <c r="C21" s="605"/>
      <c r="D21" s="608">
        <v>100.9</v>
      </c>
      <c r="E21" s="609">
        <v>96.4</v>
      </c>
      <c r="F21" s="609">
        <v>97.4</v>
      </c>
      <c r="G21" s="609">
        <v>103.9</v>
      </c>
      <c r="H21" s="609">
        <v>98.8</v>
      </c>
      <c r="I21" s="609">
        <v>97.5</v>
      </c>
      <c r="J21" s="609">
        <v>95.4</v>
      </c>
      <c r="K21" s="609">
        <v>111.4</v>
      </c>
      <c r="L21" s="609">
        <v>105.5</v>
      </c>
      <c r="M21" s="609">
        <v>100.2</v>
      </c>
      <c r="N21" s="609">
        <v>105.5</v>
      </c>
      <c r="O21" s="609">
        <v>79.9</v>
      </c>
      <c r="P21" s="609">
        <v>103.7</v>
      </c>
      <c r="Q21" s="609">
        <v>119.8</v>
      </c>
      <c r="R21" s="609">
        <v>105.7</v>
      </c>
      <c r="S21" s="609">
        <v>104.4</v>
      </c>
    </row>
    <row r="22" spans="1:19" ht="13.5" customHeight="1">
      <c r="A22" s="604" t="s">
        <v>553</v>
      </c>
      <c r="B22" s="604" t="s">
        <v>599</v>
      </c>
      <c r="C22" s="605" t="s">
        <v>553</v>
      </c>
      <c r="D22" s="608">
        <v>100.5</v>
      </c>
      <c r="E22" s="609">
        <v>96.5</v>
      </c>
      <c r="F22" s="609">
        <v>97.5</v>
      </c>
      <c r="G22" s="609">
        <v>102.7</v>
      </c>
      <c r="H22" s="609">
        <v>97</v>
      </c>
      <c r="I22" s="609">
        <v>97.9</v>
      </c>
      <c r="J22" s="609">
        <v>95.5</v>
      </c>
      <c r="K22" s="609">
        <v>110.8</v>
      </c>
      <c r="L22" s="609">
        <v>106.3</v>
      </c>
      <c r="M22" s="609">
        <v>100.2</v>
      </c>
      <c r="N22" s="609">
        <v>103</v>
      </c>
      <c r="O22" s="609">
        <v>79.9</v>
      </c>
      <c r="P22" s="609">
        <v>103.2</v>
      </c>
      <c r="Q22" s="609">
        <v>119.3</v>
      </c>
      <c r="R22" s="609">
        <v>105.7</v>
      </c>
      <c r="S22" s="609">
        <v>102.8</v>
      </c>
    </row>
    <row r="23" spans="1:19" ht="13.5" customHeight="1">
      <c r="A23" s="604" t="s">
        <v>553</v>
      </c>
      <c r="B23" s="604" t="s">
        <v>566</v>
      </c>
      <c r="C23" s="605" t="s">
        <v>553</v>
      </c>
      <c r="D23" s="608">
        <v>100.4</v>
      </c>
      <c r="E23" s="609">
        <v>96.4</v>
      </c>
      <c r="F23" s="609">
        <v>97.4</v>
      </c>
      <c r="G23" s="609">
        <v>102.8</v>
      </c>
      <c r="H23" s="609">
        <v>96.5</v>
      </c>
      <c r="I23" s="609">
        <v>97.9</v>
      </c>
      <c r="J23" s="609">
        <v>94.9</v>
      </c>
      <c r="K23" s="609">
        <v>109.5</v>
      </c>
      <c r="L23" s="609">
        <v>106.8</v>
      </c>
      <c r="M23" s="609">
        <v>100.7</v>
      </c>
      <c r="N23" s="609">
        <v>103.5</v>
      </c>
      <c r="O23" s="609">
        <v>80</v>
      </c>
      <c r="P23" s="609">
        <v>103.3</v>
      </c>
      <c r="Q23" s="609">
        <v>119.5</v>
      </c>
      <c r="R23" s="609">
        <v>106.1</v>
      </c>
      <c r="S23" s="609">
        <v>102.2</v>
      </c>
    </row>
    <row r="24" spans="1:46" ht="13.5" customHeight="1">
      <c r="A24" s="604" t="s">
        <v>553</v>
      </c>
      <c r="B24" s="604" t="s">
        <v>600</v>
      </c>
      <c r="C24" s="605" t="s">
        <v>553</v>
      </c>
      <c r="D24" s="608">
        <v>100.5</v>
      </c>
      <c r="E24" s="609">
        <v>97.5</v>
      </c>
      <c r="F24" s="609">
        <v>97.3</v>
      </c>
      <c r="G24" s="609">
        <v>102.9</v>
      </c>
      <c r="H24" s="609">
        <v>98.5</v>
      </c>
      <c r="I24" s="609">
        <v>97.4</v>
      </c>
      <c r="J24" s="609">
        <v>95</v>
      </c>
      <c r="K24" s="609">
        <v>109.3</v>
      </c>
      <c r="L24" s="609">
        <v>105.1</v>
      </c>
      <c r="M24" s="609">
        <v>101.3</v>
      </c>
      <c r="N24" s="609">
        <v>104.9</v>
      </c>
      <c r="O24" s="609">
        <v>81.2</v>
      </c>
      <c r="P24" s="609">
        <v>101.8</v>
      </c>
      <c r="Q24" s="609">
        <v>118.6</v>
      </c>
      <c r="R24" s="609">
        <v>105.4</v>
      </c>
      <c r="S24" s="609">
        <v>103.1</v>
      </c>
      <c r="T24" s="610"/>
      <c r="U24" s="610"/>
      <c r="V24" s="610"/>
      <c r="W24" s="610"/>
      <c r="X24" s="610"/>
      <c r="Y24" s="610"/>
      <c r="Z24" s="610"/>
      <c r="AA24" s="610"/>
      <c r="AB24" s="610"/>
      <c r="AC24" s="610"/>
      <c r="AD24" s="610"/>
      <c r="AE24" s="610"/>
      <c r="AF24" s="610"/>
      <c r="AG24" s="610"/>
      <c r="AH24" s="610"/>
      <c r="AI24" s="610"/>
      <c r="AJ24" s="610"/>
      <c r="AK24" s="610"/>
      <c r="AL24" s="610"/>
      <c r="AM24" s="610"/>
      <c r="AN24" s="610"/>
      <c r="AO24" s="610"/>
      <c r="AP24" s="610"/>
      <c r="AQ24" s="610"/>
      <c r="AR24" s="610"/>
      <c r="AS24" s="610"/>
      <c r="AT24" s="610"/>
    </row>
    <row r="25" spans="1:46" ht="13.5" customHeight="1">
      <c r="A25" s="604" t="s">
        <v>553</v>
      </c>
      <c r="B25" s="604" t="s">
        <v>637</v>
      </c>
      <c r="C25" s="605" t="s">
        <v>553</v>
      </c>
      <c r="D25" s="608">
        <v>100.6</v>
      </c>
      <c r="E25" s="609">
        <v>97.5</v>
      </c>
      <c r="F25" s="609">
        <v>97.5</v>
      </c>
      <c r="G25" s="609">
        <v>103</v>
      </c>
      <c r="H25" s="609">
        <v>96</v>
      </c>
      <c r="I25" s="609">
        <v>97.4</v>
      </c>
      <c r="J25" s="609">
        <v>94.5</v>
      </c>
      <c r="K25" s="609">
        <v>109.8</v>
      </c>
      <c r="L25" s="609">
        <v>105.2</v>
      </c>
      <c r="M25" s="609">
        <v>101.3</v>
      </c>
      <c r="N25" s="609">
        <v>106.2</v>
      </c>
      <c r="O25" s="609">
        <v>79.6</v>
      </c>
      <c r="P25" s="609">
        <v>103.5</v>
      </c>
      <c r="Q25" s="609">
        <v>118.9</v>
      </c>
      <c r="R25" s="609">
        <v>105.6</v>
      </c>
      <c r="S25" s="609">
        <v>103.5</v>
      </c>
      <c r="T25" s="610"/>
      <c r="U25" s="610"/>
      <c r="V25" s="610"/>
      <c r="W25" s="610"/>
      <c r="X25" s="610"/>
      <c r="Y25" s="610"/>
      <c r="Z25" s="610"/>
      <c r="AA25" s="610"/>
      <c r="AB25" s="610"/>
      <c r="AC25" s="610"/>
      <c r="AD25" s="610"/>
      <c r="AE25" s="610"/>
      <c r="AF25" s="610"/>
      <c r="AG25" s="610"/>
      <c r="AH25" s="610"/>
      <c r="AI25" s="610"/>
      <c r="AJ25" s="610"/>
      <c r="AK25" s="610"/>
      <c r="AL25" s="610"/>
      <c r="AM25" s="610"/>
      <c r="AN25" s="610"/>
      <c r="AO25" s="610"/>
      <c r="AP25" s="610"/>
      <c r="AQ25" s="610"/>
      <c r="AR25" s="610"/>
      <c r="AS25" s="610"/>
      <c r="AT25" s="610"/>
    </row>
    <row r="26" spans="1:46" ht="13.5" customHeight="1">
      <c r="A26" s="265" t="s">
        <v>87</v>
      </c>
      <c r="B26" s="616" t="s">
        <v>21</v>
      </c>
      <c r="C26" s="266" t="s">
        <v>88</v>
      </c>
      <c r="D26" s="267">
        <v>100.7</v>
      </c>
      <c r="E26" s="268">
        <v>97.3</v>
      </c>
      <c r="F26" s="268">
        <v>98.1</v>
      </c>
      <c r="G26" s="268">
        <v>102.7</v>
      </c>
      <c r="H26" s="268">
        <v>97</v>
      </c>
      <c r="I26" s="268">
        <v>97.4</v>
      </c>
      <c r="J26" s="268">
        <v>94.4</v>
      </c>
      <c r="K26" s="268">
        <v>109.2</v>
      </c>
      <c r="L26" s="268">
        <v>105.9</v>
      </c>
      <c r="M26" s="268">
        <v>101.3</v>
      </c>
      <c r="N26" s="268">
        <v>105.3</v>
      </c>
      <c r="O26" s="268">
        <v>78</v>
      </c>
      <c r="P26" s="268">
        <v>103.7</v>
      </c>
      <c r="Q26" s="268">
        <v>118.5</v>
      </c>
      <c r="R26" s="268">
        <v>105.9</v>
      </c>
      <c r="S26" s="268">
        <v>104.4</v>
      </c>
      <c r="T26" s="610"/>
      <c r="U26" s="610"/>
      <c r="V26" s="610"/>
      <c r="W26" s="610"/>
      <c r="X26" s="610"/>
      <c r="Y26" s="610"/>
      <c r="Z26" s="610"/>
      <c r="AA26" s="610"/>
      <c r="AB26" s="610"/>
      <c r="AC26" s="610"/>
      <c r="AD26" s="610"/>
      <c r="AE26" s="610"/>
      <c r="AF26" s="610"/>
      <c r="AG26" s="610"/>
      <c r="AH26" s="610"/>
      <c r="AI26" s="610"/>
      <c r="AJ26" s="610"/>
      <c r="AK26" s="610"/>
      <c r="AL26" s="610"/>
      <c r="AM26" s="610"/>
      <c r="AN26" s="610"/>
      <c r="AO26" s="610"/>
      <c r="AP26" s="610"/>
      <c r="AQ26" s="610"/>
      <c r="AR26" s="610"/>
      <c r="AS26" s="610"/>
      <c r="AT26" s="610"/>
    </row>
    <row r="27" spans="1:19" ht="17.25" customHeight="1">
      <c r="A27" s="252"/>
      <c r="B27" s="252"/>
      <c r="C27" s="252"/>
      <c r="D27" s="736" t="s">
        <v>34</v>
      </c>
      <c r="E27" s="736"/>
      <c r="F27" s="736"/>
      <c r="G27" s="736"/>
      <c r="H27" s="736"/>
      <c r="I27" s="736"/>
      <c r="J27" s="736"/>
      <c r="K27" s="736"/>
      <c r="L27" s="736"/>
      <c r="M27" s="736"/>
      <c r="N27" s="736"/>
      <c r="O27" s="736"/>
      <c r="P27" s="736"/>
      <c r="Q27" s="736"/>
      <c r="R27" s="736"/>
      <c r="S27" s="736"/>
    </row>
    <row r="28" spans="1:19" ht="13.5" customHeight="1">
      <c r="A28" s="599" t="s">
        <v>588</v>
      </c>
      <c r="B28" s="599" t="s">
        <v>642</v>
      </c>
      <c r="C28" s="600" t="s">
        <v>589</v>
      </c>
      <c r="D28" s="601">
        <v>-0.9</v>
      </c>
      <c r="E28" s="602">
        <v>0.8</v>
      </c>
      <c r="F28" s="602">
        <v>-8.1</v>
      </c>
      <c r="G28" s="602">
        <v>-0.3</v>
      </c>
      <c r="H28" s="602">
        <v>2.8</v>
      </c>
      <c r="I28" s="602">
        <v>0.6</v>
      </c>
      <c r="J28" s="602">
        <v>2.1</v>
      </c>
      <c r="K28" s="602">
        <v>0.8</v>
      </c>
      <c r="L28" s="603" t="s">
        <v>645</v>
      </c>
      <c r="M28" s="603" t="s">
        <v>645</v>
      </c>
      <c r="N28" s="603" t="s">
        <v>645</v>
      </c>
      <c r="O28" s="603" t="s">
        <v>645</v>
      </c>
      <c r="P28" s="602">
        <v>2.1</v>
      </c>
      <c r="Q28" s="602">
        <v>6.7</v>
      </c>
      <c r="R28" s="602">
        <v>-17.3</v>
      </c>
      <c r="S28" s="603" t="s">
        <v>645</v>
      </c>
    </row>
    <row r="29" spans="1:19" ht="13.5" customHeight="1">
      <c r="A29" s="604"/>
      <c r="B29" s="604" t="s">
        <v>643</v>
      </c>
      <c r="C29" s="605"/>
      <c r="D29" s="606">
        <v>-0.3</v>
      </c>
      <c r="E29" s="248">
        <v>-0.3</v>
      </c>
      <c r="F29" s="248">
        <v>-0.3</v>
      </c>
      <c r="G29" s="248">
        <v>-5.6</v>
      </c>
      <c r="H29" s="248">
        <v>-7</v>
      </c>
      <c r="I29" s="248">
        <v>-0.1</v>
      </c>
      <c r="J29" s="248">
        <v>-5.5</v>
      </c>
      <c r="K29" s="248">
        <v>3.3</v>
      </c>
      <c r="L29" s="607" t="s">
        <v>645</v>
      </c>
      <c r="M29" s="607" t="s">
        <v>645</v>
      </c>
      <c r="N29" s="607" t="s">
        <v>645</v>
      </c>
      <c r="O29" s="607" t="s">
        <v>645</v>
      </c>
      <c r="P29" s="248">
        <v>0</v>
      </c>
      <c r="Q29" s="248">
        <v>2.7</v>
      </c>
      <c r="R29" s="248">
        <v>-1.3</v>
      </c>
      <c r="S29" s="607" t="s">
        <v>645</v>
      </c>
    </row>
    <row r="30" spans="1:19" ht="13.5" customHeight="1">
      <c r="A30" s="604"/>
      <c r="B30" s="604" t="s">
        <v>644</v>
      </c>
      <c r="C30" s="605"/>
      <c r="D30" s="606">
        <v>0.6</v>
      </c>
      <c r="E30" s="248">
        <v>0.2</v>
      </c>
      <c r="F30" s="248">
        <v>0</v>
      </c>
      <c r="G30" s="248">
        <v>17.7</v>
      </c>
      <c r="H30" s="248">
        <v>-0.3</v>
      </c>
      <c r="I30" s="248">
        <v>-0.5</v>
      </c>
      <c r="J30" s="248">
        <v>-1.8</v>
      </c>
      <c r="K30" s="248">
        <v>0.7</v>
      </c>
      <c r="L30" s="607">
        <v>-1.5</v>
      </c>
      <c r="M30" s="607">
        <v>1</v>
      </c>
      <c r="N30" s="607">
        <v>0.7</v>
      </c>
      <c r="O30" s="607">
        <v>-5.4</v>
      </c>
      <c r="P30" s="248">
        <v>-1.9</v>
      </c>
      <c r="Q30" s="248">
        <v>9.9</v>
      </c>
      <c r="R30" s="248">
        <v>-1</v>
      </c>
      <c r="S30" s="607">
        <v>0.1</v>
      </c>
    </row>
    <row r="31" spans="1:19" ht="13.5" customHeight="1">
      <c r="A31" s="604"/>
      <c r="B31" s="604" t="s">
        <v>77</v>
      </c>
      <c r="C31" s="605"/>
      <c r="D31" s="606">
        <v>0.5</v>
      </c>
      <c r="E31" s="248">
        <v>-1.7</v>
      </c>
      <c r="F31" s="248">
        <v>0.8</v>
      </c>
      <c r="G31" s="248">
        <v>-15.2</v>
      </c>
      <c r="H31" s="248">
        <v>2.1</v>
      </c>
      <c r="I31" s="248">
        <v>0.3</v>
      </c>
      <c r="J31" s="248">
        <v>-0.5</v>
      </c>
      <c r="K31" s="248">
        <v>-0.9</v>
      </c>
      <c r="L31" s="607">
        <v>2.7</v>
      </c>
      <c r="M31" s="607">
        <v>-2.8</v>
      </c>
      <c r="N31" s="607">
        <v>1</v>
      </c>
      <c r="O31" s="607">
        <v>-4.5</v>
      </c>
      <c r="P31" s="248">
        <v>3</v>
      </c>
      <c r="Q31" s="248">
        <v>3.6</v>
      </c>
      <c r="R31" s="248">
        <v>5.4</v>
      </c>
      <c r="S31" s="607">
        <v>-2.2</v>
      </c>
    </row>
    <row r="32" spans="1:19" ht="13.5" customHeight="1">
      <c r="A32" s="604"/>
      <c r="B32" s="604" t="s">
        <v>86</v>
      </c>
      <c r="C32" s="605"/>
      <c r="D32" s="606">
        <v>-0.5</v>
      </c>
      <c r="E32" s="248">
        <v>-0.5</v>
      </c>
      <c r="F32" s="248">
        <v>-1.1</v>
      </c>
      <c r="G32" s="248">
        <v>-5.9</v>
      </c>
      <c r="H32" s="248">
        <v>-3.4</v>
      </c>
      <c r="I32" s="248">
        <v>0.2</v>
      </c>
      <c r="J32" s="248">
        <v>-1.3</v>
      </c>
      <c r="K32" s="248">
        <v>0</v>
      </c>
      <c r="L32" s="607">
        <v>4.4</v>
      </c>
      <c r="M32" s="607">
        <v>2.5</v>
      </c>
      <c r="N32" s="607">
        <v>1.7</v>
      </c>
      <c r="O32" s="607">
        <v>-5.9</v>
      </c>
      <c r="P32" s="248">
        <v>-1.2</v>
      </c>
      <c r="Q32" s="248">
        <v>1.6</v>
      </c>
      <c r="R32" s="248">
        <v>0.6</v>
      </c>
      <c r="S32" s="607">
        <v>0</v>
      </c>
    </row>
    <row r="33" spans="1:19" ht="13.5" customHeight="1">
      <c r="A33" s="400"/>
      <c r="B33" s="265" t="s">
        <v>20</v>
      </c>
      <c r="C33" s="401"/>
      <c r="D33" s="269">
        <v>-0.1</v>
      </c>
      <c r="E33" s="270">
        <v>-1.3</v>
      </c>
      <c r="F33" s="270">
        <v>-2.2</v>
      </c>
      <c r="G33" s="270">
        <v>8.1</v>
      </c>
      <c r="H33" s="270">
        <v>-0.9</v>
      </c>
      <c r="I33" s="270">
        <v>-1.8</v>
      </c>
      <c r="J33" s="270">
        <v>-1.5</v>
      </c>
      <c r="K33" s="270">
        <v>8.2</v>
      </c>
      <c r="L33" s="270">
        <v>0.5</v>
      </c>
      <c r="M33" s="270">
        <v>-0.8</v>
      </c>
      <c r="N33" s="270">
        <v>0.1</v>
      </c>
      <c r="O33" s="270">
        <v>-3.2</v>
      </c>
      <c r="P33" s="270">
        <v>2.2</v>
      </c>
      <c r="Q33" s="270">
        <v>2.6</v>
      </c>
      <c r="R33" s="270">
        <v>0.6</v>
      </c>
      <c r="S33" s="270">
        <v>4.4</v>
      </c>
    </row>
    <row r="34" spans="1:19" ht="13.5" customHeight="1">
      <c r="A34" s="604" t="s">
        <v>79</v>
      </c>
      <c r="B34" s="604" t="s">
        <v>81</v>
      </c>
      <c r="C34" s="605" t="s">
        <v>590</v>
      </c>
      <c r="D34" s="608">
        <v>0.1</v>
      </c>
      <c r="E34" s="609">
        <v>-1.3</v>
      </c>
      <c r="F34" s="609">
        <v>-1.5</v>
      </c>
      <c r="G34" s="609">
        <v>28.8</v>
      </c>
      <c r="H34" s="609">
        <v>-5.5</v>
      </c>
      <c r="I34" s="609">
        <v>-1.4</v>
      </c>
      <c r="J34" s="609">
        <v>-0.9</v>
      </c>
      <c r="K34" s="609">
        <v>2.8</v>
      </c>
      <c r="L34" s="609">
        <v>4.1</v>
      </c>
      <c r="M34" s="609">
        <v>5.4</v>
      </c>
      <c r="N34" s="609">
        <v>3.3</v>
      </c>
      <c r="O34" s="609">
        <v>-2.3</v>
      </c>
      <c r="P34" s="609">
        <v>-1.3</v>
      </c>
      <c r="Q34" s="609">
        <v>2.2</v>
      </c>
      <c r="R34" s="609">
        <v>-0.6</v>
      </c>
      <c r="S34" s="609">
        <v>2.1</v>
      </c>
    </row>
    <row r="35" spans="1:19" ht="13.5" customHeight="1">
      <c r="A35" s="604" t="s">
        <v>553</v>
      </c>
      <c r="B35" s="604" t="s">
        <v>592</v>
      </c>
      <c r="C35" s="605" t="s">
        <v>553</v>
      </c>
      <c r="D35" s="608">
        <v>-0.1</v>
      </c>
      <c r="E35" s="609">
        <v>-1.9</v>
      </c>
      <c r="F35" s="609">
        <v>-1.9</v>
      </c>
      <c r="G35" s="609">
        <v>30.8</v>
      </c>
      <c r="H35" s="609">
        <v>-1.6</v>
      </c>
      <c r="I35" s="609">
        <v>-1</v>
      </c>
      <c r="J35" s="609">
        <v>-2.6</v>
      </c>
      <c r="K35" s="609">
        <v>3.6</v>
      </c>
      <c r="L35" s="609">
        <v>4.7</v>
      </c>
      <c r="M35" s="609">
        <v>5.8</v>
      </c>
      <c r="N35" s="609">
        <v>3.5</v>
      </c>
      <c r="O35" s="609">
        <v>-0.6</v>
      </c>
      <c r="P35" s="609">
        <v>-0.7</v>
      </c>
      <c r="Q35" s="609">
        <v>1.8</v>
      </c>
      <c r="R35" s="609">
        <v>-0.5</v>
      </c>
      <c r="S35" s="609">
        <v>3</v>
      </c>
    </row>
    <row r="36" spans="1:19" ht="13.5" customHeight="1">
      <c r="A36" s="604" t="s">
        <v>553</v>
      </c>
      <c r="B36" s="604" t="s">
        <v>593</v>
      </c>
      <c r="C36" s="605" t="s">
        <v>553</v>
      </c>
      <c r="D36" s="608">
        <v>-0.8</v>
      </c>
      <c r="E36" s="609">
        <v>-2.6</v>
      </c>
      <c r="F36" s="609">
        <v>-1.7</v>
      </c>
      <c r="G36" s="609">
        <v>28.3</v>
      </c>
      <c r="H36" s="609">
        <v>-3.3</v>
      </c>
      <c r="I36" s="609">
        <v>-1.9</v>
      </c>
      <c r="J36" s="609">
        <v>-2</v>
      </c>
      <c r="K36" s="609">
        <v>2.5</v>
      </c>
      <c r="L36" s="609">
        <v>3.6</v>
      </c>
      <c r="M36" s="609">
        <v>-18</v>
      </c>
      <c r="N36" s="609">
        <v>2.3</v>
      </c>
      <c r="O36" s="609">
        <v>-2.1</v>
      </c>
      <c r="P36" s="609">
        <v>1.2</v>
      </c>
      <c r="Q36" s="609">
        <v>1</v>
      </c>
      <c r="R36" s="609">
        <v>0.2</v>
      </c>
      <c r="S36" s="609">
        <v>3.4</v>
      </c>
    </row>
    <row r="37" spans="1:19" ht="13.5" customHeight="1">
      <c r="A37" s="604" t="s">
        <v>553</v>
      </c>
      <c r="B37" s="604" t="s">
        <v>594</v>
      </c>
      <c r="C37" s="605" t="s">
        <v>553</v>
      </c>
      <c r="D37" s="608">
        <v>0.1</v>
      </c>
      <c r="E37" s="609">
        <v>-0.8</v>
      </c>
      <c r="F37" s="609">
        <v>-1.9</v>
      </c>
      <c r="G37" s="609">
        <v>31.4</v>
      </c>
      <c r="H37" s="609">
        <v>-2.3</v>
      </c>
      <c r="I37" s="609">
        <v>-1.1</v>
      </c>
      <c r="J37" s="609">
        <v>-2.1</v>
      </c>
      <c r="K37" s="609">
        <v>7.6</v>
      </c>
      <c r="L37" s="609">
        <v>1.9</v>
      </c>
      <c r="M37" s="609">
        <v>5.3</v>
      </c>
      <c r="N37" s="609">
        <v>0.4</v>
      </c>
      <c r="O37" s="609">
        <v>-3</v>
      </c>
      <c r="P37" s="609">
        <v>1</v>
      </c>
      <c r="Q37" s="609">
        <v>2.9</v>
      </c>
      <c r="R37" s="609">
        <v>0.6</v>
      </c>
      <c r="S37" s="609">
        <v>3.9</v>
      </c>
    </row>
    <row r="38" spans="1:19" ht="13.5" customHeight="1">
      <c r="A38" s="604" t="s">
        <v>553</v>
      </c>
      <c r="B38" s="604" t="s">
        <v>595</v>
      </c>
      <c r="C38" s="605" t="s">
        <v>553</v>
      </c>
      <c r="D38" s="608">
        <v>0.1</v>
      </c>
      <c r="E38" s="609">
        <v>-1.3</v>
      </c>
      <c r="F38" s="609">
        <v>-2.4</v>
      </c>
      <c r="G38" s="609">
        <v>31.4</v>
      </c>
      <c r="H38" s="609">
        <v>1.2</v>
      </c>
      <c r="I38" s="609">
        <v>-1.4</v>
      </c>
      <c r="J38" s="609">
        <v>-2</v>
      </c>
      <c r="K38" s="609">
        <v>10.2</v>
      </c>
      <c r="L38" s="609">
        <v>-0.2</v>
      </c>
      <c r="M38" s="609">
        <v>0.3</v>
      </c>
      <c r="N38" s="609">
        <v>1.1</v>
      </c>
      <c r="O38" s="609">
        <v>-1.4</v>
      </c>
      <c r="P38" s="609">
        <v>1.4</v>
      </c>
      <c r="Q38" s="609">
        <v>4.1</v>
      </c>
      <c r="R38" s="609">
        <v>2.1</v>
      </c>
      <c r="S38" s="609">
        <v>4.7</v>
      </c>
    </row>
    <row r="39" spans="1:19" ht="13.5" customHeight="1">
      <c r="A39" s="604" t="s">
        <v>553</v>
      </c>
      <c r="B39" s="604" t="s">
        <v>596</v>
      </c>
      <c r="C39" s="605" t="s">
        <v>553</v>
      </c>
      <c r="D39" s="608">
        <v>-1</v>
      </c>
      <c r="E39" s="609">
        <v>-2.5</v>
      </c>
      <c r="F39" s="609">
        <v>-4.3</v>
      </c>
      <c r="G39" s="609">
        <v>-7.5</v>
      </c>
      <c r="H39" s="609">
        <v>0.3</v>
      </c>
      <c r="I39" s="609">
        <v>-1.8</v>
      </c>
      <c r="J39" s="609">
        <v>-1.2</v>
      </c>
      <c r="K39" s="609">
        <v>11.7</v>
      </c>
      <c r="L39" s="609">
        <v>-1.4</v>
      </c>
      <c r="M39" s="609">
        <v>-0.2</v>
      </c>
      <c r="N39" s="609">
        <v>-3.4</v>
      </c>
      <c r="O39" s="609">
        <v>-2.8</v>
      </c>
      <c r="P39" s="609">
        <v>2.7</v>
      </c>
      <c r="Q39" s="609">
        <v>3.7</v>
      </c>
      <c r="R39" s="609">
        <v>0.5</v>
      </c>
      <c r="S39" s="609">
        <v>3.7</v>
      </c>
    </row>
    <row r="40" spans="1:19" ht="13.5" customHeight="1">
      <c r="A40" s="604" t="s">
        <v>553</v>
      </c>
      <c r="B40" s="604" t="s">
        <v>597</v>
      </c>
      <c r="C40" s="605" t="s">
        <v>553</v>
      </c>
      <c r="D40" s="608">
        <v>-0.4</v>
      </c>
      <c r="E40" s="609">
        <v>-2</v>
      </c>
      <c r="F40" s="609">
        <v>-3</v>
      </c>
      <c r="G40" s="609">
        <v>-2.4</v>
      </c>
      <c r="H40" s="609">
        <v>0.7</v>
      </c>
      <c r="I40" s="609">
        <v>-1.9</v>
      </c>
      <c r="J40" s="609">
        <v>-1.4</v>
      </c>
      <c r="K40" s="609">
        <v>11.9</v>
      </c>
      <c r="L40" s="609">
        <v>-2.4</v>
      </c>
      <c r="M40" s="609">
        <v>0.6</v>
      </c>
      <c r="N40" s="609">
        <v>-1.8</v>
      </c>
      <c r="O40" s="609">
        <v>-2.9</v>
      </c>
      <c r="P40" s="609">
        <v>4.1</v>
      </c>
      <c r="Q40" s="609">
        <v>3.6</v>
      </c>
      <c r="R40" s="609">
        <v>-0.7</v>
      </c>
      <c r="S40" s="609">
        <v>5.1</v>
      </c>
    </row>
    <row r="41" spans="1:19" ht="13.5" customHeight="1">
      <c r="A41" s="604"/>
      <c r="B41" s="604" t="s">
        <v>598</v>
      </c>
      <c r="C41" s="605"/>
      <c r="D41" s="608">
        <v>0</v>
      </c>
      <c r="E41" s="609">
        <v>-1.4</v>
      </c>
      <c r="F41" s="609">
        <v>-2.9</v>
      </c>
      <c r="G41" s="609">
        <v>-4.5</v>
      </c>
      <c r="H41" s="609">
        <v>0.6</v>
      </c>
      <c r="I41" s="609">
        <v>-1.8</v>
      </c>
      <c r="J41" s="609">
        <v>-0.3</v>
      </c>
      <c r="K41" s="609">
        <v>11.5</v>
      </c>
      <c r="L41" s="609">
        <v>-1.4</v>
      </c>
      <c r="M41" s="609">
        <v>-1.1</v>
      </c>
      <c r="N41" s="609">
        <v>-0.4</v>
      </c>
      <c r="O41" s="609">
        <v>-4.4</v>
      </c>
      <c r="P41" s="609">
        <v>3.9</v>
      </c>
      <c r="Q41" s="609">
        <v>3.5</v>
      </c>
      <c r="R41" s="609">
        <v>-0.3</v>
      </c>
      <c r="S41" s="609">
        <v>5.5</v>
      </c>
    </row>
    <row r="42" spans="1:19" ht="13.5" customHeight="1">
      <c r="A42" s="604" t="s">
        <v>553</v>
      </c>
      <c r="B42" s="604" t="s">
        <v>599</v>
      </c>
      <c r="C42" s="605" t="s">
        <v>553</v>
      </c>
      <c r="D42" s="608">
        <v>-0.1</v>
      </c>
      <c r="E42" s="609">
        <v>-1.4</v>
      </c>
      <c r="F42" s="609">
        <v>-1.9</v>
      </c>
      <c r="G42" s="609">
        <v>-5.5</v>
      </c>
      <c r="H42" s="609">
        <v>-1</v>
      </c>
      <c r="I42" s="609">
        <v>-1.2</v>
      </c>
      <c r="J42" s="609">
        <v>-0.7</v>
      </c>
      <c r="K42" s="609">
        <v>10.2</v>
      </c>
      <c r="L42" s="609">
        <v>-0.1</v>
      </c>
      <c r="M42" s="609">
        <v>-1.5</v>
      </c>
      <c r="N42" s="609">
        <v>-1.3</v>
      </c>
      <c r="O42" s="609">
        <v>-4.9</v>
      </c>
      <c r="P42" s="609">
        <v>3.2</v>
      </c>
      <c r="Q42" s="609">
        <v>2.6</v>
      </c>
      <c r="R42" s="609">
        <v>-0.6</v>
      </c>
      <c r="S42" s="609">
        <v>4.8</v>
      </c>
    </row>
    <row r="43" spans="1:19" ht="13.5" customHeight="1">
      <c r="A43" s="604" t="s">
        <v>553</v>
      </c>
      <c r="B43" s="604" t="s">
        <v>566</v>
      </c>
      <c r="C43" s="605" t="s">
        <v>553</v>
      </c>
      <c r="D43" s="608">
        <v>0</v>
      </c>
      <c r="E43" s="609">
        <v>-1.3</v>
      </c>
      <c r="F43" s="609">
        <v>-1.5</v>
      </c>
      <c r="G43" s="609">
        <v>-4.6</v>
      </c>
      <c r="H43" s="609">
        <v>-1.1</v>
      </c>
      <c r="I43" s="609">
        <v>-1.8</v>
      </c>
      <c r="J43" s="609">
        <v>-0.8</v>
      </c>
      <c r="K43" s="609">
        <v>8.8</v>
      </c>
      <c r="L43" s="609">
        <v>-0.4</v>
      </c>
      <c r="M43" s="609">
        <v>-2.6</v>
      </c>
      <c r="N43" s="609">
        <v>-1.5</v>
      </c>
      <c r="O43" s="609">
        <v>-2.4</v>
      </c>
      <c r="P43" s="609">
        <v>3.3</v>
      </c>
      <c r="Q43" s="609">
        <v>2.7</v>
      </c>
      <c r="R43" s="609">
        <v>1.5</v>
      </c>
      <c r="S43" s="609">
        <v>4.6</v>
      </c>
    </row>
    <row r="44" spans="1:19" ht="13.5" customHeight="1">
      <c r="A44" s="604" t="s">
        <v>553</v>
      </c>
      <c r="B44" s="604" t="s">
        <v>600</v>
      </c>
      <c r="C44" s="605" t="s">
        <v>553</v>
      </c>
      <c r="D44" s="608">
        <v>-0.1</v>
      </c>
      <c r="E44" s="609">
        <v>0.6</v>
      </c>
      <c r="F44" s="609">
        <v>-1.6</v>
      </c>
      <c r="G44" s="609">
        <v>-4.5</v>
      </c>
      <c r="H44" s="609">
        <v>1.1</v>
      </c>
      <c r="I44" s="609">
        <v>-2</v>
      </c>
      <c r="J44" s="609">
        <v>-1.1</v>
      </c>
      <c r="K44" s="609">
        <v>8.2</v>
      </c>
      <c r="L44" s="609">
        <v>-0.8</v>
      </c>
      <c r="M44" s="609">
        <v>-1.1</v>
      </c>
      <c r="N44" s="609">
        <v>-0.5</v>
      </c>
      <c r="O44" s="609">
        <v>-5.8</v>
      </c>
      <c r="P44" s="609">
        <v>2.4</v>
      </c>
      <c r="Q44" s="609">
        <v>1.5</v>
      </c>
      <c r="R44" s="609">
        <v>2.2</v>
      </c>
      <c r="S44" s="609">
        <v>5.6</v>
      </c>
    </row>
    <row r="45" spans="1:19" ht="13.5" customHeight="1">
      <c r="A45" s="604" t="s">
        <v>553</v>
      </c>
      <c r="B45" s="604" t="s">
        <v>637</v>
      </c>
      <c r="C45" s="605" t="s">
        <v>553</v>
      </c>
      <c r="D45" s="608">
        <v>-0.1</v>
      </c>
      <c r="E45" s="609">
        <v>0.6</v>
      </c>
      <c r="F45" s="609">
        <v>-1.4</v>
      </c>
      <c r="G45" s="609">
        <v>-1.3</v>
      </c>
      <c r="H45" s="609">
        <v>-0.2</v>
      </c>
      <c r="I45" s="609">
        <v>-4.1</v>
      </c>
      <c r="J45" s="609">
        <v>-1.3</v>
      </c>
      <c r="K45" s="609">
        <v>8.6</v>
      </c>
      <c r="L45" s="609">
        <v>-2</v>
      </c>
      <c r="M45" s="609">
        <v>-2.1</v>
      </c>
      <c r="N45" s="609">
        <v>0.4</v>
      </c>
      <c r="O45" s="609">
        <v>-6.1</v>
      </c>
      <c r="P45" s="609">
        <v>4.4</v>
      </c>
      <c r="Q45" s="609">
        <v>1.5</v>
      </c>
      <c r="R45" s="609">
        <v>1.8</v>
      </c>
      <c r="S45" s="609">
        <v>5.9</v>
      </c>
    </row>
    <row r="46" spans="1:19" ht="13.5" customHeight="1">
      <c r="A46" s="265" t="s">
        <v>87</v>
      </c>
      <c r="B46" s="616" t="s">
        <v>21</v>
      </c>
      <c r="C46" s="266" t="s">
        <v>88</v>
      </c>
      <c r="D46" s="267">
        <v>0.3</v>
      </c>
      <c r="E46" s="268">
        <v>-0.2</v>
      </c>
      <c r="F46" s="268">
        <v>-0.1</v>
      </c>
      <c r="G46" s="268">
        <v>-1.5</v>
      </c>
      <c r="H46" s="268">
        <v>3.4</v>
      </c>
      <c r="I46" s="268">
        <v>-1.8</v>
      </c>
      <c r="J46" s="268">
        <v>-1.7</v>
      </c>
      <c r="K46" s="268">
        <v>8.4</v>
      </c>
      <c r="L46" s="268">
        <v>-0.8</v>
      </c>
      <c r="M46" s="268">
        <v>-2.8</v>
      </c>
      <c r="N46" s="268">
        <v>-0.3</v>
      </c>
      <c r="O46" s="268">
        <v>-8.3</v>
      </c>
      <c r="P46" s="268">
        <v>5.2</v>
      </c>
      <c r="Q46" s="268">
        <v>1.4</v>
      </c>
      <c r="R46" s="268">
        <v>2.1</v>
      </c>
      <c r="S46" s="268">
        <v>5.7</v>
      </c>
    </row>
    <row r="47" spans="1:35" ht="27" customHeight="1">
      <c r="A47" s="737" t="s">
        <v>417</v>
      </c>
      <c r="B47" s="737"/>
      <c r="C47" s="738"/>
      <c r="D47" s="271">
        <v>0.1</v>
      </c>
      <c r="E47" s="271">
        <v>-0.2</v>
      </c>
      <c r="F47" s="271">
        <v>0.6</v>
      </c>
      <c r="G47" s="271">
        <v>-0.3</v>
      </c>
      <c r="H47" s="271">
        <v>1</v>
      </c>
      <c r="I47" s="271">
        <v>0</v>
      </c>
      <c r="J47" s="271">
        <v>-0.1</v>
      </c>
      <c r="K47" s="271">
        <v>-0.5</v>
      </c>
      <c r="L47" s="271">
        <v>0.7</v>
      </c>
      <c r="M47" s="271">
        <v>0</v>
      </c>
      <c r="N47" s="271">
        <v>-0.8</v>
      </c>
      <c r="O47" s="271">
        <v>-2</v>
      </c>
      <c r="P47" s="271">
        <v>0.2</v>
      </c>
      <c r="Q47" s="271">
        <v>-0.3</v>
      </c>
      <c r="R47" s="271">
        <v>0.3</v>
      </c>
      <c r="S47" s="271">
        <v>0.9</v>
      </c>
      <c r="T47" s="611"/>
      <c r="U47" s="611"/>
      <c r="V47" s="611"/>
      <c r="W47" s="611"/>
      <c r="X47" s="611"/>
      <c r="Y47" s="611"/>
      <c r="Z47" s="611"/>
      <c r="AA47" s="611"/>
      <c r="AB47" s="611"/>
      <c r="AC47" s="611"/>
      <c r="AD47" s="611"/>
      <c r="AE47" s="611"/>
      <c r="AF47" s="611"/>
      <c r="AG47" s="611"/>
      <c r="AH47" s="611"/>
      <c r="AI47" s="611"/>
    </row>
    <row r="48" spans="1:35" ht="27" customHeight="1">
      <c r="A48" s="611"/>
      <c r="B48" s="611"/>
      <c r="C48" s="611"/>
      <c r="D48" s="617"/>
      <c r="E48" s="617"/>
      <c r="F48" s="617"/>
      <c r="G48" s="617"/>
      <c r="H48" s="617"/>
      <c r="I48" s="617"/>
      <c r="J48" s="617"/>
      <c r="K48" s="617"/>
      <c r="L48" s="617"/>
      <c r="M48" s="617"/>
      <c r="N48" s="617"/>
      <c r="O48" s="617"/>
      <c r="P48" s="617"/>
      <c r="Q48" s="617"/>
      <c r="R48" s="617"/>
      <c r="S48" s="617"/>
      <c r="T48" s="611"/>
      <c r="U48" s="611"/>
      <c r="V48" s="611"/>
      <c r="W48" s="611"/>
      <c r="X48" s="611"/>
      <c r="Y48" s="611"/>
      <c r="Z48" s="611"/>
      <c r="AA48" s="611"/>
      <c r="AB48" s="611"/>
      <c r="AC48" s="611"/>
      <c r="AD48" s="611"/>
      <c r="AE48" s="611"/>
      <c r="AF48" s="611"/>
      <c r="AG48" s="611"/>
      <c r="AH48" s="611"/>
      <c r="AI48" s="611"/>
    </row>
    <row r="49" spans="1:19" ht="17.25">
      <c r="A49" s="246" t="s">
        <v>246</v>
      </c>
      <c r="B49" s="613"/>
      <c r="C49" s="613"/>
      <c r="D49" s="610"/>
      <c r="E49" s="610"/>
      <c r="F49" s="610"/>
      <c r="G49" s="610"/>
      <c r="H49" s="740"/>
      <c r="I49" s="740"/>
      <c r="J49" s="740"/>
      <c r="K49" s="740"/>
      <c r="L49" s="740"/>
      <c r="M49" s="740"/>
      <c r="N49" s="740"/>
      <c r="O49" s="740"/>
      <c r="P49" s="610"/>
      <c r="Q49" s="610"/>
      <c r="R49" s="610"/>
      <c r="S49" s="240" t="s">
        <v>591</v>
      </c>
    </row>
    <row r="50" spans="1:19" ht="13.5">
      <c r="A50" s="729" t="s">
        <v>554</v>
      </c>
      <c r="B50" s="729"/>
      <c r="C50" s="730"/>
      <c r="D50" s="231" t="s">
        <v>4</v>
      </c>
      <c r="E50" s="231" t="s">
        <v>5</v>
      </c>
      <c r="F50" s="231" t="s">
        <v>6</v>
      </c>
      <c r="G50" s="231" t="s">
        <v>7</v>
      </c>
      <c r="H50" s="231" t="s">
        <v>8</v>
      </c>
      <c r="I50" s="231" t="s">
        <v>9</v>
      </c>
      <c r="J50" s="231" t="s">
        <v>10</v>
      </c>
      <c r="K50" s="231" t="s">
        <v>11</v>
      </c>
      <c r="L50" s="231" t="s">
        <v>12</v>
      </c>
      <c r="M50" s="231" t="s">
        <v>13</v>
      </c>
      <c r="N50" s="231" t="s">
        <v>14</v>
      </c>
      <c r="O50" s="231" t="s">
        <v>15</v>
      </c>
      <c r="P50" s="231" t="s">
        <v>16</v>
      </c>
      <c r="Q50" s="231" t="s">
        <v>17</v>
      </c>
      <c r="R50" s="231" t="s">
        <v>18</v>
      </c>
      <c r="S50" s="231" t="s">
        <v>19</v>
      </c>
    </row>
    <row r="51" spans="1:19" ht="13.5">
      <c r="A51" s="731"/>
      <c r="B51" s="731"/>
      <c r="C51" s="732"/>
      <c r="D51" s="232" t="s">
        <v>567</v>
      </c>
      <c r="E51" s="232"/>
      <c r="F51" s="232"/>
      <c r="G51" s="232" t="s">
        <v>639</v>
      </c>
      <c r="H51" s="232" t="s">
        <v>568</v>
      </c>
      <c r="I51" s="232" t="s">
        <v>569</v>
      </c>
      <c r="J51" s="232" t="s">
        <v>570</v>
      </c>
      <c r="K51" s="232" t="s">
        <v>571</v>
      </c>
      <c r="L51" s="233" t="s">
        <v>572</v>
      </c>
      <c r="M51" s="234" t="s">
        <v>573</v>
      </c>
      <c r="N51" s="233" t="s">
        <v>656</v>
      </c>
      <c r="O51" s="233" t="s">
        <v>574</v>
      </c>
      <c r="P51" s="233" t="s">
        <v>575</v>
      </c>
      <c r="Q51" s="233" t="s">
        <v>576</v>
      </c>
      <c r="R51" s="233" t="s">
        <v>577</v>
      </c>
      <c r="S51" s="285" t="s">
        <v>168</v>
      </c>
    </row>
    <row r="52" spans="1:19" ht="18" customHeight="1">
      <c r="A52" s="733"/>
      <c r="B52" s="733"/>
      <c r="C52" s="734"/>
      <c r="D52" s="235" t="s">
        <v>578</v>
      </c>
      <c r="E52" s="235" t="s">
        <v>415</v>
      </c>
      <c r="F52" s="235" t="s">
        <v>416</v>
      </c>
      <c r="G52" s="235" t="s">
        <v>640</v>
      </c>
      <c r="H52" s="235" t="s">
        <v>579</v>
      </c>
      <c r="I52" s="235" t="s">
        <v>580</v>
      </c>
      <c r="J52" s="235" t="s">
        <v>581</v>
      </c>
      <c r="K52" s="235" t="s">
        <v>582</v>
      </c>
      <c r="L52" s="236" t="s">
        <v>583</v>
      </c>
      <c r="M52" s="237" t="s">
        <v>584</v>
      </c>
      <c r="N52" s="236" t="s">
        <v>657</v>
      </c>
      <c r="O52" s="236" t="s">
        <v>585</v>
      </c>
      <c r="P52" s="237" t="s">
        <v>586</v>
      </c>
      <c r="Q52" s="237" t="s">
        <v>587</v>
      </c>
      <c r="R52" s="236" t="s">
        <v>647</v>
      </c>
      <c r="S52" s="236" t="s">
        <v>169</v>
      </c>
    </row>
    <row r="53" spans="1:19" ht="15.75" customHeight="1">
      <c r="A53" s="252"/>
      <c r="B53" s="252"/>
      <c r="C53" s="252"/>
      <c r="D53" s="735" t="s">
        <v>638</v>
      </c>
      <c r="E53" s="735"/>
      <c r="F53" s="735"/>
      <c r="G53" s="735"/>
      <c r="H53" s="735"/>
      <c r="I53" s="735"/>
      <c r="J53" s="735"/>
      <c r="K53" s="735"/>
      <c r="L53" s="735"/>
      <c r="M53" s="735"/>
      <c r="N53" s="735"/>
      <c r="O53" s="735"/>
      <c r="P53" s="735"/>
      <c r="Q53" s="735"/>
      <c r="R53" s="735"/>
      <c r="S53" s="252"/>
    </row>
    <row r="54" spans="1:19" ht="13.5" customHeight="1">
      <c r="A54" s="599" t="s">
        <v>588</v>
      </c>
      <c r="B54" s="599" t="s">
        <v>642</v>
      </c>
      <c r="C54" s="600" t="s">
        <v>589</v>
      </c>
      <c r="D54" s="601">
        <v>100</v>
      </c>
      <c r="E54" s="602">
        <v>96.9</v>
      </c>
      <c r="F54" s="602">
        <v>101.1</v>
      </c>
      <c r="G54" s="602">
        <v>98.2</v>
      </c>
      <c r="H54" s="602">
        <v>110.4</v>
      </c>
      <c r="I54" s="602">
        <v>98.6</v>
      </c>
      <c r="J54" s="602">
        <v>103.1</v>
      </c>
      <c r="K54" s="602">
        <v>95.4</v>
      </c>
      <c r="L54" s="603" t="s">
        <v>645</v>
      </c>
      <c r="M54" s="603" t="s">
        <v>645</v>
      </c>
      <c r="N54" s="603" t="s">
        <v>645</v>
      </c>
      <c r="O54" s="603" t="s">
        <v>645</v>
      </c>
      <c r="P54" s="602">
        <v>101.4</v>
      </c>
      <c r="Q54" s="602">
        <v>97.3</v>
      </c>
      <c r="R54" s="602">
        <v>107.6</v>
      </c>
      <c r="S54" s="603" t="s">
        <v>645</v>
      </c>
    </row>
    <row r="55" spans="1:19" ht="13.5" customHeight="1">
      <c r="A55" s="604"/>
      <c r="B55" s="604" t="s">
        <v>643</v>
      </c>
      <c r="C55" s="605"/>
      <c r="D55" s="606">
        <v>100</v>
      </c>
      <c r="E55" s="248">
        <v>100</v>
      </c>
      <c r="F55" s="248">
        <v>100</v>
      </c>
      <c r="G55" s="248">
        <v>100</v>
      </c>
      <c r="H55" s="248">
        <v>100</v>
      </c>
      <c r="I55" s="248">
        <v>100</v>
      </c>
      <c r="J55" s="248">
        <v>100</v>
      </c>
      <c r="K55" s="248">
        <v>100</v>
      </c>
      <c r="L55" s="607">
        <v>100</v>
      </c>
      <c r="M55" s="607">
        <v>100</v>
      </c>
      <c r="N55" s="607">
        <v>100</v>
      </c>
      <c r="O55" s="607">
        <v>100</v>
      </c>
      <c r="P55" s="248">
        <v>100</v>
      </c>
      <c r="Q55" s="248">
        <v>100</v>
      </c>
      <c r="R55" s="248">
        <v>100</v>
      </c>
      <c r="S55" s="607">
        <v>100</v>
      </c>
    </row>
    <row r="56" spans="1:19" ht="13.5" customHeight="1">
      <c r="A56" s="604"/>
      <c r="B56" s="604" t="s">
        <v>644</v>
      </c>
      <c r="C56" s="605"/>
      <c r="D56" s="606">
        <v>101.3</v>
      </c>
      <c r="E56" s="248">
        <v>98.4</v>
      </c>
      <c r="F56" s="248">
        <v>99.9</v>
      </c>
      <c r="G56" s="248">
        <v>103.2</v>
      </c>
      <c r="H56" s="248">
        <v>100.3</v>
      </c>
      <c r="I56" s="248">
        <v>101.6</v>
      </c>
      <c r="J56" s="248">
        <v>100.5</v>
      </c>
      <c r="K56" s="248">
        <v>104.6</v>
      </c>
      <c r="L56" s="607">
        <v>96.8</v>
      </c>
      <c r="M56" s="607">
        <v>101.4</v>
      </c>
      <c r="N56" s="607">
        <v>101.2</v>
      </c>
      <c r="O56" s="607">
        <v>92.9</v>
      </c>
      <c r="P56" s="248">
        <v>98.4</v>
      </c>
      <c r="Q56" s="248">
        <v>114.3</v>
      </c>
      <c r="R56" s="248">
        <v>97.4</v>
      </c>
      <c r="S56" s="607">
        <v>97.9</v>
      </c>
    </row>
    <row r="57" spans="1:19" ht="13.5" customHeight="1">
      <c r="A57" s="604"/>
      <c r="B57" s="604" t="s">
        <v>77</v>
      </c>
      <c r="C57" s="605"/>
      <c r="D57" s="606">
        <v>102.2</v>
      </c>
      <c r="E57" s="248">
        <v>96.5</v>
      </c>
      <c r="F57" s="248">
        <v>101.1</v>
      </c>
      <c r="G57" s="248">
        <v>100.4</v>
      </c>
      <c r="H57" s="248">
        <v>94.7</v>
      </c>
      <c r="I57" s="248">
        <v>101.9</v>
      </c>
      <c r="J57" s="248">
        <v>102.3</v>
      </c>
      <c r="K57" s="248">
        <v>107.2</v>
      </c>
      <c r="L57" s="607">
        <v>99</v>
      </c>
      <c r="M57" s="607">
        <v>98.7</v>
      </c>
      <c r="N57" s="607">
        <v>101.7</v>
      </c>
      <c r="O57" s="607">
        <v>86.9</v>
      </c>
      <c r="P57" s="248">
        <v>98.9</v>
      </c>
      <c r="Q57" s="248">
        <v>120</v>
      </c>
      <c r="R57" s="248">
        <v>106.2</v>
      </c>
      <c r="S57" s="607">
        <v>94.1</v>
      </c>
    </row>
    <row r="58" spans="1:19" ht="13.5" customHeight="1">
      <c r="A58" s="604"/>
      <c r="B58" s="604" t="s">
        <v>86</v>
      </c>
      <c r="C58" s="605"/>
      <c r="D58" s="608">
        <v>101.3</v>
      </c>
      <c r="E58" s="609">
        <v>97.3</v>
      </c>
      <c r="F58" s="609">
        <v>99.6</v>
      </c>
      <c r="G58" s="609">
        <v>93.6</v>
      </c>
      <c r="H58" s="609">
        <v>89.6</v>
      </c>
      <c r="I58" s="609">
        <v>102</v>
      </c>
      <c r="J58" s="609">
        <v>101.5</v>
      </c>
      <c r="K58" s="609">
        <v>106.2</v>
      </c>
      <c r="L58" s="609">
        <v>98.9</v>
      </c>
      <c r="M58" s="609">
        <v>100.5</v>
      </c>
      <c r="N58" s="609">
        <v>103.9</v>
      </c>
      <c r="O58" s="609">
        <v>80.8</v>
      </c>
      <c r="P58" s="609">
        <v>96.2</v>
      </c>
      <c r="Q58" s="609">
        <v>121.4</v>
      </c>
      <c r="R58" s="609">
        <v>105</v>
      </c>
      <c r="S58" s="609">
        <v>93</v>
      </c>
    </row>
    <row r="59" spans="1:19" ht="13.5" customHeight="1">
      <c r="A59" s="400"/>
      <c r="B59" s="265" t="s">
        <v>20</v>
      </c>
      <c r="C59" s="401"/>
      <c r="D59" s="269">
        <v>100.5</v>
      </c>
      <c r="E59" s="270">
        <v>99.3</v>
      </c>
      <c r="F59" s="270">
        <v>97.5</v>
      </c>
      <c r="G59" s="270">
        <v>85.6</v>
      </c>
      <c r="H59" s="270">
        <v>89.6</v>
      </c>
      <c r="I59" s="270">
        <v>100.9</v>
      </c>
      <c r="J59" s="270">
        <v>97.6</v>
      </c>
      <c r="K59" s="270">
        <v>109.4</v>
      </c>
      <c r="L59" s="270">
        <v>99.1</v>
      </c>
      <c r="M59" s="270">
        <v>98.8</v>
      </c>
      <c r="N59" s="270">
        <v>102.9</v>
      </c>
      <c r="O59" s="270">
        <v>75.7</v>
      </c>
      <c r="P59" s="270">
        <v>99.6</v>
      </c>
      <c r="Q59" s="270">
        <v>122.1</v>
      </c>
      <c r="R59" s="270">
        <v>106.1</v>
      </c>
      <c r="S59" s="270">
        <v>99.4</v>
      </c>
    </row>
    <row r="60" spans="1:19" ht="13.5" customHeight="1">
      <c r="A60" s="604" t="s">
        <v>79</v>
      </c>
      <c r="B60" s="604" t="s">
        <v>81</v>
      </c>
      <c r="C60" s="605" t="s">
        <v>590</v>
      </c>
      <c r="D60" s="608">
        <v>100.7</v>
      </c>
      <c r="E60" s="609">
        <v>97.9</v>
      </c>
      <c r="F60" s="609">
        <v>98.5</v>
      </c>
      <c r="G60" s="609">
        <v>89.5</v>
      </c>
      <c r="H60" s="609">
        <v>87.4</v>
      </c>
      <c r="I60" s="609">
        <v>100.9</v>
      </c>
      <c r="J60" s="609">
        <v>99.9</v>
      </c>
      <c r="K60" s="609">
        <v>106.2</v>
      </c>
      <c r="L60" s="609">
        <v>98.4</v>
      </c>
      <c r="M60" s="609">
        <v>106.1</v>
      </c>
      <c r="N60" s="609">
        <v>104.7</v>
      </c>
      <c r="O60" s="609">
        <v>77.6</v>
      </c>
      <c r="P60" s="609">
        <v>94.9</v>
      </c>
      <c r="Q60" s="609">
        <v>121</v>
      </c>
      <c r="R60" s="609">
        <v>104.4</v>
      </c>
      <c r="S60" s="609">
        <v>95.5</v>
      </c>
    </row>
    <row r="61" spans="1:19" ht="13.5" customHeight="1">
      <c r="A61" s="604" t="s">
        <v>553</v>
      </c>
      <c r="B61" s="604" t="s">
        <v>592</v>
      </c>
      <c r="C61" s="605" t="s">
        <v>553</v>
      </c>
      <c r="D61" s="608">
        <v>100.1</v>
      </c>
      <c r="E61" s="609">
        <v>97.9</v>
      </c>
      <c r="F61" s="609">
        <v>97.9</v>
      </c>
      <c r="G61" s="609">
        <v>89</v>
      </c>
      <c r="H61" s="609">
        <v>87.6</v>
      </c>
      <c r="I61" s="609">
        <v>100.7</v>
      </c>
      <c r="J61" s="609">
        <v>98</v>
      </c>
      <c r="K61" s="609">
        <v>105.7</v>
      </c>
      <c r="L61" s="609">
        <v>97.2</v>
      </c>
      <c r="M61" s="609">
        <v>106.2</v>
      </c>
      <c r="N61" s="609">
        <v>101.7</v>
      </c>
      <c r="O61" s="609">
        <v>76.9</v>
      </c>
      <c r="P61" s="609">
        <v>94.5</v>
      </c>
      <c r="Q61" s="609">
        <v>120.2</v>
      </c>
      <c r="R61" s="609">
        <v>103.4</v>
      </c>
      <c r="S61" s="609">
        <v>97</v>
      </c>
    </row>
    <row r="62" spans="1:19" ht="13.5" customHeight="1">
      <c r="A62" s="604" t="s">
        <v>553</v>
      </c>
      <c r="B62" s="604" t="s">
        <v>593</v>
      </c>
      <c r="C62" s="605" t="s">
        <v>553</v>
      </c>
      <c r="D62" s="608">
        <v>99.2</v>
      </c>
      <c r="E62" s="609">
        <v>97.3</v>
      </c>
      <c r="F62" s="609">
        <v>97.9</v>
      </c>
      <c r="G62" s="609">
        <v>88.4</v>
      </c>
      <c r="H62" s="609">
        <v>89.4</v>
      </c>
      <c r="I62" s="609">
        <v>99.4</v>
      </c>
      <c r="J62" s="609">
        <v>97.9</v>
      </c>
      <c r="K62" s="609">
        <v>106.4</v>
      </c>
      <c r="L62" s="609">
        <v>98.1</v>
      </c>
      <c r="M62" s="609">
        <v>64.6</v>
      </c>
      <c r="N62" s="609">
        <v>103.7</v>
      </c>
      <c r="O62" s="609">
        <v>77.3</v>
      </c>
      <c r="P62" s="609">
        <v>97.4</v>
      </c>
      <c r="Q62" s="609">
        <v>119.6</v>
      </c>
      <c r="R62" s="609">
        <v>102.8</v>
      </c>
      <c r="S62" s="609">
        <v>97.1</v>
      </c>
    </row>
    <row r="63" spans="1:19" ht="13.5" customHeight="1">
      <c r="A63" s="604" t="s">
        <v>553</v>
      </c>
      <c r="B63" s="604" t="s">
        <v>594</v>
      </c>
      <c r="C63" s="605" t="s">
        <v>553</v>
      </c>
      <c r="D63" s="608">
        <v>101.4</v>
      </c>
      <c r="E63" s="609">
        <v>99.9</v>
      </c>
      <c r="F63" s="609">
        <v>98.6</v>
      </c>
      <c r="G63" s="609">
        <v>88.9</v>
      </c>
      <c r="H63" s="609">
        <v>90.1</v>
      </c>
      <c r="I63" s="609">
        <v>101.4</v>
      </c>
      <c r="J63" s="609">
        <v>98.9</v>
      </c>
      <c r="K63" s="609">
        <v>110.7</v>
      </c>
      <c r="L63" s="609">
        <v>99.7</v>
      </c>
      <c r="M63" s="609">
        <v>105.6</v>
      </c>
      <c r="N63" s="609">
        <v>101.6</v>
      </c>
      <c r="O63" s="609">
        <v>76.8</v>
      </c>
      <c r="P63" s="609">
        <v>100.1</v>
      </c>
      <c r="Q63" s="609">
        <v>122.4</v>
      </c>
      <c r="R63" s="609">
        <v>109</v>
      </c>
      <c r="S63" s="609">
        <v>99.8</v>
      </c>
    </row>
    <row r="64" spans="1:19" ht="13.5" customHeight="1">
      <c r="A64" s="604" t="s">
        <v>553</v>
      </c>
      <c r="B64" s="604" t="s">
        <v>595</v>
      </c>
      <c r="C64" s="605" t="s">
        <v>553</v>
      </c>
      <c r="D64" s="608">
        <v>101.4</v>
      </c>
      <c r="E64" s="609">
        <v>100</v>
      </c>
      <c r="F64" s="609">
        <v>98.2</v>
      </c>
      <c r="G64" s="609">
        <v>88.7</v>
      </c>
      <c r="H64" s="609">
        <v>91.1</v>
      </c>
      <c r="I64" s="609">
        <v>101.6</v>
      </c>
      <c r="J64" s="609">
        <v>98.2</v>
      </c>
      <c r="K64" s="609">
        <v>111</v>
      </c>
      <c r="L64" s="609">
        <v>99.7</v>
      </c>
      <c r="M64" s="609">
        <v>101.5</v>
      </c>
      <c r="N64" s="609">
        <v>102.9</v>
      </c>
      <c r="O64" s="609">
        <v>75.6</v>
      </c>
      <c r="P64" s="609">
        <v>100.9</v>
      </c>
      <c r="Q64" s="609">
        <v>124.1</v>
      </c>
      <c r="R64" s="609">
        <v>109</v>
      </c>
      <c r="S64" s="609">
        <v>99.3</v>
      </c>
    </row>
    <row r="65" spans="1:19" ht="13.5" customHeight="1">
      <c r="A65" s="604" t="s">
        <v>553</v>
      </c>
      <c r="B65" s="604" t="s">
        <v>596</v>
      </c>
      <c r="C65" s="605" t="s">
        <v>553</v>
      </c>
      <c r="D65" s="608">
        <v>100</v>
      </c>
      <c r="E65" s="609">
        <v>99.9</v>
      </c>
      <c r="F65" s="609">
        <v>95.6</v>
      </c>
      <c r="G65" s="609">
        <v>51.7</v>
      </c>
      <c r="H65" s="609">
        <v>89.9</v>
      </c>
      <c r="I65" s="609">
        <v>102</v>
      </c>
      <c r="J65" s="609">
        <v>97.9</v>
      </c>
      <c r="K65" s="609">
        <v>111.4</v>
      </c>
      <c r="L65" s="609">
        <v>99</v>
      </c>
      <c r="M65" s="609">
        <v>100.7</v>
      </c>
      <c r="N65" s="609">
        <v>102.3</v>
      </c>
      <c r="O65" s="609">
        <v>74.8</v>
      </c>
      <c r="P65" s="609">
        <v>101.4</v>
      </c>
      <c r="Q65" s="609">
        <v>123.6</v>
      </c>
      <c r="R65" s="609">
        <v>107.3</v>
      </c>
      <c r="S65" s="609">
        <v>99.8</v>
      </c>
    </row>
    <row r="66" spans="1:19" ht="13.5" customHeight="1">
      <c r="A66" s="604" t="s">
        <v>553</v>
      </c>
      <c r="B66" s="604" t="s">
        <v>597</v>
      </c>
      <c r="C66" s="605" t="s">
        <v>553</v>
      </c>
      <c r="D66" s="608">
        <v>101.2</v>
      </c>
      <c r="E66" s="609">
        <v>100.3</v>
      </c>
      <c r="F66" s="609">
        <v>97.7</v>
      </c>
      <c r="G66" s="609">
        <v>90.6</v>
      </c>
      <c r="H66" s="609">
        <v>89.4</v>
      </c>
      <c r="I66" s="609">
        <v>101</v>
      </c>
      <c r="J66" s="609">
        <v>97.6</v>
      </c>
      <c r="K66" s="609">
        <v>111.5</v>
      </c>
      <c r="L66" s="609">
        <v>99.4</v>
      </c>
      <c r="M66" s="609">
        <v>100</v>
      </c>
      <c r="N66" s="609">
        <v>103.1</v>
      </c>
      <c r="O66" s="609">
        <v>76.4</v>
      </c>
      <c r="P66" s="609">
        <v>101.4</v>
      </c>
      <c r="Q66" s="609">
        <v>122.9</v>
      </c>
      <c r="R66" s="609">
        <v>105.4</v>
      </c>
      <c r="S66" s="609">
        <v>102.3</v>
      </c>
    </row>
    <row r="67" spans="1:19" ht="13.5" customHeight="1">
      <c r="A67" s="604"/>
      <c r="B67" s="604" t="s">
        <v>598</v>
      </c>
      <c r="C67" s="605"/>
      <c r="D67" s="608">
        <v>101</v>
      </c>
      <c r="E67" s="609">
        <v>99.1</v>
      </c>
      <c r="F67" s="609">
        <v>97.6</v>
      </c>
      <c r="G67" s="609">
        <v>87.5</v>
      </c>
      <c r="H67" s="609">
        <v>89.4</v>
      </c>
      <c r="I67" s="609">
        <v>100.3</v>
      </c>
      <c r="J67" s="609">
        <v>97.7</v>
      </c>
      <c r="K67" s="609">
        <v>110.8</v>
      </c>
      <c r="L67" s="609">
        <v>99.8</v>
      </c>
      <c r="M67" s="609">
        <v>99.9</v>
      </c>
      <c r="N67" s="609">
        <v>103.4</v>
      </c>
      <c r="O67" s="609">
        <v>75.5</v>
      </c>
      <c r="P67" s="609">
        <v>101</v>
      </c>
      <c r="Q67" s="609">
        <v>122.9</v>
      </c>
      <c r="R67" s="609">
        <v>105.8</v>
      </c>
      <c r="S67" s="609">
        <v>101.8</v>
      </c>
    </row>
    <row r="68" spans="1:19" ht="13.5" customHeight="1">
      <c r="A68" s="604" t="s">
        <v>553</v>
      </c>
      <c r="B68" s="604" t="s">
        <v>599</v>
      </c>
      <c r="C68" s="605" t="s">
        <v>553</v>
      </c>
      <c r="D68" s="608">
        <v>100.5</v>
      </c>
      <c r="E68" s="609">
        <v>99.8</v>
      </c>
      <c r="F68" s="609">
        <v>97.5</v>
      </c>
      <c r="G68" s="609">
        <v>88</v>
      </c>
      <c r="H68" s="609">
        <v>89.2</v>
      </c>
      <c r="I68" s="609">
        <v>100.9</v>
      </c>
      <c r="J68" s="609">
        <v>96.9</v>
      </c>
      <c r="K68" s="609">
        <v>110.4</v>
      </c>
      <c r="L68" s="609">
        <v>99</v>
      </c>
      <c r="M68" s="609">
        <v>99.9</v>
      </c>
      <c r="N68" s="609">
        <v>102.1</v>
      </c>
      <c r="O68" s="609">
        <v>74.3</v>
      </c>
      <c r="P68" s="609">
        <v>100.1</v>
      </c>
      <c r="Q68" s="609">
        <v>122.2</v>
      </c>
      <c r="R68" s="609">
        <v>105.8</v>
      </c>
      <c r="S68" s="609">
        <v>100</v>
      </c>
    </row>
    <row r="69" spans="1:19" ht="13.5" customHeight="1">
      <c r="A69" s="604" t="s">
        <v>553</v>
      </c>
      <c r="B69" s="604" t="s">
        <v>566</v>
      </c>
      <c r="C69" s="605" t="s">
        <v>553</v>
      </c>
      <c r="D69" s="608">
        <v>100.2</v>
      </c>
      <c r="E69" s="609">
        <v>99.8</v>
      </c>
      <c r="F69" s="609">
        <v>97.1</v>
      </c>
      <c r="G69" s="609">
        <v>88.2</v>
      </c>
      <c r="H69" s="609">
        <v>89.2</v>
      </c>
      <c r="I69" s="609">
        <v>100.9</v>
      </c>
      <c r="J69" s="609">
        <v>96.3</v>
      </c>
      <c r="K69" s="609">
        <v>109.5</v>
      </c>
      <c r="L69" s="609">
        <v>99.2</v>
      </c>
      <c r="M69" s="609">
        <v>99.8</v>
      </c>
      <c r="N69" s="609">
        <v>102.4</v>
      </c>
      <c r="O69" s="609">
        <v>73.9</v>
      </c>
      <c r="P69" s="609">
        <v>100.7</v>
      </c>
      <c r="Q69" s="609">
        <v>122</v>
      </c>
      <c r="R69" s="609">
        <v>106.8</v>
      </c>
      <c r="S69" s="609">
        <v>99.1</v>
      </c>
    </row>
    <row r="70" spans="1:46" ht="13.5" customHeight="1">
      <c r="A70" s="604" t="s">
        <v>553</v>
      </c>
      <c r="B70" s="604" t="s">
        <v>600</v>
      </c>
      <c r="C70" s="605" t="s">
        <v>553</v>
      </c>
      <c r="D70" s="608">
        <v>100.1</v>
      </c>
      <c r="E70" s="609">
        <v>99.8</v>
      </c>
      <c r="F70" s="609">
        <v>96.7</v>
      </c>
      <c r="G70" s="609">
        <v>88.3</v>
      </c>
      <c r="H70" s="609">
        <v>92.4</v>
      </c>
      <c r="I70" s="609">
        <v>100.4</v>
      </c>
      <c r="J70" s="609">
        <v>96.1</v>
      </c>
      <c r="K70" s="609">
        <v>109.3</v>
      </c>
      <c r="L70" s="609">
        <v>99.7</v>
      </c>
      <c r="M70" s="609">
        <v>100.4</v>
      </c>
      <c r="N70" s="609">
        <v>102.3</v>
      </c>
      <c r="O70" s="609">
        <v>74</v>
      </c>
      <c r="P70" s="609">
        <v>99.8</v>
      </c>
      <c r="Q70" s="609">
        <v>121.9</v>
      </c>
      <c r="R70" s="609">
        <v>106.6</v>
      </c>
      <c r="S70" s="609">
        <v>100</v>
      </c>
      <c r="T70" s="610"/>
      <c r="U70" s="610"/>
      <c r="V70" s="610"/>
      <c r="W70" s="610"/>
      <c r="X70" s="610"/>
      <c r="Y70" s="610"/>
      <c r="Z70" s="610"/>
      <c r="AA70" s="610"/>
      <c r="AB70" s="610"/>
      <c r="AC70" s="610"/>
      <c r="AD70" s="610"/>
      <c r="AE70" s="610"/>
      <c r="AF70" s="610"/>
      <c r="AG70" s="610"/>
      <c r="AH70" s="610"/>
      <c r="AI70" s="610"/>
      <c r="AJ70" s="610"/>
      <c r="AK70" s="610"/>
      <c r="AL70" s="610"/>
      <c r="AM70" s="610"/>
      <c r="AN70" s="610"/>
      <c r="AO70" s="610"/>
      <c r="AP70" s="610"/>
      <c r="AQ70" s="610"/>
      <c r="AR70" s="610"/>
      <c r="AS70" s="610"/>
      <c r="AT70" s="610"/>
    </row>
    <row r="71" spans="1:46" ht="13.5" customHeight="1">
      <c r="A71" s="604" t="s">
        <v>553</v>
      </c>
      <c r="B71" s="604" t="s">
        <v>637</v>
      </c>
      <c r="C71" s="605" t="s">
        <v>553</v>
      </c>
      <c r="D71" s="608">
        <v>100.5</v>
      </c>
      <c r="E71" s="609">
        <v>99.8</v>
      </c>
      <c r="F71" s="609">
        <v>96.8</v>
      </c>
      <c r="G71" s="609">
        <v>88.4</v>
      </c>
      <c r="H71" s="609">
        <v>89.9</v>
      </c>
      <c r="I71" s="609">
        <v>100.7</v>
      </c>
      <c r="J71" s="609">
        <v>95.7</v>
      </c>
      <c r="K71" s="609">
        <v>109.7</v>
      </c>
      <c r="L71" s="609">
        <v>100.5</v>
      </c>
      <c r="M71" s="609">
        <v>100.3</v>
      </c>
      <c r="N71" s="609">
        <v>104.1</v>
      </c>
      <c r="O71" s="609">
        <v>74.8</v>
      </c>
      <c r="P71" s="609">
        <v>102.6</v>
      </c>
      <c r="Q71" s="609">
        <v>122.4</v>
      </c>
      <c r="R71" s="609">
        <v>107.1</v>
      </c>
      <c r="S71" s="609">
        <v>100.9</v>
      </c>
      <c r="T71" s="610"/>
      <c r="U71" s="610"/>
      <c r="V71" s="610"/>
      <c r="W71" s="610"/>
      <c r="X71" s="610"/>
      <c r="Y71" s="610"/>
      <c r="Z71" s="610"/>
      <c r="AA71" s="610"/>
      <c r="AB71" s="610"/>
      <c r="AC71" s="610"/>
      <c r="AD71" s="610"/>
      <c r="AE71" s="610"/>
      <c r="AF71" s="610"/>
      <c r="AG71" s="610"/>
      <c r="AH71" s="610"/>
      <c r="AI71" s="610"/>
      <c r="AJ71" s="610"/>
      <c r="AK71" s="610"/>
      <c r="AL71" s="610"/>
      <c r="AM71" s="610"/>
      <c r="AN71" s="610"/>
      <c r="AO71" s="610"/>
      <c r="AP71" s="610"/>
      <c r="AQ71" s="610"/>
      <c r="AR71" s="610"/>
      <c r="AS71" s="610"/>
      <c r="AT71" s="610"/>
    </row>
    <row r="72" spans="1:46" ht="13.5" customHeight="1">
      <c r="A72" s="265" t="s">
        <v>87</v>
      </c>
      <c r="B72" s="616" t="s">
        <v>21</v>
      </c>
      <c r="C72" s="266" t="s">
        <v>88</v>
      </c>
      <c r="D72" s="267">
        <v>100.6</v>
      </c>
      <c r="E72" s="268">
        <v>98.6</v>
      </c>
      <c r="F72" s="268">
        <v>96.9</v>
      </c>
      <c r="G72" s="268">
        <v>88.1</v>
      </c>
      <c r="H72" s="268">
        <v>91</v>
      </c>
      <c r="I72" s="268">
        <v>100.3</v>
      </c>
      <c r="J72" s="268">
        <v>96</v>
      </c>
      <c r="K72" s="268">
        <v>109.2</v>
      </c>
      <c r="L72" s="268">
        <v>100.2</v>
      </c>
      <c r="M72" s="268">
        <v>100.1</v>
      </c>
      <c r="N72" s="268">
        <v>103.9</v>
      </c>
      <c r="O72" s="268">
        <v>74</v>
      </c>
      <c r="P72" s="268">
        <v>102.6</v>
      </c>
      <c r="Q72" s="268">
        <v>122.2</v>
      </c>
      <c r="R72" s="268">
        <v>107.1</v>
      </c>
      <c r="S72" s="268">
        <v>102.3</v>
      </c>
      <c r="T72" s="610"/>
      <c r="U72" s="610"/>
      <c r="V72" s="610"/>
      <c r="W72" s="610"/>
      <c r="X72" s="610"/>
      <c r="Y72" s="610"/>
      <c r="Z72" s="610"/>
      <c r="AA72" s="610"/>
      <c r="AB72" s="610"/>
      <c r="AC72" s="610"/>
      <c r="AD72" s="610"/>
      <c r="AE72" s="610"/>
      <c r="AF72" s="610"/>
      <c r="AG72" s="610"/>
      <c r="AH72" s="610"/>
      <c r="AI72" s="610"/>
      <c r="AJ72" s="610"/>
      <c r="AK72" s="610"/>
      <c r="AL72" s="610"/>
      <c r="AM72" s="610"/>
      <c r="AN72" s="610"/>
      <c r="AO72" s="610"/>
      <c r="AP72" s="610"/>
      <c r="AQ72" s="610"/>
      <c r="AR72" s="610"/>
      <c r="AS72" s="610"/>
      <c r="AT72" s="610"/>
    </row>
    <row r="73" spans="1:19" ht="17.25" customHeight="1">
      <c r="A73" s="252"/>
      <c r="B73" s="252"/>
      <c r="C73" s="252"/>
      <c r="D73" s="736" t="s">
        <v>34</v>
      </c>
      <c r="E73" s="736"/>
      <c r="F73" s="736"/>
      <c r="G73" s="736"/>
      <c r="H73" s="736"/>
      <c r="I73" s="736"/>
      <c r="J73" s="736"/>
      <c r="K73" s="736"/>
      <c r="L73" s="736"/>
      <c r="M73" s="736"/>
      <c r="N73" s="736"/>
      <c r="O73" s="736"/>
      <c r="P73" s="736"/>
      <c r="Q73" s="736"/>
      <c r="R73" s="736"/>
      <c r="S73" s="736"/>
    </row>
    <row r="74" spans="1:19" ht="13.5" customHeight="1">
      <c r="A74" s="599" t="s">
        <v>588</v>
      </c>
      <c r="B74" s="599" t="s">
        <v>642</v>
      </c>
      <c r="C74" s="600" t="s">
        <v>589</v>
      </c>
      <c r="D74" s="601">
        <v>-1.7</v>
      </c>
      <c r="E74" s="602">
        <v>-5.5</v>
      </c>
      <c r="F74" s="602">
        <v>-7.2</v>
      </c>
      <c r="G74" s="602">
        <v>-3.4</v>
      </c>
      <c r="H74" s="602">
        <v>1.6</v>
      </c>
      <c r="I74" s="602">
        <v>-1.5</v>
      </c>
      <c r="J74" s="602">
        <v>3.2</v>
      </c>
      <c r="K74" s="602">
        <v>0.4</v>
      </c>
      <c r="L74" s="603" t="s">
        <v>645</v>
      </c>
      <c r="M74" s="603" t="s">
        <v>645</v>
      </c>
      <c r="N74" s="603" t="s">
        <v>645</v>
      </c>
      <c r="O74" s="603" t="s">
        <v>645</v>
      </c>
      <c r="P74" s="602">
        <v>2.6</v>
      </c>
      <c r="Q74" s="602">
        <v>7.5</v>
      </c>
      <c r="R74" s="602">
        <v>-36.1</v>
      </c>
      <c r="S74" s="603" t="s">
        <v>645</v>
      </c>
    </row>
    <row r="75" spans="1:19" ht="13.5" customHeight="1">
      <c r="A75" s="604"/>
      <c r="B75" s="604" t="s">
        <v>643</v>
      </c>
      <c r="C75" s="605"/>
      <c r="D75" s="606">
        <v>0</v>
      </c>
      <c r="E75" s="248">
        <v>3.2</v>
      </c>
      <c r="F75" s="248">
        <v>-1</v>
      </c>
      <c r="G75" s="248">
        <v>1.9</v>
      </c>
      <c r="H75" s="248">
        <v>-9.4</v>
      </c>
      <c r="I75" s="248">
        <v>1.4</v>
      </c>
      <c r="J75" s="248">
        <v>-3.1</v>
      </c>
      <c r="K75" s="248">
        <v>4.7</v>
      </c>
      <c r="L75" s="607" t="s">
        <v>645</v>
      </c>
      <c r="M75" s="607" t="s">
        <v>645</v>
      </c>
      <c r="N75" s="607" t="s">
        <v>645</v>
      </c>
      <c r="O75" s="607" t="s">
        <v>645</v>
      </c>
      <c r="P75" s="248">
        <v>-1.4</v>
      </c>
      <c r="Q75" s="248">
        <v>2.7</v>
      </c>
      <c r="R75" s="248">
        <v>-7.1</v>
      </c>
      <c r="S75" s="607" t="s">
        <v>645</v>
      </c>
    </row>
    <row r="76" spans="1:19" ht="13.5" customHeight="1">
      <c r="A76" s="604"/>
      <c r="B76" s="604" t="s">
        <v>644</v>
      </c>
      <c r="C76" s="605"/>
      <c r="D76" s="606">
        <v>1.3</v>
      </c>
      <c r="E76" s="248">
        <v>-1.6</v>
      </c>
      <c r="F76" s="248">
        <v>-0.2</v>
      </c>
      <c r="G76" s="248">
        <v>3.2</v>
      </c>
      <c r="H76" s="248">
        <v>0.3</v>
      </c>
      <c r="I76" s="248">
        <v>1.6</v>
      </c>
      <c r="J76" s="248">
        <v>0.5</v>
      </c>
      <c r="K76" s="248">
        <v>4.6</v>
      </c>
      <c r="L76" s="607">
        <v>-3.2</v>
      </c>
      <c r="M76" s="607">
        <v>1.4</v>
      </c>
      <c r="N76" s="607">
        <v>1.2</v>
      </c>
      <c r="O76" s="607">
        <v>-7.1</v>
      </c>
      <c r="P76" s="248">
        <v>-1.5</v>
      </c>
      <c r="Q76" s="248">
        <v>14.2</v>
      </c>
      <c r="R76" s="248">
        <v>-2.6</v>
      </c>
      <c r="S76" s="607">
        <v>-2.1</v>
      </c>
    </row>
    <row r="77" spans="1:19" ht="13.5" customHeight="1">
      <c r="A77" s="604"/>
      <c r="B77" s="604" t="s">
        <v>77</v>
      </c>
      <c r="C77" s="605"/>
      <c r="D77" s="606">
        <v>0.9</v>
      </c>
      <c r="E77" s="248">
        <v>-1.9</v>
      </c>
      <c r="F77" s="248">
        <v>1.2</v>
      </c>
      <c r="G77" s="248">
        <v>-2.7</v>
      </c>
      <c r="H77" s="248">
        <v>-5.6</v>
      </c>
      <c r="I77" s="248">
        <v>0.3</v>
      </c>
      <c r="J77" s="248">
        <v>1.8</v>
      </c>
      <c r="K77" s="248">
        <v>2.5</v>
      </c>
      <c r="L77" s="607">
        <v>2.3</v>
      </c>
      <c r="M77" s="607">
        <v>-2.7</v>
      </c>
      <c r="N77" s="607">
        <v>0.5</v>
      </c>
      <c r="O77" s="607">
        <v>-6.5</v>
      </c>
      <c r="P77" s="248">
        <v>0.5</v>
      </c>
      <c r="Q77" s="248">
        <v>5</v>
      </c>
      <c r="R77" s="248">
        <v>9</v>
      </c>
      <c r="S77" s="607">
        <v>-3.9</v>
      </c>
    </row>
    <row r="78" spans="1:19" ht="13.5" customHeight="1">
      <c r="A78" s="604"/>
      <c r="B78" s="604" t="s">
        <v>86</v>
      </c>
      <c r="C78" s="605"/>
      <c r="D78" s="606">
        <v>-0.9</v>
      </c>
      <c r="E78" s="248">
        <v>0.8</v>
      </c>
      <c r="F78" s="248">
        <v>-1.5</v>
      </c>
      <c r="G78" s="248">
        <v>-6.8</v>
      </c>
      <c r="H78" s="248">
        <v>-5.4</v>
      </c>
      <c r="I78" s="248">
        <v>0.1</v>
      </c>
      <c r="J78" s="248">
        <v>-0.8</v>
      </c>
      <c r="K78" s="248">
        <v>-0.9</v>
      </c>
      <c r="L78" s="607">
        <v>-0.1</v>
      </c>
      <c r="M78" s="607">
        <v>1.8</v>
      </c>
      <c r="N78" s="607">
        <v>2.2</v>
      </c>
      <c r="O78" s="607">
        <v>-7</v>
      </c>
      <c r="P78" s="248">
        <v>-2.7</v>
      </c>
      <c r="Q78" s="248">
        <v>1.2</v>
      </c>
      <c r="R78" s="248">
        <v>-1.1</v>
      </c>
      <c r="S78" s="607">
        <v>-1.2</v>
      </c>
    </row>
    <row r="79" spans="1:19" ht="13.5" customHeight="1">
      <c r="A79" s="400"/>
      <c r="B79" s="265" t="s">
        <v>20</v>
      </c>
      <c r="C79" s="401"/>
      <c r="D79" s="269">
        <v>-0.8</v>
      </c>
      <c r="E79" s="270">
        <v>2.1</v>
      </c>
      <c r="F79" s="270">
        <v>-2.1</v>
      </c>
      <c r="G79" s="270">
        <v>-8.5</v>
      </c>
      <c r="H79" s="270">
        <v>0</v>
      </c>
      <c r="I79" s="270">
        <v>-1.1</v>
      </c>
      <c r="J79" s="270">
        <v>-3.8</v>
      </c>
      <c r="K79" s="270">
        <v>3</v>
      </c>
      <c r="L79" s="270">
        <v>0.2</v>
      </c>
      <c r="M79" s="270">
        <v>-1.7</v>
      </c>
      <c r="N79" s="270">
        <v>-1</v>
      </c>
      <c r="O79" s="270">
        <v>-6.3</v>
      </c>
      <c r="P79" s="270">
        <v>3.5</v>
      </c>
      <c r="Q79" s="270">
        <v>0.6</v>
      </c>
      <c r="R79" s="270">
        <v>1</v>
      </c>
      <c r="S79" s="270">
        <v>6.9</v>
      </c>
    </row>
    <row r="80" spans="1:19" ht="13.5" customHeight="1">
      <c r="A80" s="604" t="s">
        <v>79</v>
      </c>
      <c r="B80" s="604" t="s">
        <v>81</v>
      </c>
      <c r="C80" s="605" t="s">
        <v>590</v>
      </c>
      <c r="D80" s="608">
        <v>-0.9</v>
      </c>
      <c r="E80" s="609">
        <v>1.9</v>
      </c>
      <c r="F80" s="609">
        <v>-1.4</v>
      </c>
      <c r="G80" s="609">
        <v>-8.5</v>
      </c>
      <c r="H80" s="609">
        <v>-3.3</v>
      </c>
      <c r="I80" s="609">
        <v>-1</v>
      </c>
      <c r="J80" s="609">
        <v>-1.4</v>
      </c>
      <c r="K80" s="609">
        <v>0</v>
      </c>
      <c r="L80" s="609">
        <v>0.6</v>
      </c>
      <c r="M80" s="609">
        <v>7.3</v>
      </c>
      <c r="N80" s="609">
        <v>-0.6</v>
      </c>
      <c r="O80" s="609">
        <v>-7.6</v>
      </c>
      <c r="P80" s="609">
        <v>-1.9</v>
      </c>
      <c r="Q80" s="609">
        <v>0.1</v>
      </c>
      <c r="R80" s="609">
        <v>-1.6</v>
      </c>
      <c r="S80" s="609">
        <v>2.4</v>
      </c>
    </row>
    <row r="81" spans="1:19" ht="13.5" customHeight="1">
      <c r="A81" s="604" t="s">
        <v>553</v>
      </c>
      <c r="B81" s="604" t="s">
        <v>592</v>
      </c>
      <c r="C81" s="605" t="s">
        <v>553</v>
      </c>
      <c r="D81" s="608">
        <v>-1.1</v>
      </c>
      <c r="E81" s="609">
        <v>1.8</v>
      </c>
      <c r="F81" s="609">
        <v>-1.6</v>
      </c>
      <c r="G81" s="609">
        <v>-8.3</v>
      </c>
      <c r="H81" s="609">
        <v>-3</v>
      </c>
      <c r="I81" s="609">
        <v>0.2</v>
      </c>
      <c r="J81" s="609">
        <v>-3.9</v>
      </c>
      <c r="K81" s="609">
        <v>-0.3</v>
      </c>
      <c r="L81" s="609">
        <v>1.1</v>
      </c>
      <c r="M81" s="609">
        <v>6.8</v>
      </c>
      <c r="N81" s="609">
        <v>-1.5</v>
      </c>
      <c r="O81" s="609">
        <v>-7.7</v>
      </c>
      <c r="P81" s="609">
        <v>-0.7</v>
      </c>
      <c r="Q81" s="609">
        <v>-0.7</v>
      </c>
      <c r="R81" s="609">
        <v>-2.3</v>
      </c>
      <c r="S81" s="609">
        <v>3.7</v>
      </c>
    </row>
    <row r="82" spans="1:19" ht="13.5" customHeight="1">
      <c r="A82" s="604" t="s">
        <v>553</v>
      </c>
      <c r="B82" s="604" t="s">
        <v>593</v>
      </c>
      <c r="C82" s="605" t="s">
        <v>553</v>
      </c>
      <c r="D82" s="608">
        <v>-1.4</v>
      </c>
      <c r="E82" s="609">
        <v>1.4</v>
      </c>
      <c r="F82" s="609">
        <v>-1.4</v>
      </c>
      <c r="G82" s="609">
        <v>-8.8</v>
      </c>
      <c r="H82" s="609">
        <v>-0.2</v>
      </c>
      <c r="I82" s="609">
        <v>-1.2</v>
      </c>
      <c r="J82" s="609">
        <v>-2.5</v>
      </c>
      <c r="K82" s="609">
        <v>0.2</v>
      </c>
      <c r="L82" s="609">
        <v>1.2</v>
      </c>
      <c r="M82" s="609">
        <v>-34.2</v>
      </c>
      <c r="N82" s="609">
        <v>0.4</v>
      </c>
      <c r="O82" s="609">
        <v>-6.8</v>
      </c>
      <c r="P82" s="609">
        <v>3.2</v>
      </c>
      <c r="Q82" s="609">
        <v>-0.5</v>
      </c>
      <c r="R82" s="609">
        <v>-0.5</v>
      </c>
      <c r="S82" s="609">
        <v>5.5</v>
      </c>
    </row>
    <row r="83" spans="1:19" ht="13.5" customHeight="1">
      <c r="A83" s="604" t="s">
        <v>553</v>
      </c>
      <c r="B83" s="604" t="s">
        <v>594</v>
      </c>
      <c r="C83" s="605" t="s">
        <v>553</v>
      </c>
      <c r="D83" s="608">
        <v>-0.3</v>
      </c>
      <c r="E83" s="609">
        <v>1.3</v>
      </c>
      <c r="F83" s="609">
        <v>-1.5</v>
      </c>
      <c r="G83" s="609">
        <v>-8</v>
      </c>
      <c r="H83" s="609">
        <v>-0.6</v>
      </c>
      <c r="I83" s="609">
        <v>-1.1</v>
      </c>
      <c r="J83" s="609">
        <v>-2.9</v>
      </c>
      <c r="K83" s="609">
        <v>4</v>
      </c>
      <c r="L83" s="609">
        <v>-0.8</v>
      </c>
      <c r="M83" s="609">
        <v>6.2</v>
      </c>
      <c r="N83" s="609">
        <v>0</v>
      </c>
      <c r="O83" s="609">
        <v>-6.8</v>
      </c>
      <c r="P83" s="609">
        <v>2.4</v>
      </c>
      <c r="Q83" s="609">
        <v>0.2</v>
      </c>
      <c r="R83" s="609">
        <v>3</v>
      </c>
      <c r="S83" s="609">
        <v>7.7</v>
      </c>
    </row>
    <row r="84" spans="1:19" ht="13.5" customHeight="1">
      <c r="A84" s="604" t="s">
        <v>553</v>
      </c>
      <c r="B84" s="604" t="s">
        <v>595</v>
      </c>
      <c r="C84" s="605" t="s">
        <v>553</v>
      </c>
      <c r="D84" s="608">
        <v>-0.2</v>
      </c>
      <c r="E84" s="609">
        <v>1.5</v>
      </c>
      <c r="F84" s="609">
        <v>-1.6</v>
      </c>
      <c r="G84" s="609">
        <v>-8.1</v>
      </c>
      <c r="H84" s="609">
        <v>0.8</v>
      </c>
      <c r="I84" s="609">
        <v>-1.3</v>
      </c>
      <c r="J84" s="609">
        <v>-4.8</v>
      </c>
      <c r="K84" s="609">
        <v>4.4</v>
      </c>
      <c r="L84" s="609">
        <v>-2.6</v>
      </c>
      <c r="M84" s="609">
        <v>2.4</v>
      </c>
      <c r="N84" s="609">
        <v>1.3</v>
      </c>
      <c r="O84" s="609">
        <v>-5.9</v>
      </c>
      <c r="P84" s="609">
        <v>3.3</v>
      </c>
      <c r="Q84" s="609">
        <v>1.5</v>
      </c>
      <c r="R84" s="609">
        <v>3.7</v>
      </c>
      <c r="S84" s="609">
        <v>8.2</v>
      </c>
    </row>
    <row r="85" spans="1:19" ht="13.5" customHeight="1">
      <c r="A85" s="604" t="s">
        <v>553</v>
      </c>
      <c r="B85" s="604" t="s">
        <v>596</v>
      </c>
      <c r="C85" s="605" t="s">
        <v>553</v>
      </c>
      <c r="D85" s="608">
        <v>-1.7</v>
      </c>
      <c r="E85" s="609">
        <v>2</v>
      </c>
      <c r="F85" s="609">
        <v>-4.1</v>
      </c>
      <c r="G85" s="609">
        <v>-46.7</v>
      </c>
      <c r="H85" s="609">
        <v>-0.7</v>
      </c>
      <c r="I85" s="609">
        <v>-1.4</v>
      </c>
      <c r="J85" s="609">
        <v>-4.3</v>
      </c>
      <c r="K85" s="609">
        <v>4.9</v>
      </c>
      <c r="L85" s="609">
        <v>-0.1</v>
      </c>
      <c r="M85" s="609">
        <v>0.5</v>
      </c>
      <c r="N85" s="609">
        <v>-1.1</v>
      </c>
      <c r="O85" s="609">
        <v>-6.5</v>
      </c>
      <c r="P85" s="609">
        <v>3.9</v>
      </c>
      <c r="Q85" s="609">
        <v>1.7</v>
      </c>
      <c r="R85" s="609">
        <v>2.3</v>
      </c>
      <c r="S85" s="609">
        <v>6.6</v>
      </c>
    </row>
    <row r="86" spans="1:19" ht="13.5" customHeight="1">
      <c r="A86" s="604" t="s">
        <v>553</v>
      </c>
      <c r="B86" s="604" t="s">
        <v>597</v>
      </c>
      <c r="C86" s="605" t="s">
        <v>553</v>
      </c>
      <c r="D86" s="608">
        <v>-0.8</v>
      </c>
      <c r="E86" s="609">
        <v>3</v>
      </c>
      <c r="F86" s="609">
        <v>-3</v>
      </c>
      <c r="G86" s="609">
        <v>-0.5</v>
      </c>
      <c r="H86" s="609">
        <v>0.3</v>
      </c>
      <c r="I86" s="609">
        <v>-1.3</v>
      </c>
      <c r="J86" s="609">
        <v>-4.5</v>
      </c>
      <c r="K86" s="609">
        <v>5.1</v>
      </c>
      <c r="L86" s="609">
        <v>0.2</v>
      </c>
      <c r="M86" s="609">
        <v>-0.2</v>
      </c>
      <c r="N86" s="609">
        <v>-0.9</v>
      </c>
      <c r="O86" s="609">
        <v>-5.7</v>
      </c>
      <c r="P86" s="609">
        <v>4.6</v>
      </c>
      <c r="Q86" s="609">
        <v>1</v>
      </c>
      <c r="R86" s="609">
        <v>0.6</v>
      </c>
      <c r="S86" s="609">
        <v>8.4</v>
      </c>
    </row>
    <row r="87" spans="1:19" ht="13.5" customHeight="1">
      <c r="A87" s="604"/>
      <c r="B87" s="604" t="s">
        <v>598</v>
      </c>
      <c r="C87" s="605"/>
      <c r="D87" s="608">
        <v>-0.7</v>
      </c>
      <c r="E87" s="609">
        <v>2</v>
      </c>
      <c r="F87" s="609">
        <v>-2.9</v>
      </c>
      <c r="G87" s="609">
        <v>-3.6</v>
      </c>
      <c r="H87" s="609">
        <v>-0.1</v>
      </c>
      <c r="I87" s="609">
        <v>-1.6</v>
      </c>
      <c r="J87" s="609">
        <v>-3.6</v>
      </c>
      <c r="K87" s="609">
        <v>4.8</v>
      </c>
      <c r="L87" s="609">
        <v>-0.6</v>
      </c>
      <c r="M87" s="609">
        <v>-0.7</v>
      </c>
      <c r="N87" s="609">
        <v>-1.4</v>
      </c>
      <c r="O87" s="609">
        <v>-5.3</v>
      </c>
      <c r="P87" s="609">
        <v>5.2</v>
      </c>
      <c r="Q87" s="609">
        <v>1.1</v>
      </c>
      <c r="R87" s="609">
        <v>0.9</v>
      </c>
      <c r="S87" s="609">
        <v>9.1</v>
      </c>
    </row>
    <row r="88" spans="1:19" ht="13.5" customHeight="1">
      <c r="A88" s="604" t="s">
        <v>553</v>
      </c>
      <c r="B88" s="604" t="s">
        <v>599</v>
      </c>
      <c r="C88" s="605" t="s">
        <v>553</v>
      </c>
      <c r="D88" s="608">
        <v>-0.5</v>
      </c>
      <c r="E88" s="609">
        <v>2.6</v>
      </c>
      <c r="F88" s="609">
        <v>-1.7</v>
      </c>
      <c r="G88" s="609">
        <v>-3.1</v>
      </c>
      <c r="H88" s="609">
        <v>-0.1</v>
      </c>
      <c r="I88" s="609">
        <v>-0.4</v>
      </c>
      <c r="J88" s="609">
        <v>-4.5</v>
      </c>
      <c r="K88" s="609">
        <v>4.3</v>
      </c>
      <c r="L88" s="609">
        <v>-0.1</v>
      </c>
      <c r="M88" s="609">
        <v>-1.1</v>
      </c>
      <c r="N88" s="609">
        <v>-1.4</v>
      </c>
      <c r="O88" s="609">
        <v>-6.1</v>
      </c>
      <c r="P88" s="609">
        <v>4.2</v>
      </c>
      <c r="Q88" s="609">
        <v>0.6</v>
      </c>
      <c r="R88" s="609">
        <v>0.9</v>
      </c>
      <c r="S88" s="609">
        <v>7.8</v>
      </c>
    </row>
    <row r="89" spans="1:19" ht="13.5" customHeight="1">
      <c r="A89" s="604" t="s">
        <v>553</v>
      </c>
      <c r="B89" s="604" t="s">
        <v>566</v>
      </c>
      <c r="C89" s="605" t="s">
        <v>553</v>
      </c>
      <c r="D89" s="608">
        <v>-0.6</v>
      </c>
      <c r="E89" s="609">
        <v>2.1</v>
      </c>
      <c r="F89" s="609">
        <v>-1.5</v>
      </c>
      <c r="G89" s="609">
        <v>-1.6</v>
      </c>
      <c r="H89" s="609">
        <v>0.6</v>
      </c>
      <c r="I89" s="609">
        <v>-0.3</v>
      </c>
      <c r="J89" s="609">
        <v>-4.5</v>
      </c>
      <c r="K89" s="609">
        <v>2.5</v>
      </c>
      <c r="L89" s="609">
        <v>-0.1</v>
      </c>
      <c r="M89" s="609">
        <v>-1.9</v>
      </c>
      <c r="N89" s="609">
        <v>-1.5</v>
      </c>
      <c r="O89" s="609">
        <v>-7.6</v>
      </c>
      <c r="P89" s="609">
        <v>4.7</v>
      </c>
      <c r="Q89" s="609">
        <v>0.5</v>
      </c>
      <c r="R89" s="609">
        <v>1.4</v>
      </c>
      <c r="S89" s="609">
        <v>7.4</v>
      </c>
    </row>
    <row r="90" spans="1:19" ht="13.5" customHeight="1">
      <c r="A90" s="604" t="s">
        <v>553</v>
      </c>
      <c r="B90" s="604" t="s">
        <v>600</v>
      </c>
      <c r="C90" s="605" t="s">
        <v>553</v>
      </c>
      <c r="D90" s="608">
        <v>-0.7</v>
      </c>
      <c r="E90" s="609">
        <v>2.1</v>
      </c>
      <c r="F90" s="609">
        <v>-2</v>
      </c>
      <c r="G90" s="609">
        <v>-1.5</v>
      </c>
      <c r="H90" s="609">
        <v>3.9</v>
      </c>
      <c r="I90" s="609">
        <v>-0.7</v>
      </c>
      <c r="J90" s="609">
        <v>-5.3</v>
      </c>
      <c r="K90" s="609">
        <v>2.5</v>
      </c>
      <c r="L90" s="609">
        <v>3.4</v>
      </c>
      <c r="M90" s="609">
        <v>-2</v>
      </c>
      <c r="N90" s="609">
        <v>-3.1</v>
      </c>
      <c r="O90" s="609">
        <v>-5.6</v>
      </c>
      <c r="P90" s="609">
        <v>4.7</v>
      </c>
      <c r="Q90" s="609">
        <v>0.7</v>
      </c>
      <c r="R90" s="609">
        <v>2.1</v>
      </c>
      <c r="S90" s="609">
        <v>7.9</v>
      </c>
    </row>
    <row r="91" spans="1:19" ht="13.5" customHeight="1">
      <c r="A91" s="604" t="s">
        <v>553</v>
      </c>
      <c r="B91" s="604" t="s">
        <v>637</v>
      </c>
      <c r="C91" s="605" t="s">
        <v>553</v>
      </c>
      <c r="D91" s="608">
        <v>-0.5</v>
      </c>
      <c r="E91" s="609">
        <v>2.6</v>
      </c>
      <c r="F91" s="609">
        <v>-1.8</v>
      </c>
      <c r="G91" s="609">
        <v>-1.3</v>
      </c>
      <c r="H91" s="609">
        <v>2.2</v>
      </c>
      <c r="I91" s="609">
        <v>-3.6</v>
      </c>
      <c r="J91" s="609">
        <v>-4.2</v>
      </c>
      <c r="K91" s="609">
        <v>3.1</v>
      </c>
      <c r="L91" s="609">
        <v>0.8</v>
      </c>
      <c r="M91" s="609">
        <v>-4.3</v>
      </c>
      <c r="N91" s="609">
        <v>-1.9</v>
      </c>
      <c r="O91" s="609">
        <v>-4.5</v>
      </c>
      <c r="P91" s="609">
        <v>8.1</v>
      </c>
      <c r="Q91" s="609">
        <v>1.1</v>
      </c>
      <c r="R91" s="609">
        <v>2.6</v>
      </c>
      <c r="S91" s="609">
        <v>7.8</v>
      </c>
    </row>
    <row r="92" spans="1:19" ht="13.5" customHeight="1">
      <c r="A92" s="265" t="s">
        <v>87</v>
      </c>
      <c r="B92" s="616" t="s">
        <v>21</v>
      </c>
      <c r="C92" s="266" t="s">
        <v>88</v>
      </c>
      <c r="D92" s="267">
        <v>-0.1</v>
      </c>
      <c r="E92" s="268">
        <v>0.7</v>
      </c>
      <c r="F92" s="268">
        <v>-1.6</v>
      </c>
      <c r="G92" s="268">
        <v>-1.6</v>
      </c>
      <c r="H92" s="268">
        <v>4.1</v>
      </c>
      <c r="I92" s="268">
        <v>-0.6</v>
      </c>
      <c r="J92" s="268">
        <v>-3.9</v>
      </c>
      <c r="K92" s="268">
        <v>2.8</v>
      </c>
      <c r="L92" s="268">
        <v>1.8</v>
      </c>
      <c r="M92" s="268">
        <v>-5.7</v>
      </c>
      <c r="N92" s="268">
        <v>-0.8</v>
      </c>
      <c r="O92" s="268">
        <v>-4.6</v>
      </c>
      <c r="P92" s="268">
        <v>8.1</v>
      </c>
      <c r="Q92" s="268">
        <v>1</v>
      </c>
      <c r="R92" s="268">
        <v>2.6</v>
      </c>
      <c r="S92" s="268">
        <v>7.1</v>
      </c>
    </row>
    <row r="93" spans="1:35" ht="27" customHeight="1">
      <c r="A93" s="737" t="s">
        <v>417</v>
      </c>
      <c r="B93" s="737"/>
      <c r="C93" s="738"/>
      <c r="D93" s="272">
        <v>0.1</v>
      </c>
      <c r="E93" s="271">
        <v>-1.2</v>
      </c>
      <c r="F93" s="271">
        <v>0.1</v>
      </c>
      <c r="G93" s="271">
        <v>-0.3</v>
      </c>
      <c r="H93" s="271">
        <v>1.2</v>
      </c>
      <c r="I93" s="271">
        <v>-0.4</v>
      </c>
      <c r="J93" s="271">
        <v>0.3</v>
      </c>
      <c r="K93" s="271">
        <v>-0.5</v>
      </c>
      <c r="L93" s="271">
        <v>-0.3</v>
      </c>
      <c r="M93" s="271">
        <v>-0.2</v>
      </c>
      <c r="N93" s="271">
        <v>-0.2</v>
      </c>
      <c r="O93" s="271">
        <v>-1.1</v>
      </c>
      <c r="P93" s="271">
        <v>0</v>
      </c>
      <c r="Q93" s="271">
        <v>-0.2</v>
      </c>
      <c r="R93" s="271">
        <v>0</v>
      </c>
      <c r="S93" s="271">
        <v>1.4</v>
      </c>
      <c r="T93" s="611"/>
      <c r="U93" s="611"/>
      <c r="V93" s="611"/>
      <c r="W93" s="611"/>
      <c r="X93" s="611"/>
      <c r="Y93" s="611"/>
      <c r="Z93" s="611"/>
      <c r="AA93" s="611"/>
      <c r="AB93" s="611"/>
      <c r="AC93" s="611"/>
      <c r="AD93" s="611"/>
      <c r="AE93" s="611"/>
      <c r="AF93" s="611"/>
      <c r="AG93" s="611"/>
      <c r="AH93" s="611"/>
      <c r="AI93" s="611"/>
    </row>
    <row r="94" spans="1:36" s="610" customFormat="1" ht="27" customHeight="1">
      <c r="A94" s="238"/>
      <c r="B94" s="238"/>
      <c r="C94" s="238"/>
      <c r="D94" s="618"/>
      <c r="E94" s="618"/>
      <c r="F94" s="618"/>
      <c r="G94" s="618"/>
      <c r="H94" s="618"/>
      <c r="I94" s="618"/>
      <c r="J94" s="618"/>
      <c r="K94" s="618"/>
      <c r="L94" s="618"/>
      <c r="M94" s="618"/>
      <c r="N94" s="618"/>
      <c r="O94" s="618"/>
      <c r="P94" s="618"/>
      <c r="Q94" s="618"/>
      <c r="R94" s="618"/>
      <c r="S94" s="618"/>
      <c r="T94" s="596"/>
      <c r="U94" s="596"/>
      <c r="V94" s="596"/>
      <c r="W94" s="596"/>
      <c r="X94" s="596"/>
      <c r="Y94" s="596"/>
      <c r="Z94" s="596"/>
      <c r="AA94" s="596"/>
      <c r="AB94" s="596"/>
      <c r="AC94" s="596"/>
      <c r="AD94" s="596"/>
      <c r="AE94" s="596"/>
      <c r="AF94" s="596"/>
      <c r="AG94" s="596"/>
      <c r="AH94" s="596"/>
      <c r="AI94" s="596"/>
      <c r="AJ94" s="596"/>
    </row>
  </sheetData>
  <mergeCells count="11">
    <mergeCell ref="A4:C6"/>
    <mergeCell ref="D7:R7"/>
    <mergeCell ref="A93:C93"/>
    <mergeCell ref="G2:N2"/>
    <mergeCell ref="A50:C52"/>
    <mergeCell ref="D53:R53"/>
    <mergeCell ref="D73:S73"/>
    <mergeCell ref="D27:S27"/>
    <mergeCell ref="A47:C47"/>
    <mergeCell ref="H49:O49"/>
    <mergeCell ref="H3:O3"/>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Ｐゴシック,標準"&amp;12- 12 -</oddFooter>
  </headerFooter>
  <rowBreaks count="1" manualBreakCount="1">
    <brk id="93" max="255" man="1"/>
  </rowBreaks>
</worksheet>
</file>

<file path=xl/worksheets/sheet16.xml><?xml version="1.0" encoding="utf-8"?>
<worksheet xmlns="http://schemas.openxmlformats.org/spreadsheetml/2006/main" xmlns:r="http://schemas.openxmlformats.org/officeDocument/2006/relationships">
  <sheetPr codeName="Sheet35">
    <tabColor indexed="14"/>
    <pageSetUpPr fitToPage="1"/>
  </sheetPr>
  <dimension ref="A1:BO40"/>
  <sheetViews>
    <sheetView zoomScaleSheetLayoutView="85" workbookViewId="0" topLeftCell="A1">
      <selection activeCell="A1" sqref="A1"/>
    </sheetView>
  </sheetViews>
  <sheetFormatPr defaultColWidth="8.796875" defaultRowHeight="14.25"/>
  <cols>
    <col min="1" max="1" width="9.09765625" style="620" customWidth="1"/>
    <col min="2" max="2" width="5.19921875" style="620" customWidth="1"/>
    <col min="3" max="3" width="3.09765625" style="620" customWidth="1"/>
    <col min="4" max="4" width="2.69921875" style="620" customWidth="1"/>
    <col min="5" max="18" width="9.69921875" style="620" customWidth="1"/>
    <col min="19" max="19" width="7.5" style="620" customWidth="1"/>
    <col min="20" max="16384" width="9" style="620" customWidth="1"/>
  </cols>
  <sheetData>
    <row r="1" spans="8:14" ht="9" customHeight="1">
      <c r="H1" s="621"/>
      <c r="I1" s="621"/>
      <c r="J1" s="621"/>
      <c r="K1" s="621"/>
      <c r="L1" s="621"/>
      <c r="M1" s="621"/>
      <c r="N1" s="622"/>
    </row>
    <row r="2" spans="2:17" ht="22.5" customHeight="1">
      <c r="B2" s="623"/>
      <c r="C2" s="623"/>
      <c r="D2" s="623"/>
      <c r="G2" s="46"/>
      <c r="H2" s="621"/>
      <c r="I2" s="349" t="s">
        <v>60</v>
      </c>
      <c r="J2" s="47"/>
      <c r="K2" s="47"/>
      <c r="L2" s="47"/>
      <c r="M2" s="621"/>
      <c r="N2" s="621"/>
      <c r="Q2" s="48"/>
    </row>
    <row r="3" spans="2:18" ht="13.5">
      <c r="B3" s="49" t="s">
        <v>261</v>
      </c>
      <c r="C3" s="49"/>
      <c r="D3" s="49"/>
      <c r="E3" s="244"/>
      <c r="F3" s="244"/>
      <c r="Q3" s="244" t="s">
        <v>601</v>
      </c>
      <c r="R3" s="50"/>
    </row>
    <row r="4" spans="2:18" ht="13.5">
      <c r="B4" s="747" t="s">
        <v>428</v>
      </c>
      <c r="C4" s="748"/>
      <c r="D4" s="749"/>
      <c r="E4" s="624" t="s">
        <v>418</v>
      </c>
      <c r="F4" s="625"/>
      <c r="G4" s="624" t="s">
        <v>23</v>
      </c>
      <c r="H4" s="626"/>
      <c r="I4" s="624" t="s">
        <v>419</v>
      </c>
      <c r="J4" s="625"/>
      <c r="K4" s="627" t="s">
        <v>420</v>
      </c>
      <c r="L4" s="626"/>
      <c r="M4" s="743" t="s">
        <v>421</v>
      </c>
      <c r="N4" s="744"/>
      <c r="O4" s="628" t="s">
        <v>422</v>
      </c>
      <c r="P4" s="625"/>
      <c r="Q4" s="624" t="s">
        <v>423</v>
      </c>
      <c r="R4" s="626"/>
    </row>
    <row r="5" spans="2:18" ht="13.5">
      <c r="B5" s="750"/>
      <c r="C5" s="751"/>
      <c r="D5" s="752"/>
      <c r="E5" s="629" t="s">
        <v>424</v>
      </c>
      <c r="F5" s="202" t="s">
        <v>35</v>
      </c>
      <c r="G5" s="629" t="s">
        <v>424</v>
      </c>
      <c r="H5" s="202" t="s">
        <v>35</v>
      </c>
      <c r="I5" s="629" t="s">
        <v>424</v>
      </c>
      <c r="J5" s="202" t="s">
        <v>35</v>
      </c>
      <c r="K5" s="629" t="s">
        <v>424</v>
      </c>
      <c r="L5" s="202" t="s">
        <v>35</v>
      </c>
      <c r="M5" s="629" t="s">
        <v>424</v>
      </c>
      <c r="N5" s="202" t="s">
        <v>35</v>
      </c>
      <c r="O5" s="203" t="s">
        <v>429</v>
      </c>
      <c r="P5" s="202" t="s">
        <v>36</v>
      </c>
      <c r="Q5" s="203" t="s">
        <v>429</v>
      </c>
      <c r="R5" s="202" t="s">
        <v>36</v>
      </c>
    </row>
    <row r="6" spans="2:18" s="56" customFormat="1" ht="9.75">
      <c r="B6" s="241"/>
      <c r="C6" s="242"/>
      <c r="D6" s="243"/>
      <c r="E6" s="51"/>
      <c r="F6" s="52" t="s">
        <v>24</v>
      </c>
      <c r="G6" s="53"/>
      <c r="H6" s="52" t="s">
        <v>24</v>
      </c>
      <c r="I6" s="51"/>
      <c r="J6" s="52" t="s">
        <v>24</v>
      </c>
      <c r="K6" s="53"/>
      <c r="L6" s="52" t="s">
        <v>24</v>
      </c>
      <c r="M6" s="51"/>
      <c r="N6" s="52" t="s">
        <v>24</v>
      </c>
      <c r="O6" s="54" t="s">
        <v>24</v>
      </c>
      <c r="P6" s="52" t="s">
        <v>25</v>
      </c>
      <c r="Q6" s="55" t="s">
        <v>24</v>
      </c>
      <c r="R6" s="52" t="s">
        <v>25</v>
      </c>
    </row>
    <row r="7" spans="2:19" s="622" customFormat="1" ht="13.5">
      <c r="B7" s="630" t="s">
        <v>79</v>
      </c>
      <c r="C7" s="631" t="s">
        <v>592</v>
      </c>
      <c r="D7" s="632" t="s">
        <v>88</v>
      </c>
      <c r="E7" s="633">
        <v>99.3</v>
      </c>
      <c r="F7" s="634">
        <v>-6.0548722800378485</v>
      </c>
      <c r="G7" s="621">
        <v>98.3</v>
      </c>
      <c r="H7" s="634">
        <v>0</v>
      </c>
      <c r="I7" s="633">
        <v>98.8</v>
      </c>
      <c r="J7" s="634">
        <v>0.10131712259371257</v>
      </c>
      <c r="K7" s="621">
        <v>109.9</v>
      </c>
      <c r="L7" s="634">
        <v>1.0110294117647138</v>
      </c>
      <c r="M7" s="635">
        <v>100.7</v>
      </c>
      <c r="N7" s="634">
        <v>-0.19821605550049837</v>
      </c>
      <c r="O7" s="636">
        <v>1.45</v>
      </c>
      <c r="P7" s="637">
        <v>-0.18</v>
      </c>
      <c r="Q7" s="638">
        <v>1.62</v>
      </c>
      <c r="R7" s="637">
        <v>-0.009999999999999787</v>
      </c>
      <c r="S7" s="621"/>
    </row>
    <row r="8" spans="2:19" s="622" customFormat="1" ht="13.5">
      <c r="B8" s="630" t="s">
        <v>553</v>
      </c>
      <c r="C8" s="631" t="s">
        <v>593</v>
      </c>
      <c r="D8" s="632" t="s">
        <v>553</v>
      </c>
      <c r="E8" s="633">
        <v>99.3</v>
      </c>
      <c r="F8" s="634">
        <v>0</v>
      </c>
      <c r="G8" s="621">
        <v>98.8</v>
      </c>
      <c r="H8" s="634">
        <v>0.508646998982706</v>
      </c>
      <c r="I8" s="633">
        <v>99.1</v>
      </c>
      <c r="J8" s="634">
        <v>0.3036437246963534</v>
      </c>
      <c r="K8" s="621">
        <v>113.6</v>
      </c>
      <c r="L8" s="634">
        <v>3.3666969972702354</v>
      </c>
      <c r="M8" s="635">
        <v>100.2</v>
      </c>
      <c r="N8" s="634">
        <v>-0.49652432969215493</v>
      </c>
      <c r="O8" s="636">
        <v>2.05</v>
      </c>
      <c r="P8" s="637">
        <v>0.6</v>
      </c>
      <c r="Q8" s="638">
        <v>1.62</v>
      </c>
      <c r="R8" s="637">
        <v>0</v>
      </c>
      <c r="S8" s="621"/>
    </row>
    <row r="9" spans="2:19" s="622" customFormat="1" ht="13.5">
      <c r="B9" s="630" t="s">
        <v>553</v>
      </c>
      <c r="C9" s="631" t="s">
        <v>594</v>
      </c>
      <c r="D9" s="632" t="s">
        <v>553</v>
      </c>
      <c r="E9" s="633">
        <v>99.2</v>
      </c>
      <c r="F9" s="634">
        <v>-0.10070493454178682</v>
      </c>
      <c r="G9" s="621">
        <v>98.5</v>
      </c>
      <c r="H9" s="634">
        <v>-0.3036437246963534</v>
      </c>
      <c r="I9" s="633">
        <v>98.7</v>
      </c>
      <c r="J9" s="634">
        <v>-0.4036326942482255</v>
      </c>
      <c r="K9" s="621">
        <v>109.5</v>
      </c>
      <c r="L9" s="634">
        <v>-3.60915492957746</v>
      </c>
      <c r="M9" s="635">
        <v>101</v>
      </c>
      <c r="N9" s="634">
        <v>0.7984031936127716</v>
      </c>
      <c r="O9" s="636">
        <v>1.55</v>
      </c>
      <c r="P9" s="637">
        <v>-0.5</v>
      </c>
      <c r="Q9" s="638">
        <v>1.57</v>
      </c>
      <c r="R9" s="637">
        <v>-0.05</v>
      </c>
      <c r="S9" s="621"/>
    </row>
    <row r="10" spans="2:19" s="622" customFormat="1" ht="13.5">
      <c r="B10" s="630" t="s">
        <v>553</v>
      </c>
      <c r="C10" s="631" t="s">
        <v>595</v>
      </c>
      <c r="D10" s="632" t="s">
        <v>553</v>
      </c>
      <c r="E10" s="633">
        <v>98.8</v>
      </c>
      <c r="F10" s="634">
        <v>-0.4032258064516186</v>
      </c>
      <c r="G10" s="621">
        <v>98.1</v>
      </c>
      <c r="H10" s="634">
        <v>-0.4060913705583814</v>
      </c>
      <c r="I10" s="633">
        <v>98.7</v>
      </c>
      <c r="J10" s="634">
        <v>0</v>
      </c>
      <c r="K10" s="621">
        <v>103.1</v>
      </c>
      <c r="L10" s="634">
        <v>-5.844748858447494</v>
      </c>
      <c r="M10" s="635">
        <v>101.1</v>
      </c>
      <c r="N10" s="634">
        <v>0.09900990099009338</v>
      </c>
      <c r="O10" s="636">
        <v>1.68</v>
      </c>
      <c r="P10" s="637">
        <v>0.13</v>
      </c>
      <c r="Q10" s="638">
        <v>1.63</v>
      </c>
      <c r="R10" s="637">
        <v>0.05999999999999983</v>
      </c>
      <c r="S10" s="621"/>
    </row>
    <row r="11" spans="2:19" s="622" customFormat="1" ht="13.5">
      <c r="B11" s="639" t="s">
        <v>553</v>
      </c>
      <c r="C11" s="631" t="s">
        <v>596</v>
      </c>
      <c r="D11" s="640" t="s">
        <v>553</v>
      </c>
      <c r="E11" s="633">
        <v>96.9</v>
      </c>
      <c r="F11" s="634">
        <v>-1.9230769230769145</v>
      </c>
      <c r="G11" s="621">
        <v>97.8</v>
      </c>
      <c r="H11" s="634">
        <v>-0.30581039755351397</v>
      </c>
      <c r="I11" s="633">
        <v>98.1</v>
      </c>
      <c r="J11" s="634">
        <v>-0.6079027355623187</v>
      </c>
      <c r="K11" s="633">
        <v>105.5</v>
      </c>
      <c r="L11" s="634">
        <v>2.3278370514064073</v>
      </c>
      <c r="M11" s="635">
        <v>99.8</v>
      </c>
      <c r="N11" s="634">
        <v>-1.285855588526209</v>
      </c>
      <c r="O11" s="636">
        <v>1.43</v>
      </c>
      <c r="P11" s="637">
        <v>-0.25</v>
      </c>
      <c r="Q11" s="638">
        <v>1.59</v>
      </c>
      <c r="R11" s="637">
        <v>-0.039999999999999813</v>
      </c>
      <c r="S11" s="621"/>
    </row>
    <row r="12" spans="2:19" s="622" customFormat="1" ht="13.5">
      <c r="B12" s="639" t="s">
        <v>553</v>
      </c>
      <c r="C12" s="631" t="s">
        <v>597</v>
      </c>
      <c r="D12" s="640" t="s">
        <v>553</v>
      </c>
      <c r="E12" s="633">
        <v>99.2</v>
      </c>
      <c r="F12" s="634">
        <v>2.3735810113519062</v>
      </c>
      <c r="G12" s="621">
        <v>98</v>
      </c>
      <c r="H12" s="634">
        <v>0.2044989775051154</v>
      </c>
      <c r="I12" s="633">
        <v>98.4</v>
      </c>
      <c r="J12" s="634">
        <v>0.30581039755352846</v>
      </c>
      <c r="K12" s="621">
        <v>100.5</v>
      </c>
      <c r="L12" s="634">
        <v>-4.739336492890995</v>
      </c>
      <c r="M12" s="635">
        <v>100.6</v>
      </c>
      <c r="N12" s="634">
        <v>0.8016032064128228</v>
      </c>
      <c r="O12" s="636">
        <v>1.37</v>
      </c>
      <c r="P12" s="637">
        <v>-0.05999999999999983</v>
      </c>
      <c r="Q12" s="638">
        <v>1.54</v>
      </c>
      <c r="R12" s="637">
        <v>-0.05</v>
      </c>
      <c r="S12" s="621"/>
    </row>
    <row r="13" spans="2:19" s="622" customFormat="1" ht="13.5">
      <c r="B13" s="639" t="s">
        <v>553</v>
      </c>
      <c r="C13" s="631" t="s">
        <v>598</v>
      </c>
      <c r="D13" s="640" t="s">
        <v>553</v>
      </c>
      <c r="E13" s="633">
        <v>105.9</v>
      </c>
      <c r="F13" s="634">
        <v>6.754032258064519</v>
      </c>
      <c r="G13" s="621">
        <v>98.3</v>
      </c>
      <c r="H13" s="634">
        <v>0.3061224489795889</v>
      </c>
      <c r="I13" s="633">
        <v>97.5</v>
      </c>
      <c r="J13" s="634">
        <v>-0.9146341463414691</v>
      </c>
      <c r="K13" s="621">
        <v>106.8</v>
      </c>
      <c r="L13" s="634">
        <v>6.268656716417907</v>
      </c>
      <c r="M13" s="635">
        <v>100.7</v>
      </c>
      <c r="N13" s="634">
        <v>0.09940357852883552</v>
      </c>
      <c r="O13" s="636">
        <v>1.45</v>
      </c>
      <c r="P13" s="637">
        <v>0.07999999999999985</v>
      </c>
      <c r="Q13" s="638">
        <v>1.55</v>
      </c>
      <c r="R13" s="637">
        <v>0.01</v>
      </c>
      <c r="S13" s="621"/>
    </row>
    <row r="14" spans="2:19" s="622" customFormat="1" ht="13.5">
      <c r="B14" s="639" t="s">
        <v>553</v>
      </c>
      <c r="C14" s="631" t="s">
        <v>599</v>
      </c>
      <c r="D14" s="640" t="s">
        <v>553</v>
      </c>
      <c r="E14" s="633">
        <v>99.1</v>
      </c>
      <c r="F14" s="634">
        <v>-6.421152030217196</v>
      </c>
      <c r="G14" s="621">
        <v>98.2</v>
      </c>
      <c r="H14" s="634">
        <v>-0.10172939979653543</v>
      </c>
      <c r="I14" s="633">
        <v>98.6</v>
      </c>
      <c r="J14" s="634">
        <v>1.1282051282051224</v>
      </c>
      <c r="K14" s="621">
        <v>107.9</v>
      </c>
      <c r="L14" s="634">
        <v>1.0299625468164875</v>
      </c>
      <c r="M14" s="635">
        <v>100.4</v>
      </c>
      <c r="N14" s="634">
        <v>-0.2979145978152901</v>
      </c>
      <c r="O14" s="636">
        <v>1.45</v>
      </c>
      <c r="P14" s="637">
        <v>0</v>
      </c>
      <c r="Q14" s="638">
        <v>1.68</v>
      </c>
      <c r="R14" s="637">
        <v>0.13</v>
      </c>
      <c r="S14" s="621"/>
    </row>
    <row r="15" spans="2:19" s="622" customFormat="1" ht="13.5">
      <c r="B15" s="639" t="s">
        <v>553</v>
      </c>
      <c r="C15" s="631" t="s">
        <v>566</v>
      </c>
      <c r="D15" s="640" t="s">
        <v>553</v>
      </c>
      <c r="E15" s="635">
        <v>98.7</v>
      </c>
      <c r="F15" s="641">
        <v>-0.4036326942482255</v>
      </c>
      <c r="G15" s="642">
        <v>98.4</v>
      </c>
      <c r="H15" s="641">
        <v>0.20366598778004363</v>
      </c>
      <c r="I15" s="635">
        <v>98.3</v>
      </c>
      <c r="J15" s="641">
        <v>-0.30425963488843527</v>
      </c>
      <c r="K15" s="642">
        <v>107.3</v>
      </c>
      <c r="L15" s="641">
        <v>-0.5560704355885158</v>
      </c>
      <c r="M15" s="635">
        <v>100.4</v>
      </c>
      <c r="N15" s="641">
        <v>0</v>
      </c>
      <c r="O15" s="643">
        <v>1.41</v>
      </c>
      <c r="P15" s="644">
        <v>-0.04</v>
      </c>
      <c r="Q15" s="645">
        <v>1.56</v>
      </c>
      <c r="R15" s="644">
        <v>-0.12</v>
      </c>
      <c r="S15" s="621"/>
    </row>
    <row r="16" spans="2:18" ht="13.5" customHeight="1">
      <c r="B16" s="646" t="s">
        <v>553</v>
      </c>
      <c r="C16" s="631" t="s">
        <v>600</v>
      </c>
      <c r="D16" s="647" t="s">
        <v>553</v>
      </c>
      <c r="E16" s="635">
        <v>99</v>
      </c>
      <c r="F16" s="641">
        <v>0.3039513677811521</v>
      </c>
      <c r="G16" s="642">
        <v>98.1</v>
      </c>
      <c r="H16" s="641">
        <v>-0.30487804878049934</v>
      </c>
      <c r="I16" s="635">
        <v>96.5</v>
      </c>
      <c r="J16" s="641">
        <v>-1.831129196337739</v>
      </c>
      <c r="K16" s="642">
        <v>107.4</v>
      </c>
      <c r="L16" s="641">
        <v>0.0931966449207908</v>
      </c>
      <c r="M16" s="635">
        <v>100.1</v>
      </c>
      <c r="N16" s="641">
        <v>-0.29880478087650536</v>
      </c>
      <c r="O16" s="643">
        <v>1.51</v>
      </c>
      <c r="P16" s="644">
        <v>0.1</v>
      </c>
      <c r="Q16" s="645">
        <v>1.56</v>
      </c>
      <c r="R16" s="644">
        <v>0</v>
      </c>
    </row>
    <row r="17" spans="1:67" ht="13.5" customHeight="1">
      <c r="A17" s="57"/>
      <c r="B17" s="648" t="s">
        <v>553</v>
      </c>
      <c r="C17" s="649" t="s">
        <v>637</v>
      </c>
      <c r="D17" s="650" t="s">
        <v>553</v>
      </c>
      <c r="E17" s="651">
        <v>97.2</v>
      </c>
      <c r="F17" s="652">
        <v>-1.8181818181818152</v>
      </c>
      <c r="G17" s="653">
        <v>98.5</v>
      </c>
      <c r="H17" s="652">
        <v>0.4077471967380283</v>
      </c>
      <c r="I17" s="651">
        <v>98.5</v>
      </c>
      <c r="J17" s="652">
        <v>2.072538860103627</v>
      </c>
      <c r="K17" s="653">
        <v>110.7</v>
      </c>
      <c r="L17" s="652">
        <v>3.0726256983240194</v>
      </c>
      <c r="M17" s="651">
        <v>100.2</v>
      </c>
      <c r="N17" s="652">
        <v>0.09990009990010842</v>
      </c>
      <c r="O17" s="654">
        <v>1.76</v>
      </c>
      <c r="P17" s="655">
        <v>0.25</v>
      </c>
      <c r="Q17" s="656">
        <v>1.64</v>
      </c>
      <c r="R17" s="655">
        <v>0.07999999999999985</v>
      </c>
      <c r="S17" s="622"/>
      <c r="T17" s="622"/>
      <c r="U17" s="622"/>
      <c r="V17" s="622"/>
      <c r="W17" s="622"/>
      <c r="X17" s="622"/>
      <c r="Y17" s="622"/>
      <c r="Z17" s="622"/>
      <c r="AA17" s="622"/>
      <c r="AB17" s="622"/>
      <c r="AC17" s="622"/>
      <c r="AD17" s="622"/>
      <c r="AE17" s="622"/>
      <c r="AF17" s="622"/>
      <c r="AG17" s="622"/>
      <c r="AH17" s="622"/>
      <c r="AI17" s="622"/>
      <c r="AJ17" s="622"/>
      <c r="AK17" s="622"/>
      <c r="AL17" s="622"/>
      <c r="AM17" s="622"/>
      <c r="AN17" s="622"/>
      <c r="AO17" s="622"/>
      <c r="AP17" s="622"/>
      <c r="AQ17" s="622"/>
      <c r="AR17" s="622"/>
      <c r="AS17" s="622"/>
      <c r="AT17" s="622"/>
      <c r="AU17" s="622"/>
      <c r="AV17" s="622"/>
      <c r="AW17" s="622"/>
      <c r="AX17" s="622"/>
      <c r="AY17" s="622"/>
      <c r="AZ17" s="622"/>
      <c r="BA17" s="622"/>
      <c r="BB17" s="622"/>
      <c r="BC17" s="622"/>
      <c r="BD17" s="622"/>
      <c r="BE17" s="622"/>
      <c r="BF17" s="622"/>
      <c r="BG17" s="622"/>
      <c r="BH17" s="622"/>
      <c r="BI17" s="622"/>
      <c r="BJ17" s="622"/>
      <c r="BK17" s="622"/>
      <c r="BL17" s="622"/>
      <c r="BM17" s="622"/>
      <c r="BN17" s="622"/>
      <c r="BO17" s="622"/>
    </row>
    <row r="18" spans="1:18" s="399" customFormat="1" ht="13.5" customHeight="1">
      <c r="A18" s="58"/>
      <c r="B18" s="402" t="s">
        <v>87</v>
      </c>
      <c r="C18" s="403" t="s">
        <v>21</v>
      </c>
      <c r="D18" s="404" t="s">
        <v>88</v>
      </c>
      <c r="E18" s="273">
        <v>104.9</v>
      </c>
      <c r="F18" s="274">
        <v>7.92181069958848</v>
      </c>
      <c r="G18" s="405">
        <v>98.4</v>
      </c>
      <c r="H18" s="274">
        <v>-0.10152284263958815</v>
      </c>
      <c r="I18" s="273">
        <v>98.9</v>
      </c>
      <c r="J18" s="274">
        <v>0.4060913705583814</v>
      </c>
      <c r="K18" s="405">
        <v>111.9</v>
      </c>
      <c r="L18" s="274">
        <v>1.0840108401084037</v>
      </c>
      <c r="M18" s="273">
        <v>100.8</v>
      </c>
      <c r="N18" s="274">
        <v>0.5988023952095751</v>
      </c>
      <c r="O18" s="275">
        <v>1.93</v>
      </c>
      <c r="P18" s="276">
        <v>0.17</v>
      </c>
      <c r="Q18" s="406">
        <v>1.87</v>
      </c>
      <c r="R18" s="276">
        <v>0.23</v>
      </c>
    </row>
    <row r="19" spans="1:18" ht="13.5" customHeight="1">
      <c r="A19" s="57" t="s">
        <v>26</v>
      </c>
      <c r="B19" s="622"/>
      <c r="C19" s="622"/>
      <c r="D19" s="622"/>
      <c r="E19" s="621"/>
      <c r="F19" s="621"/>
      <c r="G19" s="621"/>
      <c r="H19" s="621"/>
      <c r="I19" s="621"/>
      <c r="J19" s="621"/>
      <c r="K19" s="621"/>
      <c r="L19" s="621"/>
      <c r="M19" s="621"/>
      <c r="N19" s="621"/>
      <c r="O19" s="621"/>
      <c r="P19" s="621"/>
      <c r="Q19" s="621"/>
      <c r="R19" s="621"/>
    </row>
    <row r="20" spans="1:18" ht="13.5" customHeight="1">
      <c r="A20" s="59"/>
      <c r="B20" s="60" t="s">
        <v>271</v>
      </c>
      <c r="C20" s="60"/>
      <c r="D20" s="60"/>
      <c r="E20" s="657"/>
      <c r="F20" s="61"/>
      <c r="G20" s="653"/>
      <c r="H20" s="657"/>
      <c r="I20" s="657"/>
      <c r="K20" s="657"/>
      <c r="M20" s="657"/>
      <c r="N20" s="61"/>
      <c r="O20" s="658"/>
      <c r="P20" s="658"/>
      <c r="Q20" s="244" t="s">
        <v>601</v>
      </c>
      <c r="R20" s="62"/>
    </row>
    <row r="21" spans="1:18" ht="13.5" customHeight="1">
      <c r="A21" s="57"/>
      <c r="B21" s="747" t="s">
        <v>428</v>
      </c>
      <c r="C21" s="748"/>
      <c r="D21" s="749"/>
      <c r="E21" s="745" t="s">
        <v>418</v>
      </c>
      <c r="F21" s="746"/>
      <c r="G21" s="659" t="s">
        <v>425</v>
      </c>
      <c r="H21" s="660"/>
      <c r="I21" s="659" t="s">
        <v>419</v>
      </c>
      <c r="J21" s="661"/>
      <c r="K21" s="662" t="s">
        <v>420</v>
      </c>
      <c r="L21" s="660"/>
      <c r="M21" s="743" t="s">
        <v>421</v>
      </c>
      <c r="N21" s="744"/>
      <c r="O21" s="628" t="s">
        <v>422</v>
      </c>
      <c r="P21" s="625"/>
      <c r="Q21" s="624" t="s">
        <v>423</v>
      </c>
      <c r="R21" s="626"/>
    </row>
    <row r="22" spans="1:18" ht="13.5">
      <c r="A22" s="57" t="s">
        <v>27</v>
      </c>
      <c r="B22" s="750"/>
      <c r="C22" s="751"/>
      <c r="D22" s="752"/>
      <c r="E22" s="629" t="s">
        <v>424</v>
      </c>
      <c r="F22" s="202" t="s">
        <v>35</v>
      </c>
      <c r="G22" s="629" t="s">
        <v>424</v>
      </c>
      <c r="H22" s="202" t="s">
        <v>35</v>
      </c>
      <c r="I22" s="629" t="s">
        <v>424</v>
      </c>
      <c r="J22" s="202" t="s">
        <v>35</v>
      </c>
      <c r="K22" s="629" t="s">
        <v>424</v>
      </c>
      <c r="L22" s="202" t="s">
        <v>35</v>
      </c>
      <c r="M22" s="629" t="s">
        <v>424</v>
      </c>
      <c r="N22" s="202" t="s">
        <v>35</v>
      </c>
      <c r="O22" s="203" t="s">
        <v>429</v>
      </c>
      <c r="P22" s="202" t="s">
        <v>36</v>
      </c>
      <c r="Q22" s="203" t="s">
        <v>429</v>
      </c>
      <c r="R22" s="202" t="s">
        <v>36</v>
      </c>
    </row>
    <row r="23" spans="2:18" s="56" customFormat="1" ht="9.75">
      <c r="B23" s="241"/>
      <c r="C23" s="242"/>
      <c r="D23" s="243"/>
      <c r="E23" s="51"/>
      <c r="F23" s="52" t="s">
        <v>24</v>
      </c>
      <c r="G23" s="53"/>
      <c r="H23" s="52" t="s">
        <v>24</v>
      </c>
      <c r="I23" s="51"/>
      <c r="J23" s="52" t="s">
        <v>24</v>
      </c>
      <c r="K23" s="53"/>
      <c r="L23" s="52" t="s">
        <v>24</v>
      </c>
      <c r="M23" s="51"/>
      <c r="N23" s="52" t="s">
        <v>24</v>
      </c>
      <c r="O23" s="54" t="s">
        <v>24</v>
      </c>
      <c r="P23" s="52" t="s">
        <v>25</v>
      </c>
      <c r="Q23" s="55" t="s">
        <v>24</v>
      </c>
      <c r="R23" s="52" t="s">
        <v>25</v>
      </c>
    </row>
    <row r="24" spans="1:19" ht="13.5">
      <c r="A24" s="57"/>
      <c r="B24" s="630" t="s">
        <v>79</v>
      </c>
      <c r="C24" s="631" t="s">
        <v>592</v>
      </c>
      <c r="D24" s="632" t="s">
        <v>590</v>
      </c>
      <c r="E24" s="633">
        <v>103.1</v>
      </c>
      <c r="F24" s="634">
        <v>-1.6221374045801553</v>
      </c>
      <c r="G24" s="633">
        <v>101</v>
      </c>
      <c r="H24" s="634">
        <v>-0.3944773175542462</v>
      </c>
      <c r="I24" s="633">
        <v>100.1</v>
      </c>
      <c r="J24" s="634">
        <v>-1.0869565217391388</v>
      </c>
      <c r="K24" s="633">
        <v>115</v>
      </c>
      <c r="L24" s="634">
        <v>-1.7094017094017095</v>
      </c>
      <c r="M24" s="633">
        <v>98.4</v>
      </c>
      <c r="N24" s="634">
        <v>-0.5055611729019212</v>
      </c>
      <c r="O24" s="636">
        <v>1.06</v>
      </c>
      <c r="P24" s="637">
        <v>-0.08999999999999986</v>
      </c>
      <c r="Q24" s="636">
        <v>1.07</v>
      </c>
      <c r="R24" s="637">
        <v>-0.12</v>
      </c>
      <c r="S24" s="622"/>
    </row>
    <row r="25" spans="2:18" ht="13.5">
      <c r="B25" s="630"/>
      <c r="C25" s="631" t="s">
        <v>593</v>
      </c>
      <c r="D25" s="632" t="s">
        <v>553</v>
      </c>
      <c r="E25" s="633">
        <v>102.5</v>
      </c>
      <c r="F25" s="634">
        <v>-0.5819592628515948</v>
      </c>
      <c r="G25" s="633">
        <v>101</v>
      </c>
      <c r="H25" s="634">
        <v>0</v>
      </c>
      <c r="I25" s="633">
        <v>99.5</v>
      </c>
      <c r="J25" s="634">
        <v>-0.5994005994005938</v>
      </c>
      <c r="K25" s="633">
        <v>116.9</v>
      </c>
      <c r="L25" s="634">
        <v>1.6521739130434834</v>
      </c>
      <c r="M25" s="633">
        <v>98.4</v>
      </c>
      <c r="N25" s="634">
        <v>0</v>
      </c>
      <c r="O25" s="636">
        <v>0.95</v>
      </c>
      <c r="P25" s="637">
        <v>-0.11</v>
      </c>
      <c r="Q25" s="636">
        <v>1.1</v>
      </c>
      <c r="R25" s="637">
        <v>0.03</v>
      </c>
    </row>
    <row r="26" spans="1:18" ht="13.5">
      <c r="A26" s="622"/>
      <c r="B26" s="630" t="s">
        <v>553</v>
      </c>
      <c r="C26" s="631" t="s">
        <v>594</v>
      </c>
      <c r="D26" s="632" t="s">
        <v>553</v>
      </c>
      <c r="E26" s="633">
        <v>103.9</v>
      </c>
      <c r="F26" s="634">
        <v>1.365853658536591</v>
      </c>
      <c r="G26" s="633">
        <v>101.1</v>
      </c>
      <c r="H26" s="634">
        <v>0.09900990099009338</v>
      </c>
      <c r="I26" s="633">
        <v>99.2</v>
      </c>
      <c r="J26" s="634">
        <v>-0.30150753768843935</v>
      </c>
      <c r="K26" s="633">
        <v>114.4</v>
      </c>
      <c r="L26" s="634">
        <v>-2.1385799828913603</v>
      </c>
      <c r="M26" s="633">
        <v>98</v>
      </c>
      <c r="N26" s="634">
        <v>-0.40650406504065617</v>
      </c>
      <c r="O26" s="636">
        <v>0.98</v>
      </c>
      <c r="P26" s="637">
        <v>0.03</v>
      </c>
      <c r="Q26" s="636">
        <v>1.24</v>
      </c>
      <c r="R26" s="637">
        <v>0.14</v>
      </c>
    </row>
    <row r="27" spans="1:18" ht="13.5">
      <c r="A27" s="622"/>
      <c r="B27" s="630" t="s">
        <v>553</v>
      </c>
      <c r="C27" s="631" t="s">
        <v>595</v>
      </c>
      <c r="D27" s="632" t="s">
        <v>553</v>
      </c>
      <c r="E27" s="633">
        <v>102.2</v>
      </c>
      <c r="F27" s="634">
        <v>-1.636188642925893</v>
      </c>
      <c r="G27" s="633">
        <v>100.8</v>
      </c>
      <c r="H27" s="634">
        <v>-0.2967359050445076</v>
      </c>
      <c r="I27" s="633">
        <v>99.6</v>
      </c>
      <c r="J27" s="634">
        <v>0.40322580645160433</v>
      </c>
      <c r="K27" s="633">
        <v>108.9</v>
      </c>
      <c r="L27" s="634">
        <v>-4.8076923076923075</v>
      </c>
      <c r="M27" s="633">
        <v>97.7</v>
      </c>
      <c r="N27" s="634">
        <v>-0.3061224489795889</v>
      </c>
      <c r="O27" s="636">
        <v>0.96</v>
      </c>
      <c r="P27" s="637">
        <v>-0.02</v>
      </c>
      <c r="Q27" s="636">
        <v>1.19</v>
      </c>
      <c r="R27" s="637">
        <v>-0.05</v>
      </c>
    </row>
    <row r="28" spans="2:18" ht="13.5">
      <c r="B28" s="639" t="s">
        <v>553</v>
      </c>
      <c r="C28" s="631" t="s">
        <v>596</v>
      </c>
      <c r="D28" s="640" t="s">
        <v>553</v>
      </c>
      <c r="E28" s="633">
        <v>105</v>
      </c>
      <c r="F28" s="634">
        <v>2.7397260273972575</v>
      </c>
      <c r="G28" s="633">
        <v>100.4</v>
      </c>
      <c r="H28" s="634">
        <v>-0.39682539682538837</v>
      </c>
      <c r="I28" s="633">
        <v>98.4</v>
      </c>
      <c r="J28" s="634">
        <v>-1.2048192771084223</v>
      </c>
      <c r="K28" s="633">
        <v>109.5</v>
      </c>
      <c r="L28" s="634">
        <v>0.5509641873278184</v>
      </c>
      <c r="M28" s="633">
        <v>95.4</v>
      </c>
      <c r="N28" s="634">
        <v>-2.354145342886384</v>
      </c>
      <c r="O28" s="636">
        <v>0.95</v>
      </c>
      <c r="P28" s="637">
        <v>-0.01</v>
      </c>
      <c r="Q28" s="636">
        <v>1.1</v>
      </c>
      <c r="R28" s="637">
        <v>-0.08999999999999986</v>
      </c>
    </row>
    <row r="29" spans="2:18" ht="13.5">
      <c r="B29" s="639" t="s">
        <v>553</v>
      </c>
      <c r="C29" s="631" t="s">
        <v>597</v>
      </c>
      <c r="D29" s="640" t="s">
        <v>553</v>
      </c>
      <c r="E29" s="633">
        <v>98.5</v>
      </c>
      <c r="F29" s="634">
        <v>-6.190476190476191</v>
      </c>
      <c r="G29" s="633">
        <v>100.7</v>
      </c>
      <c r="H29" s="634">
        <v>0.29880478087649115</v>
      </c>
      <c r="I29" s="633">
        <v>99.3</v>
      </c>
      <c r="J29" s="634">
        <v>0.9146341463414547</v>
      </c>
      <c r="K29" s="633">
        <v>104.4</v>
      </c>
      <c r="L29" s="634">
        <v>-4.657534246575337</v>
      </c>
      <c r="M29" s="633">
        <v>97.1</v>
      </c>
      <c r="N29" s="634">
        <v>1.7819706498951662</v>
      </c>
      <c r="O29" s="636">
        <v>0.76</v>
      </c>
      <c r="P29" s="637">
        <v>-0.19</v>
      </c>
      <c r="Q29" s="636">
        <v>1.09</v>
      </c>
      <c r="R29" s="637">
        <v>-0.01</v>
      </c>
    </row>
    <row r="30" spans="2:18" ht="13.5">
      <c r="B30" s="639" t="s">
        <v>553</v>
      </c>
      <c r="C30" s="631" t="s">
        <v>598</v>
      </c>
      <c r="D30" s="640" t="s">
        <v>553</v>
      </c>
      <c r="E30" s="633">
        <v>116.5</v>
      </c>
      <c r="F30" s="634">
        <v>18.274111675126903</v>
      </c>
      <c r="G30" s="633">
        <v>101.3</v>
      </c>
      <c r="H30" s="634">
        <v>0.5958291956305802</v>
      </c>
      <c r="I30" s="633">
        <v>98.2</v>
      </c>
      <c r="J30" s="634">
        <v>-1.1077542799597124</v>
      </c>
      <c r="K30" s="633">
        <v>109.2</v>
      </c>
      <c r="L30" s="634">
        <v>4.597701149425284</v>
      </c>
      <c r="M30" s="633">
        <v>97.3</v>
      </c>
      <c r="N30" s="634">
        <v>0.20597322348095043</v>
      </c>
      <c r="O30" s="636">
        <v>1.03</v>
      </c>
      <c r="P30" s="637">
        <v>0.27</v>
      </c>
      <c r="Q30" s="636">
        <v>1.14</v>
      </c>
      <c r="R30" s="637">
        <v>0.04999999999999982</v>
      </c>
    </row>
    <row r="31" spans="2:18" ht="13.5">
      <c r="B31" s="639" t="s">
        <v>553</v>
      </c>
      <c r="C31" s="631" t="s">
        <v>599</v>
      </c>
      <c r="D31" s="640" t="s">
        <v>553</v>
      </c>
      <c r="E31" s="633">
        <v>103.9</v>
      </c>
      <c r="F31" s="634">
        <v>-10.815450643776819</v>
      </c>
      <c r="G31" s="633">
        <v>101.1</v>
      </c>
      <c r="H31" s="634">
        <v>-0.19743336623889718</v>
      </c>
      <c r="I31" s="633">
        <v>99.3</v>
      </c>
      <c r="J31" s="634">
        <v>1.1201629327902183</v>
      </c>
      <c r="K31" s="633">
        <v>110.8</v>
      </c>
      <c r="L31" s="634">
        <v>1.46520146520146</v>
      </c>
      <c r="M31" s="633">
        <v>97.5</v>
      </c>
      <c r="N31" s="634">
        <v>0.20554984583761854</v>
      </c>
      <c r="O31" s="636">
        <v>0.99</v>
      </c>
      <c r="P31" s="637">
        <v>-0.04</v>
      </c>
      <c r="Q31" s="636">
        <v>0.98</v>
      </c>
      <c r="R31" s="637">
        <v>-0.16</v>
      </c>
    </row>
    <row r="32" spans="2:18" ht="13.5">
      <c r="B32" s="639" t="s">
        <v>553</v>
      </c>
      <c r="C32" s="631" t="s">
        <v>566</v>
      </c>
      <c r="D32" s="640" t="s">
        <v>553</v>
      </c>
      <c r="E32" s="635">
        <v>103.7</v>
      </c>
      <c r="F32" s="641">
        <v>-0.19249278152069568</v>
      </c>
      <c r="G32" s="635">
        <v>101.6</v>
      </c>
      <c r="H32" s="641">
        <v>0.4945598417408507</v>
      </c>
      <c r="I32" s="635">
        <v>100.5</v>
      </c>
      <c r="J32" s="641">
        <v>1.2084592145015136</v>
      </c>
      <c r="K32" s="635">
        <v>112.1</v>
      </c>
      <c r="L32" s="641">
        <v>1.173285198555954</v>
      </c>
      <c r="M32" s="635">
        <v>97.5</v>
      </c>
      <c r="N32" s="641">
        <v>0</v>
      </c>
      <c r="O32" s="643">
        <v>0.95</v>
      </c>
      <c r="P32" s="644">
        <v>-0.04</v>
      </c>
      <c r="Q32" s="643">
        <v>1.06</v>
      </c>
      <c r="R32" s="644">
        <v>0.08000000000000007</v>
      </c>
    </row>
    <row r="33" spans="2:18" ht="13.5">
      <c r="B33" s="646" t="s">
        <v>553</v>
      </c>
      <c r="C33" s="631" t="s">
        <v>600</v>
      </c>
      <c r="D33" s="647" t="s">
        <v>553</v>
      </c>
      <c r="E33" s="635">
        <v>106.3</v>
      </c>
      <c r="F33" s="641">
        <v>2.5072324011571787</v>
      </c>
      <c r="G33" s="635">
        <v>101.9</v>
      </c>
      <c r="H33" s="641">
        <v>0.2952755905511923</v>
      </c>
      <c r="I33" s="635">
        <v>99.5</v>
      </c>
      <c r="J33" s="641">
        <v>-0.9950248756218906</v>
      </c>
      <c r="K33" s="635">
        <v>115.2</v>
      </c>
      <c r="L33" s="641">
        <v>2.765388046387162</v>
      </c>
      <c r="M33" s="635">
        <v>96.8</v>
      </c>
      <c r="N33" s="641">
        <v>-0.717948717948721</v>
      </c>
      <c r="O33" s="643">
        <v>1</v>
      </c>
      <c r="P33" s="644">
        <v>0.05</v>
      </c>
      <c r="Q33" s="643">
        <v>1.06</v>
      </c>
      <c r="R33" s="644">
        <v>0</v>
      </c>
    </row>
    <row r="34" spans="2:19" ht="13.5">
      <c r="B34" s="402" t="s">
        <v>553</v>
      </c>
      <c r="C34" s="649" t="s">
        <v>637</v>
      </c>
      <c r="D34" s="650" t="s">
        <v>553</v>
      </c>
      <c r="E34" s="651">
        <v>103.4</v>
      </c>
      <c r="F34" s="653">
        <v>-2.7281279397930307</v>
      </c>
      <c r="G34" s="651">
        <v>101.9</v>
      </c>
      <c r="H34" s="653">
        <v>0</v>
      </c>
      <c r="I34" s="651">
        <v>100.8</v>
      </c>
      <c r="J34" s="653">
        <v>1.3065326633165801</v>
      </c>
      <c r="K34" s="651">
        <v>117.5</v>
      </c>
      <c r="L34" s="653">
        <v>1.9965277777777752</v>
      </c>
      <c r="M34" s="651">
        <v>96.9</v>
      </c>
      <c r="N34" s="653">
        <v>0.10330578512397574</v>
      </c>
      <c r="O34" s="654">
        <v>1.14</v>
      </c>
      <c r="P34" s="656">
        <v>0.14</v>
      </c>
      <c r="Q34" s="654">
        <v>1.02</v>
      </c>
      <c r="R34" s="655">
        <v>-0.04</v>
      </c>
      <c r="S34" s="663"/>
    </row>
    <row r="35" spans="2:19" s="399" customFormat="1" ht="13.5">
      <c r="B35" s="402" t="s">
        <v>87</v>
      </c>
      <c r="C35" s="403" t="s">
        <v>28</v>
      </c>
      <c r="D35" s="404" t="s">
        <v>88</v>
      </c>
      <c r="E35" s="273">
        <v>110.9</v>
      </c>
      <c r="F35" s="274">
        <v>7.253384912959381</v>
      </c>
      <c r="G35" s="273">
        <v>102.1</v>
      </c>
      <c r="H35" s="274">
        <v>0.19627085377820278</v>
      </c>
      <c r="I35" s="273">
        <v>100.9</v>
      </c>
      <c r="J35" s="274">
        <v>0.09920634920635765</v>
      </c>
      <c r="K35" s="273">
        <v>121.4</v>
      </c>
      <c r="L35" s="274">
        <v>3.319148936170217</v>
      </c>
      <c r="M35" s="273">
        <v>97.2</v>
      </c>
      <c r="N35" s="274">
        <v>0.3095975232198113</v>
      </c>
      <c r="O35" s="275">
        <v>0.76</v>
      </c>
      <c r="P35" s="276">
        <v>-0.38</v>
      </c>
      <c r="Q35" s="275">
        <v>0.8</v>
      </c>
      <c r="R35" s="276">
        <v>-0.22</v>
      </c>
      <c r="S35" s="399">
        <v>12</v>
      </c>
    </row>
    <row r="36" spans="2:18" ht="13.5">
      <c r="B36" s="622"/>
      <c r="C36" s="622"/>
      <c r="D36" s="622"/>
      <c r="E36" s="621"/>
      <c r="F36" s="621"/>
      <c r="G36" s="621"/>
      <c r="H36" s="621"/>
      <c r="I36" s="621"/>
      <c r="J36" s="621"/>
      <c r="K36" s="621"/>
      <c r="L36" s="621"/>
      <c r="M36" s="621"/>
      <c r="N36" s="621"/>
      <c r="O36" s="621"/>
      <c r="P36" s="621"/>
      <c r="Q36" s="621"/>
      <c r="R36" s="621"/>
    </row>
    <row r="37" spans="2:6" ht="13.5">
      <c r="B37" s="63" t="s">
        <v>424</v>
      </c>
      <c r="C37" s="63"/>
      <c r="D37" s="63"/>
      <c r="F37" s="64" t="s">
        <v>426</v>
      </c>
    </row>
    <row r="38" ht="13.5">
      <c r="F38" s="64" t="s">
        <v>427</v>
      </c>
    </row>
    <row r="39" ht="13.5">
      <c r="F39" s="64" t="s">
        <v>29</v>
      </c>
    </row>
    <row r="40" ht="13.5">
      <c r="F40" s="65"/>
    </row>
  </sheetData>
  <mergeCells count="5">
    <mergeCell ref="M21:N21"/>
    <mergeCell ref="M4:N4"/>
    <mergeCell ref="E21:F21"/>
    <mergeCell ref="B4:D5"/>
    <mergeCell ref="B21:D22"/>
  </mergeCells>
  <printOptions/>
  <pageMargins left="0.3937007874015748" right="0.3937007874015748" top="0.984251968503937" bottom="0.51" header="0.5118110236220472" footer="0.5118110236220472"/>
  <pageSetup fitToHeight="1" fitToWidth="1" horizontalDpi="600" verticalDpi="600" orientation="landscape" paperSize="9" scale="90" r:id="rId2"/>
  <drawing r:id="rId1"/>
</worksheet>
</file>

<file path=xl/worksheets/sheet17.xml><?xml version="1.0" encoding="utf-8"?>
<worksheet xmlns="http://schemas.openxmlformats.org/spreadsheetml/2006/main" xmlns:r="http://schemas.openxmlformats.org/officeDocument/2006/relationships">
  <sheetPr codeName="Sheet18">
    <tabColor indexed="53"/>
  </sheetPr>
  <dimension ref="B1:N101"/>
  <sheetViews>
    <sheetView zoomScale="75" zoomScaleNormal="75" zoomScaleSheetLayoutView="85" workbookViewId="0" topLeftCell="A1">
      <selection activeCell="A1" sqref="A1"/>
    </sheetView>
  </sheetViews>
  <sheetFormatPr defaultColWidth="8.796875" defaultRowHeight="14.25"/>
  <cols>
    <col min="1" max="1" width="10.69921875" style="70" customWidth="1"/>
    <col min="2" max="2" width="3" style="70" customWidth="1"/>
    <col min="3" max="3" width="39.09765625" style="72" customWidth="1"/>
    <col min="4" max="14" width="12.59765625" style="70" customWidth="1"/>
    <col min="15" max="16384" width="9" style="70" customWidth="1"/>
  </cols>
  <sheetData>
    <row r="1" ht="23.25" customHeight="1">
      <c r="B1" s="344" t="s">
        <v>673</v>
      </c>
    </row>
    <row r="2" ht="23.25" customHeight="1">
      <c r="D2" s="351" t="s">
        <v>61</v>
      </c>
    </row>
    <row r="3" spans="2:14" ht="18" customHeight="1">
      <c r="B3" s="71"/>
      <c r="C3" s="73" t="s">
        <v>552</v>
      </c>
      <c r="D3" s="73"/>
      <c r="E3" s="71"/>
      <c r="F3" s="71"/>
      <c r="G3" s="71"/>
      <c r="H3" s="71"/>
      <c r="I3" s="71"/>
      <c r="J3" s="71"/>
      <c r="K3" s="71"/>
      <c r="L3" s="71"/>
      <c r="M3" s="71"/>
      <c r="N3" s="74" t="s">
        <v>478</v>
      </c>
    </row>
    <row r="4" spans="2:14" s="75" customFormat="1" ht="18" customHeight="1">
      <c r="B4" s="756" t="s">
        <v>670</v>
      </c>
      <c r="C4" s="757"/>
      <c r="D4" s="753" t="s">
        <v>479</v>
      </c>
      <c r="E4" s="754"/>
      <c r="F4" s="755"/>
      <c r="G4" s="753" t="s">
        <v>480</v>
      </c>
      <c r="H4" s="754"/>
      <c r="I4" s="755"/>
      <c r="J4" s="764" t="s">
        <v>222</v>
      </c>
      <c r="K4" s="764" t="s">
        <v>481</v>
      </c>
      <c r="L4" s="753" t="s">
        <v>482</v>
      </c>
      <c r="M4" s="754"/>
      <c r="N4" s="755"/>
    </row>
    <row r="5" spans="2:14" s="75" customFormat="1" ht="18" customHeight="1" thickBot="1">
      <c r="B5" s="758"/>
      <c r="C5" s="759"/>
      <c r="D5" s="78" t="s">
        <v>483</v>
      </c>
      <c r="E5" s="76" t="s">
        <v>484</v>
      </c>
      <c r="F5" s="76" t="s">
        <v>485</v>
      </c>
      <c r="G5" s="78" t="s">
        <v>483</v>
      </c>
      <c r="H5" s="76" t="s">
        <v>484</v>
      </c>
      <c r="I5" s="76" t="s">
        <v>485</v>
      </c>
      <c r="J5" s="765"/>
      <c r="K5" s="765"/>
      <c r="L5" s="76" t="s">
        <v>483</v>
      </c>
      <c r="M5" s="78" t="s">
        <v>484</v>
      </c>
      <c r="N5" s="77" t="s">
        <v>485</v>
      </c>
    </row>
    <row r="6" spans="2:14" ht="16.5" customHeight="1" thickTop="1">
      <c r="B6" s="766" t="s">
        <v>261</v>
      </c>
      <c r="C6" s="767"/>
      <c r="D6" s="352">
        <v>279581</v>
      </c>
      <c r="E6" s="79">
        <v>354462</v>
      </c>
      <c r="F6" s="79">
        <v>181216</v>
      </c>
      <c r="G6" s="79">
        <v>251015</v>
      </c>
      <c r="H6" s="79">
        <v>315577</v>
      </c>
      <c r="I6" s="79">
        <v>166204</v>
      </c>
      <c r="J6" s="79">
        <v>229051</v>
      </c>
      <c r="K6" s="79">
        <v>21964</v>
      </c>
      <c r="L6" s="79">
        <v>28566</v>
      </c>
      <c r="M6" s="79">
        <v>38885</v>
      </c>
      <c r="N6" s="79">
        <v>15012</v>
      </c>
    </row>
    <row r="7" spans="2:14" ht="16.5" customHeight="1">
      <c r="B7" s="760" t="s">
        <v>269</v>
      </c>
      <c r="C7" s="761"/>
      <c r="D7" s="358">
        <v>302862</v>
      </c>
      <c r="E7" s="83">
        <v>335791</v>
      </c>
      <c r="F7" s="83">
        <v>161487</v>
      </c>
      <c r="G7" s="83">
        <v>268280</v>
      </c>
      <c r="H7" s="83">
        <v>296048</v>
      </c>
      <c r="I7" s="83">
        <v>149064</v>
      </c>
      <c r="J7" s="83">
        <v>249760</v>
      </c>
      <c r="K7" s="83">
        <v>18520</v>
      </c>
      <c r="L7" s="83">
        <v>34582</v>
      </c>
      <c r="M7" s="83">
        <v>39743</v>
      </c>
      <c r="N7" s="83">
        <v>12423</v>
      </c>
    </row>
    <row r="8" spans="2:14" ht="16.5" customHeight="1">
      <c r="B8" s="760" t="s">
        <v>271</v>
      </c>
      <c r="C8" s="761"/>
      <c r="D8" s="353">
        <v>334479</v>
      </c>
      <c r="E8" s="82">
        <v>386907</v>
      </c>
      <c r="F8" s="82">
        <v>189847</v>
      </c>
      <c r="G8" s="82">
        <v>294696</v>
      </c>
      <c r="H8" s="82">
        <v>339279</v>
      </c>
      <c r="I8" s="82">
        <v>171706</v>
      </c>
      <c r="J8" s="82">
        <v>260541</v>
      </c>
      <c r="K8" s="82">
        <v>34155</v>
      </c>
      <c r="L8" s="82">
        <v>39783</v>
      </c>
      <c r="M8" s="82">
        <v>47628</v>
      </c>
      <c r="N8" s="82">
        <v>18141</v>
      </c>
    </row>
    <row r="9" spans="2:14" ht="16.5" customHeight="1">
      <c r="B9" s="760" t="s">
        <v>273</v>
      </c>
      <c r="C9" s="761"/>
      <c r="D9" s="353">
        <v>376255</v>
      </c>
      <c r="E9" s="82">
        <v>400624</v>
      </c>
      <c r="F9" s="82">
        <v>229005</v>
      </c>
      <c r="G9" s="82">
        <v>375913</v>
      </c>
      <c r="H9" s="82">
        <v>400225</v>
      </c>
      <c r="I9" s="82">
        <v>229005</v>
      </c>
      <c r="J9" s="82">
        <v>342818</v>
      </c>
      <c r="K9" s="82">
        <v>33095</v>
      </c>
      <c r="L9" s="82">
        <v>342</v>
      </c>
      <c r="M9" s="82">
        <v>399</v>
      </c>
      <c r="N9" s="82">
        <v>0</v>
      </c>
    </row>
    <row r="10" spans="2:14" ht="16.5" customHeight="1">
      <c r="B10" s="760" t="s">
        <v>276</v>
      </c>
      <c r="C10" s="761"/>
      <c r="D10" s="353">
        <v>371489</v>
      </c>
      <c r="E10" s="82">
        <v>394105</v>
      </c>
      <c r="F10" s="82">
        <v>311681</v>
      </c>
      <c r="G10" s="82">
        <v>364319</v>
      </c>
      <c r="H10" s="82">
        <v>384775</v>
      </c>
      <c r="I10" s="82">
        <v>310221</v>
      </c>
      <c r="J10" s="82">
        <v>339564</v>
      </c>
      <c r="K10" s="82">
        <v>24755</v>
      </c>
      <c r="L10" s="82">
        <v>7170</v>
      </c>
      <c r="M10" s="82">
        <v>9330</v>
      </c>
      <c r="N10" s="82">
        <v>1460</v>
      </c>
    </row>
    <row r="11" spans="2:14" ht="16.5" customHeight="1">
      <c r="B11" s="760" t="s">
        <v>444</v>
      </c>
      <c r="C11" s="761"/>
      <c r="D11" s="353">
        <v>271550</v>
      </c>
      <c r="E11" s="82">
        <v>292489</v>
      </c>
      <c r="F11" s="82">
        <v>164817</v>
      </c>
      <c r="G11" s="82">
        <v>263252</v>
      </c>
      <c r="H11" s="82">
        <v>283873</v>
      </c>
      <c r="I11" s="82">
        <v>158143</v>
      </c>
      <c r="J11" s="82">
        <v>216047</v>
      </c>
      <c r="K11" s="82">
        <v>47205</v>
      </c>
      <c r="L11" s="82">
        <v>8298</v>
      </c>
      <c r="M11" s="82">
        <v>8616</v>
      </c>
      <c r="N11" s="82">
        <v>6674</v>
      </c>
    </row>
    <row r="12" spans="2:14" ht="16.5" customHeight="1">
      <c r="B12" s="760" t="s">
        <v>445</v>
      </c>
      <c r="C12" s="761"/>
      <c r="D12" s="353">
        <v>233427</v>
      </c>
      <c r="E12" s="82">
        <v>324196</v>
      </c>
      <c r="F12" s="82">
        <v>142415</v>
      </c>
      <c r="G12" s="82">
        <v>218992</v>
      </c>
      <c r="H12" s="82">
        <v>301827</v>
      </c>
      <c r="I12" s="82">
        <v>135935</v>
      </c>
      <c r="J12" s="82">
        <v>206015</v>
      </c>
      <c r="K12" s="82">
        <v>12977</v>
      </c>
      <c r="L12" s="82">
        <v>14435</v>
      </c>
      <c r="M12" s="82">
        <v>22369</v>
      </c>
      <c r="N12" s="82">
        <v>6480</v>
      </c>
    </row>
    <row r="13" spans="2:14" ht="16.5" customHeight="1">
      <c r="B13" s="760" t="s">
        <v>446</v>
      </c>
      <c r="C13" s="761"/>
      <c r="D13" s="353">
        <v>405134</v>
      </c>
      <c r="E13" s="82">
        <v>525395</v>
      </c>
      <c r="F13" s="82">
        <v>303248</v>
      </c>
      <c r="G13" s="82">
        <v>354016</v>
      </c>
      <c r="H13" s="82">
        <v>473771</v>
      </c>
      <c r="I13" s="82">
        <v>252559</v>
      </c>
      <c r="J13" s="82">
        <v>329039</v>
      </c>
      <c r="K13" s="82">
        <v>24977</v>
      </c>
      <c r="L13" s="82">
        <v>51118</v>
      </c>
      <c r="M13" s="82">
        <v>51624</v>
      </c>
      <c r="N13" s="82">
        <v>50689</v>
      </c>
    </row>
    <row r="14" spans="2:14" ht="16.5" customHeight="1">
      <c r="B14" s="760" t="s">
        <v>447</v>
      </c>
      <c r="C14" s="761"/>
      <c r="D14" s="353">
        <v>568039</v>
      </c>
      <c r="E14" s="82">
        <v>740901</v>
      </c>
      <c r="F14" s="82">
        <v>281147</v>
      </c>
      <c r="G14" s="82">
        <v>283129</v>
      </c>
      <c r="H14" s="82">
        <v>333839</v>
      </c>
      <c r="I14" s="82">
        <v>198967</v>
      </c>
      <c r="J14" s="82">
        <v>268108</v>
      </c>
      <c r="K14" s="82">
        <v>15021</v>
      </c>
      <c r="L14" s="82">
        <v>284910</v>
      </c>
      <c r="M14" s="82">
        <v>407062</v>
      </c>
      <c r="N14" s="82">
        <v>82180</v>
      </c>
    </row>
    <row r="15" spans="2:14" ht="16.5" customHeight="1">
      <c r="B15" s="760" t="s">
        <v>448</v>
      </c>
      <c r="C15" s="761"/>
      <c r="D15" s="353">
        <v>317690</v>
      </c>
      <c r="E15" s="82">
        <v>399285</v>
      </c>
      <c r="F15" s="82">
        <v>177418</v>
      </c>
      <c r="G15" s="82">
        <v>310478</v>
      </c>
      <c r="H15" s="82">
        <v>388497</v>
      </c>
      <c r="I15" s="82">
        <v>176354</v>
      </c>
      <c r="J15" s="82">
        <v>284677</v>
      </c>
      <c r="K15" s="82">
        <v>25801</v>
      </c>
      <c r="L15" s="82">
        <v>7212</v>
      </c>
      <c r="M15" s="82">
        <v>10788</v>
      </c>
      <c r="N15" s="82">
        <v>1064</v>
      </c>
    </row>
    <row r="16" spans="2:14" ht="16.5" customHeight="1">
      <c r="B16" s="760" t="s">
        <v>449</v>
      </c>
      <c r="C16" s="761"/>
      <c r="D16" s="353">
        <v>129268</v>
      </c>
      <c r="E16" s="82">
        <v>195827</v>
      </c>
      <c r="F16" s="82">
        <v>94853</v>
      </c>
      <c r="G16" s="82">
        <v>123879</v>
      </c>
      <c r="H16" s="82">
        <v>184868</v>
      </c>
      <c r="I16" s="82">
        <v>92343</v>
      </c>
      <c r="J16" s="82">
        <v>114637</v>
      </c>
      <c r="K16" s="82">
        <v>9242</v>
      </c>
      <c r="L16" s="82">
        <v>5389</v>
      </c>
      <c r="M16" s="82">
        <v>10959</v>
      </c>
      <c r="N16" s="82">
        <v>2510</v>
      </c>
    </row>
    <row r="17" spans="2:14" ht="16.5" customHeight="1">
      <c r="B17" s="760" t="s">
        <v>450</v>
      </c>
      <c r="C17" s="761"/>
      <c r="D17" s="353">
        <v>207046</v>
      </c>
      <c r="E17" s="82">
        <v>245566</v>
      </c>
      <c r="F17" s="82">
        <v>166684</v>
      </c>
      <c r="G17" s="82">
        <v>195223</v>
      </c>
      <c r="H17" s="82">
        <v>238636</v>
      </c>
      <c r="I17" s="82">
        <v>149735</v>
      </c>
      <c r="J17" s="82">
        <v>187582</v>
      </c>
      <c r="K17" s="82">
        <v>7641</v>
      </c>
      <c r="L17" s="82">
        <v>11823</v>
      </c>
      <c r="M17" s="82">
        <v>6930</v>
      </c>
      <c r="N17" s="82">
        <v>16949</v>
      </c>
    </row>
    <row r="18" spans="2:14" ht="16.5" customHeight="1">
      <c r="B18" s="760" t="s">
        <v>451</v>
      </c>
      <c r="C18" s="761"/>
      <c r="D18" s="353">
        <v>277279</v>
      </c>
      <c r="E18" s="82">
        <v>319347</v>
      </c>
      <c r="F18" s="82">
        <v>236002</v>
      </c>
      <c r="G18" s="82">
        <v>276328</v>
      </c>
      <c r="H18" s="82">
        <v>317835</v>
      </c>
      <c r="I18" s="82">
        <v>235602</v>
      </c>
      <c r="J18" s="82">
        <v>273775</v>
      </c>
      <c r="K18" s="82">
        <v>2553</v>
      </c>
      <c r="L18" s="82">
        <v>951</v>
      </c>
      <c r="M18" s="82">
        <v>1512</v>
      </c>
      <c r="N18" s="82">
        <v>400</v>
      </c>
    </row>
    <row r="19" spans="2:14" ht="16.5" customHeight="1">
      <c r="B19" s="760" t="s">
        <v>452</v>
      </c>
      <c r="C19" s="761"/>
      <c r="D19" s="353">
        <v>265751</v>
      </c>
      <c r="E19" s="82">
        <v>386163</v>
      </c>
      <c r="F19" s="82">
        <v>232229</v>
      </c>
      <c r="G19" s="82">
        <v>239102</v>
      </c>
      <c r="H19" s="82">
        <v>348691</v>
      </c>
      <c r="I19" s="82">
        <v>208594</v>
      </c>
      <c r="J19" s="82">
        <v>222895</v>
      </c>
      <c r="K19" s="82">
        <v>16207</v>
      </c>
      <c r="L19" s="82">
        <v>26649</v>
      </c>
      <c r="M19" s="82">
        <v>37472</v>
      </c>
      <c r="N19" s="82">
        <v>23635</v>
      </c>
    </row>
    <row r="20" spans="2:14" ht="16.5" customHeight="1">
      <c r="B20" s="760" t="s">
        <v>303</v>
      </c>
      <c r="C20" s="761"/>
      <c r="D20" s="353">
        <v>360262</v>
      </c>
      <c r="E20" s="82">
        <v>440841</v>
      </c>
      <c r="F20" s="82">
        <v>261985</v>
      </c>
      <c r="G20" s="82">
        <v>284416</v>
      </c>
      <c r="H20" s="82">
        <v>346659</v>
      </c>
      <c r="I20" s="82">
        <v>208502</v>
      </c>
      <c r="J20" s="82">
        <v>266550</v>
      </c>
      <c r="K20" s="82">
        <v>17866</v>
      </c>
      <c r="L20" s="82">
        <v>75846</v>
      </c>
      <c r="M20" s="82">
        <v>94182</v>
      </c>
      <c r="N20" s="82">
        <v>53483</v>
      </c>
    </row>
    <row r="21" spans="2:14" ht="16.5" customHeight="1">
      <c r="B21" s="762" t="s">
        <v>453</v>
      </c>
      <c r="C21" s="763"/>
      <c r="D21" s="354">
        <v>231183</v>
      </c>
      <c r="E21" s="89">
        <v>319368</v>
      </c>
      <c r="F21" s="89">
        <v>132516</v>
      </c>
      <c r="G21" s="89">
        <v>190823</v>
      </c>
      <c r="H21" s="89">
        <v>255807</v>
      </c>
      <c r="I21" s="89">
        <v>118115</v>
      </c>
      <c r="J21" s="89">
        <v>177680</v>
      </c>
      <c r="K21" s="89">
        <v>13143</v>
      </c>
      <c r="L21" s="89">
        <v>40360</v>
      </c>
      <c r="M21" s="89">
        <v>63561</v>
      </c>
      <c r="N21" s="89">
        <v>14401</v>
      </c>
    </row>
    <row r="22" spans="2:14" ht="16.5" customHeight="1">
      <c r="B22" s="80"/>
      <c r="C22" s="364" t="s">
        <v>454</v>
      </c>
      <c r="D22" s="358">
        <v>240523</v>
      </c>
      <c r="E22" s="83">
        <v>305969</v>
      </c>
      <c r="F22" s="83">
        <v>164368</v>
      </c>
      <c r="G22" s="83">
        <v>217656</v>
      </c>
      <c r="H22" s="83">
        <v>275754</v>
      </c>
      <c r="I22" s="83">
        <v>150051</v>
      </c>
      <c r="J22" s="83">
        <v>194483</v>
      </c>
      <c r="K22" s="83">
        <v>23173</v>
      </c>
      <c r="L22" s="83">
        <v>22867</v>
      </c>
      <c r="M22" s="83">
        <v>30215</v>
      </c>
      <c r="N22" s="83">
        <v>14317</v>
      </c>
    </row>
    <row r="23" spans="2:14" ht="16.5" customHeight="1">
      <c r="B23" s="84"/>
      <c r="C23" s="362" t="s">
        <v>311</v>
      </c>
      <c r="D23" s="359">
        <v>180555</v>
      </c>
      <c r="E23" s="85">
        <v>195509</v>
      </c>
      <c r="F23" s="85">
        <v>144009</v>
      </c>
      <c r="G23" s="85">
        <v>180555</v>
      </c>
      <c r="H23" s="85">
        <v>195509</v>
      </c>
      <c r="I23" s="85">
        <v>144009</v>
      </c>
      <c r="J23" s="85">
        <v>152139</v>
      </c>
      <c r="K23" s="85">
        <v>28416</v>
      </c>
      <c r="L23" s="85">
        <v>0</v>
      </c>
      <c r="M23" s="85">
        <v>0</v>
      </c>
      <c r="N23" s="85">
        <v>0</v>
      </c>
    </row>
    <row r="24" spans="2:14" ht="16.5" customHeight="1">
      <c r="B24" s="86"/>
      <c r="C24" s="365" t="s">
        <v>455</v>
      </c>
      <c r="D24" s="355">
        <v>333634</v>
      </c>
      <c r="E24" s="87">
        <v>352065</v>
      </c>
      <c r="F24" s="87">
        <v>245418</v>
      </c>
      <c r="G24" s="87">
        <v>278571</v>
      </c>
      <c r="H24" s="87">
        <v>295578</v>
      </c>
      <c r="I24" s="87">
        <v>197170</v>
      </c>
      <c r="J24" s="87">
        <v>244892</v>
      </c>
      <c r="K24" s="87">
        <v>33679</v>
      </c>
      <c r="L24" s="87">
        <v>55063</v>
      </c>
      <c r="M24" s="87">
        <v>56487</v>
      </c>
      <c r="N24" s="87">
        <v>48248</v>
      </c>
    </row>
    <row r="25" spans="2:14" ht="16.5" customHeight="1">
      <c r="B25" s="81"/>
      <c r="C25" s="366" t="s">
        <v>456</v>
      </c>
      <c r="D25" s="353">
        <v>235478</v>
      </c>
      <c r="E25" s="82">
        <v>271126</v>
      </c>
      <c r="F25" s="82">
        <v>150401</v>
      </c>
      <c r="G25" s="82">
        <v>235435</v>
      </c>
      <c r="H25" s="82">
        <v>271065</v>
      </c>
      <c r="I25" s="82">
        <v>150401</v>
      </c>
      <c r="J25" s="82">
        <v>219731</v>
      </c>
      <c r="K25" s="82">
        <v>15704</v>
      </c>
      <c r="L25" s="82">
        <v>43</v>
      </c>
      <c r="M25" s="82">
        <v>61</v>
      </c>
      <c r="N25" s="82">
        <v>0</v>
      </c>
    </row>
    <row r="26" spans="2:14" ht="16.5" customHeight="1">
      <c r="B26" s="81"/>
      <c r="C26" s="366" t="s">
        <v>457</v>
      </c>
      <c r="D26" s="353">
        <v>301190</v>
      </c>
      <c r="E26" s="82">
        <v>335014</v>
      </c>
      <c r="F26" s="82">
        <v>174379</v>
      </c>
      <c r="G26" s="82">
        <v>301190</v>
      </c>
      <c r="H26" s="82">
        <v>335014</v>
      </c>
      <c r="I26" s="82">
        <v>174379</v>
      </c>
      <c r="J26" s="82">
        <v>253844</v>
      </c>
      <c r="K26" s="82">
        <v>47346</v>
      </c>
      <c r="L26" s="82">
        <v>0</v>
      </c>
      <c r="M26" s="82">
        <v>0</v>
      </c>
      <c r="N26" s="82">
        <v>0</v>
      </c>
    </row>
    <row r="27" spans="2:14" ht="16.5" customHeight="1">
      <c r="B27" s="81"/>
      <c r="C27" s="366" t="s">
        <v>323</v>
      </c>
      <c r="D27" s="353">
        <v>338430</v>
      </c>
      <c r="E27" s="82">
        <v>429762</v>
      </c>
      <c r="F27" s="82">
        <v>208737</v>
      </c>
      <c r="G27" s="82">
        <v>263965</v>
      </c>
      <c r="H27" s="82">
        <v>343820</v>
      </c>
      <c r="I27" s="82">
        <v>150570</v>
      </c>
      <c r="J27" s="82">
        <v>232054</v>
      </c>
      <c r="K27" s="82">
        <v>31911</v>
      </c>
      <c r="L27" s="82">
        <v>74465</v>
      </c>
      <c r="M27" s="82">
        <v>85942</v>
      </c>
      <c r="N27" s="82">
        <v>58167</v>
      </c>
    </row>
    <row r="28" spans="2:14" ht="16.5" customHeight="1">
      <c r="B28" s="81"/>
      <c r="C28" s="366" t="s">
        <v>458</v>
      </c>
      <c r="D28" s="353">
        <v>624156</v>
      </c>
      <c r="E28" s="82">
        <v>679267</v>
      </c>
      <c r="F28" s="82">
        <v>373293</v>
      </c>
      <c r="G28" s="82">
        <v>386724</v>
      </c>
      <c r="H28" s="82">
        <v>416667</v>
      </c>
      <c r="I28" s="82">
        <v>250427</v>
      </c>
      <c r="J28" s="82">
        <v>347192</v>
      </c>
      <c r="K28" s="82">
        <v>39532</v>
      </c>
      <c r="L28" s="82">
        <v>237432</v>
      </c>
      <c r="M28" s="82">
        <v>262600</v>
      </c>
      <c r="N28" s="82">
        <v>122866</v>
      </c>
    </row>
    <row r="29" spans="2:14" ht="16.5" customHeight="1">
      <c r="B29" s="81"/>
      <c r="C29" s="366" t="s">
        <v>459</v>
      </c>
      <c r="D29" s="353">
        <v>261408</v>
      </c>
      <c r="E29" s="82">
        <v>323514</v>
      </c>
      <c r="F29" s="82">
        <v>151139</v>
      </c>
      <c r="G29" s="82">
        <v>252118</v>
      </c>
      <c r="H29" s="82">
        <v>310827</v>
      </c>
      <c r="I29" s="82">
        <v>147881</v>
      </c>
      <c r="J29" s="82">
        <v>226804</v>
      </c>
      <c r="K29" s="82">
        <v>25314</v>
      </c>
      <c r="L29" s="82">
        <v>9290</v>
      </c>
      <c r="M29" s="82">
        <v>12687</v>
      </c>
      <c r="N29" s="82">
        <v>3258</v>
      </c>
    </row>
    <row r="30" spans="2:14" ht="16.5" customHeight="1">
      <c r="B30" s="81"/>
      <c r="C30" s="366" t="s">
        <v>460</v>
      </c>
      <c r="D30" s="353">
        <v>284029</v>
      </c>
      <c r="E30" s="82">
        <v>320337</v>
      </c>
      <c r="F30" s="82">
        <v>176346</v>
      </c>
      <c r="G30" s="82">
        <v>283873</v>
      </c>
      <c r="H30" s="82">
        <v>320129</v>
      </c>
      <c r="I30" s="82">
        <v>176346</v>
      </c>
      <c r="J30" s="82">
        <v>247687</v>
      </c>
      <c r="K30" s="82">
        <v>36186</v>
      </c>
      <c r="L30" s="82">
        <v>156</v>
      </c>
      <c r="M30" s="82">
        <v>208</v>
      </c>
      <c r="N30" s="82">
        <v>0</v>
      </c>
    </row>
    <row r="31" spans="2:14" ht="16.5" customHeight="1">
      <c r="B31" s="81"/>
      <c r="C31" s="366" t="s">
        <v>461</v>
      </c>
      <c r="D31" s="353">
        <v>302501</v>
      </c>
      <c r="E31" s="82">
        <v>311989</v>
      </c>
      <c r="F31" s="82">
        <v>234003</v>
      </c>
      <c r="G31" s="82">
        <v>302501</v>
      </c>
      <c r="H31" s="82">
        <v>311989</v>
      </c>
      <c r="I31" s="82">
        <v>234003</v>
      </c>
      <c r="J31" s="82">
        <v>280767</v>
      </c>
      <c r="K31" s="82">
        <v>21734</v>
      </c>
      <c r="L31" s="82">
        <v>0</v>
      </c>
      <c r="M31" s="82">
        <v>0</v>
      </c>
      <c r="N31" s="82">
        <v>0</v>
      </c>
    </row>
    <row r="32" spans="2:14" ht="16.5" customHeight="1">
      <c r="B32" s="81"/>
      <c r="C32" s="366" t="s">
        <v>337</v>
      </c>
      <c r="D32" s="353">
        <v>279462</v>
      </c>
      <c r="E32" s="82">
        <v>287032</v>
      </c>
      <c r="F32" s="82">
        <v>222588</v>
      </c>
      <c r="G32" s="82">
        <v>279462</v>
      </c>
      <c r="H32" s="82">
        <v>287032</v>
      </c>
      <c r="I32" s="82">
        <v>222588</v>
      </c>
      <c r="J32" s="82">
        <v>254529</v>
      </c>
      <c r="K32" s="82">
        <v>24933</v>
      </c>
      <c r="L32" s="82">
        <v>0</v>
      </c>
      <c r="M32" s="82">
        <v>0</v>
      </c>
      <c r="N32" s="82">
        <v>0</v>
      </c>
    </row>
    <row r="33" spans="2:14" ht="16.5" customHeight="1">
      <c r="B33" s="81"/>
      <c r="C33" s="366" t="s">
        <v>340</v>
      </c>
      <c r="D33" s="353">
        <v>363751</v>
      </c>
      <c r="E33" s="82">
        <v>380957</v>
      </c>
      <c r="F33" s="82">
        <v>236899</v>
      </c>
      <c r="G33" s="82">
        <v>320188</v>
      </c>
      <c r="H33" s="82">
        <v>333038</v>
      </c>
      <c r="I33" s="82">
        <v>225456</v>
      </c>
      <c r="J33" s="82">
        <v>285016</v>
      </c>
      <c r="K33" s="82">
        <v>35172</v>
      </c>
      <c r="L33" s="82">
        <v>43563</v>
      </c>
      <c r="M33" s="82">
        <v>47919</v>
      </c>
      <c r="N33" s="82">
        <v>11443</v>
      </c>
    </row>
    <row r="34" spans="2:14" ht="16.5" customHeight="1">
      <c r="B34" s="81"/>
      <c r="C34" s="366" t="s">
        <v>343</v>
      </c>
      <c r="D34" s="353">
        <v>255464</v>
      </c>
      <c r="E34" s="82">
        <v>299463</v>
      </c>
      <c r="F34" s="82">
        <v>150361</v>
      </c>
      <c r="G34" s="82">
        <v>255464</v>
      </c>
      <c r="H34" s="82">
        <v>299463</v>
      </c>
      <c r="I34" s="82">
        <v>150361</v>
      </c>
      <c r="J34" s="82">
        <v>235864</v>
      </c>
      <c r="K34" s="82">
        <v>19600</v>
      </c>
      <c r="L34" s="82">
        <v>0</v>
      </c>
      <c r="M34" s="82">
        <v>0</v>
      </c>
      <c r="N34" s="82">
        <v>0</v>
      </c>
    </row>
    <row r="35" spans="2:14" ht="16.5" customHeight="1">
      <c r="B35" s="81"/>
      <c r="C35" s="366" t="s">
        <v>462</v>
      </c>
      <c r="D35" s="353">
        <v>338000</v>
      </c>
      <c r="E35" s="82">
        <v>350881</v>
      </c>
      <c r="F35" s="82">
        <v>235769</v>
      </c>
      <c r="G35" s="82">
        <v>336831</v>
      </c>
      <c r="H35" s="82">
        <v>349713</v>
      </c>
      <c r="I35" s="82">
        <v>234590</v>
      </c>
      <c r="J35" s="82">
        <v>283200</v>
      </c>
      <c r="K35" s="82">
        <v>53631</v>
      </c>
      <c r="L35" s="82">
        <v>1169</v>
      </c>
      <c r="M35" s="82">
        <v>1168</v>
      </c>
      <c r="N35" s="82">
        <v>1179</v>
      </c>
    </row>
    <row r="36" spans="2:14" ht="16.5" customHeight="1">
      <c r="B36" s="81"/>
      <c r="C36" s="366" t="s">
        <v>463</v>
      </c>
      <c r="D36" s="353">
        <v>334607</v>
      </c>
      <c r="E36" s="82">
        <v>351015</v>
      </c>
      <c r="F36" s="82">
        <v>212439</v>
      </c>
      <c r="G36" s="82">
        <v>334160</v>
      </c>
      <c r="H36" s="82">
        <v>350543</v>
      </c>
      <c r="I36" s="82">
        <v>212173</v>
      </c>
      <c r="J36" s="82">
        <v>296391</v>
      </c>
      <c r="K36" s="82">
        <v>37769</v>
      </c>
      <c r="L36" s="82">
        <v>447</v>
      </c>
      <c r="M36" s="82">
        <v>472</v>
      </c>
      <c r="N36" s="82">
        <v>266</v>
      </c>
    </row>
    <row r="37" spans="2:14" ht="16.5" customHeight="1">
      <c r="B37" s="81"/>
      <c r="C37" s="366" t="s">
        <v>464</v>
      </c>
      <c r="D37" s="353">
        <v>302586</v>
      </c>
      <c r="E37" s="82">
        <v>359659</v>
      </c>
      <c r="F37" s="82">
        <v>176904</v>
      </c>
      <c r="G37" s="82">
        <v>299000</v>
      </c>
      <c r="H37" s="82">
        <v>355970</v>
      </c>
      <c r="I37" s="82">
        <v>173542</v>
      </c>
      <c r="J37" s="82">
        <v>270233</v>
      </c>
      <c r="K37" s="82">
        <v>28767</v>
      </c>
      <c r="L37" s="82">
        <v>3586</v>
      </c>
      <c r="M37" s="82">
        <v>3689</v>
      </c>
      <c r="N37" s="82">
        <v>3362</v>
      </c>
    </row>
    <row r="38" spans="2:14" ht="16.5" customHeight="1">
      <c r="B38" s="81"/>
      <c r="C38" s="366" t="s">
        <v>465</v>
      </c>
      <c r="D38" s="353">
        <v>261228</v>
      </c>
      <c r="E38" s="82">
        <v>370311</v>
      </c>
      <c r="F38" s="82">
        <v>132841</v>
      </c>
      <c r="G38" s="82">
        <v>258260</v>
      </c>
      <c r="H38" s="82">
        <v>366539</v>
      </c>
      <c r="I38" s="82">
        <v>130820</v>
      </c>
      <c r="J38" s="82">
        <v>234998</v>
      </c>
      <c r="K38" s="82">
        <v>23262</v>
      </c>
      <c r="L38" s="82">
        <v>2968</v>
      </c>
      <c r="M38" s="82">
        <v>3772</v>
      </c>
      <c r="N38" s="82">
        <v>2021</v>
      </c>
    </row>
    <row r="39" spans="2:14" ht="16.5" customHeight="1">
      <c r="B39" s="81"/>
      <c r="C39" s="366" t="s">
        <v>466</v>
      </c>
      <c r="D39" s="353">
        <v>330773</v>
      </c>
      <c r="E39" s="82">
        <v>420800</v>
      </c>
      <c r="F39" s="82">
        <v>171498</v>
      </c>
      <c r="G39" s="82">
        <v>292336</v>
      </c>
      <c r="H39" s="82">
        <v>367120</v>
      </c>
      <c r="I39" s="82">
        <v>160029</v>
      </c>
      <c r="J39" s="82">
        <v>262212</v>
      </c>
      <c r="K39" s="82">
        <v>30124</v>
      </c>
      <c r="L39" s="82">
        <v>38437</v>
      </c>
      <c r="M39" s="82">
        <v>53680</v>
      </c>
      <c r="N39" s="82">
        <v>11469</v>
      </c>
    </row>
    <row r="40" spans="2:14" ht="16.5" customHeight="1">
      <c r="B40" s="81"/>
      <c r="C40" s="366" t="s">
        <v>467</v>
      </c>
      <c r="D40" s="353">
        <v>356712</v>
      </c>
      <c r="E40" s="82">
        <v>428931</v>
      </c>
      <c r="F40" s="82">
        <v>228139</v>
      </c>
      <c r="G40" s="82">
        <v>356712</v>
      </c>
      <c r="H40" s="82">
        <v>428931</v>
      </c>
      <c r="I40" s="82">
        <v>228139</v>
      </c>
      <c r="J40" s="82">
        <v>320908</v>
      </c>
      <c r="K40" s="82">
        <v>35804</v>
      </c>
      <c r="L40" s="82">
        <v>0</v>
      </c>
      <c r="M40" s="82">
        <v>0</v>
      </c>
      <c r="N40" s="82">
        <v>0</v>
      </c>
    </row>
    <row r="41" spans="2:14" ht="16.5" customHeight="1">
      <c r="B41" s="81"/>
      <c r="C41" s="366" t="s">
        <v>468</v>
      </c>
      <c r="D41" s="353">
        <v>401680</v>
      </c>
      <c r="E41" s="82">
        <v>431239</v>
      </c>
      <c r="F41" s="82">
        <v>243782</v>
      </c>
      <c r="G41" s="82">
        <v>335903</v>
      </c>
      <c r="H41" s="82">
        <v>360593</v>
      </c>
      <c r="I41" s="82">
        <v>204014</v>
      </c>
      <c r="J41" s="82">
        <v>290075</v>
      </c>
      <c r="K41" s="82">
        <v>45828</v>
      </c>
      <c r="L41" s="82">
        <v>65777</v>
      </c>
      <c r="M41" s="82">
        <v>70646</v>
      </c>
      <c r="N41" s="82">
        <v>39768</v>
      </c>
    </row>
    <row r="42" spans="2:14" ht="16.5" customHeight="1">
      <c r="B42" s="81"/>
      <c r="C42" s="366" t="s">
        <v>469</v>
      </c>
      <c r="D42" s="353">
        <v>255600</v>
      </c>
      <c r="E42" s="82">
        <v>302008</v>
      </c>
      <c r="F42" s="82">
        <v>175739</v>
      </c>
      <c r="G42" s="82">
        <v>245262</v>
      </c>
      <c r="H42" s="82">
        <v>289040</v>
      </c>
      <c r="I42" s="82">
        <v>169928</v>
      </c>
      <c r="J42" s="82">
        <v>222557</v>
      </c>
      <c r="K42" s="82">
        <v>22705</v>
      </c>
      <c r="L42" s="82">
        <v>10338</v>
      </c>
      <c r="M42" s="82">
        <v>12968</v>
      </c>
      <c r="N42" s="82">
        <v>5811</v>
      </c>
    </row>
    <row r="43" spans="2:14" ht="16.5" customHeight="1">
      <c r="B43" s="80"/>
      <c r="C43" s="364" t="s">
        <v>470</v>
      </c>
      <c r="D43" s="358">
        <v>333929</v>
      </c>
      <c r="E43" s="83">
        <v>374580</v>
      </c>
      <c r="F43" s="83">
        <v>217819</v>
      </c>
      <c r="G43" s="83">
        <v>324082</v>
      </c>
      <c r="H43" s="83">
        <v>362782</v>
      </c>
      <c r="I43" s="83">
        <v>213545</v>
      </c>
      <c r="J43" s="83">
        <v>302790</v>
      </c>
      <c r="K43" s="83">
        <v>21292</v>
      </c>
      <c r="L43" s="83">
        <v>9847</v>
      </c>
      <c r="M43" s="83">
        <v>11798</v>
      </c>
      <c r="N43" s="83">
        <v>4274</v>
      </c>
    </row>
    <row r="44" spans="2:14" ht="16.5" customHeight="1">
      <c r="B44" s="88"/>
      <c r="C44" s="363" t="s">
        <v>471</v>
      </c>
      <c r="D44" s="354">
        <v>191507</v>
      </c>
      <c r="E44" s="89">
        <v>285334</v>
      </c>
      <c r="F44" s="89">
        <v>128809</v>
      </c>
      <c r="G44" s="89">
        <v>175159</v>
      </c>
      <c r="H44" s="89">
        <v>254813</v>
      </c>
      <c r="I44" s="89">
        <v>121931</v>
      </c>
      <c r="J44" s="89">
        <v>165651</v>
      </c>
      <c r="K44" s="89">
        <v>9508</v>
      </c>
      <c r="L44" s="89">
        <v>16348</v>
      </c>
      <c r="M44" s="89">
        <v>30521</v>
      </c>
      <c r="N44" s="89">
        <v>6878</v>
      </c>
    </row>
    <row r="45" spans="2:14" ht="16.5" customHeight="1">
      <c r="B45" s="86"/>
      <c r="C45" s="365" t="s">
        <v>371</v>
      </c>
      <c r="D45" s="355">
        <v>162687</v>
      </c>
      <c r="E45" s="87">
        <v>233349</v>
      </c>
      <c r="F45" s="87">
        <v>113826</v>
      </c>
      <c r="G45" s="87">
        <v>155341</v>
      </c>
      <c r="H45" s="87">
        <v>220022</v>
      </c>
      <c r="I45" s="87">
        <v>110616</v>
      </c>
      <c r="J45" s="87">
        <v>144127</v>
      </c>
      <c r="K45" s="87">
        <v>11214</v>
      </c>
      <c r="L45" s="87">
        <v>7346</v>
      </c>
      <c r="M45" s="87">
        <v>13327</v>
      </c>
      <c r="N45" s="87">
        <v>3210</v>
      </c>
    </row>
    <row r="46" spans="2:14" ht="16.5" customHeight="1">
      <c r="B46" s="81"/>
      <c r="C46" s="366" t="s">
        <v>472</v>
      </c>
      <c r="D46" s="353">
        <v>119240</v>
      </c>
      <c r="E46" s="82">
        <v>181462</v>
      </c>
      <c r="F46" s="82">
        <v>89900</v>
      </c>
      <c r="G46" s="82">
        <v>114438</v>
      </c>
      <c r="H46" s="82">
        <v>171410</v>
      </c>
      <c r="I46" s="82">
        <v>87573</v>
      </c>
      <c r="J46" s="82">
        <v>105788</v>
      </c>
      <c r="K46" s="82">
        <v>8650</v>
      </c>
      <c r="L46" s="82">
        <v>4802</v>
      </c>
      <c r="M46" s="82">
        <v>10052</v>
      </c>
      <c r="N46" s="82">
        <v>2327</v>
      </c>
    </row>
    <row r="47" spans="2:14" ht="16.5" customHeight="1">
      <c r="B47" s="80"/>
      <c r="C47" s="364" t="s">
        <v>373</v>
      </c>
      <c r="D47" s="358">
        <v>288737</v>
      </c>
      <c r="E47" s="83">
        <v>434639</v>
      </c>
      <c r="F47" s="83">
        <v>244684</v>
      </c>
      <c r="G47" s="83">
        <v>269193</v>
      </c>
      <c r="H47" s="83">
        <v>412081</v>
      </c>
      <c r="I47" s="83">
        <v>226050</v>
      </c>
      <c r="J47" s="83">
        <v>244180</v>
      </c>
      <c r="K47" s="83">
        <v>25013</v>
      </c>
      <c r="L47" s="83">
        <v>19544</v>
      </c>
      <c r="M47" s="83">
        <v>22558</v>
      </c>
      <c r="N47" s="83">
        <v>18634</v>
      </c>
    </row>
    <row r="48" spans="2:14" ht="16.5" customHeight="1">
      <c r="B48" s="88"/>
      <c r="C48" s="363" t="s">
        <v>473</v>
      </c>
      <c r="D48" s="354">
        <v>248033</v>
      </c>
      <c r="E48" s="89">
        <v>344271</v>
      </c>
      <c r="F48" s="89">
        <v>222934</v>
      </c>
      <c r="G48" s="89">
        <v>215908</v>
      </c>
      <c r="H48" s="89">
        <v>293910</v>
      </c>
      <c r="I48" s="89">
        <v>195565</v>
      </c>
      <c r="J48" s="89">
        <v>206489</v>
      </c>
      <c r="K48" s="89">
        <v>9419</v>
      </c>
      <c r="L48" s="89">
        <v>32125</v>
      </c>
      <c r="M48" s="89">
        <v>50361</v>
      </c>
      <c r="N48" s="89">
        <v>27369</v>
      </c>
    </row>
    <row r="49" spans="2:14" ht="16.5" customHeight="1">
      <c r="B49" s="86"/>
      <c r="C49" s="365" t="s">
        <v>474</v>
      </c>
      <c r="D49" s="355">
        <v>186961</v>
      </c>
      <c r="E49" s="87">
        <v>236840</v>
      </c>
      <c r="F49" s="87">
        <v>145799</v>
      </c>
      <c r="G49" s="87">
        <v>185652</v>
      </c>
      <c r="H49" s="87">
        <v>235316</v>
      </c>
      <c r="I49" s="87">
        <v>144667</v>
      </c>
      <c r="J49" s="87">
        <v>175212</v>
      </c>
      <c r="K49" s="87">
        <v>10440</v>
      </c>
      <c r="L49" s="87">
        <v>1309</v>
      </c>
      <c r="M49" s="87">
        <v>1524</v>
      </c>
      <c r="N49" s="87">
        <v>1132</v>
      </c>
    </row>
    <row r="50" spans="2:14" ht="16.5" customHeight="1">
      <c r="B50" s="81"/>
      <c r="C50" s="366" t="s">
        <v>475</v>
      </c>
      <c r="D50" s="353">
        <v>158440</v>
      </c>
      <c r="E50" s="82">
        <v>223742</v>
      </c>
      <c r="F50" s="82">
        <v>101452</v>
      </c>
      <c r="G50" s="82">
        <v>150672</v>
      </c>
      <c r="H50" s="82">
        <v>211555</v>
      </c>
      <c r="I50" s="82">
        <v>97540</v>
      </c>
      <c r="J50" s="82">
        <v>140927</v>
      </c>
      <c r="K50" s="82">
        <v>9745</v>
      </c>
      <c r="L50" s="82">
        <v>7768</v>
      </c>
      <c r="M50" s="82">
        <v>12187</v>
      </c>
      <c r="N50" s="82">
        <v>3912</v>
      </c>
    </row>
    <row r="51" spans="2:14" ht="16.5" customHeight="1">
      <c r="B51" s="88"/>
      <c r="C51" s="363" t="s">
        <v>476</v>
      </c>
      <c r="D51" s="354">
        <v>451298</v>
      </c>
      <c r="E51" s="89">
        <v>512400</v>
      </c>
      <c r="F51" s="89">
        <v>257443</v>
      </c>
      <c r="G51" s="89">
        <v>289875</v>
      </c>
      <c r="H51" s="89">
        <v>332857</v>
      </c>
      <c r="I51" s="89">
        <v>153507</v>
      </c>
      <c r="J51" s="89">
        <v>265705</v>
      </c>
      <c r="K51" s="89">
        <v>24170</v>
      </c>
      <c r="L51" s="89">
        <v>161423</v>
      </c>
      <c r="M51" s="89">
        <v>179543</v>
      </c>
      <c r="N51" s="89">
        <v>103936</v>
      </c>
    </row>
    <row r="52" spans="2:14" ht="20.25" customHeight="1">
      <c r="B52" s="68"/>
      <c r="C52" s="69"/>
      <c r="D52" s="351" t="s">
        <v>63</v>
      </c>
      <c r="E52" s="68"/>
      <c r="F52" s="68"/>
      <c r="H52" s="68"/>
      <c r="I52" s="68"/>
      <c r="J52" s="68"/>
      <c r="K52" s="68"/>
      <c r="L52" s="68"/>
      <c r="M52" s="68"/>
      <c r="N52" s="68"/>
    </row>
    <row r="53" spans="2:14" ht="18" customHeight="1">
      <c r="B53" s="71"/>
      <c r="C53" s="73" t="s">
        <v>486</v>
      </c>
      <c r="D53" s="73"/>
      <c r="E53" s="71"/>
      <c r="F53" s="71"/>
      <c r="G53" s="71"/>
      <c r="H53" s="71"/>
      <c r="I53" s="71"/>
      <c r="J53" s="71"/>
      <c r="K53" s="71"/>
      <c r="L53" s="71"/>
      <c r="M53" s="71"/>
      <c r="N53" s="74" t="s">
        <v>610</v>
      </c>
    </row>
    <row r="54" spans="2:14" s="75" customFormat="1" ht="18" customHeight="1">
      <c r="B54" s="756" t="s">
        <v>670</v>
      </c>
      <c r="C54" s="757"/>
      <c r="D54" s="753" t="s">
        <v>418</v>
      </c>
      <c r="E54" s="754"/>
      <c r="F54" s="755"/>
      <c r="G54" s="753" t="s">
        <v>611</v>
      </c>
      <c r="H54" s="754"/>
      <c r="I54" s="755"/>
      <c r="J54" s="764" t="s">
        <v>612</v>
      </c>
      <c r="K54" s="764" t="s">
        <v>613</v>
      </c>
      <c r="L54" s="753" t="s">
        <v>614</v>
      </c>
      <c r="M54" s="754"/>
      <c r="N54" s="755"/>
    </row>
    <row r="55" spans="2:14" s="75" customFormat="1" ht="18" customHeight="1" thickBot="1">
      <c r="B55" s="758"/>
      <c r="C55" s="759"/>
      <c r="D55" s="78" t="s">
        <v>615</v>
      </c>
      <c r="E55" s="76" t="s">
        <v>616</v>
      </c>
      <c r="F55" s="76" t="s">
        <v>617</v>
      </c>
      <c r="G55" s="78" t="s">
        <v>615</v>
      </c>
      <c r="H55" s="76" t="s">
        <v>616</v>
      </c>
      <c r="I55" s="76" t="s">
        <v>617</v>
      </c>
      <c r="J55" s="765"/>
      <c r="K55" s="765"/>
      <c r="L55" s="76" t="s">
        <v>615</v>
      </c>
      <c r="M55" s="78" t="s">
        <v>616</v>
      </c>
      <c r="N55" s="77" t="s">
        <v>617</v>
      </c>
    </row>
    <row r="56" spans="2:14" ht="16.5" customHeight="1" thickTop="1">
      <c r="B56" s="768" t="s">
        <v>261</v>
      </c>
      <c r="C56" s="769"/>
      <c r="D56" s="352">
        <v>304618</v>
      </c>
      <c r="E56" s="79">
        <v>383733</v>
      </c>
      <c r="F56" s="79">
        <v>194599</v>
      </c>
      <c r="G56" s="79">
        <v>271393</v>
      </c>
      <c r="H56" s="79">
        <v>337602</v>
      </c>
      <c r="I56" s="79">
        <v>179321</v>
      </c>
      <c r="J56" s="79">
        <v>243810</v>
      </c>
      <c r="K56" s="79">
        <v>27583</v>
      </c>
      <c r="L56" s="79">
        <v>33225</v>
      </c>
      <c r="M56" s="79">
        <v>46131</v>
      </c>
      <c r="N56" s="79">
        <v>15278</v>
      </c>
    </row>
    <row r="57" spans="2:14" ht="16.5" customHeight="1">
      <c r="B57" s="760" t="s">
        <v>269</v>
      </c>
      <c r="C57" s="761"/>
      <c r="D57" s="358">
        <v>400845</v>
      </c>
      <c r="E57" s="83">
        <v>428459</v>
      </c>
      <c r="F57" s="83">
        <v>221869</v>
      </c>
      <c r="G57" s="83">
        <v>302878</v>
      </c>
      <c r="H57" s="83">
        <v>323521</v>
      </c>
      <c r="I57" s="83">
        <v>169082</v>
      </c>
      <c r="J57" s="83">
        <v>266805</v>
      </c>
      <c r="K57" s="83">
        <v>36073</v>
      </c>
      <c r="L57" s="83">
        <v>97967</v>
      </c>
      <c r="M57" s="83">
        <v>104938</v>
      </c>
      <c r="N57" s="83">
        <v>52787</v>
      </c>
    </row>
    <row r="58" spans="2:14" ht="16.5" customHeight="1">
      <c r="B58" s="760" t="s">
        <v>271</v>
      </c>
      <c r="C58" s="761"/>
      <c r="D58" s="353">
        <v>365320</v>
      </c>
      <c r="E58" s="82">
        <v>415967</v>
      </c>
      <c r="F58" s="82">
        <v>211027</v>
      </c>
      <c r="G58" s="82">
        <v>315224</v>
      </c>
      <c r="H58" s="82">
        <v>357160</v>
      </c>
      <c r="I58" s="82">
        <v>187468</v>
      </c>
      <c r="J58" s="82">
        <v>276999</v>
      </c>
      <c r="K58" s="82">
        <v>38225</v>
      </c>
      <c r="L58" s="82">
        <v>50096</v>
      </c>
      <c r="M58" s="82">
        <v>58807</v>
      </c>
      <c r="N58" s="82">
        <v>23559</v>
      </c>
    </row>
    <row r="59" spans="2:14" ht="16.5" customHeight="1">
      <c r="B59" s="760" t="s">
        <v>273</v>
      </c>
      <c r="C59" s="761"/>
      <c r="D59" s="353">
        <v>393009</v>
      </c>
      <c r="E59" s="82">
        <v>421649</v>
      </c>
      <c r="F59" s="82">
        <v>241694</v>
      </c>
      <c r="G59" s="82">
        <v>392527</v>
      </c>
      <c r="H59" s="82">
        <v>421076</v>
      </c>
      <c r="I59" s="82">
        <v>241694</v>
      </c>
      <c r="J59" s="82">
        <v>353613</v>
      </c>
      <c r="K59" s="82">
        <v>38914</v>
      </c>
      <c r="L59" s="82">
        <v>482</v>
      </c>
      <c r="M59" s="82">
        <v>573</v>
      </c>
      <c r="N59" s="82">
        <v>0</v>
      </c>
    </row>
    <row r="60" spans="2:14" ht="16.5" customHeight="1">
      <c r="B60" s="760" t="s">
        <v>276</v>
      </c>
      <c r="C60" s="761"/>
      <c r="D60" s="353">
        <v>384039</v>
      </c>
      <c r="E60" s="82">
        <v>414794</v>
      </c>
      <c r="F60" s="82">
        <v>318654</v>
      </c>
      <c r="G60" s="82">
        <v>381851</v>
      </c>
      <c r="H60" s="82">
        <v>412393</v>
      </c>
      <c r="I60" s="82">
        <v>316918</v>
      </c>
      <c r="J60" s="82">
        <v>364563</v>
      </c>
      <c r="K60" s="82">
        <v>17288</v>
      </c>
      <c r="L60" s="82">
        <v>2188</v>
      </c>
      <c r="M60" s="82">
        <v>2401</v>
      </c>
      <c r="N60" s="82">
        <v>1736</v>
      </c>
    </row>
    <row r="61" spans="2:14" ht="16.5" customHeight="1">
      <c r="B61" s="760" t="s">
        <v>444</v>
      </c>
      <c r="C61" s="761"/>
      <c r="D61" s="353">
        <v>279670</v>
      </c>
      <c r="E61" s="82">
        <v>302045</v>
      </c>
      <c r="F61" s="82">
        <v>155953</v>
      </c>
      <c r="G61" s="82">
        <v>278749</v>
      </c>
      <c r="H61" s="82">
        <v>301163</v>
      </c>
      <c r="I61" s="82">
        <v>154820</v>
      </c>
      <c r="J61" s="82">
        <v>219979</v>
      </c>
      <c r="K61" s="82">
        <v>58770</v>
      </c>
      <c r="L61" s="82">
        <v>921</v>
      </c>
      <c r="M61" s="82">
        <v>882</v>
      </c>
      <c r="N61" s="82">
        <v>1133</v>
      </c>
    </row>
    <row r="62" spans="2:14" ht="16.5" customHeight="1">
      <c r="B62" s="760" t="s">
        <v>445</v>
      </c>
      <c r="C62" s="761"/>
      <c r="D62" s="353">
        <v>210720</v>
      </c>
      <c r="E62" s="82">
        <v>315320</v>
      </c>
      <c r="F62" s="82">
        <v>131073</v>
      </c>
      <c r="G62" s="82">
        <v>200334</v>
      </c>
      <c r="H62" s="82">
        <v>293736</v>
      </c>
      <c r="I62" s="82">
        <v>129214</v>
      </c>
      <c r="J62" s="82">
        <v>185157</v>
      </c>
      <c r="K62" s="82">
        <v>15177</v>
      </c>
      <c r="L62" s="82">
        <v>10386</v>
      </c>
      <c r="M62" s="82">
        <v>21584</v>
      </c>
      <c r="N62" s="82">
        <v>1859</v>
      </c>
    </row>
    <row r="63" spans="2:14" ht="16.5" customHeight="1">
      <c r="B63" s="760" t="s">
        <v>446</v>
      </c>
      <c r="C63" s="761"/>
      <c r="D63" s="353">
        <v>416007</v>
      </c>
      <c r="E63" s="82">
        <v>524068</v>
      </c>
      <c r="F63" s="82">
        <v>337826</v>
      </c>
      <c r="G63" s="82">
        <v>366822</v>
      </c>
      <c r="H63" s="82">
        <v>510248</v>
      </c>
      <c r="I63" s="82">
        <v>263055</v>
      </c>
      <c r="J63" s="82">
        <v>345850</v>
      </c>
      <c r="K63" s="82">
        <v>20972</v>
      </c>
      <c r="L63" s="82">
        <v>49185</v>
      </c>
      <c r="M63" s="82">
        <v>13820</v>
      </c>
      <c r="N63" s="82">
        <v>74771</v>
      </c>
    </row>
    <row r="64" spans="2:14" ht="16.5" customHeight="1">
      <c r="B64" s="760" t="s">
        <v>447</v>
      </c>
      <c r="C64" s="761"/>
      <c r="D64" s="353">
        <v>941519</v>
      </c>
      <c r="E64" s="82">
        <v>1267527</v>
      </c>
      <c r="F64" s="82">
        <v>349616</v>
      </c>
      <c r="G64" s="82">
        <v>326589</v>
      </c>
      <c r="H64" s="82">
        <v>409248</v>
      </c>
      <c r="I64" s="82">
        <v>176513</v>
      </c>
      <c r="J64" s="82">
        <v>303742</v>
      </c>
      <c r="K64" s="82">
        <v>22847</v>
      </c>
      <c r="L64" s="82">
        <v>614930</v>
      </c>
      <c r="M64" s="82">
        <v>858279</v>
      </c>
      <c r="N64" s="82">
        <v>173103</v>
      </c>
    </row>
    <row r="65" spans="2:14" ht="16.5" customHeight="1">
      <c r="B65" s="760" t="s">
        <v>448</v>
      </c>
      <c r="C65" s="761"/>
      <c r="D65" s="353">
        <v>332179</v>
      </c>
      <c r="E65" s="82">
        <v>427963</v>
      </c>
      <c r="F65" s="82">
        <v>162313</v>
      </c>
      <c r="G65" s="82">
        <v>331988</v>
      </c>
      <c r="H65" s="82">
        <v>427664</v>
      </c>
      <c r="I65" s="82">
        <v>162313</v>
      </c>
      <c r="J65" s="82">
        <v>304258</v>
      </c>
      <c r="K65" s="82">
        <v>27730</v>
      </c>
      <c r="L65" s="82">
        <v>191</v>
      </c>
      <c r="M65" s="82">
        <v>299</v>
      </c>
      <c r="N65" s="82">
        <v>0</v>
      </c>
    </row>
    <row r="66" spans="2:14" ht="16.5" customHeight="1">
      <c r="B66" s="760" t="s">
        <v>449</v>
      </c>
      <c r="C66" s="761"/>
      <c r="D66" s="353">
        <v>155619</v>
      </c>
      <c r="E66" s="82">
        <v>241570</v>
      </c>
      <c r="F66" s="82">
        <v>113424</v>
      </c>
      <c r="G66" s="82">
        <v>145061</v>
      </c>
      <c r="H66" s="82">
        <v>218237</v>
      </c>
      <c r="I66" s="82">
        <v>109138</v>
      </c>
      <c r="J66" s="82">
        <v>133942</v>
      </c>
      <c r="K66" s="82">
        <v>11119</v>
      </c>
      <c r="L66" s="82">
        <v>10558</v>
      </c>
      <c r="M66" s="82">
        <v>23333</v>
      </c>
      <c r="N66" s="82">
        <v>4286</v>
      </c>
    </row>
    <row r="67" spans="2:14" ht="16.5" customHeight="1">
      <c r="B67" s="760" t="s">
        <v>450</v>
      </c>
      <c r="C67" s="761"/>
      <c r="D67" s="353">
        <v>205444</v>
      </c>
      <c r="E67" s="82">
        <v>248715</v>
      </c>
      <c r="F67" s="82">
        <v>178984</v>
      </c>
      <c r="G67" s="82">
        <v>184158</v>
      </c>
      <c r="H67" s="82">
        <v>233623</v>
      </c>
      <c r="I67" s="82">
        <v>153911</v>
      </c>
      <c r="J67" s="82">
        <v>172874</v>
      </c>
      <c r="K67" s="82">
        <v>11284</v>
      </c>
      <c r="L67" s="82">
        <v>21286</v>
      </c>
      <c r="M67" s="82">
        <v>15092</v>
      </c>
      <c r="N67" s="82">
        <v>25073</v>
      </c>
    </row>
    <row r="68" spans="2:14" ht="16.5" customHeight="1">
      <c r="B68" s="760" t="s">
        <v>451</v>
      </c>
      <c r="C68" s="761"/>
      <c r="D68" s="353">
        <v>311562</v>
      </c>
      <c r="E68" s="82">
        <v>339370</v>
      </c>
      <c r="F68" s="82">
        <v>276746</v>
      </c>
      <c r="G68" s="82">
        <v>310082</v>
      </c>
      <c r="H68" s="82">
        <v>337274</v>
      </c>
      <c r="I68" s="82">
        <v>276038</v>
      </c>
      <c r="J68" s="82">
        <v>307133</v>
      </c>
      <c r="K68" s="82">
        <v>2949</v>
      </c>
      <c r="L68" s="82">
        <v>1480</v>
      </c>
      <c r="M68" s="82">
        <v>2096</v>
      </c>
      <c r="N68" s="82">
        <v>708</v>
      </c>
    </row>
    <row r="69" spans="2:14" ht="16.5" customHeight="1">
      <c r="B69" s="760" t="s">
        <v>452</v>
      </c>
      <c r="C69" s="761"/>
      <c r="D69" s="353">
        <v>279071</v>
      </c>
      <c r="E69" s="82">
        <v>419390</v>
      </c>
      <c r="F69" s="82">
        <v>236208</v>
      </c>
      <c r="G69" s="82">
        <v>260121</v>
      </c>
      <c r="H69" s="82">
        <v>390795</v>
      </c>
      <c r="I69" s="82">
        <v>220204</v>
      </c>
      <c r="J69" s="82">
        <v>240842</v>
      </c>
      <c r="K69" s="82">
        <v>19279</v>
      </c>
      <c r="L69" s="82">
        <v>18950</v>
      </c>
      <c r="M69" s="82">
        <v>28595</v>
      </c>
      <c r="N69" s="82">
        <v>16004</v>
      </c>
    </row>
    <row r="70" spans="2:14" ht="16.5" customHeight="1">
      <c r="B70" s="760" t="s">
        <v>303</v>
      </c>
      <c r="C70" s="761"/>
      <c r="D70" s="353">
        <v>476858</v>
      </c>
      <c r="E70" s="82">
        <v>531916</v>
      </c>
      <c r="F70" s="82">
        <v>363708</v>
      </c>
      <c r="G70" s="82">
        <v>310568</v>
      </c>
      <c r="H70" s="82">
        <v>359302</v>
      </c>
      <c r="I70" s="82">
        <v>210416</v>
      </c>
      <c r="J70" s="82">
        <v>283529</v>
      </c>
      <c r="K70" s="82">
        <v>27039</v>
      </c>
      <c r="L70" s="82">
        <v>166290</v>
      </c>
      <c r="M70" s="82">
        <v>172614</v>
      </c>
      <c r="N70" s="82">
        <v>153292</v>
      </c>
    </row>
    <row r="71" spans="2:14" ht="16.5" customHeight="1">
      <c r="B71" s="762" t="s">
        <v>453</v>
      </c>
      <c r="C71" s="763"/>
      <c r="D71" s="354">
        <v>171640</v>
      </c>
      <c r="E71" s="89">
        <v>231321</v>
      </c>
      <c r="F71" s="89">
        <v>117574</v>
      </c>
      <c r="G71" s="89">
        <v>168644</v>
      </c>
      <c r="H71" s="89">
        <v>227023</v>
      </c>
      <c r="I71" s="89">
        <v>115757</v>
      </c>
      <c r="J71" s="89">
        <v>156063</v>
      </c>
      <c r="K71" s="89">
        <v>12581</v>
      </c>
      <c r="L71" s="89">
        <v>2996</v>
      </c>
      <c r="M71" s="89">
        <v>4298</v>
      </c>
      <c r="N71" s="89">
        <v>1817</v>
      </c>
    </row>
    <row r="72" spans="2:14" ht="16.5" customHeight="1">
      <c r="B72" s="86"/>
      <c r="C72" s="365" t="s">
        <v>454</v>
      </c>
      <c r="D72" s="355">
        <v>244369</v>
      </c>
      <c r="E72" s="87">
        <v>304223</v>
      </c>
      <c r="F72" s="87">
        <v>170008</v>
      </c>
      <c r="G72" s="87">
        <v>221017</v>
      </c>
      <c r="H72" s="87">
        <v>273419</v>
      </c>
      <c r="I72" s="87">
        <v>155915</v>
      </c>
      <c r="J72" s="87">
        <v>200012</v>
      </c>
      <c r="K72" s="87">
        <v>21005</v>
      </c>
      <c r="L72" s="87">
        <v>23352</v>
      </c>
      <c r="M72" s="87">
        <v>30804</v>
      </c>
      <c r="N72" s="87">
        <v>14093</v>
      </c>
    </row>
    <row r="73" spans="2:14" ht="16.5" customHeight="1">
      <c r="B73" s="84"/>
      <c r="C73" s="362" t="s">
        <v>311</v>
      </c>
      <c r="D73" s="356">
        <v>219604</v>
      </c>
      <c r="E73" s="85">
        <v>245159</v>
      </c>
      <c r="F73" s="85">
        <v>157515</v>
      </c>
      <c r="G73" s="85">
        <v>219604</v>
      </c>
      <c r="H73" s="85">
        <v>245159</v>
      </c>
      <c r="I73" s="85">
        <v>157515</v>
      </c>
      <c r="J73" s="85">
        <v>189888</v>
      </c>
      <c r="K73" s="85">
        <v>29716</v>
      </c>
      <c r="L73" s="85">
        <v>0</v>
      </c>
      <c r="M73" s="85">
        <v>0</v>
      </c>
      <c r="N73" s="85">
        <v>0</v>
      </c>
    </row>
    <row r="74" spans="2:14" ht="16.5" customHeight="1">
      <c r="B74" s="86"/>
      <c r="C74" s="365" t="s">
        <v>455</v>
      </c>
      <c r="D74" s="357">
        <v>405561</v>
      </c>
      <c r="E74" s="209">
        <v>434061</v>
      </c>
      <c r="F74" s="209">
        <v>297259</v>
      </c>
      <c r="G74" s="209">
        <v>289681</v>
      </c>
      <c r="H74" s="209">
        <v>309853</v>
      </c>
      <c r="I74" s="209">
        <v>213026</v>
      </c>
      <c r="J74" s="209">
        <v>265364</v>
      </c>
      <c r="K74" s="209">
        <v>24317</v>
      </c>
      <c r="L74" s="209">
        <v>115880</v>
      </c>
      <c r="M74" s="209">
        <v>124208</v>
      </c>
      <c r="N74" s="209">
        <v>84233</v>
      </c>
    </row>
    <row r="75" spans="2:14" ht="16.5" customHeight="1">
      <c r="B75" s="81"/>
      <c r="C75" s="366" t="s">
        <v>456</v>
      </c>
      <c r="D75" s="353">
        <v>270822</v>
      </c>
      <c r="E75" s="82">
        <v>296451</v>
      </c>
      <c r="F75" s="82">
        <v>186709</v>
      </c>
      <c r="G75" s="82">
        <v>270754</v>
      </c>
      <c r="H75" s="82">
        <v>296362</v>
      </c>
      <c r="I75" s="82">
        <v>186709</v>
      </c>
      <c r="J75" s="82">
        <v>246845</v>
      </c>
      <c r="K75" s="82">
        <v>23909</v>
      </c>
      <c r="L75" s="82">
        <v>68</v>
      </c>
      <c r="M75" s="82">
        <v>89</v>
      </c>
      <c r="N75" s="82">
        <v>0</v>
      </c>
    </row>
    <row r="76" spans="2:14" ht="16.5" customHeight="1">
      <c r="B76" s="81"/>
      <c r="C76" s="366" t="s">
        <v>457</v>
      </c>
      <c r="D76" s="353">
        <v>317255</v>
      </c>
      <c r="E76" s="82">
        <v>343295</v>
      </c>
      <c r="F76" s="82">
        <v>192694</v>
      </c>
      <c r="G76" s="82">
        <v>317255</v>
      </c>
      <c r="H76" s="82">
        <v>343295</v>
      </c>
      <c r="I76" s="82">
        <v>192694</v>
      </c>
      <c r="J76" s="82">
        <v>261371</v>
      </c>
      <c r="K76" s="82">
        <v>55884</v>
      </c>
      <c r="L76" s="82">
        <v>0</v>
      </c>
      <c r="M76" s="82">
        <v>0</v>
      </c>
      <c r="N76" s="82">
        <v>0</v>
      </c>
    </row>
    <row r="77" spans="2:14" ht="16.5" customHeight="1">
      <c r="B77" s="81"/>
      <c r="C77" s="366" t="s">
        <v>323</v>
      </c>
      <c r="D77" s="353">
        <v>376696</v>
      </c>
      <c r="E77" s="82">
        <v>445671</v>
      </c>
      <c r="F77" s="82">
        <v>255153</v>
      </c>
      <c r="G77" s="82">
        <v>275349</v>
      </c>
      <c r="H77" s="82">
        <v>338087</v>
      </c>
      <c r="I77" s="82">
        <v>164795</v>
      </c>
      <c r="J77" s="82">
        <v>234097</v>
      </c>
      <c r="K77" s="82">
        <v>41252</v>
      </c>
      <c r="L77" s="82">
        <v>101347</v>
      </c>
      <c r="M77" s="82">
        <v>107584</v>
      </c>
      <c r="N77" s="82">
        <v>90358</v>
      </c>
    </row>
    <row r="78" spans="2:14" ht="16.5" customHeight="1">
      <c r="B78" s="81"/>
      <c r="C78" s="366" t="s">
        <v>458</v>
      </c>
      <c r="D78" s="353">
        <v>658628</v>
      </c>
      <c r="E78" s="82">
        <v>720637</v>
      </c>
      <c r="F78" s="82">
        <v>387177</v>
      </c>
      <c r="G78" s="82">
        <v>396063</v>
      </c>
      <c r="H78" s="82">
        <v>428156</v>
      </c>
      <c r="I78" s="82">
        <v>255573</v>
      </c>
      <c r="J78" s="82">
        <v>353538</v>
      </c>
      <c r="K78" s="82">
        <v>42525</v>
      </c>
      <c r="L78" s="82">
        <v>262565</v>
      </c>
      <c r="M78" s="82">
        <v>292481</v>
      </c>
      <c r="N78" s="82">
        <v>131604</v>
      </c>
    </row>
    <row r="79" spans="2:14" ht="16.5" customHeight="1">
      <c r="B79" s="81"/>
      <c r="C79" s="366" t="s">
        <v>459</v>
      </c>
      <c r="D79" s="353">
        <v>276930</v>
      </c>
      <c r="E79" s="82">
        <v>335682</v>
      </c>
      <c r="F79" s="82">
        <v>162624</v>
      </c>
      <c r="G79" s="82">
        <v>262294</v>
      </c>
      <c r="H79" s="82">
        <v>316323</v>
      </c>
      <c r="I79" s="82">
        <v>157176</v>
      </c>
      <c r="J79" s="82">
        <v>230271</v>
      </c>
      <c r="K79" s="82">
        <v>32023</v>
      </c>
      <c r="L79" s="82">
        <v>14636</v>
      </c>
      <c r="M79" s="82">
        <v>19359</v>
      </c>
      <c r="N79" s="82">
        <v>5448</v>
      </c>
    </row>
    <row r="80" spans="2:14" ht="16.5" customHeight="1">
      <c r="B80" s="81"/>
      <c r="C80" s="366" t="s">
        <v>460</v>
      </c>
      <c r="D80" s="353">
        <v>299267</v>
      </c>
      <c r="E80" s="82">
        <v>334708</v>
      </c>
      <c r="F80" s="82">
        <v>177427</v>
      </c>
      <c r="G80" s="82">
        <v>299088</v>
      </c>
      <c r="H80" s="82">
        <v>334477</v>
      </c>
      <c r="I80" s="82">
        <v>177427</v>
      </c>
      <c r="J80" s="82">
        <v>259484</v>
      </c>
      <c r="K80" s="82">
        <v>39604</v>
      </c>
      <c r="L80" s="82">
        <v>179</v>
      </c>
      <c r="M80" s="82">
        <v>231</v>
      </c>
      <c r="N80" s="82">
        <v>0</v>
      </c>
    </row>
    <row r="81" spans="2:14" ht="16.5" customHeight="1">
      <c r="B81" s="81"/>
      <c r="C81" s="366" t="s">
        <v>461</v>
      </c>
      <c r="D81" s="353">
        <v>375294</v>
      </c>
      <c r="E81" s="82">
        <v>391871</v>
      </c>
      <c r="F81" s="82">
        <v>273825</v>
      </c>
      <c r="G81" s="82">
        <v>375294</v>
      </c>
      <c r="H81" s="82">
        <v>391871</v>
      </c>
      <c r="I81" s="82">
        <v>273825</v>
      </c>
      <c r="J81" s="82">
        <v>349323</v>
      </c>
      <c r="K81" s="82">
        <v>25971</v>
      </c>
      <c r="L81" s="82">
        <v>0</v>
      </c>
      <c r="M81" s="82">
        <v>0</v>
      </c>
      <c r="N81" s="82">
        <v>0</v>
      </c>
    </row>
    <row r="82" spans="2:14" ht="16.5" customHeight="1">
      <c r="B82" s="81"/>
      <c r="C82" s="366" t="s">
        <v>337</v>
      </c>
      <c r="D82" s="353">
        <v>287111</v>
      </c>
      <c r="E82" s="82">
        <v>295735</v>
      </c>
      <c r="F82" s="82">
        <v>223757</v>
      </c>
      <c r="G82" s="82">
        <v>287111</v>
      </c>
      <c r="H82" s="82">
        <v>295735</v>
      </c>
      <c r="I82" s="82">
        <v>223757</v>
      </c>
      <c r="J82" s="82">
        <v>258739</v>
      </c>
      <c r="K82" s="82">
        <v>28372</v>
      </c>
      <c r="L82" s="82">
        <v>0</v>
      </c>
      <c r="M82" s="82">
        <v>0</v>
      </c>
      <c r="N82" s="82">
        <v>0</v>
      </c>
    </row>
    <row r="83" spans="2:14" ht="16.5" customHeight="1">
      <c r="B83" s="81"/>
      <c r="C83" s="366" t="s">
        <v>340</v>
      </c>
      <c r="D83" s="353">
        <v>368842</v>
      </c>
      <c r="E83" s="82">
        <v>386952</v>
      </c>
      <c r="F83" s="82">
        <v>240004</v>
      </c>
      <c r="G83" s="82">
        <v>316798</v>
      </c>
      <c r="H83" s="82">
        <v>329455</v>
      </c>
      <c r="I83" s="82">
        <v>226756</v>
      </c>
      <c r="J83" s="82">
        <v>274778</v>
      </c>
      <c r="K83" s="82">
        <v>42020</v>
      </c>
      <c r="L83" s="82">
        <v>52044</v>
      </c>
      <c r="M83" s="82">
        <v>57497</v>
      </c>
      <c r="N83" s="82">
        <v>13248</v>
      </c>
    </row>
    <row r="84" spans="2:14" ht="16.5" customHeight="1">
      <c r="B84" s="81"/>
      <c r="C84" s="366" t="s">
        <v>343</v>
      </c>
      <c r="D84" s="353">
        <v>264627</v>
      </c>
      <c r="E84" s="82">
        <v>316937</v>
      </c>
      <c r="F84" s="82">
        <v>160493</v>
      </c>
      <c r="G84" s="82">
        <v>264627</v>
      </c>
      <c r="H84" s="82">
        <v>316937</v>
      </c>
      <c r="I84" s="82">
        <v>160493</v>
      </c>
      <c r="J84" s="82">
        <v>228886</v>
      </c>
      <c r="K84" s="82">
        <v>35741</v>
      </c>
      <c r="L84" s="82">
        <v>0</v>
      </c>
      <c r="M84" s="82">
        <v>0</v>
      </c>
      <c r="N84" s="82">
        <v>0</v>
      </c>
    </row>
    <row r="85" spans="2:14" ht="16.5" customHeight="1">
      <c r="B85" s="81"/>
      <c r="C85" s="366" t="s">
        <v>462</v>
      </c>
      <c r="D85" s="353">
        <v>341301</v>
      </c>
      <c r="E85" s="82">
        <v>357459</v>
      </c>
      <c r="F85" s="82">
        <v>225740</v>
      </c>
      <c r="G85" s="82">
        <v>339791</v>
      </c>
      <c r="H85" s="82">
        <v>355932</v>
      </c>
      <c r="I85" s="82">
        <v>224351</v>
      </c>
      <c r="J85" s="82">
        <v>293604</v>
      </c>
      <c r="K85" s="82">
        <v>46187</v>
      </c>
      <c r="L85" s="82">
        <v>1510</v>
      </c>
      <c r="M85" s="82">
        <v>1527</v>
      </c>
      <c r="N85" s="82">
        <v>1389</v>
      </c>
    </row>
    <row r="86" spans="2:14" ht="16.5" customHeight="1">
      <c r="B86" s="81"/>
      <c r="C86" s="366" t="s">
        <v>463</v>
      </c>
      <c r="D86" s="353">
        <v>351508</v>
      </c>
      <c r="E86" s="82">
        <v>368482</v>
      </c>
      <c r="F86" s="82">
        <v>216198</v>
      </c>
      <c r="G86" s="82">
        <v>350890</v>
      </c>
      <c r="H86" s="82">
        <v>367835</v>
      </c>
      <c r="I86" s="82">
        <v>215808</v>
      </c>
      <c r="J86" s="82">
        <v>311804</v>
      </c>
      <c r="K86" s="82">
        <v>39086</v>
      </c>
      <c r="L86" s="82">
        <v>618</v>
      </c>
      <c r="M86" s="82">
        <v>647</v>
      </c>
      <c r="N86" s="82">
        <v>390</v>
      </c>
    </row>
    <row r="87" spans="2:14" ht="16.5" customHeight="1">
      <c r="B87" s="81"/>
      <c r="C87" s="366" t="s">
        <v>464</v>
      </c>
      <c r="D87" s="353">
        <v>294793</v>
      </c>
      <c r="E87" s="82">
        <v>354880</v>
      </c>
      <c r="F87" s="82">
        <v>179342</v>
      </c>
      <c r="G87" s="82">
        <v>290509</v>
      </c>
      <c r="H87" s="82">
        <v>350274</v>
      </c>
      <c r="I87" s="82">
        <v>175679</v>
      </c>
      <c r="J87" s="82">
        <v>258309</v>
      </c>
      <c r="K87" s="82">
        <v>32200</v>
      </c>
      <c r="L87" s="82">
        <v>4284</v>
      </c>
      <c r="M87" s="82">
        <v>4606</v>
      </c>
      <c r="N87" s="82">
        <v>3663</v>
      </c>
    </row>
    <row r="88" spans="2:14" ht="16.5" customHeight="1">
      <c r="B88" s="81"/>
      <c r="C88" s="366" t="s">
        <v>465</v>
      </c>
      <c r="D88" s="353">
        <v>280838</v>
      </c>
      <c r="E88" s="82">
        <v>373101</v>
      </c>
      <c r="F88" s="82">
        <v>146810</v>
      </c>
      <c r="G88" s="82">
        <v>277247</v>
      </c>
      <c r="H88" s="82">
        <v>368934</v>
      </c>
      <c r="I88" s="82">
        <v>144055</v>
      </c>
      <c r="J88" s="82">
        <v>250046</v>
      </c>
      <c r="K88" s="82">
        <v>27201</v>
      </c>
      <c r="L88" s="82">
        <v>3591</v>
      </c>
      <c r="M88" s="82">
        <v>4167</v>
      </c>
      <c r="N88" s="82">
        <v>2755</v>
      </c>
    </row>
    <row r="89" spans="2:14" ht="16.5" customHeight="1">
      <c r="B89" s="81"/>
      <c r="C89" s="366" t="s">
        <v>466</v>
      </c>
      <c r="D89" s="353">
        <v>369771</v>
      </c>
      <c r="E89" s="82">
        <v>452550</v>
      </c>
      <c r="F89" s="82">
        <v>200487</v>
      </c>
      <c r="G89" s="82">
        <v>323757</v>
      </c>
      <c r="H89" s="82">
        <v>391620</v>
      </c>
      <c r="I89" s="82">
        <v>184977</v>
      </c>
      <c r="J89" s="82">
        <v>287418</v>
      </c>
      <c r="K89" s="82">
        <v>36339</v>
      </c>
      <c r="L89" s="82">
        <v>46014</v>
      </c>
      <c r="M89" s="82">
        <v>60930</v>
      </c>
      <c r="N89" s="82">
        <v>15510</v>
      </c>
    </row>
    <row r="90" spans="2:14" ht="16.5" customHeight="1">
      <c r="B90" s="81"/>
      <c r="C90" s="366" t="s">
        <v>467</v>
      </c>
      <c r="D90" s="353">
        <v>356712</v>
      </c>
      <c r="E90" s="82">
        <v>428931</v>
      </c>
      <c r="F90" s="82">
        <v>228139</v>
      </c>
      <c r="G90" s="82">
        <v>356712</v>
      </c>
      <c r="H90" s="82">
        <v>428931</v>
      </c>
      <c r="I90" s="82">
        <v>228139</v>
      </c>
      <c r="J90" s="82">
        <v>320908</v>
      </c>
      <c r="K90" s="82">
        <v>35804</v>
      </c>
      <c r="L90" s="82">
        <v>0</v>
      </c>
      <c r="M90" s="82">
        <v>0</v>
      </c>
      <c r="N90" s="82">
        <v>0</v>
      </c>
    </row>
    <row r="91" spans="2:14" ht="16.5" customHeight="1">
      <c r="B91" s="81"/>
      <c r="C91" s="366" t="s">
        <v>468</v>
      </c>
      <c r="D91" s="353">
        <v>420231</v>
      </c>
      <c r="E91" s="82">
        <v>442914</v>
      </c>
      <c r="F91" s="82">
        <v>278461</v>
      </c>
      <c r="G91" s="82">
        <v>348279</v>
      </c>
      <c r="H91" s="82">
        <v>367379</v>
      </c>
      <c r="I91" s="82">
        <v>228906</v>
      </c>
      <c r="J91" s="82">
        <v>301193</v>
      </c>
      <c r="K91" s="82">
        <v>47086</v>
      </c>
      <c r="L91" s="82">
        <v>71952</v>
      </c>
      <c r="M91" s="82">
        <v>75535</v>
      </c>
      <c r="N91" s="82">
        <v>49555</v>
      </c>
    </row>
    <row r="92" spans="2:14" ht="16.5" customHeight="1">
      <c r="B92" s="81"/>
      <c r="C92" s="366" t="s">
        <v>469</v>
      </c>
      <c r="D92" s="353">
        <v>295364</v>
      </c>
      <c r="E92" s="82">
        <v>379497</v>
      </c>
      <c r="F92" s="82">
        <v>178548</v>
      </c>
      <c r="G92" s="82">
        <v>290471</v>
      </c>
      <c r="H92" s="82">
        <v>372639</v>
      </c>
      <c r="I92" s="82">
        <v>176383</v>
      </c>
      <c r="J92" s="82">
        <v>259772</v>
      </c>
      <c r="K92" s="82">
        <v>30699</v>
      </c>
      <c r="L92" s="82">
        <v>4893</v>
      </c>
      <c r="M92" s="82">
        <v>6858</v>
      </c>
      <c r="N92" s="82">
        <v>2165</v>
      </c>
    </row>
    <row r="93" spans="2:14" ht="16.5" customHeight="1">
      <c r="B93" s="80"/>
      <c r="C93" s="364" t="s">
        <v>470</v>
      </c>
      <c r="D93" s="358">
        <v>314987</v>
      </c>
      <c r="E93" s="83">
        <v>360403</v>
      </c>
      <c r="F93" s="83">
        <v>206827</v>
      </c>
      <c r="G93" s="83">
        <v>310975</v>
      </c>
      <c r="H93" s="83">
        <v>354918</v>
      </c>
      <c r="I93" s="83">
        <v>206324</v>
      </c>
      <c r="J93" s="83">
        <v>278959</v>
      </c>
      <c r="K93" s="83">
        <v>32016</v>
      </c>
      <c r="L93" s="83">
        <v>4012</v>
      </c>
      <c r="M93" s="83">
        <v>5485</v>
      </c>
      <c r="N93" s="83">
        <v>503</v>
      </c>
    </row>
    <row r="94" spans="2:14" ht="16.5" customHeight="1">
      <c r="B94" s="88"/>
      <c r="C94" s="363" t="s">
        <v>471</v>
      </c>
      <c r="D94" s="354">
        <v>171028</v>
      </c>
      <c r="E94" s="89">
        <v>278553</v>
      </c>
      <c r="F94" s="89">
        <v>118368</v>
      </c>
      <c r="G94" s="89">
        <v>158216</v>
      </c>
      <c r="H94" s="89">
        <v>243840</v>
      </c>
      <c r="I94" s="89">
        <v>116282</v>
      </c>
      <c r="J94" s="89">
        <v>149449</v>
      </c>
      <c r="K94" s="89">
        <v>8767</v>
      </c>
      <c r="L94" s="89">
        <v>12812</v>
      </c>
      <c r="M94" s="89">
        <v>34713</v>
      </c>
      <c r="N94" s="89">
        <v>2086</v>
      </c>
    </row>
    <row r="95" spans="2:14" ht="16.5" customHeight="1">
      <c r="B95" s="86"/>
      <c r="C95" s="365" t="s">
        <v>371</v>
      </c>
      <c r="D95" s="355">
        <v>162657</v>
      </c>
      <c r="E95" s="87">
        <v>253174</v>
      </c>
      <c r="F95" s="87">
        <v>107247</v>
      </c>
      <c r="G95" s="87">
        <v>152816</v>
      </c>
      <c r="H95" s="87">
        <v>233216</v>
      </c>
      <c r="I95" s="87">
        <v>103598</v>
      </c>
      <c r="J95" s="87">
        <v>140387</v>
      </c>
      <c r="K95" s="87">
        <v>12429</v>
      </c>
      <c r="L95" s="87">
        <v>9841</v>
      </c>
      <c r="M95" s="87">
        <v>19958</v>
      </c>
      <c r="N95" s="87">
        <v>3649</v>
      </c>
    </row>
    <row r="96" spans="2:14" ht="16.5" customHeight="1">
      <c r="B96" s="81"/>
      <c r="C96" s="366" t="s">
        <v>472</v>
      </c>
      <c r="D96" s="353">
        <v>151161</v>
      </c>
      <c r="E96" s="82">
        <v>232186</v>
      </c>
      <c r="F96" s="82">
        <v>116877</v>
      </c>
      <c r="G96" s="82">
        <v>140150</v>
      </c>
      <c r="H96" s="82">
        <v>206122</v>
      </c>
      <c r="I96" s="82">
        <v>112235</v>
      </c>
      <c r="J96" s="82">
        <v>129861</v>
      </c>
      <c r="K96" s="82">
        <v>10289</v>
      </c>
      <c r="L96" s="82">
        <v>11011</v>
      </c>
      <c r="M96" s="82">
        <v>26064</v>
      </c>
      <c r="N96" s="82">
        <v>4642</v>
      </c>
    </row>
    <row r="97" spans="2:14" ht="16.5" customHeight="1">
      <c r="B97" s="80"/>
      <c r="C97" s="364" t="s">
        <v>373</v>
      </c>
      <c r="D97" s="358">
        <v>309823</v>
      </c>
      <c r="E97" s="83">
        <v>460925</v>
      </c>
      <c r="F97" s="83">
        <v>256194</v>
      </c>
      <c r="G97" s="83">
        <v>295763</v>
      </c>
      <c r="H97" s="83">
        <v>443589</v>
      </c>
      <c r="I97" s="83">
        <v>243296</v>
      </c>
      <c r="J97" s="83">
        <v>265934</v>
      </c>
      <c r="K97" s="83">
        <v>29829</v>
      </c>
      <c r="L97" s="83">
        <v>14060</v>
      </c>
      <c r="M97" s="83">
        <v>17336</v>
      </c>
      <c r="N97" s="83">
        <v>12898</v>
      </c>
    </row>
    <row r="98" spans="2:14" ht="16.5" customHeight="1">
      <c r="B98" s="88"/>
      <c r="C98" s="363" t="s">
        <v>473</v>
      </c>
      <c r="D98" s="354">
        <v>253621</v>
      </c>
      <c r="E98" s="89">
        <v>376686</v>
      </c>
      <c r="F98" s="89">
        <v>220738</v>
      </c>
      <c r="G98" s="89">
        <v>230624</v>
      </c>
      <c r="H98" s="89">
        <v>336515</v>
      </c>
      <c r="I98" s="89">
        <v>202330</v>
      </c>
      <c r="J98" s="89">
        <v>220076</v>
      </c>
      <c r="K98" s="89">
        <v>10548</v>
      </c>
      <c r="L98" s="89">
        <v>22997</v>
      </c>
      <c r="M98" s="89">
        <v>40171</v>
      </c>
      <c r="N98" s="89">
        <v>18408</v>
      </c>
    </row>
    <row r="99" spans="2:14" ht="16.5" customHeight="1">
      <c r="B99" s="86"/>
      <c r="C99" s="365" t="s">
        <v>474</v>
      </c>
      <c r="D99" s="355">
        <v>168027</v>
      </c>
      <c r="E99" s="87">
        <v>192377</v>
      </c>
      <c r="F99" s="87">
        <v>149515</v>
      </c>
      <c r="G99" s="87">
        <v>166483</v>
      </c>
      <c r="H99" s="87">
        <v>190496</v>
      </c>
      <c r="I99" s="87">
        <v>148228</v>
      </c>
      <c r="J99" s="87">
        <v>154897</v>
      </c>
      <c r="K99" s="87">
        <v>11586</v>
      </c>
      <c r="L99" s="87">
        <v>1544</v>
      </c>
      <c r="M99" s="87">
        <v>1881</v>
      </c>
      <c r="N99" s="87">
        <v>1287</v>
      </c>
    </row>
    <row r="100" spans="2:14" ht="16.5" customHeight="1">
      <c r="B100" s="81"/>
      <c r="C100" s="366" t="s">
        <v>475</v>
      </c>
      <c r="D100" s="353">
        <v>143128</v>
      </c>
      <c r="E100" s="82">
        <v>200902</v>
      </c>
      <c r="F100" s="82">
        <v>100918</v>
      </c>
      <c r="G100" s="82">
        <v>139056</v>
      </c>
      <c r="H100" s="82">
        <v>194238</v>
      </c>
      <c r="I100" s="82">
        <v>98741</v>
      </c>
      <c r="J100" s="82">
        <v>131216</v>
      </c>
      <c r="K100" s="82">
        <v>7840</v>
      </c>
      <c r="L100" s="82">
        <v>4072</v>
      </c>
      <c r="M100" s="82">
        <v>6664</v>
      </c>
      <c r="N100" s="82">
        <v>2177</v>
      </c>
    </row>
    <row r="101" spans="2:14" ht="16.5" customHeight="1">
      <c r="B101" s="88"/>
      <c r="C101" s="363" t="s">
        <v>476</v>
      </c>
      <c r="D101" s="354">
        <v>335325</v>
      </c>
      <c r="E101" s="89">
        <v>365976</v>
      </c>
      <c r="F101" s="89">
        <v>79828</v>
      </c>
      <c r="G101" s="89">
        <v>333638</v>
      </c>
      <c r="H101" s="89">
        <v>364087</v>
      </c>
      <c r="I101" s="89">
        <v>79828</v>
      </c>
      <c r="J101" s="89">
        <v>292635</v>
      </c>
      <c r="K101" s="89">
        <v>41003</v>
      </c>
      <c r="L101" s="89">
        <v>1687</v>
      </c>
      <c r="M101" s="89">
        <v>1889</v>
      </c>
      <c r="N101" s="89">
        <v>0</v>
      </c>
    </row>
  </sheetData>
  <sheetProtection/>
  <mergeCells count="44">
    <mergeCell ref="B71:C71"/>
    <mergeCell ref="B67:C67"/>
    <mergeCell ref="B68:C68"/>
    <mergeCell ref="B69:C69"/>
    <mergeCell ref="B70:C70"/>
    <mergeCell ref="B63:C63"/>
    <mergeCell ref="B64:C64"/>
    <mergeCell ref="B65:C65"/>
    <mergeCell ref="B66:C66"/>
    <mergeCell ref="B59:C59"/>
    <mergeCell ref="B60:C60"/>
    <mergeCell ref="B61:C61"/>
    <mergeCell ref="B62:C62"/>
    <mergeCell ref="B56:C56"/>
    <mergeCell ref="B57:C57"/>
    <mergeCell ref="B58:C58"/>
    <mergeCell ref="K54:K55"/>
    <mergeCell ref="L54:N54"/>
    <mergeCell ref="D54:F54"/>
    <mergeCell ref="G54:I54"/>
    <mergeCell ref="J54:J55"/>
    <mergeCell ref="B12:C12"/>
    <mergeCell ref="B13:C13"/>
    <mergeCell ref="B14:C14"/>
    <mergeCell ref="B19:C19"/>
    <mergeCell ref="B20:C20"/>
    <mergeCell ref="B21:C21"/>
    <mergeCell ref="L4:N4"/>
    <mergeCell ref="J4:J5"/>
    <mergeCell ref="K4:K5"/>
    <mergeCell ref="B11:C11"/>
    <mergeCell ref="B6:C6"/>
    <mergeCell ref="B7:C7"/>
    <mergeCell ref="B8:C8"/>
    <mergeCell ref="D4:F4"/>
    <mergeCell ref="G4:I4"/>
    <mergeCell ref="B54:C55"/>
    <mergeCell ref="B4:C5"/>
    <mergeCell ref="B15:C15"/>
    <mergeCell ref="B16:C16"/>
    <mergeCell ref="B17:C17"/>
    <mergeCell ref="B18:C18"/>
    <mergeCell ref="B9:C9"/>
    <mergeCell ref="B10:C10"/>
  </mergeCells>
  <dataValidations count="1">
    <dataValidation type="whole" allowBlank="1" showInputMessage="1" showErrorMessage="1" errorTitle="入力エラー" error="入力した値に誤りがあります" sqref="C72:C92 A84:A92 A93:IV101 D6:IV51 B6:B51 A6:A23 A32:A51 A56:A76 B56:B92 C22:C51 D56:IV92">
      <formula1>-999999999999</formula1>
      <formula2>999999999999</formula2>
    </dataValidation>
  </dataValidations>
  <printOptions horizontalCentered="1"/>
  <pageMargins left="0.1968503937007874" right="0.1968503937007874" top="0.3937007874015748" bottom="0.3937007874015748" header="0" footer="0"/>
  <pageSetup horizontalDpi="600" verticalDpi="600" orientation="landscape" paperSize="9" scale="65" r:id="rId2"/>
  <rowBreaks count="1" manualBreakCount="1">
    <brk id="51" max="255" man="1"/>
  </rowBreaks>
  <drawing r:id="rId1"/>
</worksheet>
</file>

<file path=xl/worksheets/sheet18.xml><?xml version="1.0" encoding="utf-8"?>
<worksheet xmlns="http://schemas.openxmlformats.org/spreadsheetml/2006/main" xmlns:r="http://schemas.openxmlformats.org/officeDocument/2006/relationships">
  <sheetPr codeName="Sheet19">
    <tabColor indexed="53"/>
  </sheetPr>
  <dimension ref="B1:O102"/>
  <sheetViews>
    <sheetView zoomScale="75" zoomScaleNormal="75" zoomScaleSheetLayoutView="85" workbookViewId="0" topLeftCell="A1">
      <selection activeCell="A1" sqref="A1"/>
    </sheetView>
  </sheetViews>
  <sheetFormatPr defaultColWidth="8.796875" defaultRowHeight="14.25"/>
  <cols>
    <col min="1" max="1" width="9" style="70" customWidth="1"/>
    <col min="2" max="2" width="3.5" style="70" customWidth="1"/>
    <col min="3" max="3" width="38.59765625" style="72" customWidth="1"/>
    <col min="4" max="15" width="12.8984375" style="70" customWidth="1"/>
    <col min="16" max="16384" width="9" style="70" customWidth="1"/>
  </cols>
  <sheetData>
    <row r="1" spans="2:15" ht="21.75" customHeight="1">
      <c r="B1" s="68"/>
      <c r="C1" s="69"/>
      <c r="D1" s="351" t="s">
        <v>62</v>
      </c>
      <c r="E1" s="68"/>
      <c r="F1" s="68"/>
      <c r="H1" s="68"/>
      <c r="I1" s="68"/>
      <c r="J1" s="68"/>
      <c r="K1" s="68"/>
      <c r="L1" s="68"/>
      <c r="M1" s="68"/>
      <c r="N1" s="68"/>
      <c r="O1" s="68"/>
    </row>
    <row r="2" spans="2:15" ht="18" customHeight="1">
      <c r="B2" s="71"/>
      <c r="C2" s="73" t="s">
        <v>477</v>
      </c>
      <c r="E2" s="71"/>
      <c r="F2" s="71"/>
      <c r="G2" s="71"/>
      <c r="H2" s="71"/>
      <c r="I2" s="71"/>
      <c r="J2" s="71"/>
      <c r="K2" s="71"/>
      <c r="L2" s="71"/>
      <c r="M2" s="71"/>
      <c r="N2" s="71"/>
      <c r="O2" s="71"/>
    </row>
    <row r="3" spans="2:15" s="75" customFormat="1" ht="18" customHeight="1">
      <c r="B3" s="756" t="s">
        <v>670</v>
      </c>
      <c r="C3" s="757"/>
      <c r="D3" s="773" t="s">
        <v>487</v>
      </c>
      <c r="E3" s="773"/>
      <c r="F3" s="773"/>
      <c r="G3" s="756" t="s">
        <v>488</v>
      </c>
      <c r="H3" s="770"/>
      <c r="I3" s="770"/>
      <c r="J3" s="756" t="s">
        <v>489</v>
      </c>
      <c r="K3" s="770"/>
      <c r="L3" s="770"/>
      <c r="M3" s="753" t="s">
        <v>431</v>
      </c>
      <c r="N3" s="771"/>
      <c r="O3" s="772"/>
    </row>
    <row r="4" spans="2:15" s="75" customFormat="1" ht="18" customHeight="1" thickBot="1">
      <c r="B4" s="758"/>
      <c r="C4" s="759"/>
      <c r="D4" s="77" t="s">
        <v>483</v>
      </c>
      <c r="E4" s="76" t="s">
        <v>484</v>
      </c>
      <c r="F4" s="76" t="s">
        <v>485</v>
      </c>
      <c r="G4" s="78" t="s">
        <v>483</v>
      </c>
      <c r="H4" s="76" t="s">
        <v>484</v>
      </c>
      <c r="I4" s="76" t="s">
        <v>485</v>
      </c>
      <c r="J4" s="78" t="s">
        <v>483</v>
      </c>
      <c r="K4" s="76" t="s">
        <v>484</v>
      </c>
      <c r="L4" s="76" t="s">
        <v>485</v>
      </c>
      <c r="M4" s="76" t="s">
        <v>483</v>
      </c>
      <c r="N4" s="78" t="s">
        <v>484</v>
      </c>
      <c r="O4" s="76" t="s">
        <v>485</v>
      </c>
    </row>
    <row r="5" spans="2:15" s="367" customFormat="1" ht="12" customHeight="1" thickTop="1">
      <c r="B5" s="371"/>
      <c r="C5" s="372"/>
      <c r="D5" s="373" t="s">
        <v>490</v>
      </c>
      <c r="E5" s="374" t="s">
        <v>490</v>
      </c>
      <c r="F5" s="374" t="s">
        <v>490</v>
      </c>
      <c r="G5" s="375" t="s">
        <v>491</v>
      </c>
      <c r="H5" s="375" t="s">
        <v>491</v>
      </c>
      <c r="I5" s="375" t="s">
        <v>491</v>
      </c>
      <c r="J5" s="375" t="s">
        <v>491</v>
      </c>
      <c r="K5" s="375" t="s">
        <v>491</v>
      </c>
      <c r="L5" s="375" t="s">
        <v>491</v>
      </c>
      <c r="M5" s="375" t="s">
        <v>491</v>
      </c>
      <c r="N5" s="375" t="s">
        <v>491</v>
      </c>
      <c r="O5" s="375" t="s">
        <v>491</v>
      </c>
    </row>
    <row r="6" spans="2:15" ht="16.5" customHeight="1">
      <c r="B6" s="774" t="s">
        <v>261</v>
      </c>
      <c r="C6" s="775"/>
      <c r="D6" s="817">
        <v>17.6</v>
      </c>
      <c r="E6" s="818">
        <v>18.4</v>
      </c>
      <c r="F6" s="818">
        <v>16.6</v>
      </c>
      <c r="G6" s="818">
        <v>139.3</v>
      </c>
      <c r="H6" s="818">
        <v>155</v>
      </c>
      <c r="I6" s="818">
        <v>118.5</v>
      </c>
      <c r="J6" s="818">
        <v>127</v>
      </c>
      <c r="K6" s="818">
        <v>138.3</v>
      </c>
      <c r="L6" s="818">
        <v>112.1</v>
      </c>
      <c r="M6" s="818">
        <v>12.3</v>
      </c>
      <c r="N6" s="818">
        <v>16.7</v>
      </c>
      <c r="O6" s="818">
        <v>6.4</v>
      </c>
    </row>
    <row r="7" spans="2:15" ht="16.5" customHeight="1">
      <c r="B7" s="760" t="s">
        <v>269</v>
      </c>
      <c r="C7" s="761"/>
      <c r="D7" s="94">
        <v>18.5</v>
      </c>
      <c r="E7" s="94">
        <v>18.8</v>
      </c>
      <c r="F7" s="94">
        <v>17.4</v>
      </c>
      <c r="G7" s="94">
        <v>144.5</v>
      </c>
      <c r="H7" s="94">
        <v>150</v>
      </c>
      <c r="I7" s="94">
        <v>120.7</v>
      </c>
      <c r="J7" s="94">
        <v>134</v>
      </c>
      <c r="K7" s="94">
        <v>137.9</v>
      </c>
      <c r="L7" s="94">
        <v>117.3</v>
      </c>
      <c r="M7" s="94">
        <v>10.5</v>
      </c>
      <c r="N7" s="94">
        <v>12.1</v>
      </c>
      <c r="O7" s="94">
        <v>3.4</v>
      </c>
    </row>
    <row r="8" spans="2:15" ht="16.5" customHeight="1">
      <c r="B8" s="760" t="s">
        <v>271</v>
      </c>
      <c r="C8" s="761"/>
      <c r="D8" s="95">
        <v>17.7</v>
      </c>
      <c r="E8" s="95">
        <v>18</v>
      </c>
      <c r="F8" s="95">
        <v>16.6</v>
      </c>
      <c r="G8" s="95">
        <v>150.6</v>
      </c>
      <c r="H8" s="95">
        <v>158.4</v>
      </c>
      <c r="I8" s="95">
        <v>129.2</v>
      </c>
      <c r="J8" s="95">
        <v>133.4</v>
      </c>
      <c r="K8" s="95">
        <v>138.4</v>
      </c>
      <c r="L8" s="95">
        <v>119.9</v>
      </c>
      <c r="M8" s="95">
        <v>17.2</v>
      </c>
      <c r="N8" s="95">
        <v>20</v>
      </c>
      <c r="O8" s="95">
        <v>9.3</v>
      </c>
    </row>
    <row r="9" spans="2:15" ht="16.5" customHeight="1">
      <c r="B9" s="760" t="s">
        <v>273</v>
      </c>
      <c r="C9" s="761"/>
      <c r="D9" s="95">
        <v>18.1</v>
      </c>
      <c r="E9" s="95">
        <v>18.3</v>
      </c>
      <c r="F9" s="95">
        <v>16.9</v>
      </c>
      <c r="G9" s="95">
        <v>143.9</v>
      </c>
      <c r="H9" s="95">
        <v>146.7</v>
      </c>
      <c r="I9" s="95">
        <v>126.7</v>
      </c>
      <c r="J9" s="95">
        <v>133.7</v>
      </c>
      <c r="K9" s="95">
        <v>135.1</v>
      </c>
      <c r="L9" s="95">
        <v>125.2</v>
      </c>
      <c r="M9" s="95">
        <v>10.2</v>
      </c>
      <c r="N9" s="95">
        <v>11.6</v>
      </c>
      <c r="O9" s="95">
        <v>1.5</v>
      </c>
    </row>
    <row r="10" spans="2:15" ht="16.5" customHeight="1">
      <c r="B10" s="760" t="s">
        <v>276</v>
      </c>
      <c r="C10" s="761"/>
      <c r="D10" s="95">
        <v>17.8</v>
      </c>
      <c r="E10" s="95">
        <v>18</v>
      </c>
      <c r="F10" s="95">
        <v>17.5</v>
      </c>
      <c r="G10" s="95">
        <v>143.9</v>
      </c>
      <c r="H10" s="95">
        <v>148.1</v>
      </c>
      <c r="I10" s="95">
        <v>132.8</v>
      </c>
      <c r="J10" s="95">
        <v>131.2</v>
      </c>
      <c r="K10" s="95">
        <v>133.1</v>
      </c>
      <c r="L10" s="95">
        <v>126</v>
      </c>
      <c r="M10" s="95">
        <v>12.7</v>
      </c>
      <c r="N10" s="95">
        <v>15</v>
      </c>
      <c r="O10" s="95">
        <v>6.8</v>
      </c>
    </row>
    <row r="11" spans="2:15" ht="16.5" customHeight="1">
      <c r="B11" s="760" t="s">
        <v>444</v>
      </c>
      <c r="C11" s="761"/>
      <c r="D11" s="95">
        <v>19.5</v>
      </c>
      <c r="E11" s="95">
        <v>19.8</v>
      </c>
      <c r="F11" s="95">
        <v>17.5</v>
      </c>
      <c r="G11" s="95">
        <v>167.6</v>
      </c>
      <c r="H11" s="95">
        <v>174</v>
      </c>
      <c r="I11" s="95">
        <v>135.4</v>
      </c>
      <c r="J11" s="95">
        <v>140.8</v>
      </c>
      <c r="K11" s="95">
        <v>144.6</v>
      </c>
      <c r="L11" s="95">
        <v>121.6</v>
      </c>
      <c r="M11" s="95">
        <v>26.8</v>
      </c>
      <c r="N11" s="95">
        <v>29.4</v>
      </c>
      <c r="O11" s="95">
        <v>13.8</v>
      </c>
    </row>
    <row r="12" spans="2:15" ht="16.5" customHeight="1">
      <c r="B12" s="760" t="s">
        <v>445</v>
      </c>
      <c r="C12" s="761"/>
      <c r="D12" s="95">
        <v>18.4</v>
      </c>
      <c r="E12" s="95">
        <v>19.1</v>
      </c>
      <c r="F12" s="95">
        <v>17.7</v>
      </c>
      <c r="G12" s="95">
        <v>136.8</v>
      </c>
      <c r="H12" s="95">
        <v>156</v>
      </c>
      <c r="I12" s="95">
        <v>117.5</v>
      </c>
      <c r="J12" s="95">
        <v>128.4</v>
      </c>
      <c r="K12" s="95">
        <v>143.2</v>
      </c>
      <c r="L12" s="95">
        <v>113.5</v>
      </c>
      <c r="M12" s="95">
        <v>8.4</v>
      </c>
      <c r="N12" s="95">
        <v>12.8</v>
      </c>
      <c r="O12" s="95">
        <v>4</v>
      </c>
    </row>
    <row r="13" spans="2:15" ht="16.5" customHeight="1">
      <c r="B13" s="760" t="s">
        <v>446</v>
      </c>
      <c r="C13" s="761"/>
      <c r="D13" s="95">
        <v>18.2</v>
      </c>
      <c r="E13" s="95">
        <v>18.4</v>
      </c>
      <c r="F13" s="95">
        <v>18.1</v>
      </c>
      <c r="G13" s="95">
        <v>143</v>
      </c>
      <c r="H13" s="95">
        <v>151.8</v>
      </c>
      <c r="I13" s="95">
        <v>135.5</v>
      </c>
      <c r="J13" s="95">
        <v>133.4</v>
      </c>
      <c r="K13" s="95">
        <v>139.4</v>
      </c>
      <c r="L13" s="95">
        <v>128.3</v>
      </c>
      <c r="M13" s="95">
        <v>9.6</v>
      </c>
      <c r="N13" s="95">
        <v>12.4</v>
      </c>
      <c r="O13" s="95">
        <v>7.2</v>
      </c>
    </row>
    <row r="14" spans="2:15" ht="16.5" customHeight="1">
      <c r="B14" s="760" t="s">
        <v>447</v>
      </c>
      <c r="C14" s="761"/>
      <c r="D14" s="95">
        <v>18.2</v>
      </c>
      <c r="E14" s="95">
        <v>18.3</v>
      </c>
      <c r="F14" s="95">
        <v>18.1</v>
      </c>
      <c r="G14" s="95">
        <v>145.6</v>
      </c>
      <c r="H14" s="95">
        <v>148.3</v>
      </c>
      <c r="I14" s="95">
        <v>141.1</v>
      </c>
      <c r="J14" s="95">
        <v>133.3</v>
      </c>
      <c r="K14" s="95">
        <v>137.4</v>
      </c>
      <c r="L14" s="95">
        <v>126.5</v>
      </c>
      <c r="M14" s="95">
        <v>12.3</v>
      </c>
      <c r="N14" s="95">
        <v>10.9</v>
      </c>
      <c r="O14" s="95">
        <v>14.6</v>
      </c>
    </row>
    <row r="15" spans="2:15" ht="16.5" customHeight="1">
      <c r="B15" s="760" t="s">
        <v>448</v>
      </c>
      <c r="C15" s="761"/>
      <c r="D15" s="95">
        <v>17.7</v>
      </c>
      <c r="E15" s="95">
        <v>17.9</v>
      </c>
      <c r="F15" s="95">
        <v>17.3</v>
      </c>
      <c r="G15" s="95">
        <v>143.1</v>
      </c>
      <c r="H15" s="95">
        <v>152.1</v>
      </c>
      <c r="I15" s="95">
        <v>127.5</v>
      </c>
      <c r="J15" s="95">
        <v>132.3</v>
      </c>
      <c r="K15" s="95">
        <v>137.9</v>
      </c>
      <c r="L15" s="95">
        <v>122.7</v>
      </c>
      <c r="M15" s="95">
        <v>10.8</v>
      </c>
      <c r="N15" s="95">
        <v>14.2</v>
      </c>
      <c r="O15" s="95">
        <v>4.8</v>
      </c>
    </row>
    <row r="16" spans="2:15" ht="16.5" customHeight="1">
      <c r="B16" s="760" t="s">
        <v>449</v>
      </c>
      <c r="C16" s="761"/>
      <c r="D16" s="95">
        <v>15.9</v>
      </c>
      <c r="E16" s="95">
        <v>18.1</v>
      </c>
      <c r="F16" s="95">
        <v>14.8</v>
      </c>
      <c r="G16" s="95">
        <v>111.2</v>
      </c>
      <c r="H16" s="95">
        <v>150.9</v>
      </c>
      <c r="I16" s="95">
        <v>90.8</v>
      </c>
      <c r="J16" s="95">
        <v>102.6</v>
      </c>
      <c r="K16" s="95">
        <v>136.5</v>
      </c>
      <c r="L16" s="95">
        <v>85.1</v>
      </c>
      <c r="M16" s="95">
        <v>8.6</v>
      </c>
      <c r="N16" s="95">
        <v>14.4</v>
      </c>
      <c r="O16" s="95">
        <v>5.7</v>
      </c>
    </row>
    <row r="17" spans="2:15" ht="16.5" customHeight="1">
      <c r="B17" s="760" t="s">
        <v>450</v>
      </c>
      <c r="C17" s="761"/>
      <c r="D17" s="95">
        <v>18.2</v>
      </c>
      <c r="E17" s="95">
        <v>19.7</v>
      </c>
      <c r="F17" s="95">
        <v>16.8</v>
      </c>
      <c r="G17" s="95">
        <v>138.7</v>
      </c>
      <c r="H17" s="95">
        <v>157.9</v>
      </c>
      <c r="I17" s="95">
        <v>118.7</v>
      </c>
      <c r="J17" s="95">
        <v>134.2</v>
      </c>
      <c r="K17" s="95">
        <v>151.8</v>
      </c>
      <c r="L17" s="95">
        <v>115.8</v>
      </c>
      <c r="M17" s="95">
        <v>4.5</v>
      </c>
      <c r="N17" s="95">
        <v>6.1</v>
      </c>
      <c r="O17" s="95">
        <v>2.9</v>
      </c>
    </row>
    <row r="18" spans="2:15" ht="16.5" customHeight="1">
      <c r="B18" s="760" t="s">
        <v>451</v>
      </c>
      <c r="C18" s="761"/>
      <c r="D18" s="95">
        <v>15.7</v>
      </c>
      <c r="E18" s="95">
        <v>16.1</v>
      </c>
      <c r="F18" s="95">
        <v>15.2</v>
      </c>
      <c r="G18" s="95">
        <v>119.6</v>
      </c>
      <c r="H18" s="95">
        <v>126.8</v>
      </c>
      <c r="I18" s="95">
        <v>112.6</v>
      </c>
      <c r="J18" s="95">
        <v>107.9</v>
      </c>
      <c r="K18" s="95">
        <v>114.6</v>
      </c>
      <c r="L18" s="95">
        <v>101.4</v>
      </c>
      <c r="M18" s="95">
        <v>11.7</v>
      </c>
      <c r="N18" s="95">
        <v>12.2</v>
      </c>
      <c r="O18" s="95">
        <v>11.2</v>
      </c>
    </row>
    <row r="19" spans="2:15" ht="16.5" customHeight="1">
      <c r="B19" s="760" t="s">
        <v>452</v>
      </c>
      <c r="C19" s="761"/>
      <c r="D19" s="95">
        <v>17</v>
      </c>
      <c r="E19" s="95">
        <v>18</v>
      </c>
      <c r="F19" s="95">
        <v>16.7</v>
      </c>
      <c r="G19" s="95">
        <v>129.9</v>
      </c>
      <c r="H19" s="95">
        <v>144.4</v>
      </c>
      <c r="I19" s="95">
        <v>125.9</v>
      </c>
      <c r="J19" s="95">
        <v>122.9</v>
      </c>
      <c r="K19" s="95">
        <v>133.4</v>
      </c>
      <c r="L19" s="95">
        <v>120</v>
      </c>
      <c r="M19" s="95">
        <v>7</v>
      </c>
      <c r="N19" s="95">
        <v>11</v>
      </c>
      <c r="O19" s="95">
        <v>5.9</v>
      </c>
    </row>
    <row r="20" spans="2:15" ht="16.5" customHeight="1">
      <c r="B20" s="760" t="s">
        <v>303</v>
      </c>
      <c r="C20" s="761"/>
      <c r="D20" s="95">
        <v>17.5</v>
      </c>
      <c r="E20" s="95">
        <v>18.5</v>
      </c>
      <c r="F20" s="95">
        <v>16.4</v>
      </c>
      <c r="G20" s="95">
        <v>141.8</v>
      </c>
      <c r="H20" s="95">
        <v>151.1</v>
      </c>
      <c r="I20" s="95">
        <v>130.4</v>
      </c>
      <c r="J20" s="95">
        <v>134.1</v>
      </c>
      <c r="K20" s="95">
        <v>142</v>
      </c>
      <c r="L20" s="95">
        <v>124.5</v>
      </c>
      <c r="M20" s="95">
        <v>7.7</v>
      </c>
      <c r="N20" s="95">
        <v>9.1</v>
      </c>
      <c r="O20" s="95">
        <v>5.9</v>
      </c>
    </row>
    <row r="21" spans="2:15" ht="16.5" customHeight="1">
      <c r="B21" s="762" t="s">
        <v>453</v>
      </c>
      <c r="C21" s="763"/>
      <c r="D21" s="95">
        <v>17.6</v>
      </c>
      <c r="E21" s="95">
        <v>18.7</v>
      </c>
      <c r="F21" s="95">
        <v>16.4</v>
      </c>
      <c r="G21" s="95">
        <v>127.4</v>
      </c>
      <c r="H21" s="95">
        <v>147.6</v>
      </c>
      <c r="I21" s="95">
        <v>104.9</v>
      </c>
      <c r="J21" s="95">
        <v>120.3</v>
      </c>
      <c r="K21" s="95">
        <v>137.2</v>
      </c>
      <c r="L21" s="95">
        <v>101.5</v>
      </c>
      <c r="M21" s="95">
        <v>7.1</v>
      </c>
      <c r="N21" s="95">
        <v>10.4</v>
      </c>
      <c r="O21" s="95">
        <v>3.4</v>
      </c>
    </row>
    <row r="22" spans="2:15" ht="16.5" customHeight="1">
      <c r="B22" s="80"/>
      <c r="C22" s="364" t="s">
        <v>454</v>
      </c>
      <c r="D22" s="96">
        <v>17.9</v>
      </c>
      <c r="E22" s="96">
        <v>18.4</v>
      </c>
      <c r="F22" s="96">
        <v>17.4</v>
      </c>
      <c r="G22" s="96">
        <v>149.6</v>
      </c>
      <c r="H22" s="96">
        <v>161.7</v>
      </c>
      <c r="I22" s="96">
        <v>135.4</v>
      </c>
      <c r="J22" s="96">
        <v>131.8</v>
      </c>
      <c r="K22" s="96">
        <v>138.9</v>
      </c>
      <c r="L22" s="96">
        <v>123.5</v>
      </c>
      <c r="M22" s="96">
        <v>17.8</v>
      </c>
      <c r="N22" s="96">
        <v>22.8</v>
      </c>
      <c r="O22" s="96">
        <v>11.9</v>
      </c>
    </row>
    <row r="23" spans="2:15" ht="16.5" customHeight="1">
      <c r="B23" s="84"/>
      <c r="C23" s="362" t="s">
        <v>311</v>
      </c>
      <c r="D23" s="97">
        <v>18.3</v>
      </c>
      <c r="E23" s="97">
        <v>18.5</v>
      </c>
      <c r="F23" s="97">
        <v>17.9</v>
      </c>
      <c r="G23" s="97">
        <v>157.3</v>
      </c>
      <c r="H23" s="97">
        <v>162.8</v>
      </c>
      <c r="I23" s="97">
        <v>144.2</v>
      </c>
      <c r="J23" s="97">
        <v>135.5</v>
      </c>
      <c r="K23" s="97">
        <v>135.8</v>
      </c>
      <c r="L23" s="97">
        <v>135</v>
      </c>
      <c r="M23" s="97">
        <v>21.8</v>
      </c>
      <c r="N23" s="97">
        <v>27</v>
      </c>
      <c r="O23" s="97">
        <v>9.2</v>
      </c>
    </row>
    <row r="24" spans="2:15" ht="16.5" customHeight="1">
      <c r="B24" s="86"/>
      <c r="C24" s="365" t="s">
        <v>455</v>
      </c>
      <c r="D24" s="94">
        <v>17.9</v>
      </c>
      <c r="E24" s="94">
        <v>18.1</v>
      </c>
      <c r="F24" s="94">
        <v>17.1</v>
      </c>
      <c r="G24" s="94">
        <v>148.6</v>
      </c>
      <c r="H24" s="94">
        <v>149.9</v>
      </c>
      <c r="I24" s="94">
        <v>142.2</v>
      </c>
      <c r="J24" s="94">
        <v>136.4</v>
      </c>
      <c r="K24" s="94">
        <v>136.3</v>
      </c>
      <c r="L24" s="94">
        <v>136.9</v>
      </c>
      <c r="M24" s="94">
        <v>12.2</v>
      </c>
      <c r="N24" s="94">
        <v>13.6</v>
      </c>
      <c r="O24" s="94">
        <v>5.3</v>
      </c>
    </row>
    <row r="25" spans="2:15" ht="16.5" customHeight="1">
      <c r="B25" s="81"/>
      <c r="C25" s="366" t="s">
        <v>456</v>
      </c>
      <c r="D25" s="95">
        <v>17.5</v>
      </c>
      <c r="E25" s="95">
        <v>17.7</v>
      </c>
      <c r="F25" s="95">
        <v>16.9</v>
      </c>
      <c r="G25" s="95">
        <v>140.8</v>
      </c>
      <c r="H25" s="95">
        <v>142.9</v>
      </c>
      <c r="I25" s="95">
        <v>135.8</v>
      </c>
      <c r="J25" s="95">
        <v>132.7</v>
      </c>
      <c r="K25" s="95">
        <v>137.3</v>
      </c>
      <c r="L25" s="95">
        <v>121.7</v>
      </c>
      <c r="M25" s="95">
        <v>8.1</v>
      </c>
      <c r="N25" s="95">
        <v>5.6</v>
      </c>
      <c r="O25" s="95">
        <v>14.1</v>
      </c>
    </row>
    <row r="26" spans="2:15" ht="16.5" customHeight="1">
      <c r="B26" s="81"/>
      <c r="C26" s="366" t="s">
        <v>457</v>
      </c>
      <c r="D26" s="95">
        <v>19.4</v>
      </c>
      <c r="E26" s="95">
        <v>19.8</v>
      </c>
      <c r="F26" s="95">
        <v>17.8</v>
      </c>
      <c r="G26" s="95">
        <v>168.8</v>
      </c>
      <c r="H26" s="95">
        <v>177</v>
      </c>
      <c r="I26" s="95">
        <v>138.1</v>
      </c>
      <c r="J26" s="95">
        <v>146.3</v>
      </c>
      <c r="K26" s="95">
        <v>151.5</v>
      </c>
      <c r="L26" s="95">
        <v>126.8</v>
      </c>
      <c r="M26" s="95">
        <v>22.5</v>
      </c>
      <c r="N26" s="95">
        <v>25.5</v>
      </c>
      <c r="O26" s="95">
        <v>11.3</v>
      </c>
    </row>
    <row r="27" spans="2:15" ht="16.5" customHeight="1">
      <c r="B27" s="81"/>
      <c r="C27" s="366" t="s">
        <v>323</v>
      </c>
      <c r="D27" s="95">
        <v>16.8</v>
      </c>
      <c r="E27" s="95">
        <v>17.3</v>
      </c>
      <c r="F27" s="95">
        <v>16</v>
      </c>
      <c r="G27" s="95">
        <v>140.1</v>
      </c>
      <c r="H27" s="95">
        <v>154.7</v>
      </c>
      <c r="I27" s="95">
        <v>119.2</v>
      </c>
      <c r="J27" s="95">
        <v>123.8</v>
      </c>
      <c r="K27" s="95">
        <v>133.3</v>
      </c>
      <c r="L27" s="95">
        <v>110.2</v>
      </c>
      <c r="M27" s="95">
        <v>16.3</v>
      </c>
      <c r="N27" s="95">
        <v>21.4</v>
      </c>
      <c r="O27" s="95">
        <v>9</v>
      </c>
    </row>
    <row r="28" spans="2:15" ht="16.5" customHeight="1">
      <c r="B28" s="81"/>
      <c r="C28" s="366" t="s">
        <v>458</v>
      </c>
      <c r="D28" s="95">
        <v>17.9</v>
      </c>
      <c r="E28" s="95">
        <v>18.1</v>
      </c>
      <c r="F28" s="95">
        <v>16.9</v>
      </c>
      <c r="G28" s="95">
        <v>148.2</v>
      </c>
      <c r="H28" s="95">
        <v>150.6</v>
      </c>
      <c r="I28" s="95">
        <v>137</v>
      </c>
      <c r="J28" s="95">
        <v>136</v>
      </c>
      <c r="K28" s="95">
        <v>137.8</v>
      </c>
      <c r="L28" s="95">
        <v>127.8</v>
      </c>
      <c r="M28" s="95">
        <v>12.2</v>
      </c>
      <c r="N28" s="95">
        <v>12.8</v>
      </c>
      <c r="O28" s="95">
        <v>9.2</v>
      </c>
    </row>
    <row r="29" spans="2:15" ht="16.5" customHeight="1">
      <c r="B29" s="81"/>
      <c r="C29" s="366" t="s">
        <v>459</v>
      </c>
      <c r="D29" s="95">
        <v>17</v>
      </c>
      <c r="E29" s="95">
        <v>17.9</v>
      </c>
      <c r="F29" s="95">
        <v>15.4</v>
      </c>
      <c r="G29" s="95">
        <v>145.9</v>
      </c>
      <c r="H29" s="95">
        <v>159</v>
      </c>
      <c r="I29" s="95">
        <v>122.6</v>
      </c>
      <c r="J29" s="95">
        <v>132.1</v>
      </c>
      <c r="K29" s="95">
        <v>141.7</v>
      </c>
      <c r="L29" s="95">
        <v>115.1</v>
      </c>
      <c r="M29" s="95">
        <v>13.8</v>
      </c>
      <c r="N29" s="95">
        <v>17.3</v>
      </c>
      <c r="O29" s="95">
        <v>7.5</v>
      </c>
    </row>
    <row r="30" spans="2:15" ht="16.5" customHeight="1">
      <c r="B30" s="81"/>
      <c r="C30" s="366" t="s">
        <v>460</v>
      </c>
      <c r="D30" s="95">
        <v>17.6</v>
      </c>
      <c r="E30" s="95">
        <v>17.9</v>
      </c>
      <c r="F30" s="95">
        <v>16.8</v>
      </c>
      <c r="G30" s="95">
        <v>155.9</v>
      </c>
      <c r="H30" s="95">
        <v>161</v>
      </c>
      <c r="I30" s="95">
        <v>140.6</v>
      </c>
      <c r="J30" s="95">
        <v>138.4</v>
      </c>
      <c r="K30" s="95">
        <v>141.4</v>
      </c>
      <c r="L30" s="95">
        <v>129.3</v>
      </c>
      <c r="M30" s="95">
        <v>17.5</v>
      </c>
      <c r="N30" s="95">
        <v>19.6</v>
      </c>
      <c r="O30" s="95">
        <v>11.3</v>
      </c>
    </row>
    <row r="31" spans="2:15" ht="16.5" customHeight="1">
      <c r="B31" s="81"/>
      <c r="C31" s="366" t="s">
        <v>461</v>
      </c>
      <c r="D31" s="95">
        <v>16.9</v>
      </c>
      <c r="E31" s="95">
        <v>16.8</v>
      </c>
      <c r="F31" s="95">
        <v>17.5</v>
      </c>
      <c r="G31" s="95">
        <v>140.7</v>
      </c>
      <c r="H31" s="95">
        <v>140.6</v>
      </c>
      <c r="I31" s="95">
        <v>142</v>
      </c>
      <c r="J31" s="95">
        <v>127.5</v>
      </c>
      <c r="K31" s="95">
        <v>126.9</v>
      </c>
      <c r="L31" s="95">
        <v>131.8</v>
      </c>
      <c r="M31" s="95">
        <v>13.2</v>
      </c>
      <c r="N31" s="95">
        <v>13.7</v>
      </c>
      <c r="O31" s="95">
        <v>10.2</v>
      </c>
    </row>
    <row r="32" spans="2:15" ht="16.5" customHeight="1">
      <c r="B32" s="81"/>
      <c r="C32" s="366" t="s">
        <v>337</v>
      </c>
      <c r="D32" s="95">
        <v>18.3</v>
      </c>
      <c r="E32" s="95">
        <v>18.4</v>
      </c>
      <c r="F32" s="95">
        <v>17.1</v>
      </c>
      <c r="G32" s="95">
        <v>153.8</v>
      </c>
      <c r="H32" s="95">
        <v>154.1</v>
      </c>
      <c r="I32" s="95">
        <v>151.9</v>
      </c>
      <c r="J32" s="95">
        <v>141.9</v>
      </c>
      <c r="K32" s="95">
        <v>143.3</v>
      </c>
      <c r="L32" s="95">
        <v>131.7</v>
      </c>
      <c r="M32" s="95">
        <v>11.9</v>
      </c>
      <c r="N32" s="95">
        <v>10.8</v>
      </c>
      <c r="O32" s="95">
        <v>20.2</v>
      </c>
    </row>
    <row r="33" spans="2:15" ht="16.5" customHeight="1">
      <c r="B33" s="81"/>
      <c r="C33" s="366" t="s">
        <v>340</v>
      </c>
      <c r="D33" s="95">
        <v>17.9</v>
      </c>
      <c r="E33" s="95">
        <v>18</v>
      </c>
      <c r="F33" s="95">
        <v>16.9</v>
      </c>
      <c r="G33" s="95">
        <v>147.6</v>
      </c>
      <c r="H33" s="95">
        <v>149.3</v>
      </c>
      <c r="I33" s="95">
        <v>135.2</v>
      </c>
      <c r="J33" s="95">
        <v>134.4</v>
      </c>
      <c r="K33" s="95">
        <v>135.5</v>
      </c>
      <c r="L33" s="95">
        <v>126.4</v>
      </c>
      <c r="M33" s="95">
        <v>13.2</v>
      </c>
      <c r="N33" s="95">
        <v>13.8</v>
      </c>
      <c r="O33" s="95">
        <v>8.8</v>
      </c>
    </row>
    <row r="34" spans="2:15" ht="16.5" customHeight="1">
      <c r="B34" s="81"/>
      <c r="C34" s="366" t="s">
        <v>343</v>
      </c>
      <c r="D34" s="95">
        <v>16.4</v>
      </c>
      <c r="E34" s="95">
        <v>16.9</v>
      </c>
      <c r="F34" s="95">
        <v>15.3</v>
      </c>
      <c r="G34" s="95">
        <v>135.3</v>
      </c>
      <c r="H34" s="95">
        <v>144.9</v>
      </c>
      <c r="I34" s="95">
        <v>112.4</v>
      </c>
      <c r="J34" s="95">
        <v>123.9</v>
      </c>
      <c r="K34" s="95">
        <v>130.6</v>
      </c>
      <c r="L34" s="95">
        <v>108</v>
      </c>
      <c r="M34" s="95">
        <v>11.4</v>
      </c>
      <c r="N34" s="95">
        <v>14.3</v>
      </c>
      <c r="O34" s="95">
        <v>4.4</v>
      </c>
    </row>
    <row r="35" spans="2:15" ht="16.5" customHeight="1">
      <c r="B35" s="81"/>
      <c r="C35" s="366" t="s">
        <v>462</v>
      </c>
      <c r="D35" s="95">
        <v>18</v>
      </c>
      <c r="E35" s="95">
        <v>18.1</v>
      </c>
      <c r="F35" s="95">
        <v>17.5</v>
      </c>
      <c r="G35" s="95">
        <v>167.4</v>
      </c>
      <c r="H35" s="95">
        <v>169.1</v>
      </c>
      <c r="I35" s="95">
        <v>153.7</v>
      </c>
      <c r="J35" s="95">
        <v>136.1</v>
      </c>
      <c r="K35" s="95">
        <v>136.3</v>
      </c>
      <c r="L35" s="95">
        <v>134.3</v>
      </c>
      <c r="M35" s="95">
        <v>31.3</v>
      </c>
      <c r="N35" s="95">
        <v>32.8</v>
      </c>
      <c r="O35" s="95">
        <v>19.4</v>
      </c>
    </row>
    <row r="36" spans="2:15" ht="16.5" customHeight="1">
      <c r="B36" s="81"/>
      <c r="C36" s="366" t="s">
        <v>463</v>
      </c>
      <c r="D36" s="95">
        <v>17.6</v>
      </c>
      <c r="E36" s="95">
        <v>17.7</v>
      </c>
      <c r="F36" s="95">
        <v>16.6</v>
      </c>
      <c r="G36" s="95">
        <v>152.5</v>
      </c>
      <c r="H36" s="95">
        <v>155.4</v>
      </c>
      <c r="I36" s="95">
        <v>130.9</v>
      </c>
      <c r="J36" s="95">
        <v>128.8</v>
      </c>
      <c r="K36" s="95">
        <v>129.5</v>
      </c>
      <c r="L36" s="95">
        <v>123.4</v>
      </c>
      <c r="M36" s="95">
        <v>23.7</v>
      </c>
      <c r="N36" s="95">
        <v>25.9</v>
      </c>
      <c r="O36" s="95">
        <v>7.5</v>
      </c>
    </row>
    <row r="37" spans="2:15" ht="16.5" customHeight="1">
      <c r="B37" s="81"/>
      <c r="C37" s="366" t="s">
        <v>464</v>
      </c>
      <c r="D37" s="95">
        <v>17</v>
      </c>
      <c r="E37" s="95">
        <v>17.5</v>
      </c>
      <c r="F37" s="95">
        <v>15.9</v>
      </c>
      <c r="G37" s="95">
        <v>141.6</v>
      </c>
      <c r="H37" s="95">
        <v>150.2</v>
      </c>
      <c r="I37" s="95">
        <v>122.4</v>
      </c>
      <c r="J37" s="95">
        <v>129.1</v>
      </c>
      <c r="K37" s="95">
        <v>135.5</v>
      </c>
      <c r="L37" s="95">
        <v>114.8</v>
      </c>
      <c r="M37" s="95">
        <v>12.5</v>
      </c>
      <c r="N37" s="95">
        <v>14.7</v>
      </c>
      <c r="O37" s="95">
        <v>7.6</v>
      </c>
    </row>
    <row r="38" spans="2:15" ht="16.5" customHeight="1">
      <c r="B38" s="81"/>
      <c r="C38" s="366" t="s">
        <v>465</v>
      </c>
      <c r="D38" s="95">
        <v>17.8</v>
      </c>
      <c r="E38" s="95">
        <v>18.7</v>
      </c>
      <c r="F38" s="95">
        <v>16.7</v>
      </c>
      <c r="G38" s="95">
        <v>142.4</v>
      </c>
      <c r="H38" s="95">
        <v>164</v>
      </c>
      <c r="I38" s="95">
        <v>116.9</v>
      </c>
      <c r="J38" s="95">
        <v>129.1</v>
      </c>
      <c r="K38" s="95">
        <v>144.2</v>
      </c>
      <c r="L38" s="95">
        <v>111.2</v>
      </c>
      <c r="M38" s="95">
        <v>13.3</v>
      </c>
      <c r="N38" s="95">
        <v>19.8</v>
      </c>
      <c r="O38" s="95">
        <v>5.7</v>
      </c>
    </row>
    <row r="39" spans="2:15" ht="16.5" customHeight="1">
      <c r="B39" s="81"/>
      <c r="C39" s="366" t="s">
        <v>466</v>
      </c>
      <c r="D39" s="95">
        <v>16.7</v>
      </c>
      <c r="E39" s="95">
        <v>17.1</v>
      </c>
      <c r="F39" s="95">
        <v>15.8</v>
      </c>
      <c r="G39" s="95">
        <v>137.2</v>
      </c>
      <c r="H39" s="95">
        <v>147.4</v>
      </c>
      <c r="I39" s="95">
        <v>119.1</v>
      </c>
      <c r="J39" s="95">
        <v>125.2</v>
      </c>
      <c r="K39" s="95">
        <v>132.2</v>
      </c>
      <c r="L39" s="95">
        <v>112.8</v>
      </c>
      <c r="M39" s="95">
        <v>12</v>
      </c>
      <c r="N39" s="95">
        <v>15.2</v>
      </c>
      <c r="O39" s="95">
        <v>6.3</v>
      </c>
    </row>
    <row r="40" spans="2:15" ht="16.5" customHeight="1">
      <c r="B40" s="81"/>
      <c r="C40" s="366" t="s">
        <v>467</v>
      </c>
      <c r="D40" s="95">
        <v>17.9</v>
      </c>
      <c r="E40" s="95">
        <v>18.5</v>
      </c>
      <c r="F40" s="95">
        <v>16.9</v>
      </c>
      <c r="G40" s="95">
        <v>154.2</v>
      </c>
      <c r="H40" s="95">
        <v>163.3</v>
      </c>
      <c r="I40" s="95">
        <v>138.1</v>
      </c>
      <c r="J40" s="95">
        <v>139.7</v>
      </c>
      <c r="K40" s="95">
        <v>144.7</v>
      </c>
      <c r="L40" s="95">
        <v>130.8</v>
      </c>
      <c r="M40" s="95">
        <v>14.5</v>
      </c>
      <c r="N40" s="95">
        <v>18.6</v>
      </c>
      <c r="O40" s="95">
        <v>7.3</v>
      </c>
    </row>
    <row r="41" spans="2:15" ht="16.5" customHeight="1">
      <c r="B41" s="81"/>
      <c r="C41" s="366" t="s">
        <v>468</v>
      </c>
      <c r="D41" s="95">
        <v>18.3</v>
      </c>
      <c r="E41" s="95">
        <v>18.6</v>
      </c>
      <c r="F41" s="95">
        <v>16.9</v>
      </c>
      <c r="G41" s="95">
        <v>162.7</v>
      </c>
      <c r="H41" s="95">
        <v>167.7</v>
      </c>
      <c r="I41" s="95">
        <v>136.2</v>
      </c>
      <c r="J41" s="95">
        <v>142.2</v>
      </c>
      <c r="K41" s="95">
        <v>145.5</v>
      </c>
      <c r="L41" s="95">
        <v>124.5</v>
      </c>
      <c r="M41" s="95">
        <v>20.5</v>
      </c>
      <c r="N41" s="95">
        <v>22.2</v>
      </c>
      <c r="O41" s="95">
        <v>11.7</v>
      </c>
    </row>
    <row r="42" spans="2:15" ht="16.5" customHeight="1">
      <c r="B42" s="81"/>
      <c r="C42" s="366" t="s">
        <v>469</v>
      </c>
      <c r="D42" s="95">
        <v>15.5</v>
      </c>
      <c r="E42" s="95">
        <v>15.8</v>
      </c>
      <c r="F42" s="95">
        <v>15.1</v>
      </c>
      <c r="G42" s="95">
        <v>119.5</v>
      </c>
      <c r="H42" s="95">
        <v>124.8</v>
      </c>
      <c r="I42" s="95">
        <v>110.5</v>
      </c>
      <c r="J42" s="95">
        <v>110.5</v>
      </c>
      <c r="K42" s="95">
        <v>114</v>
      </c>
      <c r="L42" s="95">
        <v>104.6</v>
      </c>
      <c r="M42" s="95">
        <v>9</v>
      </c>
      <c r="N42" s="95">
        <v>10.8</v>
      </c>
      <c r="O42" s="95">
        <v>5.9</v>
      </c>
    </row>
    <row r="43" spans="2:15" ht="16.5" customHeight="1">
      <c r="B43" s="80"/>
      <c r="C43" s="364" t="s">
        <v>470</v>
      </c>
      <c r="D43" s="96">
        <v>18.3</v>
      </c>
      <c r="E43" s="96">
        <v>18.6</v>
      </c>
      <c r="F43" s="96">
        <v>17.5</v>
      </c>
      <c r="G43" s="96">
        <v>150.7</v>
      </c>
      <c r="H43" s="96">
        <v>155.7</v>
      </c>
      <c r="I43" s="96">
        <v>136.4</v>
      </c>
      <c r="J43" s="96">
        <v>138.2</v>
      </c>
      <c r="K43" s="96">
        <v>141.4</v>
      </c>
      <c r="L43" s="96">
        <v>129</v>
      </c>
      <c r="M43" s="96">
        <v>12.5</v>
      </c>
      <c r="N43" s="96">
        <v>14.3</v>
      </c>
      <c r="O43" s="96">
        <v>7.4</v>
      </c>
    </row>
    <row r="44" spans="2:15" ht="16.5" customHeight="1">
      <c r="B44" s="88"/>
      <c r="C44" s="363" t="s">
        <v>471</v>
      </c>
      <c r="D44" s="98">
        <v>18.4</v>
      </c>
      <c r="E44" s="98">
        <v>19.5</v>
      </c>
      <c r="F44" s="98">
        <v>17.7</v>
      </c>
      <c r="G44" s="98">
        <v>131</v>
      </c>
      <c r="H44" s="98">
        <v>156.2</v>
      </c>
      <c r="I44" s="98">
        <v>114.1</v>
      </c>
      <c r="J44" s="98">
        <v>124.3</v>
      </c>
      <c r="K44" s="98">
        <v>144.6</v>
      </c>
      <c r="L44" s="98">
        <v>110.7</v>
      </c>
      <c r="M44" s="98">
        <v>6.7</v>
      </c>
      <c r="N44" s="98">
        <v>11.6</v>
      </c>
      <c r="O44" s="98">
        <v>3.4</v>
      </c>
    </row>
    <row r="45" spans="2:15" ht="16.5" customHeight="1">
      <c r="B45" s="86"/>
      <c r="C45" s="365" t="s">
        <v>371</v>
      </c>
      <c r="D45" s="94">
        <v>17.9</v>
      </c>
      <c r="E45" s="94">
        <v>20.4</v>
      </c>
      <c r="F45" s="94">
        <v>16.2</v>
      </c>
      <c r="G45" s="94">
        <v>144.6</v>
      </c>
      <c r="H45" s="94">
        <v>200.5</v>
      </c>
      <c r="I45" s="94">
        <v>105.9</v>
      </c>
      <c r="J45" s="94">
        <v>133.4</v>
      </c>
      <c r="K45" s="94">
        <v>185</v>
      </c>
      <c r="L45" s="94">
        <v>97.7</v>
      </c>
      <c r="M45" s="94">
        <v>11.2</v>
      </c>
      <c r="N45" s="94">
        <v>15.5</v>
      </c>
      <c r="O45" s="94">
        <v>8.2</v>
      </c>
    </row>
    <row r="46" spans="2:15" ht="16.5" customHeight="1">
      <c r="B46" s="81"/>
      <c r="C46" s="366" t="s">
        <v>472</v>
      </c>
      <c r="D46" s="95">
        <v>15.4</v>
      </c>
      <c r="E46" s="95">
        <v>17.2</v>
      </c>
      <c r="F46" s="95">
        <v>14.5</v>
      </c>
      <c r="G46" s="95">
        <v>101.3</v>
      </c>
      <c r="H46" s="95">
        <v>131.9</v>
      </c>
      <c r="I46" s="95">
        <v>86.8</v>
      </c>
      <c r="J46" s="95">
        <v>93.4</v>
      </c>
      <c r="K46" s="95">
        <v>118</v>
      </c>
      <c r="L46" s="95">
        <v>81.8</v>
      </c>
      <c r="M46" s="95">
        <v>7.9</v>
      </c>
      <c r="N46" s="95">
        <v>13.9</v>
      </c>
      <c r="O46" s="95">
        <v>5</v>
      </c>
    </row>
    <row r="47" spans="2:15" ht="16.5" customHeight="1">
      <c r="B47" s="80"/>
      <c r="C47" s="364" t="s">
        <v>373</v>
      </c>
      <c r="D47" s="96">
        <v>16.8</v>
      </c>
      <c r="E47" s="96">
        <v>17.8</v>
      </c>
      <c r="F47" s="96">
        <v>16.6</v>
      </c>
      <c r="G47" s="96">
        <v>130.2</v>
      </c>
      <c r="H47" s="96">
        <v>144.2</v>
      </c>
      <c r="I47" s="96">
        <v>126</v>
      </c>
      <c r="J47" s="96">
        <v>122.5</v>
      </c>
      <c r="K47" s="96">
        <v>132.6</v>
      </c>
      <c r="L47" s="96">
        <v>119.5</v>
      </c>
      <c r="M47" s="96">
        <v>7.7</v>
      </c>
      <c r="N47" s="96">
        <v>11.6</v>
      </c>
      <c r="O47" s="96">
        <v>6.5</v>
      </c>
    </row>
    <row r="48" spans="2:15" ht="16.5" customHeight="1">
      <c r="B48" s="88"/>
      <c r="C48" s="363" t="s">
        <v>473</v>
      </c>
      <c r="D48" s="98">
        <v>17.1</v>
      </c>
      <c r="E48" s="98">
        <v>18.1</v>
      </c>
      <c r="F48" s="98">
        <v>16.9</v>
      </c>
      <c r="G48" s="98">
        <v>129.6</v>
      </c>
      <c r="H48" s="98">
        <v>144.5</v>
      </c>
      <c r="I48" s="98">
        <v>125.8</v>
      </c>
      <c r="J48" s="98">
        <v>123.1</v>
      </c>
      <c r="K48" s="98">
        <v>134</v>
      </c>
      <c r="L48" s="98">
        <v>120.3</v>
      </c>
      <c r="M48" s="98">
        <v>6.5</v>
      </c>
      <c r="N48" s="98">
        <v>10.5</v>
      </c>
      <c r="O48" s="98">
        <v>5.5</v>
      </c>
    </row>
    <row r="49" spans="2:15" ht="16.5" customHeight="1">
      <c r="B49" s="86"/>
      <c r="C49" s="365" t="s">
        <v>474</v>
      </c>
      <c r="D49" s="94">
        <v>16</v>
      </c>
      <c r="E49" s="94">
        <v>15.9</v>
      </c>
      <c r="F49" s="94">
        <v>16</v>
      </c>
      <c r="G49" s="94">
        <v>119</v>
      </c>
      <c r="H49" s="94">
        <v>121.7</v>
      </c>
      <c r="I49" s="94">
        <v>116.9</v>
      </c>
      <c r="J49" s="94">
        <v>111.7</v>
      </c>
      <c r="K49" s="94">
        <v>112.6</v>
      </c>
      <c r="L49" s="94">
        <v>111</v>
      </c>
      <c r="M49" s="94">
        <v>7.3</v>
      </c>
      <c r="N49" s="94">
        <v>9.1</v>
      </c>
      <c r="O49" s="94">
        <v>5.9</v>
      </c>
    </row>
    <row r="50" spans="2:15" ht="16.5" customHeight="1">
      <c r="B50" s="81"/>
      <c r="C50" s="366" t="s">
        <v>475</v>
      </c>
      <c r="D50" s="95">
        <v>17.4</v>
      </c>
      <c r="E50" s="95">
        <v>18.7</v>
      </c>
      <c r="F50" s="95">
        <v>16.2</v>
      </c>
      <c r="G50" s="95">
        <v>114.6</v>
      </c>
      <c r="H50" s="95">
        <v>142.7</v>
      </c>
      <c r="I50" s="95">
        <v>90.1</v>
      </c>
      <c r="J50" s="95">
        <v>108.2</v>
      </c>
      <c r="K50" s="95">
        <v>131.6</v>
      </c>
      <c r="L50" s="95">
        <v>87.8</v>
      </c>
      <c r="M50" s="95">
        <v>6.4</v>
      </c>
      <c r="N50" s="95">
        <v>11.1</v>
      </c>
      <c r="O50" s="95">
        <v>2.3</v>
      </c>
    </row>
    <row r="51" spans="2:15" ht="16.5" customHeight="1">
      <c r="B51" s="88"/>
      <c r="C51" s="363" t="s">
        <v>476</v>
      </c>
      <c r="D51" s="98">
        <v>20</v>
      </c>
      <c r="E51" s="98">
        <v>20.5</v>
      </c>
      <c r="F51" s="98">
        <v>18.2</v>
      </c>
      <c r="G51" s="98">
        <v>166.8</v>
      </c>
      <c r="H51" s="98">
        <v>172.4</v>
      </c>
      <c r="I51" s="98">
        <v>148.9</v>
      </c>
      <c r="J51" s="98">
        <v>158.5</v>
      </c>
      <c r="K51" s="98">
        <v>162.3</v>
      </c>
      <c r="L51" s="98">
        <v>146.5</v>
      </c>
      <c r="M51" s="98">
        <v>8.3</v>
      </c>
      <c r="N51" s="98">
        <v>10.1</v>
      </c>
      <c r="O51" s="98">
        <v>2.4</v>
      </c>
    </row>
    <row r="52" spans="2:15" ht="21.75" customHeight="1">
      <c r="B52" s="68"/>
      <c r="C52" s="69"/>
      <c r="D52" s="351" t="s">
        <v>64</v>
      </c>
      <c r="E52" s="68"/>
      <c r="F52" s="68"/>
      <c r="H52" s="68"/>
      <c r="I52" s="68"/>
      <c r="J52" s="68"/>
      <c r="K52" s="68"/>
      <c r="L52" s="68"/>
      <c r="M52" s="68"/>
      <c r="N52" s="68"/>
      <c r="O52" s="68"/>
    </row>
    <row r="53" spans="2:15" ht="18" customHeight="1">
      <c r="B53" s="71"/>
      <c r="C53" s="73" t="s">
        <v>486</v>
      </c>
      <c r="E53" s="71"/>
      <c r="F53" s="71"/>
      <c r="G53" s="71"/>
      <c r="H53" s="71"/>
      <c r="I53" s="71"/>
      <c r="J53" s="71"/>
      <c r="K53" s="71"/>
      <c r="L53" s="71"/>
      <c r="M53" s="71"/>
      <c r="N53" s="71"/>
      <c r="O53" s="71"/>
    </row>
    <row r="54" spans="2:15" s="75" customFormat="1" ht="18" customHeight="1">
      <c r="B54" s="756" t="s">
        <v>670</v>
      </c>
      <c r="C54" s="757"/>
      <c r="D54" s="773" t="s">
        <v>618</v>
      </c>
      <c r="E54" s="773"/>
      <c r="F54" s="773"/>
      <c r="G54" s="756" t="s">
        <v>419</v>
      </c>
      <c r="H54" s="770"/>
      <c r="I54" s="770"/>
      <c r="J54" s="756" t="s">
        <v>619</v>
      </c>
      <c r="K54" s="770"/>
      <c r="L54" s="770"/>
      <c r="M54" s="753" t="s">
        <v>420</v>
      </c>
      <c r="N54" s="771"/>
      <c r="O54" s="772"/>
    </row>
    <row r="55" spans="2:15" s="75" customFormat="1" ht="18" customHeight="1" thickBot="1">
      <c r="B55" s="758"/>
      <c r="C55" s="759"/>
      <c r="D55" s="77" t="s">
        <v>615</v>
      </c>
      <c r="E55" s="76" t="s">
        <v>616</v>
      </c>
      <c r="F55" s="76" t="s">
        <v>617</v>
      </c>
      <c r="G55" s="78" t="s">
        <v>615</v>
      </c>
      <c r="H55" s="76" t="s">
        <v>616</v>
      </c>
      <c r="I55" s="76" t="s">
        <v>617</v>
      </c>
      <c r="J55" s="78" t="s">
        <v>615</v>
      </c>
      <c r="K55" s="76" t="s">
        <v>616</v>
      </c>
      <c r="L55" s="76" t="s">
        <v>617</v>
      </c>
      <c r="M55" s="76" t="s">
        <v>615</v>
      </c>
      <c r="N55" s="78" t="s">
        <v>616</v>
      </c>
      <c r="O55" s="77" t="s">
        <v>617</v>
      </c>
    </row>
    <row r="56" spans="2:15" s="367" customFormat="1" ht="12" customHeight="1" thickTop="1">
      <c r="B56" s="371"/>
      <c r="C56" s="372"/>
      <c r="D56" s="368" t="s">
        <v>605</v>
      </c>
      <c r="E56" s="369" t="s">
        <v>605</v>
      </c>
      <c r="F56" s="369" t="s">
        <v>605</v>
      </c>
      <c r="G56" s="370" t="s">
        <v>606</v>
      </c>
      <c r="H56" s="370" t="s">
        <v>606</v>
      </c>
      <c r="I56" s="370" t="s">
        <v>606</v>
      </c>
      <c r="J56" s="370" t="s">
        <v>606</v>
      </c>
      <c r="K56" s="370" t="s">
        <v>606</v>
      </c>
      <c r="L56" s="370" t="s">
        <v>606</v>
      </c>
      <c r="M56" s="370" t="s">
        <v>606</v>
      </c>
      <c r="N56" s="370" t="s">
        <v>606</v>
      </c>
      <c r="O56" s="370" t="s">
        <v>606</v>
      </c>
    </row>
    <row r="57" spans="2:15" ht="16.5" customHeight="1">
      <c r="B57" s="774" t="s">
        <v>261</v>
      </c>
      <c r="C57" s="775"/>
      <c r="D57" s="817">
        <v>17.7</v>
      </c>
      <c r="E57" s="818">
        <v>18.3</v>
      </c>
      <c r="F57" s="818">
        <v>16.8</v>
      </c>
      <c r="G57" s="818">
        <v>142.3</v>
      </c>
      <c r="H57" s="818">
        <v>156.5</v>
      </c>
      <c r="I57" s="818">
        <v>122.6</v>
      </c>
      <c r="J57" s="818">
        <v>128.1</v>
      </c>
      <c r="K57" s="818">
        <v>137.4</v>
      </c>
      <c r="L57" s="818">
        <v>115.2</v>
      </c>
      <c r="M57" s="818">
        <v>14.2</v>
      </c>
      <c r="N57" s="818">
        <v>19.1</v>
      </c>
      <c r="O57" s="818">
        <v>7.4</v>
      </c>
    </row>
    <row r="58" spans="2:15" ht="16.5" customHeight="1">
      <c r="B58" s="760" t="s">
        <v>269</v>
      </c>
      <c r="C58" s="761"/>
      <c r="D58" s="94">
        <v>18.9</v>
      </c>
      <c r="E58" s="94">
        <v>19.1</v>
      </c>
      <c r="F58" s="94">
        <v>18.1</v>
      </c>
      <c r="G58" s="94">
        <v>152.4</v>
      </c>
      <c r="H58" s="94">
        <v>156.2</v>
      </c>
      <c r="I58" s="94">
        <v>127.8</v>
      </c>
      <c r="J58" s="94">
        <v>133.4</v>
      </c>
      <c r="K58" s="94">
        <v>135.6</v>
      </c>
      <c r="L58" s="94">
        <v>118.9</v>
      </c>
      <c r="M58" s="94">
        <v>19</v>
      </c>
      <c r="N58" s="94">
        <v>20.6</v>
      </c>
      <c r="O58" s="94">
        <v>8.9</v>
      </c>
    </row>
    <row r="59" spans="2:15" ht="16.5" customHeight="1">
      <c r="B59" s="760" t="s">
        <v>271</v>
      </c>
      <c r="C59" s="761"/>
      <c r="D59" s="95">
        <v>17.8</v>
      </c>
      <c r="E59" s="95">
        <v>18.2</v>
      </c>
      <c r="F59" s="95">
        <v>16.6</v>
      </c>
      <c r="G59" s="95">
        <v>154.4</v>
      </c>
      <c r="H59" s="95">
        <v>161.2</v>
      </c>
      <c r="I59" s="95">
        <v>134.1</v>
      </c>
      <c r="J59" s="95">
        <v>136.1</v>
      </c>
      <c r="K59" s="95">
        <v>140.3</v>
      </c>
      <c r="L59" s="95">
        <v>123.4</v>
      </c>
      <c r="M59" s="95">
        <v>18.3</v>
      </c>
      <c r="N59" s="95">
        <v>20.9</v>
      </c>
      <c r="O59" s="95">
        <v>10.7</v>
      </c>
    </row>
    <row r="60" spans="2:15" ht="16.5" customHeight="1">
      <c r="B60" s="760" t="s">
        <v>273</v>
      </c>
      <c r="C60" s="761"/>
      <c r="D60" s="95">
        <v>18.1</v>
      </c>
      <c r="E60" s="95">
        <v>18.4</v>
      </c>
      <c r="F60" s="95">
        <v>16.4</v>
      </c>
      <c r="G60" s="95">
        <v>144.5</v>
      </c>
      <c r="H60" s="95">
        <v>148.8</v>
      </c>
      <c r="I60" s="95">
        <v>121.6</v>
      </c>
      <c r="J60" s="95">
        <v>132.8</v>
      </c>
      <c r="K60" s="95">
        <v>135.2</v>
      </c>
      <c r="L60" s="95">
        <v>119.8</v>
      </c>
      <c r="M60" s="95">
        <v>11.7</v>
      </c>
      <c r="N60" s="95">
        <v>13.6</v>
      </c>
      <c r="O60" s="95">
        <v>1.8</v>
      </c>
    </row>
    <row r="61" spans="2:15" ht="16.5" customHeight="1">
      <c r="B61" s="760" t="s">
        <v>276</v>
      </c>
      <c r="C61" s="761"/>
      <c r="D61" s="95">
        <v>17.5</v>
      </c>
      <c r="E61" s="95">
        <v>17.5</v>
      </c>
      <c r="F61" s="95">
        <v>17.6</v>
      </c>
      <c r="G61" s="95">
        <v>133.7</v>
      </c>
      <c r="H61" s="95">
        <v>135.5</v>
      </c>
      <c r="I61" s="95">
        <v>129.6</v>
      </c>
      <c r="J61" s="95">
        <v>127.5</v>
      </c>
      <c r="K61" s="95">
        <v>128.3</v>
      </c>
      <c r="L61" s="95">
        <v>125.7</v>
      </c>
      <c r="M61" s="95">
        <v>6.2</v>
      </c>
      <c r="N61" s="95">
        <v>7.2</v>
      </c>
      <c r="O61" s="95">
        <v>3.9</v>
      </c>
    </row>
    <row r="62" spans="2:15" ht="16.5" customHeight="1">
      <c r="B62" s="760" t="s">
        <v>444</v>
      </c>
      <c r="C62" s="761"/>
      <c r="D62" s="95">
        <v>19.4</v>
      </c>
      <c r="E62" s="95">
        <v>19.7</v>
      </c>
      <c r="F62" s="95">
        <v>17.5</v>
      </c>
      <c r="G62" s="95">
        <v>170.7</v>
      </c>
      <c r="H62" s="95">
        <v>176.7</v>
      </c>
      <c r="I62" s="95">
        <v>137.8</v>
      </c>
      <c r="J62" s="95">
        <v>139.6</v>
      </c>
      <c r="K62" s="95">
        <v>143</v>
      </c>
      <c r="L62" s="95">
        <v>121.1</v>
      </c>
      <c r="M62" s="95">
        <v>31.1</v>
      </c>
      <c r="N62" s="95">
        <v>33.7</v>
      </c>
      <c r="O62" s="95">
        <v>16.7</v>
      </c>
    </row>
    <row r="63" spans="2:15" ht="16.5" customHeight="1">
      <c r="B63" s="760" t="s">
        <v>445</v>
      </c>
      <c r="C63" s="761"/>
      <c r="D63" s="95">
        <v>18.5</v>
      </c>
      <c r="E63" s="95">
        <v>18.9</v>
      </c>
      <c r="F63" s="95">
        <v>18.2</v>
      </c>
      <c r="G63" s="95">
        <v>135.9</v>
      </c>
      <c r="H63" s="95">
        <v>157.5</v>
      </c>
      <c r="I63" s="95">
        <v>119.5</v>
      </c>
      <c r="J63" s="95">
        <v>126.5</v>
      </c>
      <c r="K63" s="95">
        <v>141.1</v>
      </c>
      <c r="L63" s="95">
        <v>115.5</v>
      </c>
      <c r="M63" s="95">
        <v>9.4</v>
      </c>
      <c r="N63" s="95">
        <v>16.4</v>
      </c>
      <c r="O63" s="95">
        <v>4</v>
      </c>
    </row>
    <row r="64" spans="2:15" ht="16.5" customHeight="1">
      <c r="B64" s="760" t="s">
        <v>446</v>
      </c>
      <c r="C64" s="761"/>
      <c r="D64" s="95">
        <v>18.1</v>
      </c>
      <c r="E64" s="95">
        <v>18.4</v>
      </c>
      <c r="F64" s="95">
        <v>17.8</v>
      </c>
      <c r="G64" s="95">
        <v>137.2</v>
      </c>
      <c r="H64" s="95">
        <v>147.7</v>
      </c>
      <c r="I64" s="95">
        <v>129.7</v>
      </c>
      <c r="J64" s="95">
        <v>128.9</v>
      </c>
      <c r="K64" s="95">
        <v>135.2</v>
      </c>
      <c r="L64" s="95">
        <v>124.4</v>
      </c>
      <c r="M64" s="95">
        <v>8.3</v>
      </c>
      <c r="N64" s="95">
        <v>12.5</v>
      </c>
      <c r="O64" s="95">
        <v>5.3</v>
      </c>
    </row>
    <row r="65" spans="2:15" ht="16.5" customHeight="1">
      <c r="B65" s="760" t="s">
        <v>447</v>
      </c>
      <c r="C65" s="761"/>
      <c r="D65" s="95">
        <v>18.5</v>
      </c>
      <c r="E65" s="95">
        <v>19</v>
      </c>
      <c r="F65" s="95">
        <v>17.6</v>
      </c>
      <c r="G65" s="95">
        <v>147.2</v>
      </c>
      <c r="H65" s="95">
        <v>158</v>
      </c>
      <c r="I65" s="95">
        <v>127.6</v>
      </c>
      <c r="J65" s="95">
        <v>130.9</v>
      </c>
      <c r="K65" s="95">
        <v>139</v>
      </c>
      <c r="L65" s="95">
        <v>116.3</v>
      </c>
      <c r="M65" s="95">
        <v>16.3</v>
      </c>
      <c r="N65" s="95">
        <v>19</v>
      </c>
      <c r="O65" s="95">
        <v>11.3</v>
      </c>
    </row>
    <row r="66" spans="2:15" ht="16.5" customHeight="1">
      <c r="B66" s="760" t="s">
        <v>448</v>
      </c>
      <c r="C66" s="761"/>
      <c r="D66" s="95">
        <v>17.8</v>
      </c>
      <c r="E66" s="95">
        <v>17.9</v>
      </c>
      <c r="F66" s="95">
        <v>17.5</v>
      </c>
      <c r="G66" s="95">
        <v>146.5</v>
      </c>
      <c r="H66" s="95">
        <v>156.3</v>
      </c>
      <c r="I66" s="95">
        <v>129.2</v>
      </c>
      <c r="J66" s="95">
        <v>134.9</v>
      </c>
      <c r="K66" s="95">
        <v>141.2</v>
      </c>
      <c r="L66" s="95">
        <v>123.7</v>
      </c>
      <c r="M66" s="95">
        <v>11.6</v>
      </c>
      <c r="N66" s="95">
        <v>15.1</v>
      </c>
      <c r="O66" s="95">
        <v>5.5</v>
      </c>
    </row>
    <row r="67" spans="2:15" ht="16.5" customHeight="1">
      <c r="B67" s="760" t="s">
        <v>449</v>
      </c>
      <c r="C67" s="761"/>
      <c r="D67" s="95">
        <v>16.5</v>
      </c>
      <c r="E67" s="95">
        <v>18.3</v>
      </c>
      <c r="F67" s="95">
        <v>15.6</v>
      </c>
      <c r="G67" s="95">
        <v>113.2</v>
      </c>
      <c r="H67" s="95">
        <v>143.6</v>
      </c>
      <c r="I67" s="95">
        <v>98.3</v>
      </c>
      <c r="J67" s="95">
        <v>105</v>
      </c>
      <c r="K67" s="95">
        <v>130.8</v>
      </c>
      <c r="L67" s="95">
        <v>92.3</v>
      </c>
      <c r="M67" s="95">
        <v>8.2</v>
      </c>
      <c r="N67" s="95">
        <v>12.8</v>
      </c>
      <c r="O67" s="95">
        <v>6</v>
      </c>
    </row>
    <row r="68" spans="2:15" ht="16.5" customHeight="1">
      <c r="B68" s="760" t="s">
        <v>450</v>
      </c>
      <c r="C68" s="761"/>
      <c r="D68" s="95">
        <v>17.1</v>
      </c>
      <c r="E68" s="95">
        <v>18.6</v>
      </c>
      <c r="F68" s="95">
        <v>16.3</v>
      </c>
      <c r="G68" s="95">
        <v>125.5</v>
      </c>
      <c r="H68" s="95">
        <v>141.6</v>
      </c>
      <c r="I68" s="95">
        <v>115.7</v>
      </c>
      <c r="J68" s="95">
        <v>118.9</v>
      </c>
      <c r="K68" s="95">
        <v>131.4</v>
      </c>
      <c r="L68" s="95">
        <v>111.3</v>
      </c>
      <c r="M68" s="95">
        <v>6.6</v>
      </c>
      <c r="N68" s="95">
        <v>10.2</v>
      </c>
      <c r="O68" s="95">
        <v>4.4</v>
      </c>
    </row>
    <row r="69" spans="2:15" ht="16.5" customHeight="1">
      <c r="B69" s="760" t="s">
        <v>451</v>
      </c>
      <c r="C69" s="761"/>
      <c r="D69" s="95">
        <v>15.9</v>
      </c>
      <c r="E69" s="95">
        <v>16.1</v>
      </c>
      <c r="F69" s="95">
        <v>15.5</v>
      </c>
      <c r="G69" s="95">
        <v>124.5</v>
      </c>
      <c r="H69" s="95">
        <v>128.7</v>
      </c>
      <c r="I69" s="95">
        <v>119.2</v>
      </c>
      <c r="J69" s="95">
        <v>110.4</v>
      </c>
      <c r="K69" s="95">
        <v>115.8</v>
      </c>
      <c r="L69" s="95">
        <v>103.6</v>
      </c>
      <c r="M69" s="95">
        <v>14.1</v>
      </c>
      <c r="N69" s="95">
        <v>12.9</v>
      </c>
      <c r="O69" s="95">
        <v>15.6</v>
      </c>
    </row>
    <row r="70" spans="2:15" ht="16.5" customHeight="1">
      <c r="B70" s="760" t="s">
        <v>452</v>
      </c>
      <c r="C70" s="761"/>
      <c r="D70" s="95">
        <v>17</v>
      </c>
      <c r="E70" s="95">
        <v>17.6</v>
      </c>
      <c r="F70" s="95">
        <v>16.8</v>
      </c>
      <c r="G70" s="95">
        <v>130.2</v>
      </c>
      <c r="H70" s="95">
        <v>140.6</v>
      </c>
      <c r="I70" s="95">
        <v>127</v>
      </c>
      <c r="J70" s="95">
        <v>123</v>
      </c>
      <c r="K70" s="95">
        <v>130.2</v>
      </c>
      <c r="L70" s="95">
        <v>120.8</v>
      </c>
      <c r="M70" s="95">
        <v>7.2</v>
      </c>
      <c r="N70" s="95">
        <v>10.4</v>
      </c>
      <c r="O70" s="95">
        <v>6.2</v>
      </c>
    </row>
    <row r="71" spans="2:15" ht="16.5" customHeight="1">
      <c r="B71" s="760" t="s">
        <v>303</v>
      </c>
      <c r="C71" s="761"/>
      <c r="D71" s="95">
        <v>18.2</v>
      </c>
      <c r="E71" s="95">
        <v>18</v>
      </c>
      <c r="F71" s="95">
        <v>18.5</v>
      </c>
      <c r="G71" s="95">
        <v>148.6</v>
      </c>
      <c r="H71" s="95">
        <v>150.7</v>
      </c>
      <c r="I71" s="95">
        <v>144.2</v>
      </c>
      <c r="J71" s="95">
        <v>136.4</v>
      </c>
      <c r="K71" s="95">
        <v>136.6</v>
      </c>
      <c r="L71" s="95">
        <v>135.9</v>
      </c>
      <c r="M71" s="95">
        <v>12.2</v>
      </c>
      <c r="N71" s="95">
        <v>14.1</v>
      </c>
      <c r="O71" s="95">
        <v>8.3</v>
      </c>
    </row>
    <row r="72" spans="2:15" ht="16.5" customHeight="1">
      <c r="B72" s="762" t="s">
        <v>453</v>
      </c>
      <c r="C72" s="763"/>
      <c r="D72" s="95">
        <v>17.5</v>
      </c>
      <c r="E72" s="95">
        <v>18.1</v>
      </c>
      <c r="F72" s="95">
        <v>16.9</v>
      </c>
      <c r="G72" s="95">
        <v>122.5</v>
      </c>
      <c r="H72" s="95">
        <v>140</v>
      </c>
      <c r="I72" s="95">
        <v>106.6</v>
      </c>
      <c r="J72" s="95">
        <v>116.3</v>
      </c>
      <c r="K72" s="95">
        <v>131.3</v>
      </c>
      <c r="L72" s="95">
        <v>102.8</v>
      </c>
      <c r="M72" s="95">
        <v>6.2</v>
      </c>
      <c r="N72" s="95">
        <v>8.7</v>
      </c>
      <c r="O72" s="95">
        <v>3.8</v>
      </c>
    </row>
    <row r="73" spans="2:15" ht="16.5" customHeight="1">
      <c r="B73" s="80"/>
      <c r="C73" s="364" t="s">
        <v>454</v>
      </c>
      <c r="D73" s="96">
        <v>17.7</v>
      </c>
      <c r="E73" s="96">
        <v>18.2</v>
      </c>
      <c r="F73" s="96">
        <v>17.2</v>
      </c>
      <c r="G73" s="96">
        <v>148.3</v>
      </c>
      <c r="H73" s="96">
        <v>159.1</v>
      </c>
      <c r="I73" s="96">
        <v>134.9</v>
      </c>
      <c r="J73" s="96">
        <v>132.2</v>
      </c>
      <c r="K73" s="96">
        <v>139.1</v>
      </c>
      <c r="L73" s="96">
        <v>123.6</v>
      </c>
      <c r="M73" s="96">
        <v>16.1</v>
      </c>
      <c r="N73" s="96">
        <v>20</v>
      </c>
      <c r="O73" s="96">
        <v>11.3</v>
      </c>
    </row>
    <row r="74" spans="2:15" ht="16.5" customHeight="1">
      <c r="B74" s="84"/>
      <c r="C74" s="362" t="s">
        <v>311</v>
      </c>
      <c r="D74" s="97">
        <v>16.1</v>
      </c>
      <c r="E74" s="97">
        <v>16.3</v>
      </c>
      <c r="F74" s="97">
        <v>15.8</v>
      </c>
      <c r="G74" s="97">
        <v>137.5</v>
      </c>
      <c r="H74" s="97">
        <v>142.3</v>
      </c>
      <c r="I74" s="97">
        <v>125.8</v>
      </c>
      <c r="J74" s="97">
        <v>123.8</v>
      </c>
      <c r="K74" s="97">
        <v>126.9</v>
      </c>
      <c r="L74" s="97">
        <v>116.2</v>
      </c>
      <c r="M74" s="97">
        <v>13.7</v>
      </c>
      <c r="N74" s="97">
        <v>15.4</v>
      </c>
      <c r="O74" s="97">
        <v>9.6</v>
      </c>
    </row>
    <row r="75" spans="2:15" ht="16.5" customHeight="1">
      <c r="B75" s="86"/>
      <c r="C75" s="365" t="s">
        <v>455</v>
      </c>
      <c r="D75" s="210">
        <v>20.6</v>
      </c>
      <c r="E75" s="210">
        <v>20.9</v>
      </c>
      <c r="F75" s="210">
        <v>19.4</v>
      </c>
      <c r="G75" s="210">
        <v>169.6</v>
      </c>
      <c r="H75" s="210">
        <v>171.4</v>
      </c>
      <c r="I75" s="210">
        <v>162.7</v>
      </c>
      <c r="J75" s="210">
        <v>158.2</v>
      </c>
      <c r="K75" s="210">
        <v>158.1</v>
      </c>
      <c r="L75" s="210">
        <v>158.5</v>
      </c>
      <c r="M75" s="210">
        <v>11.4</v>
      </c>
      <c r="N75" s="210">
        <v>13.3</v>
      </c>
      <c r="O75" s="210">
        <v>4.2</v>
      </c>
    </row>
    <row r="76" spans="2:15" ht="16.5" customHeight="1">
      <c r="B76" s="81"/>
      <c r="C76" s="366" t="s">
        <v>456</v>
      </c>
      <c r="D76" s="95">
        <v>17.4</v>
      </c>
      <c r="E76" s="95">
        <v>17.6</v>
      </c>
      <c r="F76" s="95">
        <v>16.9</v>
      </c>
      <c r="G76" s="95">
        <v>149.3</v>
      </c>
      <c r="H76" s="95">
        <v>146</v>
      </c>
      <c r="I76" s="95">
        <v>160.3</v>
      </c>
      <c r="J76" s="95">
        <v>136.9</v>
      </c>
      <c r="K76" s="95">
        <v>138.3</v>
      </c>
      <c r="L76" s="95">
        <v>132.6</v>
      </c>
      <c r="M76" s="95">
        <v>12.4</v>
      </c>
      <c r="N76" s="95">
        <v>7.7</v>
      </c>
      <c r="O76" s="95">
        <v>27.7</v>
      </c>
    </row>
    <row r="77" spans="2:15" ht="16.5" customHeight="1">
      <c r="B77" s="81"/>
      <c r="C77" s="366" t="s">
        <v>457</v>
      </c>
      <c r="D77" s="95">
        <v>19.7</v>
      </c>
      <c r="E77" s="95">
        <v>19.9</v>
      </c>
      <c r="F77" s="95">
        <v>18.5</v>
      </c>
      <c r="G77" s="95">
        <v>175.9</v>
      </c>
      <c r="H77" s="95">
        <v>181.5</v>
      </c>
      <c r="I77" s="95">
        <v>149.5</v>
      </c>
      <c r="J77" s="95">
        <v>149.4</v>
      </c>
      <c r="K77" s="95">
        <v>152.7</v>
      </c>
      <c r="L77" s="95">
        <v>133.8</v>
      </c>
      <c r="M77" s="95">
        <v>26.5</v>
      </c>
      <c r="N77" s="95">
        <v>28.8</v>
      </c>
      <c r="O77" s="95">
        <v>15.7</v>
      </c>
    </row>
    <row r="78" spans="2:15" ht="16.5" customHeight="1">
      <c r="B78" s="81"/>
      <c r="C78" s="366" t="s">
        <v>323</v>
      </c>
      <c r="D78" s="95">
        <v>17</v>
      </c>
      <c r="E78" s="95">
        <v>17.5</v>
      </c>
      <c r="F78" s="95">
        <v>16</v>
      </c>
      <c r="G78" s="95">
        <v>147.3</v>
      </c>
      <c r="H78" s="95">
        <v>160.3</v>
      </c>
      <c r="I78" s="95">
        <v>124.7</v>
      </c>
      <c r="J78" s="95">
        <v>126.9</v>
      </c>
      <c r="K78" s="95">
        <v>135.1</v>
      </c>
      <c r="L78" s="95">
        <v>112.6</v>
      </c>
      <c r="M78" s="95">
        <v>20.4</v>
      </c>
      <c r="N78" s="95">
        <v>25.2</v>
      </c>
      <c r="O78" s="95">
        <v>12.1</v>
      </c>
    </row>
    <row r="79" spans="2:15" ht="16.5" customHeight="1">
      <c r="B79" s="81"/>
      <c r="C79" s="366" t="s">
        <v>458</v>
      </c>
      <c r="D79" s="95">
        <v>18</v>
      </c>
      <c r="E79" s="95">
        <v>18.3</v>
      </c>
      <c r="F79" s="95">
        <v>16.8</v>
      </c>
      <c r="G79" s="95">
        <v>149.3</v>
      </c>
      <c r="H79" s="95">
        <v>152.1</v>
      </c>
      <c r="I79" s="95">
        <v>137.1</v>
      </c>
      <c r="J79" s="95">
        <v>136.4</v>
      </c>
      <c r="K79" s="95">
        <v>138.2</v>
      </c>
      <c r="L79" s="95">
        <v>128.5</v>
      </c>
      <c r="M79" s="95">
        <v>12.9</v>
      </c>
      <c r="N79" s="95">
        <v>13.9</v>
      </c>
      <c r="O79" s="95">
        <v>8.6</v>
      </c>
    </row>
    <row r="80" spans="2:15" ht="16.5" customHeight="1">
      <c r="B80" s="81"/>
      <c r="C80" s="366" t="s">
        <v>459</v>
      </c>
      <c r="D80" s="95">
        <v>16.9</v>
      </c>
      <c r="E80" s="95">
        <v>17.9</v>
      </c>
      <c r="F80" s="95">
        <v>14.9</v>
      </c>
      <c r="G80" s="95">
        <v>150.3</v>
      </c>
      <c r="H80" s="95">
        <v>161.5</v>
      </c>
      <c r="I80" s="95">
        <v>128.4</v>
      </c>
      <c r="J80" s="95">
        <v>134.5</v>
      </c>
      <c r="K80" s="95">
        <v>143.4</v>
      </c>
      <c r="L80" s="95">
        <v>117</v>
      </c>
      <c r="M80" s="95">
        <v>15.8</v>
      </c>
      <c r="N80" s="95">
        <v>18.1</v>
      </c>
      <c r="O80" s="95">
        <v>11.4</v>
      </c>
    </row>
    <row r="81" spans="2:15" ht="16.5" customHeight="1">
      <c r="B81" s="81"/>
      <c r="C81" s="366" t="s">
        <v>460</v>
      </c>
      <c r="D81" s="95">
        <v>17.8</v>
      </c>
      <c r="E81" s="95">
        <v>18.1</v>
      </c>
      <c r="F81" s="95">
        <v>17.1</v>
      </c>
      <c r="G81" s="95">
        <v>159.4</v>
      </c>
      <c r="H81" s="95">
        <v>163.3</v>
      </c>
      <c r="I81" s="95">
        <v>145.4</v>
      </c>
      <c r="J81" s="95">
        <v>140.8</v>
      </c>
      <c r="K81" s="95">
        <v>143</v>
      </c>
      <c r="L81" s="95">
        <v>132.9</v>
      </c>
      <c r="M81" s="95">
        <v>18.6</v>
      </c>
      <c r="N81" s="95">
        <v>20.3</v>
      </c>
      <c r="O81" s="95">
        <v>12.5</v>
      </c>
    </row>
    <row r="82" spans="2:15" ht="16.5" customHeight="1">
      <c r="B82" s="81"/>
      <c r="C82" s="366" t="s">
        <v>461</v>
      </c>
      <c r="D82" s="95">
        <v>17.2</v>
      </c>
      <c r="E82" s="95">
        <v>17.2</v>
      </c>
      <c r="F82" s="95">
        <v>17.2</v>
      </c>
      <c r="G82" s="95">
        <v>148.9</v>
      </c>
      <c r="H82" s="95">
        <v>149.6</v>
      </c>
      <c r="I82" s="95">
        <v>144.6</v>
      </c>
      <c r="J82" s="95">
        <v>132.4</v>
      </c>
      <c r="K82" s="95">
        <v>132.5</v>
      </c>
      <c r="L82" s="95">
        <v>131.9</v>
      </c>
      <c r="M82" s="95">
        <v>16.5</v>
      </c>
      <c r="N82" s="95">
        <v>17.1</v>
      </c>
      <c r="O82" s="95">
        <v>12.7</v>
      </c>
    </row>
    <row r="83" spans="2:15" ht="16.5" customHeight="1">
      <c r="B83" s="81"/>
      <c r="C83" s="366" t="s">
        <v>337</v>
      </c>
      <c r="D83" s="95">
        <v>18.4</v>
      </c>
      <c r="E83" s="95">
        <v>18.6</v>
      </c>
      <c r="F83" s="95">
        <v>17</v>
      </c>
      <c r="G83" s="95">
        <v>157.3</v>
      </c>
      <c r="H83" s="95">
        <v>157.7</v>
      </c>
      <c r="I83" s="95">
        <v>154.3</v>
      </c>
      <c r="J83" s="95">
        <v>143.8</v>
      </c>
      <c r="K83" s="95">
        <v>145.5</v>
      </c>
      <c r="L83" s="95">
        <v>131.2</v>
      </c>
      <c r="M83" s="95">
        <v>13.5</v>
      </c>
      <c r="N83" s="95">
        <v>12.2</v>
      </c>
      <c r="O83" s="95">
        <v>23.1</v>
      </c>
    </row>
    <row r="84" spans="2:15" ht="16.5" customHeight="1">
      <c r="B84" s="81"/>
      <c r="C84" s="366" t="s">
        <v>340</v>
      </c>
      <c r="D84" s="95">
        <v>17.8</v>
      </c>
      <c r="E84" s="95">
        <v>18</v>
      </c>
      <c r="F84" s="95">
        <v>16.6</v>
      </c>
      <c r="G84" s="95">
        <v>150.5</v>
      </c>
      <c r="H84" s="95">
        <v>152.7</v>
      </c>
      <c r="I84" s="95">
        <v>134.9</v>
      </c>
      <c r="J84" s="95">
        <v>134.7</v>
      </c>
      <c r="K84" s="95">
        <v>136.1</v>
      </c>
      <c r="L84" s="95">
        <v>124.7</v>
      </c>
      <c r="M84" s="95">
        <v>15.8</v>
      </c>
      <c r="N84" s="95">
        <v>16.6</v>
      </c>
      <c r="O84" s="95">
        <v>10.2</v>
      </c>
    </row>
    <row r="85" spans="2:15" ht="16.5" customHeight="1">
      <c r="B85" s="81"/>
      <c r="C85" s="366" t="s">
        <v>343</v>
      </c>
      <c r="D85" s="95">
        <v>16.5</v>
      </c>
      <c r="E85" s="95">
        <v>16.8</v>
      </c>
      <c r="F85" s="95">
        <v>16</v>
      </c>
      <c r="G85" s="95">
        <v>150.8</v>
      </c>
      <c r="H85" s="95">
        <v>162.2</v>
      </c>
      <c r="I85" s="95">
        <v>128.1</v>
      </c>
      <c r="J85" s="95">
        <v>129.6</v>
      </c>
      <c r="K85" s="95">
        <v>135</v>
      </c>
      <c r="L85" s="95">
        <v>118.8</v>
      </c>
      <c r="M85" s="95">
        <v>21.2</v>
      </c>
      <c r="N85" s="95">
        <v>27.2</v>
      </c>
      <c r="O85" s="95">
        <v>9.3</v>
      </c>
    </row>
    <row r="86" spans="2:15" ht="16.5" customHeight="1">
      <c r="B86" s="81"/>
      <c r="C86" s="366" t="s">
        <v>462</v>
      </c>
      <c r="D86" s="95">
        <v>18.1</v>
      </c>
      <c r="E86" s="95">
        <v>18.3</v>
      </c>
      <c r="F86" s="95">
        <v>16.8</v>
      </c>
      <c r="G86" s="95">
        <v>165.3</v>
      </c>
      <c r="H86" s="95">
        <v>168.3</v>
      </c>
      <c r="I86" s="95">
        <v>143.9</v>
      </c>
      <c r="J86" s="95">
        <v>137.5</v>
      </c>
      <c r="K86" s="95">
        <v>138.4</v>
      </c>
      <c r="L86" s="95">
        <v>131.2</v>
      </c>
      <c r="M86" s="95">
        <v>27.8</v>
      </c>
      <c r="N86" s="95">
        <v>29.9</v>
      </c>
      <c r="O86" s="95">
        <v>12.7</v>
      </c>
    </row>
    <row r="87" spans="2:15" ht="16.5" customHeight="1">
      <c r="B87" s="81"/>
      <c r="C87" s="366" t="s">
        <v>463</v>
      </c>
      <c r="D87" s="95">
        <v>17.9</v>
      </c>
      <c r="E87" s="95">
        <v>18.1</v>
      </c>
      <c r="F87" s="95">
        <v>16.5</v>
      </c>
      <c r="G87" s="95">
        <v>154.8</v>
      </c>
      <c r="H87" s="95">
        <v>156.9</v>
      </c>
      <c r="I87" s="95">
        <v>137.6</v>
      </c>
      <c r="J87" s="95">
        <v>129.3</v>
      </c>
      <c r="K87" s="95">
        <v>129.6</v>
      </c>
      <c r="L87" s="95">
        <v>126.9</v>
      </c>
      <c r="M87" s="95">
        <v>25.5</v>
      </c>
      <c r="N87" s="95">
        <v>27.3</v>
      </c>
      <c r="O87" s="95">
        <v>10.7</v>
      </c>
    </row>
    <row r="88" spans="2:15" ht="16.5" customHeight="1">
      <c r="B88" s="81"/>
      <c r="C88" s="366" t="s">
        <v>464</v>
      </c>
      <c r="D88" s="95">
        <v>17</v>
      </c>
      <c r="E88" s="95">
        <v>17.5</v>
      </c>
      <c r="F88" s="95">
        <v>16</v>
      </c>
      <c r="G88" s="95">
        <v>141.8</v>
      </c>
      <c r="H88" s="95">
        <v>150.2</v>
      </c>
      <c r="I88" s="95">
        <v>125.7</v>
      </c>
      <c r="J88" s="95">
        <v>129.2</v>
      </c>
      <c r="K88" s="95">
        <v>135.2</v>
      </c>
      <c r="L88" s="95">
        <v>117.7</v>
      </c>
      <c r="M88" s="95">
        <v>12.6</v>
      </c>
      <c r="N88" s="95">
        <v>15</v>
      </c>
      <c r="O88" s="95">
        <v>8</v>
      </c>
    </row>
    <row r="89" spans="2:15" ht="16.5" customHeight="1">
      <c r="B89" s="81"/>
      <c r="C89" s="366" t="s">
        <v>465</v>
      </c>
      <c r="D89" s="95">
        <v>18.1</v>
      </c>
      <c r="E89" s="95">
        <v>18.8</v>
      </c>
      <c r="F89" s="95">
        <v>17</v>
      </c>
      <c r="G89" s="95">
        <v>149.5</v>
      </c>
      <c r="H89" s="95">
        <v>165.5</v>
      </c>
      <c r="I89" s="95">
        <v>126.4</v>
      </c>
      <c r="J89" s="95">
        <v>135.1</v>
      </c>
      <c r="K89" s="95">
        <v>145.4</v>
      </c>
      <c r="L89" s="95">
        <v>120.2</v>
      </c>
      <c r="M89" s="95">
        <v>14.4</v>
      </c>
      <c r="N89" s="95">
        <v>20.1</v>
      </c>
      <c r="O89" s="95">
        <v>6.2</v>
      </c>
    </row>
    <row r="90" spans="2:15" ht="16.5" customHeight="1">
      <c r="B90" s="81"/>
      <c r="C90" s="366" t="s">
        <v>466</v>
      </c>
      <c r="D90" s="95">
        <v>16.5</v>
      </c>
      <c r="E90" s="95">
        <v>16.9</v>
      </c>
      <c r="F90" s="95">
        <v>15.6</v>
      </c>
      <c r="G90" s="95">
        <v>142.8</v>
      </c>
      <c r="H90" s="95">
        <v>150.8</v>
      </c>
      <c r="I90" s="95">
        <v>126.6</v>
      </c>
      <c r="J90" s="95">
        <v>128.6</v>
      </c>
      <c r="K90" s="95">
        <v>133.5</v>
      </c>
      <c r="L90" s="95">
        <v>118.5</v>
      </c>
      <c r="M90" s="95">
        <v>14.2</v>
      </c>
      <c r="N90" s="95">
        <v>17.3</v>
      </c>
      <c r="O90" s="95">
        <v>8.1</v>
      </c>
    </row>
    <row r="91" spans="2:15" ht="16.5" customHeight="1">
      <c r="B91" s="81"/>
      <c r="C91" s="366" t="s">
        <v>467</v>
      </c>
      <c r="D91" s="95">
        <v>17.9</v>
      </c>
      <c r="E91" s="95">
        <v>18.5</v>
      </c>
      <c r="F91" s="95">
        <v>16.9</v>
      </c>
      <c r="G91" s="95">
        <v>154.2</v>
      </c>
      <c r="H91" s="95">
        <v>163.3</v>
      </c>
      <c r="I91" s="95">
        <v>138.1</v>
      </c>
      <c r="J91" s="95">
        <v>139.7</v>
      </c>
      <c r="K91" s="95">
        <v>144.7</v>
      </c>
      <c r="L91" s="95">
        <v>130.8</v>
      </c>
      <c r="M91" s="95">
        <v>14.5</v>
      </c>
      <c r="N91" s="95">
        <v>18.6</v>
      </c>
      <c r="O91" s="95">
        <v>7.3</v>
      </c>
    </row>
    <row r="92" spans="2:15" ht="16.5" customHeight="1">
      <c r="B92" s="81"/>
      <c r="C92" s="366" t="s">
        <v>468</v>
      </c>
      <c r="D92" s="95">
        <v>18.4</v>
      </c>
      <c r="E92" s="95">
        <v>18.6</v>
      </c>
      <c r="F92" s="95">
        <v>17.1</v>
      </c>
      <c r="G92" s="95">
        <v>164.3</v>
      </c>
      <c r="H92" s="95">
        <v>167.4</v>
      </c>
      <c r="I92" s="95">
        <v>145</v>
      </c>
      <c r="J92" s="95">
        <v>143.6</v>
      </c>
      <c r="K92" s="95">
        <v>145.6</v>
      </c>
      <c r="L92" s="95">
        <v>131.2</v>
      </c>
      <c r="M92" s="95">
        <v>20.7</v>
      </c>
      <c r="N92" s="95">
        <v>21.8</v>
      </c>
      <c r="O92" s="95">
        <v>13.8</v>
      </c>
    </row>
    <row r="93" spans="2:15" ht="16.5" customHeight="1">
      <c r="B93" s="81"/>
      <c r="C93" s="366" t="s">
        <v>469</v>
      </c>
      <c r="D93" s="95">
        <v>15.8</v>
      </c>
      <c r="E93" s="95">
        <v>16.4</v>
      </c>
      <c r="F93" s="95">
        <v>15</v>
      </c>
      <c r="G93" s="95">
        <v>128.5</v>
      </c>
      <c r="H93" s="95">
        <v>141.1</v>
      </c>
      <c r="I93" s="95">
        <v>111</v>
      </c>
      <c r="J93" s="95">
        <v>116.3</v>
      </c>
      <c r="K93" s="95">
        <v>125.2</v>
      </c>
      <c r="L93" s="95">
        <v>104</v>
      </c>
      <c r="M93" s="95">
        <v>12.2</v>
      </c>
      <c r="N93" s="95">
        <v>15.9</v>
      </c>
      <c r="O93" s="95">
        <v>7</v>
      </c>
    </row>
    <row r="94" spans="2:15" ht="16.5" customHeight="1">
      <c r="B94" s="80"/>
      <c r="C94" s="364" t="s">
        <v>470</v>
      </c>
      <c r="D94" s="96">
        <v>17.8</v>
      </c>
      <c r="E94" s="96">
        <v>18.2</v>
      </c>
      <c r="F94" s="96">
        <v>16.7</v>
      </c>
      <c r="G94" s="96">
        <v>152.7</v>
      </c>
      <c r="H94" s="96">
        <v>160.9</v>
      </c>
      <c r="I94" s="96">
        <v>133.3</v>
      </c>
      <c r="J94" s="96">
        <v>136.8</v>
      </c>
      <c r="K94" s="96">
        <v>141.3</v>
      </c>
      <c r="L94" s="96">
        <v>126.2</v>
      </c>
      <c r="M94" s="96">
        <v>15.9</v>
      </c>
      <c r="N94" s="96">
        <v>19.6</v>
      </c>
      <c r="O94" s="96">
        <v>7.1</v>
      </c>
    </row>
    <row r="95" spans="2:15" ht="16.5" customHeight="1">
      <c r="B95" s="88"/>
      <c r="C95" s="363" t="s">
        <v>471</v>
      </c>
      <c r="D95" s="98">
        <v>18.8</v>
      </c>
      <c r="E95" s="98">
        <v>19.5</v>
      </c>
      <c r="F95" s="98">
        <v>18.4</v>
      </c>
      <c r="G95" s="98">
        <v>129.5</v>
      </c>
      <c r="H95" s="98">
        <v>154.7</v>
      </c>
      <c r="I95" s="98">
        <v>117.2</v>
      </c>
      <c r="J95" s="98">
        <v>122.6</v>
      </c>
      <c r="K95" s="98">
        <v>140.9</v>
      </c>
      <c r="L95" s="98">
        <v>113.7</v>
      </c>
      <c r="M95" s="98">
        <v>6.9</v>
      </c>
      <c r="N95" s="98">
        <v>13.8</v>
      </c>
      <c r="O95" s="98">
        <v>3.5</v>
      </c>
    </row>
    <row r="96" spans="2:15" ht="16.5" customHeight="1">
      <c r="B96" s="86"/>
      <c r="C96" s="365" t="s">
        <v>371</v>
      </c>
      <c r="D96" s="94">
        <v>16.8</v>
      </c>
      <c r="E96" s="94">
        <v>19.1</v>
      </c>
      <c r="F96" s="94">
        <v>15.4</v>
      </c>
      <c r="G96" s="94">
        <v>121.9</v>
      </c>
      <c r="H96" s="94">
        <v>162.6</v>
      </c>
      <c r="I96" s="94">
        <v>96.9</v>
      </c>
      <c r="J96" s="94">
        <v>110.6</v>
      </c>
      <c r="K96" s="94">
        <v>145.6</v>
      </c>
      <c r="L96" s="94">
        <v>89.1</v>
      </c>
      <c r="M96" s="94">
        <v>11.3</v>
      </c>
      <c r="N96" s="94">
        <v>17</v>
      </c>
      <c r="O96" s="94">
        <v>7.8</v>
      </c>
    </row>
    <row r="97" spans="2:15" ht="16.5" customHeight="1">
      <c r="B97" s="81"/>
      <c r="C97" s="366" t="s">
        <v>472</v>
      </c>
      <c r="D97" s="95">
        <v>16.3</v>
      </c>
      <c r="E97" s="95">
        <v>17.7</v>
      </c>
      <c r="F97" s="95">
        <v>15.7</v>
      </c>
      <c r="G97" s="95">
        <v>107.7</v>
      </c>
      <c r="H97" s="95">
        <v>128.2</v>
      </c>
      <c r="I97" s="95">
        <v>99.1</v>
      </c>
      <c r="J97" s="95">
        <v>101.4</v>
      </c>
      <c r="K97" s="95">
        <v>118.7</v>
      </c>
      <c r="L97" s="95">
        <v>94.1</v>
      </c>
      <c r="M97" s="95">
        <v>6.3</v>
      </c>
      <c r="N97" s="95">
        <v>9.5</v>
      </c>
      <c r="O97" s="95">
        <v>5</v>
      </c>
    </row>
    <row r="98" spans="2:15" ht="16.5" customHeight="1">
      <c r="B98" s="80"/>
      <c r="C98" s="364" t="s">
        <v>373</v>
      </c>
      <c r="D98" s="96">
        <v>16.9</v>
      </c>
      <c r="E98" s="96">
        <v>17.5</v>
      </c>
      <c r="F98" s="96">
        <v>16.7</v>
      </c>
      <c r="G98" s="96">
        <v>132.1</v>
      </c>
      <c r="H98" s="96">
        <v>138.5</v>
      </c>
      <c r="I98" s="96">
        <v>129.8</v>
      </c>
      <c r="J98" s="96">
        <v>124.9</v>
      </c>
      <c r="K98" s="96">
        <v>128.3</v>
      </c>
      <c r="L98" s="96">
        <v>123.7</v>
      </c>
      <c r="M98" s="96">
        <v>7.2</v>
      </c>
      <c r="N98" s="96">
        <v>10.2</v>
      </c>
      <c r="O98" s="96">
        <v>6.1</v>
      </c>
    </row>
    <row r="99" spans="2:15" ht="16.5" customHeight="1">
      <c r="B99" s="88"/>
      <c r="C99" s="363" t="s">
        <v>473</v>
      </c>
      <c r="D99" s="98">
        <v>17.1</v>
      </c>
      <c r="E99" s="98">
        <v>17.8</v>
      </c>
      <c r="F99" s="98">
        <v>16.9</v>
      </c>
      <c r="G99" s="98">
        <v>128.7</v>
      </c>
      <c r="H99" s="98">
        <v>142.8</v>
      </c>
      <c r="I99" s="98">
        <v>124.9</v>
      </c>
      <c r="J99" s="98">
        <v>121.5</v>
      </c>
      <c r="K99" s="98">
        <v>132.2</v>
      </c>
      <c r="L99" s="98">
        <v>118.6</v>
      </c>
      <c r="M99" s="98">
        <v>7.2</v>
      </c>
      <c r="N99" s="98">
        <v>10.6</v>
      </c>
      <c r="O99" s="98">
        <v>6.3</v>
      </c>
    </row>
    <row r="100" spans="2:15" ht="16.5" customHeight="1">
      <c r="B100" s="80"/>
      <c r="C100" s="364" t="s">
        <v>474</v>
      </c>
      <c r="D100" s="96">
        <v>16.3</v>
      </c>
      <c r="E100" s="96">
        <v>15.8</v>
      </c>
      <c r="F100" s="96">
        <v>16.6</v>
      </c>
      <c r="G100" s="96">
        <v>121.2</v>
      </c>
      <c r="H100" s="96">
        <v>120.9</v>
      </c>
      <c r="I100" s="96">
        <v>121.4</v>
      </c>
      <c r="J100" s="96">
        <v>113.7</v>
      </c>
      <c r="K100" s="96">
        <v>111.5</v>
      </c>
      <c r="L100" s="96">
        <v>115.3</v>
      </c>
      <c r="M100" s="96">
        <v>7.5</v>
      </c>
      <c r="N100" s="96">
        <v>9.4</v>
      </c>
      <c r="O100" s="96">
        <v>6.1</v>
      </c>
    </row>
    <row r="101" spans="2:15" ht="16.5" customHeight="1">
      <c r="B101" s="81"/>
      <c r="C101" s="366" t="s">
        <v>475</v>
      </c>
      <c r="D101" s="95">
        <v>17.4</v>
      </c>
      <c r="E101" s="95">
        <v>18.5</v>
      </c>
      <c r="F101" s="95">
        <v>16.7</v>
      </c>
      <c r="G101" s="95">
        <v>109.2</v>
      </c>
      <c r="H101" s="95">
        <v>133.8</v>
      </c>
      <c r="I101" s="95">
        <v>91.3</v>
      </c>
      <c r="J101" s="95">
        <v>103.6</v>
      </c>
      <c r="K101" s="95">
        <v>124.2</v>
      </c>
      <c r="L101" s="95">
        <v>88.6</v>
      </c>
      <c r="M101" s="95">
        <v>5.6</v>
      </c>
      <c r="N101" s="95">
        <v>9.6</v>
      </c>
      <c r="O101" s="95">
        <v>2.7</v>
      </c>
    </row>
    <row r="102" spans="2:15" ht="16.5" customHeight="1">
      <c r="B102" s="88"/>
      <c r="C102" s="363" t="s">
        <v>476</v>
      </c>
      <c r="D102" s="98">
        <v>21.3</v>
      </c>
      <c r="E102" s="98">
        <v>20.5</v>
      </c>
      <c r="F102" s="98">
        <v>27.5</v>
      </c>
      <c r="G102" s="98">
        <v>197.4</v>
      </c>
      <c r="H102" s="98">
        <v>184</v>
      </c>
      <c r="I102" s="98">
        <v>308.6</v>
      </c>
      <c r="J102" s="98">
        <v>192.5</v>
      </c>
      <c r="K102" s="98">
        <v>178.6</v>
      </c>
      <c r="L102" s="98">
        <v>308.1</v>
      </c>
      <c r="M102" s="98">
        <v>4.9</v>
      </c>
      <c r="N102" s="98">
        <v>5.4</v>
      </c>
      <c r="O102" s="98">
        <v>0.5</v>
      </c>
    </row>
  </sheetData>
  <sheetProtection/>
  <mergeCells count="42">
    <mergeCell ref="B71:C71"/>
    <mergeCell ref="B72:C72"/>
    <mergeCell ref="B67:C67"/>
    <mergeCell ref="B68:C68"/>
    <mergeCell ref="B69:C69"/>
    <mergeCell ref="B70:C70"/>
    <mergeCell ref="B63:C63"/>
    <mergeCell ref="B64:C64"/>
    <mergeCell ref="B65:C65"/>
    <mergeCell ref="B66:C66"/>
    <mergeCell ref="B59:C59"/>
    <mergeCell ref="B60:C60"/>
    <mergeCell ref="B61:C61"/>
    <mergeCell ref="B62:C62"/>
    <mergeCell ref="B21:C21"/>
    <mergeCell ref="B57:C57"/>
    <mergeCell ref="B58:C58"/>
    <mergeCell ref="B17:C17"/>
    <mergeCell ref="B18:C18"/>
    <mergeCell ref="B19:C19"/>
    <mergeCell ref="B20:C20"/>
    <mergeCell ref="B13:C13"/>
    <mergeCell ref="B14:C14"/>
    <mergeCell ref="B15:C15"/>
    <mergeCell ref="B16:C16"/>
    <mergeCell ref="B9:C9"/>
    <mergeCell ref="B10:C10"/>
    <mergeCell ref="B11:C11"/>
    <mergeCell ref="B12:C12"/>
    <mergeCell ref="B6:C6"/>
    <mergeCell ref="B7:C7"/>
    <mergeCell ref="B8:C8"/>
    <mergeCell ref="B3:C4"/>
    <mergeCell ref="B54:C55"/>
    <mergeCell ref="J3:L3"/>
    <mergeCell ref="M3:O3"/>
    <mergeCell ref="D3:F3"/>
    <mergeCell ref="G3:I3"/>
    <mergeCell ref="D54:F54"/>
    <mergeCell ref="G54:I54"/>
    <mergeCell ref="J54:L54"/>
    <mergeCell ref="M54:O54"/>
  </mergeCells>
  <dataValidations count="1">
    <dataValidation type="whole" allowBlank="1" showInputMessage="1" showErrorMessage="1" errorTitle="入力エラー" error="入力した値に誤りがあります" sqref="A94:IV102 C73:C93 A85:A93 B6:B51 A6:A25 D6:IV51 A57:A80 B57:B93 C22:C51 A30:A51 D57:IV93">
      <formula1>-999999999999</formula1>
      <formula2>999999999999</formula2>
    </dataValidation>
  </dataValidations>
  <printOptions horizontalCentered="1"/>
  <pageMargins left="0.3937007874015748" right="0.2362204724409449" top="0.4330708661417323" bottom="0.3937007874015748" header="0" footer="0"/>
  <pageSetup horizontalDpi="600" verticalDpi="600" orientation="landscape" paperSize="9" scale="65" r:id="rId2"/>
  <rowBreaks count="1" manualBreakCount="1">
    <brk id="51" max="255" man="1"/>
  </rowBreaks>
  <drawing r:id="rId1"/>
</worksheet>
</file>

<file path=xl/worksheets/sheet19.xml><?xml version="1.0" encoding="utf-8"?>
<worksheet xmlns="http://schemas.openxmlformats.org/spreadsheetml/2006/main" xmlns:r="http://schemas.openxmlformats.org/officeDocument/2006/relationships">
  <sheetPr codeName="Sheet20">
    <tabColor indexed="53"/>
  </sheetPr>
  <dimension ref="B1:R102"/>
  <sheetViews>
    <sheetView zoomScale="75" zoomScaleNormal="75" zoomScaleSheetLayoutView="85" workbookViewId="0" topLeftCell="A1">
      <selection activeCell="A1" sqref="A1"/>
    </sheetView>
  </sheetViews>
  <sheetFormatPr defaultColWidth="8.796875" defaultRowHeight="14.25"/>
  <cols>
    <col min="1" max="1" width="9" style="70" customWidth="1"/>
    <col min="2" max="2" width="3.3984375" style="70" customWidth="1"/>
    <col min="3" max="3" width="38.59765625" style="72" customWidth="1"/>
    <col min="4" max="18" width="10.3984375" style="70" customWidth="1"/>
    <col min="19" max="16384" width="9" style="70" customWidth="1"/>
  </cols>
  <sheetData>
    <row r="1" spans="2:18" ht="21.75" customHeight="1">
      <c r="B1" s="68"/>
      <c r="C1" s="69"/>
      <c r="D1" s="351" t="s">
        <v>65</v>
      </c>
      <c r="E1" s="68"/>
      <c r="F1" s="68"/>
      <c r="H1" s="68"/>
      <c r="I1" s="68"/>
      <c r="J1" s="68"/>
      <c r="K1" s="68"/>
      <c r="L1" s="68"/>
      <c r="M1" s="68"/>
      <c r="N1" s="68"/>
      <c r="O1" s="68"/>
      <c r="P1" s="68"/>
      <c r="Q1" s="68"/>
      <c r="R1" s="68"/>
    </row>
    <row r="2" spans="2:18" ht="18" customHeight="1">
      <c r="B2" s="71"/>
      <c r="C2" s="73" t="s">
        <v>477</v>
      </c>
      <c r="E2" s="71"/>
      <c r="F2" s="71"/>
      <c r="G2" s="71"/>
      <c r="H2" s="71"/>
      <c r="I2" s="71"/>
      <c r="J2" s="71"/>
      <c r="K2" s="71"/>
      <c r="L2" s="71"/>
      <c r="M2" s="71"/>
      <c r="N2" s="71"/>
      <c r="O2" s="71"/>
      <c r="P2" s="71"/>
      <c r="Q2" s="71"/>
      <c r="R2" s="71"/>
    </row>
    <row r="3" spans="2:18" s="75" customFormat="1" ht="18" customHeight="1">
      <c r="B3" s="756" t="s">
        <v>671</v>
      </c>
      <c r="C3" s="757"/>
      <c r="D3" s="773" t="s">
        <v>492</v>
      </c>
      <c r="E3" s="773"/>
      <c r="F3" s="773"/>
      <c r="G3" s="756" t="s">
        <v>493</v>
      </c>
      <c r="H3" s="770"/>
      <c r="I3" s="770"/>
      <c r="J3" s="756" t="s">
        <v>494</v>
      </c>
      <c r="K3" s="770"/>
      <c r="L3" s="770"/>
      <c r="M3" s="753" t="s">
        <v>495</v>
      </c>
      <c r="N3" s="771"/>
      <c r="O3" s="771"/>
      <c r="P3" s="753" t="s">
        <v>496</v>
      </c>
      <c r="Q3" s="771"/>
      <c r="R3" s="772"/>
    </row>
    <row r="4" spans="2:18" s="75" customFormat="1" ht="18" customHeight="1" thickBot="1">
      <c r="B4" s="758"/>
      <c r="C4" s="759"/>
      <c r="D4" s="77" t="s">
        <v>483</v>
      </c>
      <c r="E4" s="76" t="s">
        <v>484</v>
      </c>
      <c r="F4" s="76" t="s">
        <v>485</v>
      </c>
      <c r="G4" s="78" t="s">
        <v>483</v>
      </c>
      <c r="H4" s="76" t="s">
        <v>484</v>
      </c>
      <c r="I4" s="76" t="s">
        <v>485</v>
      </c>
      <c r="J4" s="78" t="s">
        <v>483</v>
      </c>
      <c r="K4" s="76" t="s">
        <v>484</v>
      </c>
      <c r="L4" s="76" t="s">
        <v>485</v>
      </c>
      <c r="M4" s="76" t="s">
        <v>483</v>
      </c>
      <c r="N4" s="78" t="s">
        <v>484</v>
      </c>
      <c r="O4" s="76" t="s">
        <v>485</v>
      </c>
      <c r="P4" s="78" t="s">
        <v>483</v>
      </c>
      <c r="Q4" s="78" t="s">
        <v>484</v>
      </c>
      <c r="R4" s="77" t="s">
        <v>485</v>
      </c>
    </row>
    <row r="5" spans="2:18" s="75" customFormat="1" ht="9.75" customHeight="1" thickTop="1">
      <c r="B5" s="91"/>
      <c r="C5" s="360"/>
      <c r="D5" s="376" t="s">
        <v>497</v>
      </c>
      <c r="E5" s="92" t="s">
        <v>497</v>
      </c>
      <c r="F5" s="92" t="s">
        <v>497</v>
      </c>
      <c r="G5" s="92" t="s">
        <v>497</v>
      </c>
      <c r="H5" s="92" t="s">
        <v>497</v>
      </c>
      <c r="I5" s="92" t="s">
        <v>497</v>
      </c>
      <c r="J5" s="92" t="s">
        <v>497</v>
      </c>
      <c r="K5" s="92" t="s">
        <v>497</v>
      </c>
      <c r="L5" s="92" t="s">
        <v>497</v>
      </c>
      <c r="M5" s="92" t="s">
        <v>497</v>
      </c>
      <c r="N5" s="92" t="s">
        <v>497</v>
      </c>
      <c r="O5" s="92" t="s">
        <v>497</v>
      </c>
      <c r="P5" s="93" t="s">
        <v>498</v>
      </c>
      <c r="Q5" s="93" t="s">
        <v>498</v>
      </c>
      <c r="R5" s="93" t="s">
        <v>498</v>
      </c>
    </row>
    <row r="6" spans="2:18" ht="16.5" customHeight="1">
      <c r="B6" s="774" t="s">
        <v>261</v>
      </c>
      <c r="C6" s="775"/>
      <c r="D6" s="819">
        <v>1393865</v>
      </c>
      <c r="E6" s="820">
        <v>790836</v>
      </c>
      <c r="F6" s="820">
        <v>603029</v>
      </c>
      <c r="G6" s="820">
        <v>16887</v>
      </c>
      <c r="H6" s="820">
        <v>6757</v>
      </c>
      <c r="I6" s="820">
        <v>10130</v>
      </c>
      <c r="J6" s="820">
        <v>20577</v>
      </c>
      <c r="K6" s="820">
        <v>7703</v>
      </c>
      <c r="L6" s="820">
        <v>12874</v>
      </c>
      <c r="M6" s="820">
        <v>1390175</v>
      </c>
      <c r="N6" s="820">
        <v>789890</v>
      </c>
      <c r="O6" s="820">
        <v>600285</v>
      </c>
      <c r="P6" s="818">
        <v>28.3</v>
      </c>
      <c r="Q6" s="818">
        <v>13.4</v>
      </c>
      <c r="R6" s="818">
        <v>47.8</v>
      </c>
    </row>
    <row r="7" spans="2:18" ht="16.5" customHeight="1">
      <c r="B7" s="760" t="s">
        <v>269</v>
      </c>
      <c r="C7" s="761"/>
      <c r="D7" s="673">
        <v>64659</v>
      </c>
      <c r="E7" s="673">
        <v>52411</v>
      </c>
      <c r="F7" s="673">
        <v>12248</v>
      </c>
      <c r="G7" s="673">
        <v>361</v>
      </c>
      <c r="H7" s="673">
        <v>352</v>
      </c>
      <c r="I7" s="673">
        <v>9</v>
      </c>
      <c r="J7" s="673">
        <v>515</v>
      </c>
      <c r="K7" s="673">
        <v>411</v>
      </c>
      <c r="L7" s="673">
        <v>104</v>
      </c>
      <c r="M7" s="673">
        <v>64505</v>
      </c>
      <c r="N7" s="673">
        <v>52352</v>
      </c>
      <c r="O7" s="673">
        <v>12153</v>
      </c>
      <c r="P7" s="94">
        <v>9.3</v>
      </c>
      <c r="Q7" s="94">
        <v>5.6</v>
      </c>
      <c r="R7" s="94">
        <v>25.3</v>
      </c>
    </row>
    <row r="8" spans="2:18" ht="16.5" customHeight="1">
      <c r="B8" s="760" t="s">
        <v>271</v>
      </c>
      <c r="C8" s="761"/>
      <c r="D8" s="674">
        <v>403136</v>
      </c>
      <c r="E8" s="674">
        <v>295948</v>
      </c>
      <c r="F8" s="674">
        <v>107188</v>
      </c>
      <c r="G8" s="674">
        <v>2984</v>
      </c>
      <c r="H8" s="674">
        <v>1882</v>
      </c>
      <c r="I8" s="674">
        <v>1102</v>
      </c>
      <c r="J8" s="674">
        <v>2738</v>
      </c>
      <c r="K8" s="674">
        <v>1835</v>
      </c>
      <c r="L8" s="674">
        <v>903</v>
      </c>
      <c r="M8" s="674">
        <v>403382</v>
      </c>
      <c r="N8" s="674">
        <v>295995</v>
      </c>
      <c r="O8" s="674">
        <v>107387</v>
      </c>
      <c r="P8" s="95">
        <v>11.5</v>
      </c>
      <c r="Q8" s="95">
        <v>4.7</v>
      </c>
      <c r="R8" s="95">
        <v>30.2</v>
      </c>
    </row>
    <row r="9" spans="2:18" ht="16.5" customHeight="1">
      <c r="B9" s="760" t="s">
        <v>273</v>
      </c>
      <c r="C9" s="761"/>
      <c r="D9" s="674">
        <v>8078</v>
      </c>
      <c r="E9" s="674">
        <v>6927</v>
      </c>
      <c r="F9" s="674">
        <v>1151</v>
      </c>
      <c r="G9" s="674">
        <v>0</v>
      </c>
      <c r="H9" s="674">
        <v>0</v>
      </c>
      <c r="I9" s="674">
        <v>0</v>
      </c>
      <c r="J9" s="674">
        <v>21</v>
      </c>
      <c r="K9" s="674">
        <v>10</v>
      </c>
      <c r="L9" s="674">
        <v>11</v>
      </c>
      <c r="M9" s="674">
        <v>8057</v>
      </c>
      <c r="N9" s="674">
        <v>6917</v>
      </c>
      <c r="O9" s="674">
        <v>1140</v>
      </c>
      <c r="P9" s="95">
        <v>3.2</v>
      </c>
      <c r="Q9" s="95">
        <v>1</v>
      </c>
      <c r="R9" s="95">
        <v>16.4</v>
      </c>
    </row>
    <row r="10" spans="2:18" ht="16.5" customHeight="1">
      <c r="B10" s="760" t="s">
        <v>276</v>
      </c>
      <c r="C10" s="761"/>
      <c r="D10" s="674">
        <v>18483</v>
      </c>
      <c r="E10" s="674">
        <v>13483</v>
      </c>
      <c r="F10" s="674">
        <v>5000</v>
      </c>
      <c r="G10" s="674">
        <v>238</v>
      </c>
      <c r="H10" s="674">
        <v>44</v>
      </c>
      <c r="I10" s="674">
        <v>194</v>
      </c>
      <c r="J10" s="674">
        <v>51</v>
      </c>
      <c r="K10" s="674">
        <v>51</v>
      </c>
      <c r="L10" s="674">
        <v>0</v>
      </c>
      <c r="M10" s="674">
        <v>18670</v>
      </c>
      <c r="N10" s="674">
        <v>13476</v>
      </c>
      <c r="O10" s="674">
        <v>5194</v>
      </c>
      <c r="P10" s="95">
        <v>6.2</v>
      </c>
      <c r="Q10" s="95">
        <v>3.5</v>
      </c>
      <c r="R10" s="95">
        <v>13.2</v>
      </c>
    </row>
    <row r="11" spans="2:18" ht="16.5" customHeight="1">
      <c r="B11" s="760" t="s">
        <v>444</v>
      </c>
      <c r="C11" s="761"/>
      <c r="D11" s="674">
        <v>89400</v>
      </c>
      <c r="E11" s="674">
        <v>74557</v>
      </c>
      <c r="F11" s="674">
        <v>14843</v>
      </c>
      <c r="G11" s="674">
        <v>1027</v>
      </c>
      <c r="H11" s="674">
        <v>807</v>
      </c>
      <c r="I11" s="674">
        <v>220</v>
      </c>
      <c r="J11" s="674">
        <v>1039</v>
      </c>
      <c r="K11" s="674">
        <v>456</v>
      </c>
      <c r="L11" s="674">
        <v>583</v>
      </c>
      <c r="M11" s="674">
        <v>89388</v>
      </c>
      <c r="N11" s="674">
        <v>74908</v>
      </c>
      <c r="O11" s="674">
        <v>14480</v>
      </c>
      <c r="P11" s="95">
        <v>22</v>
      </c>
      <c r="Q11" s="95">
        <v>18.7</v>
      </c>
      <c r="R11" s="95">
        <v>39.1</v>
      </c>
    </row>
    <row r="12" spans="2:18" ht="16.5" customHeight="1">
      <c r="B12" s="760" t="s">
        <v>445</v>
      </c>
      <c r="C12" s="761"/>
      <c r="D12" s="674">
        <v>215270</v>
      </c>
      <c r="E12" s="674">
        <v>108059</v>
      </c>
      <c r="F12" s="674">
        <v>107211</v>
      </c>
      <c r="G12" s="674">
        <v>2487</v>
      </c>
      <c r="H12" s="674">
        <v>872</v>
      </c>
      <c r="I12" s="674">
        <v>1615</v>
      </c>
      <c r="J12" s="674">
        <v>3866</v>
      </c>
      <c r="K12" s="674">
        <v>2121</v>
      </c>
      <c r="L12" s="674">
        <v>1745</v>
      </c>
      <c r="M12" s="674">
        <v>213891</v>
      </c>
      <c r="N12" s="674">
        <v>106810</v>
      </c>
      <c r="O12" s="674">
        <v>107081</v>
      </c>
      <c r="P12" s="95">
        <v>41.7</v>
      </c>
      <c r="Q12" s="95">
        <v>17.1</v>
      </c>
      <c r="R12" s="95">
        <v>66.2</v>
      </c>
    </row>
    <row r="13" spans="2:18" ht="16.5" customHeight="1">
      <c r="B13" s="760" t="s">
        <v>446</v>
      </c>
      <c r="C13" s="761"/>
      <c r="D13" s="674">
        <v>37305</v>
      </c>
      <c r="E13" s="674">
        <v>17055</v>
      </c>
      <c r="F13" s="674">
        <v>20250</v>
      </c>
      <c r="G13" s="674">
        <v>221</v>
      </c>
      <c r="H13" s="674">
        <v>111</v>
      </c>
      <c r="I13" s="674">
        <v>110</v>
      </c>
      <c r="J13" s="674">
        <v>411</v>
      </c>
      <c r="K13" s="674">
        <v>89</v>
      </c>
      <c r="L13" s="674">
        <v>322</v>
      </c>
      <c r="M13" s="674">
        <v>37115</v>
      </c>
      <c r="N13" s="674">
        <v>17077</v>
      </c>
      <c r="O13" s="674">
        <v>20038</v>
      </c>
      <c r="P13" s="95">
        <v>15.2</v>
      </c>
      <c r="Q13" s="95">
        <v>0.6</v>
      </c>
      <c r="R13" s="95">
        <v>27.7</v>
      </c>
    </row>
    <row r="14" spans="2:18" ht="16.5" customHeight="1">
      <c r="B14" s="760" t="s">
        <v>447</v>
      </c>
      <c r="C14" s="761"/>
      <c r="D14" s="674">
        <v>17365</v>
      </c>
      <c r="E14" s="674">
        <v>10811</v>
      </c>
      <c r="F14" s="674">
        <v>6554</v>
      </c>
      <c r="G14" s="674">
        <v>179</v>
      </c>
      <c r="H14" s="674">
        <v>161</v>
      </c>
      <c r="I14" s="674">
        <v>18</v>
      </c>
      <c r="J14" s="674">
        <v>62</v>
      </c>
      <c r="K14" s="674">
        <v>38</v>
      </c>
      <c r="L14" s="674">
        <v>24</v>
      </c>
      <c r="M14" s="674">
        <v>17482</v>
      </c>
      <c r="N14" s="674">
        <v>10934</v>
      </c>
      <c r="O14" s="674">
        <v>6548</v>
      </c>
      <c r="P14" s="95">
        <v>18.5</v>
      </c>
      <c r="Q14" s="95">
        <v>9.7</v>
      </c>
      <c r="R14" s="95">
        <v>33.2</v>
      </c>
    </row>
    <row r="15" spans="2:18" ht="16.5" customHeight="1">
      <c r="B15" s="760" t="s">
        <v>448</v>
      </c>
      <c r="C15" s="761"/>
      <c r="D15" s="674">
        <v>36092</v>
      </c>
      <c r="E15" s="674">
        <v>22843</v>
      </c>
      <c r="F15" s="674">
        <v>13249</v>
      </c>
      <c r="G15" s="674">
        <v>327</v>
      </c>
      <c r="H15" s="674">
        <v>160</v>
      </c>
      <c r="I15" s="674">
        <v>167</v>
      </c>
      <c r="J15" s="674">
        <v>337</v>
      </c>
      <c r="K15" s="674">
        <v>215</v>
      </c>
      <c r="L15" s="674">
        <v>122</v>
      </c>
      <c r="M15" s="674">
        <v>36082</v>
      </c>
      <c r="N15" s="674">
        <v>22788</v>
      </c>
      <c r="O15" s="674">
        <v>13294</v>
      </c>
      <c r="P15" s="95">
        <v>14.3</v>
      </c>
      <c r="Q15" s="95">
        <v>2.2</v>
      </c>
      <c r="R15" s="95">
        <v>34.9</v>
      </c>
    </row>
    <row r="16" spans="2:18" ht="16.5" customHeight="1">
      <c r="B16" s="760" t="s">
        <v>449</v>
      </c>
      <c r="C16" s="761"/>
      <c r="D16" s="674">
        <v>120089</v>
      </c>
      <c r="E16" s="674">
        <v>40544</v>
      </c>
      <c r="F16" s="674">
        <v>79545</v>
      </c>
      <c r="G16" s="674">
        <v>2551</v>
      </c>
      <c r="H16" s="674">
        <v>1250</v>
      </c>
      <c r="I16" s="674">
        <v>1301</v>
      </c>
      <c r="J16" s="674">
        <v>3546</v>
      </c>
      <c r="K16" s="674">
        <v>815</v>
      </c>
      <c r="L16" s="674">
        <v>2731</v>
      </c>
      <c r="M16" s="674">
        <v>119094</v>
      </c>
      <c r="N16" s="674">
        <v>40979</v>
      </c>
      <c r="O16" s="674">
        <v>78115</v>
      </c>
      <c r="P16" s="95">
        <v>73.6</v>
      </c>
      <c r="Q16" s="95">
        <v>52.8</v>
      </c>
      <c r="R16" s="95">
        <v>84.4</v>
      </c>
    </row>
    <row r="17" spans="2:18" ht="16.5" customHeight="1">
      <c r="B17" s="760" t="s">
        <v>450</v>
      </c>
      <c r="C17" s="761"/>
      <c r="D17" s="674">
        <v>35902</v>
      </c>
      <c r="E17" s="674">
        <v>18345</v>
      </c>
      <c r="F17" s="674">
        <v>17557</v>
      </c>
      <c r="G17" s="674">
        <v>533</v>
      </c>
      <c r="H17" s="674">
        <v>459</v>
      </c>
      <c r="I17" s="674">
        <v>74</v>
      </c>
      <c r="J17" s="674">
        <v>1244</v>
      </c>
      <c r="K17" s="674">
        <v>773</v>
      </c>
      <c r="L17" s="674">
        <v>471</v>
      </c>
      <c r="M17" s="674">
        <v>35191</v>
      </c>
      <c r="N17" s="674">
        <v>18031</v>
      </c>
      <c r="O17" s="674">
        <v>17160</v>
      </c>
      <c r="P17" s="95">
        <v>46.9</v>
      </c>
      <c r="Q17" s="95">
        <v>32.6</v>
      </c>
      <c r="R17" s="95">
        <v>62</v>
      </c>
    </row>
    <row r="18" spans="2:18" ht="16.5" customHeight="1">
      <c r="B18" s="760" t="s">
        <v>451</v>
      </c>
      <c r="C18" s="761"/>
      <c r="D18" s="674">
        <v>71872</v>
      </c>
      <c r="E18" s="674">
        <v>35557</v>
      </c>
      <c r="F18" s="674">
        <v>36315</v>
      </c>
      <c r="G18" s="674">
        <v>202</v>
      </c>
      <c r="H18" s="674">
        <v>176</v>
      </c>
      <c r="I18" s="674">
        <v>26</v>
      </c>
      <c r="J18" s="674">
        <v>71</v>
      </c>
      <c r="K18" s="674">
        <v>35</v>
      </c>
      <c r="L18" s="674">
        <v>36</v>
      </c>
      <c r="M18" s="674">
        <v>72003</v>
      </c>
      <c r="N18" s="674">
        <v>35698</v>
      </c>
      <c r="O18" s="674">
        <v>36305</v>
      </c>
      <c r="P18" s="95">
        <v>32.4</v>
      </c>
      <c r="Q18" s="95">
        <v>23.8</v>
      </c>
      <c r="R18" s="95">
        <v>40.7</v>
      </c>
    </row>
    <row r="19" spans="2:18" ht="16.5" customHeight="1">
      <c r="B19" s="760" t="s">
        <v>452</v>
      </c>
      <c r="C19" s="761"/>
      <c r="D19" s="674">
        <v>168102</v>
      </c>
      <c r="E19" s="674">
        <v>36533</v>
      </c>
      <c r="F19" s="674">
        <v>131569</v>
      </c>
      <c r="G19" s="674">
        <v>4565</v>
      </c>
      <c r="H19" s="674">
        <v>240</v>
      </c>
      <c r="I19" s="674">
        <v>4325</v>
      </c>
      <c r="J19" s="674">
        <v>5157</v>
      </c>
      <c r="K19" s="674">
        <v>222</v>
      </c>
      <c r="L19" s="674">
        <v>4935</v>
      </c>
      <c r="M19" s="674">
        <v>167510</v>
      </c>
      <c r="N19" s="674">
        <v>36551</v>
      </c>
      <c r="O19" s="674">
        <v>130959</v>
      </c>
      <c r="P19" s="95">
        <v>30.6</v>
      </c>
      <c r="Q19" s="95">
        <v>20.8</v>
      </c>
      <c r="R19" s="95">
        <v>33.4</v>
      </c>
    </row>
    <row r="20" spans="2:18" ht="16.5" customHeight="1">
      <c r="B20" s="760" t="s">
        <v>303</v>
      </c>
      <c r="C20" s="761"/>
      <c r="D20" s="674">
        <v>12931</v>
      </c>
      <c r="E20" s="674">
        <v>7117</v>
      </c>
      <c r="F20" s="674">
        <v>5814</v>
      </c>
      <c r="G20" s="674">
        <v>70</v>
      </c>
      <c r="H20" s="674">
        <v>3</v>
      </c>
      <c r="I20" s="674">
        <v>67</v>
      </c>
      <c r="J20" s="674">
        <v>33</v>
      </c>
      <c r="K20" s="674">
        <v>6</v>
      </c>
      <c r="L20" s="674">
        <v>27</v>
      </c>
      <c r="M20" s="674">
        <v>12968</v>
      </c>
      <c r="N20" s="674">
        <v>7114</v>
      </c>
      <c r="O20" s="674">
        <v>5854</v>
      </c>
      <c r="P20" s="95">
        <v>15.5</v>
      </c>
      <c r="Q20" s="95">
        <v>3.7</v>
      </c>
      <c r="R20" s="95">
        <v>29.8</v>
      </c>
    </row>
    <row r="21" spans="2:18" ht="16.5" customHeight="1">
      <c r="B21" s="762" t="s">
        <v>453</v>
      </c>
      <c r="C21" s="763"/>
      <c r="D21" s="674">
        <v>94304</v>
      </c>
      <c r="E21" s="674">
        <v>49888</v>
      </c>
      <c r="F21" s="674">
        <v>44416</v>
      </c>
      <c r="G21" s="674">
        <v>1142</v>
      </c>
      <c r="H21" s="674">
        <v>240</v>
      </c>
      <c r="I21" s="674">
        <v>902</v>
      </c>
      <c r="J21" s="674">
        <v>1439</v>
      </c>
      <c r="K21" s="674">
        <v>579</v>
      </c>
      <c r="L21" s="674">
        <v>860</v>
      </c>
      <c r="M21" s="674">
        <v>94007</v>
      </c>
      <c r="N21" s="674">
        <v>49549</v>
      </c>
      <c r="O21" s="674">
        <v>44458</v>
      </c>
      <c r="P21" s="95">
        <v>37.2</v>
      </c>
      <c r="Q21" s="95">
        <v>20.5</v>
      </c>
      <c r="R21" s="95">
        <v>55.8</v>
      </c>
    </row>
    <row r="22" spans="2:18" ht="16.5" customHeight="1">
      <c r="B22" s="80"/>
      <c r="C22" s="364" t="s">
        <v>454</v>
      </c>
      <c r="D22" s="675">
        <v>52698</v>
      </c>
      <c r="E22" s="675">
        <v>28339</v>
      </c>
      <c r="F22" s="675">
        <v>24359</v>
      </c>
      <c r="G22" s="675">
        <v>481</v>
      </c>
      <c r="H22" s="675">
        <v>228</v>
      </c>
      <c r="I22" s="675">
        <v>253</v>
      </c>
      <c r="J22" s="675">
        <v>388</v>
      </c>
      <c r="K22" s="675">
        <v>172</v>
      </c>
      <c r="L22" s="675">
        <v>216</v>
      </c>
      <c r="M22" s="675">
        <v>52791</v>
      </c>
      <c r="N22" s="675">
        <v>28395</v>
      </c>
      <c r="O22" s="675">
        <v>24396</v>
      </c>
      <c r="P22" s="96">
        <v>25.3</v>
      </c>
      <c r="Q22" s="96">
        <v>11.6</v>
      </c>
      <c r="R22" s="96">
        <v>41.3</v>
      </c>
    </row>
    <row r="23" spans="2:18" ht="16.5" customHeight="1">
      <c r="B23" s="84"/>
      <c r="C23" s="362" t="s">
        <v>311</v>
      </c>
      <c r="D23" s="676">
        <v>8160</v>
      </c>
      <c r="E23" s="676">
        <v>5790</v>
      </c>
      <c r="F23" s="676">
        <v>2370</v>
      </c>
      <c r="G23" s="676">
        <v>20</v>
      </c>
      <c r="H23" s="676">
        <v>14</v>
      </c>
      <c r="I23" s="676">
        <v>6</v>
      </c>
      <c r="J23" s="676">
        <v>26</v>
      </c>
      <c r="K23" s="676">
        <v>17</v>
      </c>
      <c r="L23" s="676">
        <v>9</v>
      </c>
      <c r="M23" s="676">
        <v>8154</v>
      </c>
      <c r="N23" s="676">
        <v>5787</v>
      </c>
      <c r="O23" s="676">
        <v>2367</v>
      </c>
      <c r="P23" s="97">
        <v>6.7</v>
      </c>
      <c r="Q23" s="97">
        <v>1.3</v>
      </c>
      <c r="R23" s="97">
        <v>19.6</v>
      </c>
    </row>
    <row r="24" spans="2:18" ht="16.5" customHeight="1">
      <c r="B24" s="86"/>
      <c r="C24" s="365" t="s">
        <v>455</v>
      </c>
      <c r="D24" s="673">
        <v>4562</v>
      </c>
      <c r="E24" s="673">
        <v>3772</v>
      </c>
      <c r="F24" s="673">
        <v>790</v>
      </c>
      <c r="G24" s="673">
        <v>23</v>
      </c>
      <c r="H24" s="673">
        <v>23</v>
      </c>
      <c r="I24" s="673">
        <v>0</v>
      </c>
      <c r="J24" s="673">
        <v>45</v>
      </c>
      <c r="K24" s="673">
        <v>38</v>
      </c>
      <c r="L24" s="673">
        <v>7</v>
      </c>
      <c r="M24" s="673">
        <v>4540</v>
      </c>
      <c r="N24" s="673">
        <v>3757</v>
      </c>
      <c r="O24" s="673">
        <v>783</v>
      </c>
      <c r="P24" s="94">
        <v>6.9</v>
      </c>
      <c r="Q24" s="94">
        <v>5.9</v>
      </c>
      <c r="R24" s="94">
        <v>11.5</v>
      </c>
    </row>
    <row r="25" spans="2:18" ht="16.5" customHeight="1">
      <c r="B25" s="81"/>
      <c r="C25" s="366" t="s">
        <v>456</v>
      </c>
      <c r="D25" s="674">
        <v>6208</v>
      </c>
      <c r="E25" s="674">
        <v>4368</v>
      </c>
      <c r="F25" s="674">
        <v>1840</v>
      </c>
      <c r="G25" s="674">
        <v>82</v>
      </c>
      <c r="H25" s="674">
        <v>73</v>
      </c>
      <c r="I25" s="674">
        <v>9</v>
      </c>
      <c r="J25" s="674">
        <v>5</v>
      </c>
      <c r="K25" s="674">
        <v>5</v>
      </c>
      <c r="L25" s="674">
        <v>0</v>
      </c>
      <c r="M25" s="674">
        <v>6285</v>
      </c>
      <c r="N25" s="674">
        <v>4436</v>
      </c>
      <c r="O25" s="674">
        <v>1849</v>
      </c>
      <c r="P25" s="95">
        <v>14.4</v>
      </c>
      <c r="Q25" s="95">
        <v>7.7</v>
      </c>
      <c r="R25" s="95">
        <v>30.5</v>
      </c>
    </row>
    <row r="26" spans="2:18" ht="16.5" customHeight="1">
      <c r="B26" s="81"/>
      <c r="C26" s="366" t="s">
        <v>457</v>
      </c>
      <c r="D26" s="674">
        <v>16161</v>
      </c>
      <c r="E26" s="674">
        <v>12767</v>
      </c>
      <c r="F26" s="674">
        <v>3394</v>
      </c>
      <c r="G26" s="674">
        <v>180</v>
      </c>
      <c r="H26" s="674">
        <v>116</v>
      </c>
      <c r="I26" s="674">
        <v>64</v>
      </c>
      <c r="J26" s="674">
        <v>146</v>
      </c>
      <c r="K26" s="674">
        <v>107</v>
      </c>
      <c r="L26" s="674">
        <v>39</v>
      </c>
      <c r="M26" s="674">
        <v>16195</v>
      </c>
      <c r="N26" s="674">
        <v>12776</v>
      </c>
      <c r="O26" s="674">
        <v>3419</v>
      </c>
      <c r="P26" s="95">
        <v>4.8</v>
      </c>
      <c r="Q26" s="95">
        <v>1.7</v>
      </c>
      <c r="R26" s="95">
        <v>16.6</v>
      </c>
    </row>
    <row r="27" spans="2:18" ht="16.5" customHeight="1">
      <c r="B27" s="81"/>
      <c r="C27" s="366" t="s">
        <v>323</v>
      </c>
      <c r="D27" s="674">
        <v>8712</v>
      </c>
      <c r="E27" s="674">
        <v>5126</v>
      </c>
      <c r="F27" s="674">
        <v>3586</v>
      </c>
      <c r="G27" s="674">
        <v>0</v>
      </c>
      <c r="H27" s="674">
        <v>0</v>
      </c>
      <c r="I27" s="674">
        <v>0</v>
      </c>
      <c r="J27" s="674">
        <v>116</v>
      </c>
      <c r="K27" s="674">
        <v>96</v>
      </c>
      <c r="L27" s="674">
        <v>20</v>
      </c>
      <c r="M27" s="674">
        <v>8596</v>
      </c>
      <c r="N27" s="674">
        <v>5030</v>
      </c>
      <c r="O27" s="674">
        <v>3566</v>
      </c>
      <c r="P27" s="95">
        <v>28.2</v>
      </c>
      <c r="Q27" s="95">
        <v>7.8</v>
      </c>
      <c r="R27" s="95">
        <v>56.9</v>
      </c>
    </row>
    <row r="28" spans="2:18" ht="16.5" customHeight="1">
      <c r="B28" s="81"/>
      <c r="C28" s="366" t="s">
        <v>458</v>
      </c>
      <c r="D28" s="674">
        <v>24429</v>
      </c>
      <c r="E28" s="674">
        <v>20019</v>
      </c>
      <c r="F28" s="674">
        <v>4410</v>
      </c>
      <c r="G28" s="674">
        <v>49</v>
      </c>
      <c r="H28" s="674">
        <v>46</v>
      </c>
      <c r="I28" s="674">
        <v>3</v>
      </c>
      <c r="J28" s="674">
        <v>78</v>
      </c>
      <c r="K28" s="674">
        <v>50</v>
      </c>
      <c r="L28" s="674">
        <v>28</v>
      </c>
      <c r="M28" s="674">
        <v>24400</v>
      </c>
      <c r="N28" s="674">
        <v>20015</v>
      </c>
      <c r="O28" s="674">
        <v>4385</v>
      </c>
      <c r="P28" s="95">
        <v>3.9</v>
      </c>
      <c r="Q28" s="95">
        <v>2.1</v>
      </c>
      <c r="R28" s="95">
        <v>11.7</v>
      </c>
    </row>
    <row r="29" spans="2:18" ht="16.5" customHeight="1">
      <c r="B29" s="81"/>
      <c r="C29" s="366" t="s">
        <v>459</v>
      </c>
      <c r="D29" s="674">
        <v>20176</v>
      </c>
      <c r="E29" s="674">
        <v>12972</v>
      </c>
      <c r="F29" s="674">
        <v>7204</v>
      </c>
      <c r="G29" s="674">
        <v>400</v>
      </c>
      <c r="H29" s="674">
        <v>113</v>
      </c>
      <c r="I29" s="674">
        <v>287</v>
      </c>
      <c r="J29" s="674">
        <v>75</v>
      </c>
      <c r="K29" s="674">
        <v>36</v>
      </c>
      <c r="L29" s="674">
        <v>39</v>
      </c>
      <c r="M29" s="674">
        <v>20501</v>
      </c>
      <c r="N29" s="674">
        <v>13049</v>
      </c>
      <c r="O29" s="674">
        <v>7452</v>
      </c>
      <c r="P29" s="95">
        <v>18.7</v>
      </c>
      <c r="Q29" s="95">
        <v>4.6</v>
      </c>
      <c r="R29" s="95">
        <v>43.6</v>
      </c>
    </row>
    <row r="30" spans="2:18" ht="16.5" customHeight="1">
      <c r="B30" s="81"/>
      <c r="C30" s="366" t="s">
        <v>460</v>
      </c>
      <c r="D30" s="674">
        <v>7488</v>
      </c>
      <c r="E30" s="674">
        <v>5580</v>
      </c>
      <c r="F30" s="674">
        <v>1908</v>
      </c>
      <c r="G30" s="674">
        <v>27</v>
      </c>
      <c r="H30" s="674">
        <v>3</v>
      </c>
      <c r="I30" s="674">
        <v>24</v>
      </c>
      <c r="J30" s="674">
        <v>135</v>
      </c>
      <c r="K30" s="674">
        <v>44</v>
      </c>
      <c r="L30" s="674">
        <v>91</v>
      </c>
      <c r="M30" s="674">
        <v>7380</v>
      </c>
      <c r="N30" s="674">
        <v>5539</v>
      </c>
      <c r="O30" s="674">
        <v>1841</v>
      </c>
      <c r="P30" s="95">
        <v>5.9</v>
      </c>
      <c r="Q30" s="95">
        <v>3.5</v>
      </c>
      <c r="R30" s="95">
        <v>13.3</v>
      </c>
    </row>
    <row r="31" spans="2:18" ht="16.5" customHeight="1">
      <c r="B31" s="81"/>
      <c r="C31" s="366" t="s">
        <v>461</v>
      </c>
      <c r="D31" s="674">
        <v>6422</v>
      </c>
      <c r="E31" s="674">
        <v>5650</v>
      </c>
      <c r="F31" s="674">
        <v>772</v>
      </c>
      <c r="G31" s="674">
        <v>99</v>
      </c>
      <c r="H31" s="674">
        <v>75</v>
      </c>
      <c r="I31" s="674">
        <v>24</v>
      </c>
      <c r="J31" s="674">
        <v>96</v>
      </c>
      <c r="K31" s="674">
        <v>91</v>
      </c>
      <c r="L31" s="674">
        <v>5</v>
      </c>
      <c r="M31" s="674">
        <v>6425</v>
      </c>
      <c r="N31" s="674">
        <v>5634</v>
      </c>
      <c r="O31" s="674">
        <v>791</v>
      </c>
      <c r="P31" s="95">
        <v>15.6</v>
      </c>
      <c r="Q31" s="95">
        <v>15.4</v>
      </c>
      <c r="R31" s="95">
        <v>16.6</v>
      </c>
    </row>
    <row r="32" spans="2:18" ht="16.5" customHeight="1">
      <c r="B32" s="81"/>
      <c r="C32" s="366" t="s">
        <v>337</v>
      </c>
      <c r="D32" s="674">
        <v>3619</v>
      </c>
      <c r="E32" s="674">
        <v>3192</v>
      </c>
      <c r="F32" s="674">
        <v>427</v>
      </c>
      <c r="G32" s="674">
        <v>0</v>
      </c>
      <c r="H32" s="674">
        <v>0</v>
      </c>
      <c r="I32" s="674">
        <v>0</v>
      </c>
      <c r="J32" s="674">
        <v>53</v>
      </c>
      <c r="K32" s="674">
        <v>43</v>
      </c>
      <c r="L32" s="674">
        <v>10</v>
      </c>
      <c r="M32" s="674">
        <v>3566</v>
      </c>
      <c r="N32" s="674">
        <v>3149</v>
      </c>
      <c r="O32" s="674">
        <v>417</v>
      </c>
      <c r="P32" s="95">
        <v>6.8</v>
      </c>
      <c r="Q32" s="95">
        <v>5.7</v>
      </c>
      <c r="R32" s="95">
        <v>15.1</v>
      </c>
    </row>
    <row r="33" spans="2:18" ht="16.5" customHeight="1">
      <c r="B33" s="81"/>
      <c r="C33" s="366" t="s">
        <v>340</v>
      </c>
      <c r="D33" s="674">
        <v>6243</v>
      </c>
      <c r="E33" s="674">
        <v>5485</v>
      </c>
      <c r="F33" s="674">
        <v>758</v>
      </c>
      <c r="G33" s="674">
        <v>21</v>
      </c>
      <c r="H33" s="674">
        <v>20</v>
      </c>
      <c r="I33" s="674">
        <v>1</v>
      </c>
      <c r="J33" s="674">
        <v>99</v>
      </c>
      <c r="K33" s="674">
        <v>64</v>
      </c>
      <c r="L33" s="674">
        <v>35</v>
      </c>
      <c r="M33" s="674">
        <v>6165</v>
      </c>
      <c r="N33" s="674">
        <v>5441</v>
      </c>
      <c r="O33" s="674">
        <v>724</v>
      </c>
      <c r="P33" s="95">
        <v>4.6</v>
      </c>
      <c r="Q33" s="95">
        <v>2.6</v>
      </c>
      <c r="R33" s="95">
        <v>19.2</v>
      </c>
    </row>
    <row r="34" spans="2:18" ht="16.5" customHeight="1">
      <c r="B34" s="81"/>
      <c r="C34" s="366" t="s">
        <v>343</v>
      </c>
      <c r="D34" s="674">
        <v>22920</v>
      </c>
      <c r="E34" s="674">
        <v>16147</v>
      </c>
      <c r="F34" s="674">
        <v>6773</v>
      </c>
      <c r="G34" s="674">
        <v>24</v>
      </c>
      <c r="H34" s="674">
        <v>12</v>
      </c>
      <c r="I34" s="674">
        <v>12</v>
      </c>
      <c r="J34" s="674">
        <v>59</v>
      </c>
      <c r="K34" s="674">
        <v>18</v>
      </c>
      <c r="L34" s="674">
        <v>41</v>
      </c>
      <c r="M34" s="674">
        <v>22885</v>
      </c>
      <c r="N34" s="674">
        <v>16141</v>
      </c>
      <c r="O34" s="674">
        <v>6744</v>
      </c>
      <c r="P34" s="95">
        <v>11.8</v>
      </c>
      <c r="Q34" s="95">
        <v>4.5</v>
      </c>
      <c r="R34" s="95">
        <v>29.1</v>
      </c>
    </row>
    <row r="35" spans="2:18" ht="16.5" customHeight="1">
      <c r="B35" s="81"/>
      <c r="C35" s="366" t="s">
        <v>462</v>
      </c>
      <c r="D35" s="674">
        <v>14349</v>
      </c>
      <c r="E35" s="674">
        <v>12775</v>
      </c>
      <c r="F35" s="674">
        <v>1574</v>
      </c>
      <c r="G35" s="674">
        <v>187</v>
      </c>
      <c r="H35" s="674">
        <v>101</v>
      </c>
      <c r="I35" s="674">
        <v>86</v>
      </c>
      <c r="J35" s="674">
        <v>80</v>
      </c>
      <c r="K35" s="674">
        <v>69</v>
      </c>
      <c r="L35" s="674">
        <v>11</v>
      </c>
      <c r="M35" s="674">
        <v>14456</v>
      </c>
      <c r="N35" s="674">
        <v>12807</v>
      </c>
      <c r="O35" s="674">
        <v>1649</v>
      </c>
      <c r="P35" s="95">
        <v>3.7</v>
      </c>
      <c r="Q35" s="95">
        <v>2.1</v>
      </c>
      <c r="R35" s="95">
        <v>16.4</v>
      </c>
    </row>
    <row r="36" spans="2:18" ht="16.5" customHeight="1">
      <c r="B36" s="81"/>
      <c r="C36" s="366" t="s">
        <v>463</v>
      </c>
      <c r="D36" s="674">
        <v>30280</v>
      </c>
      <c r="E36" s="674">
        <v>26725</v>
      </c>
      <c r="F36" s="674">
        <v>3555</v>
      </c>
      <c r="G36" s="674">
        <v>194</v>
      </c>
      <c r="H36" s="674">
        <v>103</v>
      </c>
      <c r="I36" s="674">
        <v>91</v>
      </c>
      <c r="J36" s="674">
        <v>153</v>
      </c>
      <c r="K36" s="674">
        <v>127</v>
      </c>
      <c r="L36" s="674">
        <v>26</v>
      </c>
      <c r="M36" s="674">
        <v>30321</v>
      </c>
      <c r="N36" s="674">
        <v>26701</v>
      </c>
      <c r="O36" s="674">
        <v>3620</v>
      </c>
      <c r="P36" s="95">
        <v>7.1</v>
      </c>
      <c r="Q36" s="95">
        <v>5.4</v>
      </c>
      <c r="R36" s="95">
        <v>20</v>
      </c>
    </row>
    <row r="37" spans="2:18" ht="16.5" customHeight="1">
      <c r="B37" s="81"/>
      <c r="C37" s="366" t="s">
        <v>464</v>
      </c>
      <c r="D37" s="674">
        <v>9222</v>
      </c>
      <c r="E37" s="674">
        <v>6334</v>
      </c>
      <c r="F37" s="674">
        <v>2888</v>
      </c>
      <c r="G37" s="674">
        <v>50</v>
      </c>
      <c r="H37" s="674">
        <v>33</v>
      </c>
      <c r="I37" s="674">
        <v>17</v>
      </c>
      <c r="J37" s="674">
        <v>120</v>
      </c>
      <c r="K37" s="674">
        <v>65</v>
      </c>
      <c r="L37" s="674">
        <v>55</v>
      </c>
      <c r="M37" s="674">
        <v>9152</v>
      </c>
      <c r="N37" s="674">
        <v>6302</v>
      </c>
      <c r="O37" s="674">
        <v>2850</v>
      </c>
      <c r="P37" s="95">
        <v>13.1</v>
      </c>
      <c r="Q37" s="95">
        <v>2.1</v>
      </c>
      <c r="R37" s="95">
        <v>37.6</v>
      </c>
    </row>
    <row r="38" spans="2:18" ht="16.5" customHeight="1">
      <c r="B38" s="81"/>
      <c r="C38" s="366" t="s">
        <v>465</v>
      </c>
      <c r="D38" s="674">
        <v>11767</v>
      </c>
      <c r="E38" s="674">
        <v>6349</v>
      </c>
      <c r="F38" s="674">
        <v>5418</v>
      </c>
      <c r="G38" s="674">
        <v>70</v>
      </c>
      <c r="H38" s="674">
        <v>34</v>
      </c>
      <c r="I38" s="674">
        <v>36</v>
      </c>
      <c r="J38" s="674">
        <v>108</v>
      </c>
      <c r="K38" s="674">
        <v>29</v>
      </c>
      <c r="L38" s="674">
        <v>79</v>
      </c>
      <c r="M38" s="674">
        <v>11729</v>
      </c>
      <c r="N38" s="674">
        <v>6354</v>
      </c>
      <c r="O38" s="674">
        <v>5375</v>
      </c>
      <c r="P38" s="95">
        <v>27.8</v>
      </c>
      <c r="Q38" s="95">
        <v>4.9</v>
      </c>
      <c r="R38" s="95">
        <v>54.8</v>
      </c>
    </row>
    <row r="39" spans="2:18" ht="16.5" customHeight="1">
      <c r="B39" s="81"/>
      <c r="C39" s="366" t="s">
        <v>466</v>
      </c>
      <c r="D39" s="674">
        <v>33668</v>
      </c>
      <c r="E39" s="674">
        <v>21490</v>
      </c>
      <c r="F39" s="674">
        <v>12178</v>
      </c>
      <c r="G39" s="674">
        <v>422</v>
      </c>
      <c r="H39" s="674">
        <v>314</v>
      </c>
      <c r="I39" s="674">
        <v>108</v>
      </c>
      <c r="J39" s="674">
        <v>184</v>
      </c>
      <c r="K39" s="674">
        <v>122</v>
      </c>
      <c r="L39" s="674">
        <v>62</v>
      </c>
      <c r="M39" s="674">
        <v>33906</v>
      </c>
      <c r="N39" s="674">
        <v>21682</v>
      </c>
      <c r="O39" s="674">
        <v>12224</v>
      </c>
      <c r="P39" s="95">
        <v>9.2</v>
      </c>
      <c r="Q39" s="95">
        <v>3.5</v>
      </c>
      <c r="R39" s="95">
        <v>19.5</v>
      </c>
    </row>
    <row r="40" spans="2:18" ht="16.5" customHeight="1">
      <c r="B40" s="81"/>
      <c r="C40" s="366" t="s">
        <v>467</v>
      </c>
      <c r="D40" s="674">
        <v>8763</v>
      </c>
      <c r="E40" s="674">
        <v>5611</v>
      </c>
      <c r="F40" s="674">
        <v>3152</v>
      </c>
      <c r="G40" s="674">
        <v>25</v>
      </c>
      <c r="H40" s="674">
        <v>24</v>
      </c>
      <c r="I40" s="674">
        <v>1</v>
      </c>
      <c r="J40" s="674">
        <v>35</v>
      </c>
      <c r="K40" s="674">
        <v>30</v>
      </c>
      <c r="L40" s="674">
        <v>5</v>
      </c>
      <c r="M40" s="674">
        <v>8753</v>
      </c>
      <c r="N40" s="674">
        <v>5605</v>
      </c>
      <c r="O40" s="674">
        <v>3148</v>
      </c>
      <c r="P40" s="95">
        <v>0.4</v>
      </c>
      <c r="Q40" s="95">
        <v>0.5</v>
      </c>
      <c r="R40" s="95">
        <v>0.3</v>
      </c>
    </row>
    <row r="41" spans="2:18" ht="16.5" customHeight="1">
      <c r="B41" s="81"/>
      <c r="C41" s="366" t="s">
        <v>468</v>
      </c>
      <c r="D41" s="674">
        <v>93445</v>
      </c>
      <c r="E41" s="674">
        <v>78707</v>
      </c>
      <c r="F41" s="674">
        <v>14738</v>
      </c>
      <c r="G41" s="674">
        <v>564</v>
      </c>
      <c r="H41" s="674">
        <v>503</v>
      </c>
      <c r="I41" s="674">
        <v>61</v>
      </c>
      <c r="J41" s="674">
        <v>624</v>
      </c>
      <c r="K41" s="674">
        <v>547</v>
      </c>
      <c r="L41" s="674">
        <v>77</v>
      </c>
      <c r="M41" s="674">
        <v>93385</v>
      </c>
      <c r="N41" s="674">
        <v>78663</v>
      </c>
      <c r="O41" s="674">
        <v>14722</v>
      </c>
      <c r="P41" s="95">
        <v>4.5</v>
      </c>
      <c r="Q41" s="95">
        <v>1.5</v>
      </c>
      <c r="R41" s="95">
        <v>20.7</v>
      </c>
    </row>
    <row r="42" spans="2:18" ht="16.5" customHeight="1">
      <c r="B42" s="81"/>
      <c r="C42" s="366" t="s">
        <v>469</v>
      </c>
      <c r="D42" s="674">
        <v>13844</v>
      </c>
      <c r="E42" s="674">
        <v>8750</v>
      </c>
      <c r="F42" s="674">
        <v>5094</v>
      </c>
      <c r="G42" s="674">
        <v>66</v>
      </c>
      <c r="H42" s="674">
        <v>47</v>
      </c>
      <c r="I42" s="674">
        <v>19</v>
      </c>
      <c r="J42" s="674">
        <v>113</v>
      </c>
      <c r="K42" s="674">
        <v>65</v>
      </c>
      <c r="L42" s="674">
        <v>48</v>
      </c>
      <c r="M42" s="674">
        <v>13797</v>
      </c>
      <c r="N42" s="674">
        <v>8732</v>
      </c>
      <c r="O42" s="674">
        <v>5065</v>
      </c>
      <c r="P42" s="95">
        <v>29.1</v>
      </c>
      <c r="Q42" s="95">
        <v>24</v>
      </c>
      <c r="R42" s="95">
        <v>37.9</v>
      </c>
    </row>
    <row r="43" spans="2:18" ht="16.5" customHeight="1">
      <c r="B43" s="80"/>
      <c r="C43" s="364" t="s">
        <v>470</v>
      </c>
      <c r="D43" s="675">
        <v>63869</v>
      </c>
      <c r="E43" s="675">
        <v>47286</v>
      </c>
      <c r="F43" s="675">
        <v>16583</v>
      </c>
      <c r="G43" s="675">
        <v>565</v>
      </c>
      <c r="H43" s="675">
        <v>349</v>
      </c>
      <c r="I43" s="675">
        <v>216</v>
      </c>
      <c r="J43" s="675">
        <v>1985</v>
      </c>
      <c r="K43" s="675">
        <v>1360</v>
      </c>
      <c r="L43" s="675">
        <v>625</v>
      </c>
      <c r="M43" s="675">
        <v>62449</v>
      </c>
      <c r="N43" s="675">
        <v>46275</v>
      </c>
      <c r="O43" s="675">
        <v>16174</v>
      </c>
      <c r="P43" s="96">
        <v>8.9</v>
      </c>
      <c r="Q43" s="96">
        <v>4.3</v>
      </c>
      <c r="R43" s="96">
        <v>21.8</v>
      </c>
    </row>
    <row r="44" spans="2:18" ht="16.5" customHeight="1">
      <c r="B44" s="88"/>
      <c r="C44" s="363" t="s">
        <v>471</v>
      </c>
      <c r="D44" s="677">
        <v>151401</v>
      </c>
      <c r="E44" s="677">
        <v>60773</v>
      </c>
      <c r="F44" s="677">
        <v>90628</v>
      </c>
      <c r="G44" s="677">
        <v>1922</v>
      </c>
      <c r="H44" s="677">
        <v>523</v>
      </c>
      <c r="I44" s="677">
        <v>1399</v>
      </c>
      <c r="J44" s="677">
        <v>1881</v>
      </c>
      <c r="K44" s="677">
        <v>761</v>
      </c>
      <c r="L44" s="677">
        <v>1120</v>
      </c>
      <c r="M44" s="677">
        <v>151442</v>
      </c>
      <c r="N44" s="677">
        <v>60535</v>
      </c>
      <c r="O44" s="677">
        <v>90907</v>
      </c>
      <c r="P44" s="98">
        <v>55.3</v>
      </c>
      <c r="Q44" s="98">
        <v>26.9</v>
      </c>
      <c r="R44" s="98">
        <v>74.1</v>
      </c>
    </row>
    <row r="45" spans="2:18" ht="16.5" customHeight="1">
      <c r="B45" s="86"/>
      <c r="C45" s="365" t="s">
        <v>371</v>
      </c>
      <c r="D45" s="673">
        <v>27825</v>
      </c>
      <c r="E45" s="673">
        <v>11355</v>
      </c>
      <c r="F45" s="673">
        <v>16470</v>
      </c>
      <c r="G45" s="673">
        <v>304</v>
      </c>
      <c r="H45" s="673">
        <v>188</v>
      </c>
      <c r="I45" s="673">
        <v>116</v>
      </c>
      <c r="J45" s="673">
        <v>746</v>
      </c>
      <c r="K45" s="673">
        <v>329</v>
      </c>
      <c r="L45" s="673">
        <v>417</v>
      </c>
      <c r="M45" s="673">
        <v>27383</v>
      </c>
      <c r="N45" s="673">
        <v>11214</v>
      </c>
      <c r="O45" s="673">
        <v>16169</v>
      </c>
      <c r="P45" s="94">
        <v>61.9</v>
      </c>
      <c r="Q45" s="94">
        <v>39</v>
      </c>
      <c r="R45" s="94">
        <v>77.7</v>
      </c>
    </row>
    <row r="46" spans="2:18" ht="16.5" customHeight="1">
      <c r="B46" s="81"/>
      <c r="C46" s="366" t="s">
        <v>472</v>
      </c>
      <c r="D46" s="674">
        <v>92264</v>
      </c>
      <c r="E46" s="674">
        <v>29189</v>
      </c>
      <c r="F46" s="674">
        <v>63075</v>
      </c>
      <c r="G46" s="674">
        <v>2247</v>
      </c>
      <c r="H46" s="674">
        <v>1062</v>
      </c>
      <c r="I46" s="674">
        <v>1185</v>
      </c>
      <c r="J46" s="674">
        <v>2800</v>
      </c>
      <c r="K46" s="674">
        <v>486</v>
      </c>
      <c r="L46" s="674">
        <v>2314</v>
      </c>
      <c r="M46" s="674">
        <v>91711</v>
      </c>
      <c r="N46" s="674">
        <v>29765</v>
      </c>
      <c r="O46" s="674">
        <v>61946</v>
      </c>
      <c r="P46" s="95">
        <v>77.1</v>
      </c>
      <c r="Q46" s="95">
        <v>58</v>
      </c>
      <c r="R46" s="95">
        <v>86.2</v>
      </c>
    </row>
    <row r="47" spans="2:18" ht="16.5" customHeight="1">
      <c r="B47" s="80"/>
      <c r="C47" s="364" t="s">
        <v>373</v>
      </c>
      <c r="D47" s="675">
        <v>72803</v>
      </c>
      <c r="E47" s="675">
        <v>16844</v>
      </c>
      <c r="F47" s="675">
        <v>55959</v>
      </c>
      <c r="G47" s="675">
        <v>1650</v>
      </c>
      <c r="H47" s="675">
        <v>236</v>
      </c>
      <c r="I47" s="675">
        <v>1414</v>
      </c>
      <c r="J47" s="675">
        <v>1168</v>
      </c>
      <c r="K47" s="675">
        <v>44</v>
      </c>
      <c r="L47" s="675">
        <v>1124</v>
      </c>
      <c r="M47" s="675">
        <v>73285</v>
      </c>
      <c r="N47" s="675">
        <v>17036</v>
      </c>
      <c r="O47" s="675">
        <v>56249</v>
      </c>
      <c r="P47" s="96">
        <v>26.3</v>
      </c>
      <c r="Q47" s="96">
        <v>21</v>
      </c>
      <c r="R47" s="96">
        <v>27.9</v>
      </c>
    </row>
    <row r="48" spans="2:18" ht="16.5" customHeight="1">
      <c r="B48" s="88"/>
      <c r="C48" s="363" t="s">
        <v>473</v>
      </c>
      <c r="D48" s="677">
        <v>95299</v>
      </c>
      <c r="E48" s="677">
        <v>19689</v>
      </c>
      <c r="F48" s="677">
        <v>75610</v>
      </c>
      <c r="G48" s="677">
        <v>2915</v>
      </c>
      <c r="H48" s="677">
        <v>4</v>
      </c>
      <c r="I48" s="677">
        <v>2911</v>
      </c>
      <c r="J48" s="677">
        <v>3989</v>
      </c>
      <c r="K48" s="677">
        <v>178</v>
      </c>
      <c r="L48" s="677">
        <v>3811</v>
      </c>
      <c r="M48" s="677">
        <v>94225</v>
      </c>
      <c r="N48" s="677">
        <v>19515</v>
      </c>
      <c r="O48" s="677">
        <v>74710</v>
      </c>
      <c r="P48" s="98">
        <v>34</v>
      </c>
      <c r="Q48" s="98">
        <v>20.7</v>
      </c>
      <c r="R48" s="98">
        <v>37.5</v>
      </c>
    </row>
    <row r="49" spans="2:18" ht="16.5" customHeight="1">
      <c r="B49" s="80"/>
      <c r="C49" s="364" t="s">
        <v>474</v>
      </c>
      <c r="D49" s="675">
        <v>24618</v>
      </c>
      <c r="E49" s="675">
        <v>11241</v>
      </c>
      <c r="F49" s="675">
        <v>13377</v>
      </c>
      <c r="G49" s="675">
        <v>779</v>
      </c>
      <c r="H49" s="675">
        <v>101</v>
      </c>
      <c r="I49" s="675">
        <v>678</v>
      </c>
      <c r="J49" s="675">
        <v>1015</v>
      </c>
      <c r="K49" s="675">
        <v>429</v>
      </c>
      <c r="L49" s="675">
        <v>586</v>
      </c>
      <c r="M49" s="675">
        <v>24382</v>
      </c>
      <c r="N49" s="675">
        <v>10913</v>
      </c>
      <c r="O49" s="675">
        <v>13469</v>
      </c>
      <c r="P49" s="96">
        <v>26</v>
      </c>
      <c r="Q49" s="96">
        <v>22.7</v>
      </c>
      <c r="R49" s="96">
        <v>28.7</v>
      </c>
    </row>
    <row r="50" spans="2:18" ht="16.5" customHeight="1">
      <c r="B50" s="81"/>
      <c r="C50" s="366" t="s">
        <v>475</v>
      </c>
      <c r="D50" s="674">
        <v>48666</v>
      </c>
      <c r="E50" s="674">
        <v>22662</v>
      </c>
      <c r="F50" s="674">
        <v>26004</v>
      </c>
      <c r="G50" s="674">
        <v>356</v>
      </c>
      <c r="H50" s="674">
        <v>132</v>
      </c>
      <c r="I50" s="674">
        <v>224</v>
      </c>
      <c r="J50" s="674">
        <v>379</v>
      </c>
      <c r="K50" s="674">
        <v>109</v>
      </c>
      <c r="L50" s="674">
        <v>270</v>
      </c>
      <c r="M50" s="674">
        <v>48643</v>
      </c>
      <c r="N50" s="674">
        <v>22685</v>
      </c>
      <c r="O50" s="674">
        <v>25958</v>
      </c>
      <c r="P50" s="95">
        <v>51.7</v>
      </c>
      <c r="Q50" s="95">
        <v>25.4</v>
      </c>
      <c r="R50" s="95">
        <v>74.6</v>
      </c>
    </row>
    <row r="51" spans="2:18" ht="16.5" customHeight="1">
      <c r="B51" s="88"/>
      <c r="C51" s="363" t="s">
        <v>476</v>
      </c>
      <c r="D51" s="677">
        <v>21020</v>
      </c>
      <c r="E51" s="677">
        <v>15985</v>
      </c>
      <c r="F51" s="677">
        <v>5035</v>
      </c>
      <c r="G51" s="677">
        <v>7</v>
      </c>
      <c r="H51" s="677">
        <v>7</v>
      </c>
      <c r="I51" s="677">
        <v>0</v>
      </c>
      <c r="J51" s="677">
        <v>45</v>
      </c>
      <c r="K51" s="677">
        <v>41</v>
      </c>
      <c r="L51" s="677">
        <v>4</v>
      </c>
      <c r="M51" s="677">
        <v>20982</v>
      </c>
      <c r="N51" s="677">
        <v>15951</v>
      </c>
      <c r="O51" s="677">
        <v>5031</v>
      </c>
      <c r="P51" s="98">
        <v>16.7</v>
      </c>
      <c r="Q51" s="98">
        <v>12.1</v>
      </c>
      <c r="R51" s="98">
        <v>31.1</v>
      </c>
    </row>
    <row r="52" spans="2:18" ht="18.75">
      <c r="B52" s="68"/>
      <c r="C52" s="69"/>
      <c r="D52" s="351" t="s">
        <v>66</v>
      </c>
      <c r="E52" s="68"/>
      <c r="F52" s="68"/>
      <c r="H52" s="68"/>
      <c r="I52" s="68"/>
      <c r="J52" s="68"/>
      <c r="K52" s="68"/>
      <c r="L52" s="68"/>
      <c r="M52" s="68"/>
      <c r="N52" s="68"/>
      <c r="O52" s="68"/>
      <c r="P52" s="68"/>
      <c r="Q52" s="68"/>
      <c r="R52" s="68"/>
    </row>
    <row r="53" spans="2:18" ht="18" customHeight="1">
      <c r="B53" s="71"/>
      <c r="C53" s="73" t="s">
        <v>486</v>
      </c>
      <c r="E53" s="71"/>
      <c r="F53" s="71"/>
      <c r="G53" s="71"/>
      <c r="H53" s="71"/>
      <c r="I53" s="71"/>
      <c r="J53" s="71"/>
      <c r="K53" s="71"/>
      <c r="L53" s="71"/>
      <c r="M53" s="71"/>
      <c r="N53" s="71"/>
      <c r="O53" s="71"/>
      <c r="P53" s="71"/>
      <c r="Q53" s="71"/>
      <c r="R53" s="71"/>
    </row>
    <row r="54" spans="2:18" s="75" customFormat="1" ht="18" customHeight="1">
      <c r="B54" s="756" t="s">
        <v>671</v>
      </c>
      <c r="C54" s="757"/>
      <c r="D54" s="773" t="s">
        <v>620</v>
      </c>
      <c r="E54" s="773"/>
      <c r="F54" s="773"/>
      <c r="G54" s="756" t="s">
        <v>621</v>
      </c>
      <c r="H54" s="770"/>
      <c r="I54" s="770"/>
      <c r="J54" s="756" t="s">
        <v>622</v>
      </c>
      <c r="K54" s="770"/>
      <c r="L54" s="770"/>
      <c r="M54" s="753" t="s">
        <v>623</v>
      </c>
      <c r="N54" s="771"/>
      <c r="O54" s="771"/>
      <c r="P54" s="753" t="s">
        <v>624</v>
      </c>
      <c r="Q54" s="771"/>
      <c r="R54" s="772"/>
    </row>
    <row r="55" spans="2:18" s="75" customFormat="1" ht="18" customHeight="1" thickBot="1">
      <c r="B55" s="758"/>
      <c r="C55" s="759"/>
      <c r="D55" s="77" t="s">
        <v>615</v>
      </c>
      <c r="E55" s="76" t="s">
        <v>616</v>
      </c>
      <c r="F55" s="76" t="s">
        <v>617</v>
      </c>
      <c r="G55" s="78" t="s">
        <v>615</v>
      </c>
      <c r="H55" s="76" t="s">
        <v>616</v>
      </c>
      <c r="I55" s="76" t="s">
        <v>617</v>
      </c>
      <c r="J55" s="78" t="s">
        <v>615</v>
      </c>
      <c r="K55" s="76" t="s">
        <v>616</v>
      </c>
      <c r="L55" s="76" t="s">
        <v>617</v>
      </c>
      <c r="M55" s="76" t="s">
        <v>615</v>
      </c>
      <c r="N55" s="78" t="s">
        <v>616</v>
      </c>
      <c r="O55" s="90" t="s">
        <v>617</v>
      </c>
      <c r="P55" s="78" t="s">
        <v>615</v>
      </c>
      <c r="Q55" s="78" t="s">
        <v>616</v>
      </c>
      <c r="R55" s="77" t="s">
        <v>617</v>
      </c>
    </row>
    <row r="56" spans="2:18" s="75" customFormat="1" ht="9.75" customHeight="1" thickTop="1">
      <c r="B56" s="91"/>
      <c r="C56" s="360"/>
      <c r="D56" s="376" t="s">
        <v>625</v>
      </c>
      <c r="E56" s="92" t="s">
        <v>625</v>
      </c>
      <c r="F56" s="92" t="s">
        <v>625</v>
      </c>
      <c r="G56" s="92" t="s">
        <v>625</v>
      </c>
      <c r="H56" s="92" t="s">
        <v>625</v>
      </c>
      <c r="I56" s="92" t="s">
        <v>625</v>
      </c>
      <c r="J56" s="92" t="s">
        <v>625</v>
      </c>
      <c r="K56" s="92" t="s">
        <v>625</v>
      </c>
      <c r="L56" s="92" t="s">
        <v>625</v>
      </c>
      <c r="M56" s="92" t="s">
        <v>625</v>
      </c>
      <c r="N56" s="92" t="s">
        <v>625</v>
      </c>
      <c r="O56" s="92" t="s">
        <v>625</v>
      </c>
      <c r="P56" s="93" t="s">
        <v>607</v>
      </c>
      <c r="Q56" s="93" t="s">
        <v>607</v>
      </c>
      <c r="R56" s="93" t="s">
        <v>607</v>
      </c>
    </row>
    <row r="57" spans="2:18" ht="16.5" customHeight="1">
      <c r="B57" s="774" t="s">
        <v>261</v>
      </c>
      <c r="C57" s="775"/>
      <c r="D57" s="819">
        <v>846225</v>
      </c>
      <c r="E57" s="820">
        <v>492534</v>
      </c>
      <c r="F57" s="820">
        <v>353691</v>
      </c>
      <c r="G57" s="820">
        <v>10731</v>
      </c>
      <c r="H57" s="820">
        <v>3092</v>
      </c>
      <c r="I57" s="820">
        <v>7639</v>
      </c>
      <c r="J57" s="820">
        <v>13167</v>
      </c>
      <c r="K57" s="820">
        <v>5082</v>
      </c>
      <c r="L57" s="820">
        <v>8085</v>
      </c>
      <c r="M57" s="820">
        <v>843789</v>
      </c>
      <c r="N57" s="820">
        <v>490544</v>
      </c>
      <c r="O57" s="820">
        <v>353245</v>
      </c>
      <c r="P57" s="818">
        <v>24.9</v>
      </c>
      <c r="Q57" s="818">
        <v>10.9</v>
      </c>
      <c r="R57" s="818">
        <v>44.2</v>
      </c>
    </row>
    <row r="58" spans="2:18" ht="16.5" customHeight="1">
      <c r="B58" s="760" t="s">
        <v>269</v>
      </c>
      <c r="C58" s="761"/>
      <c r="D58" s="673">
        <v>18393</v>
      </c>
      <c r="E58" s="673">
        <v>15945</v>
      </c>
      <c r="F58" s="673">
        <v>2448</v>
      </c>
      <c r="G58" s="673">
        <v>27</v>
      </c>
      <c r="H58" s="673">
        <v>18</v>
      </c>
      <c r="I58" s="673">
        <v>9</v>
      </c>
      <c r="J58" s="673">
        <v>252</v>
      </c>
      <c r="K58" s="673">
        <v>234</v>
      </c>
      <c r="L58" s="673">
        <v>18</v>
      </c>
      <c r="M58" s="673">
        <v>18168</v>
      </c>
      <c r="N58" s="673">
        <v>15729</v>
      </c>
      <c r="O58" s="673">
        <v>2439</v>
      </c>
      <c r="P58" s="94">
        <v>6.6</v>
      </c>
      <c r="Q58" s="94">
        <v>3.2</v>
      </c>
      <c r="R58" s="94">
        <v>28.5</v>
      </c>
    </row>
    <row r="59" spans="2:18" ht="16.5" customHeight="1">
      <c r="B59" s="760" t="s">
        <v>271</v>
      </c>
      <c r="C59" s="761"/>
      <c r="D59" s="674">
        <v>311085</v>
      </c>
      <c r="E59" s="674">
        <v>234191</v>
      </c>
      <c r="F59" s="674">
        <v>76894</v>
      </c>
      <c r="G59" s="674">
        <v>1853</v>
      </c>
      <c r="H59" s="674">
        <v>1193</v>
      </c>
      <c r="I59" s="674">
        <v>660</v>
      </c>
      <c r="J59" s="674">
        <v>2186</v>
      </c>
      <c r="K59" s="674">
        <v>1414</v>
      </c>
      <c r="L59" s="674">
        <v>772</v>
      </c>
      <c r="M59" s="674">
        <v>310752</v>
      </c>
      <c r="N59" s="674">
        <v>233970</v>
      </c>
      <c r="O59" s="674">
        <v>76782</v>
      </c>
      <c r="P59" s="95">
        <v>7.9</v>
      </c>
      <c r="Q59" s="95">
        <v>2.8</v>
      </c>
      <c r="R59" s="95">
        <v>23.5</v>
      </c>
    </row>
    <row r="60" spans="2:18" ht="16.5" customHeight="1">
      <c r="B60" s="760" t="s">
        <v>273</v>
      </c>
      <c r="C60" s="761"/>
      <c r="D60" s="674">
        <v>5744</v>
      </c>
      <c r="E60" s="674">
        <v>4826</v>
      </c>
      <c r="F60" s="674">
        <v>918</v>
      </c>
      <c r="G60" s="674">
        <v>0</v>
      </c>
      <c r="H60" s="674">
        <v>0</v>
      </c>
      <c r="I60" s="674">
        <v>0</v>
      </c>
      <c r="J60" s="674">
        <v>21</v>
      </c>
      <c r="K60" s="674">
        <v>10</v>
      </c>
      <c r="L60" s="674">
        <v>11</v>
      </c>
      <c r="M60" s="674">
        <v>5723</v>
      </c>
      <c r="N60" s="674">
        <v>4816</v>
      </c>
      <c r="O60" s="674">
        <v>907</v>
      </c>
      <c r="P60" s="95">
        <v>4.5</v>
      </c>
      <c r="Q60" s="95">
        <v>1.4</v>
      </c>
      <c r="R60" s="95">
        <v>20.6</v>
      </c>
    </row>
    <row r="61" spans="2:18" ht="16.5" customHeight="1">
      <c r="B61" s="760" t="s">
        <v>276</v>
      </c>
      <c r="C61" s="761"/>
      <c r="D61" s="674">
        <v>12072</v>
      </c>
      <c r="E61" s="674">
        <v>8283</v>
      </c>
      <c r="F61" s="674">
        <v>3789</v>
      </c>
      <c r="G61" s="674">
        <v>203</v>
      </c>
      <c r="H61" s="674">
        <v>9</v>
      </c>
      <c r="I61" s="674">
        <v>194</v>
      </c>
      <c r="J61" s="674">
        <v>51</v>
      </c>
      <c r="K61" s="674">
        <v>51</v>
      </c>
      <c r="L61" s="674">
        <v>0</v>
      </c>
      <c r="M61" s="674">
        <v>12224</v>
      </c>
      <c r="N61" s="674">
        <v>8241</v>
      </c>
      <c r="O61" s="674">
        <v>3983</v>
      </c>
      <c r="P61" s="95">
        <v>8.4</v>
      </c>
      <c r="Q61" s="95">
        <v>4.1</v>
      </c>
      <c r="R61" s="95">
        <v>17.2</v>
      </c>
    </row>
    <row r="62" spans="2:18" ht="16.5" customHeight="1">
      <c r="B62" s="760" t="s">
        <v>444</v>
      </c>
      <c r="C62" s="761"/>
      <c r="D62" s="674">
        <v>64834</v>
      </c>
      <c r="E62" s="674">
        <v>54711</v>
      </c>
      <c r="F62" s="674">
        <v>10123</v>
      </c>
      <c r="G62" s="674">
        <v>595</v>
      </c>
      <c r="H62" s="674">
        <v>543</v>
      </c>
      <c r="I62" s="674">
        <v>52</v>
      </c>
      <c r="J62" s="674">
        <v>905</v>
      </c>
      <c r="K62" s="674">
        <v>420</v>
      </c>
      <c r="L62" s="674">
        <v>485</v>
      </c>
      <c r="M62" s="674">
        <v>64524</v>
      </c>
      <c r="N62" s="674">
        <v>54834</v>
      </c>
      <c r="O62" s="674">
        <v>9690</v>
      </c>
      <c r="P62" s="95">
        <v>22.2</v>
      </c>
      <c r="Q62" s="95">
        <v>18.5</v>
      </c>
      <c r="R62" s="95">
        <v>42.9</v>
      </c>
    </row>
    <row r="63" spans="2:18" ht="16.5" customHeight="1">
      <c r="B63" s="760" t="s">
        <v>445</v>
      </c>
      <c r="C63" s="761"/>
      <c r="D63" s="674">
        <v>92124</v>
      </c>
      <c r="E63" s="674">
        <v>40076</v>
      </c>
      <c r="F63" s="674">
        <v>52048</v>
      </c>
      <c r="G63" s="674">
        <v>1393</v>
      </c>
      <c r="H63" s="674">
        <v>447</v>
      </c>
      <c r="I63" s="674">
        <v>946</v>
      </c>
      <c r="J63" s="674">
        <v>2338</v>
      </c>
      <c r="K63" s="674">
        <v>1360</v>
      </c>
      <c r="L63" s="674">
        <v>978</v>
      </c>
      <c r="M63" s="674">
        <v>91179</v>
      </c>
      <c r="N63" s="674">
        <v>39163</v>
      </c>
      <c r="O63" s="674">
        <v>52016</v>
      </c>
      <c r="P63" s="95">
        <v>49.4</v>
      </c>
      <c r="Q63" s="95">
        <v>19.4</v>
      </c>
      <c r="R63" s="95">
        <v>72</v>
      </c>
    </row>
    <row r="64" spans="2:18" ht="16.5" customHeight="1">
      <c r="B64" s="760" t="s">
        <v>446</v>
      </c>
      <c r="C64" s="761"/>
      <c r="D64" s="674">
        <v>17346</v>
      </c>
      <c r="E64" s="674">
        <v>7283</v>
      </c>
      <c r="F64" s="674">
        <v>10063</v>
      </c>
      <c r="G64" s="674">
        <v>165</v>
      </c>
      <c r="H64" s="674">
        <v>55</v>
      </c>
      <c r="I64" s="674">
        <v>110</v>
      </c>
      <c r="J64" s="674">
        <v>239</v>
      </c>
      <c r="K64" s="674">
        <v>89</v>
      </c>
      <c r="L64" s="674">
        <v>150</v>
      </c>
      <c r="M64" s="674">
        <v>17272</v>
      </c>
      <c r="N64" s="674">
        <v>7249</v>
      </c>
      <c r="O64" s="674">
        <v>10023</v>
      </c>
      <c r="P64" s="95">
        <v>11.5</v>
      </c>
      <c r="Q64" s="95">
        <v>1.4</v>
      </c>
      <c r="R64" s="95">
        <v>18.8</v>
      </c>
    </row>
    <row r="65" spans="2:18" ht="16.5" customHeight="1">
      <c r="B65" s="760" t="s">
        <v>447</v>
      </c>
      <c r="C65" s="761"/>
      <c r="D65" s="674">
        <v>7692</v>
      </c>
      <c r="E65" s="674">
        <v>4961</v>
      </c>
      <c r="F65" s="674">
        <v>2731</v>
      </c>
      <c r="G65" s="674">
        <v>40</v>
      </c>
      <c r="H65" s="674">
        <v>22</v>
      </c>
      <c r="I65" s="674">
        <v>18</v>
      </c>
      <c r="J65" s="674">
        <v>62</v>
      </c>
      <c r="K65" s="674">
        <v>38</v>
      </c>
      <c r="L65" s="674">
        <v>24</v>
      </c>
      <c r="M65" s="674">
        <v>7670</v>
      </c>
      <c r="N65" s="674">
        <v>4945</v>
      </c>
      <c r="O65" s="674">
        <v>2725</v>
      </c>
      <c r="P65" s="95">
        <v>22.4</v>
      </c>
      <c r="Q65" s="95">
        <v>7.3</v>
      </c>
      <c r="R65" s="95">
        <v>49.7</v>
      </c>
    </row>
    <row r="66" spans="2:18" ht="16.5" customHeight="1">
      <c r="B66" s="760" t="s">
        <v>448</v>
      </c>
      <c r="C66" s="761"/>
      <c r="D66" s="674">
        <v>20738</v>
      </c>
      <c r="E66" s="674">
        <v>13276</v>
      </c>
      <c r="F66" s="674">
        <v>7462</v>
      </c>
      <c r="G66" s="674">
        <v>105</v>
      </c>
      <c r="H66" s="674">
        <v>23</v>
      </c>
      <c r="I66" s="674">
        <v>82</v>
      </c>
      <c r="J66" s="674">
        <v>157</v>
      </c>
      <c r="K66" s="674">
        <v>87</v>
      </c>
      <c r="L66" s="674">
        <v>70</v>
      </c>
      <c r="M66" s="674">
        <v>20686</v>
      </c>
      <c r="N66" s="674">
        <v>13212</v>
      </c>
      <c r="O66" s="674">
        <v>7474</v>
      </c>
      <c r="P66" s="95">
        <v>16</v>
      </c>
      <c r="Q66" s="95">
        <v>1.7</v>
      </c>
      <c r="R66" s="95">
        <v>41.2</v>
      </c>
    </row>
    <row r="67" spans="2:18" ht="16.5" customHeight="1">
      <c r="B67" s="760" t="s">
        <v>449</v>
      </c>
      <c r="C67" s="761"/>
      <c r="D67" s="674">
        <v>49011</v>
      </c>
      <c r="E67" s="674">
        <v>16205</v>
      </c>
      <c r="F67" s="674">
        <v>32806</v>
      </c>
      <c r="G67" s="674">
        <v>1113</v>
      </c>
      <c r="H67" s="674">
        <v>352</v>
      </c>
      <c r="I67" s="674">
        <v>761</v>
      </c>
      <c r="J67" s="674">
        <v>1210</v>
      </c>
      <c r="K67" s="674">
        <v>518</v>
      </c>
      <c r="L67" s="674">
        <v>692</v>
      </c>
      <c r="M67" s="674">
        <v>48914</v>
      </c>
      <c r="N67" s="674">
        <v>16039</v>
      </c>
      <c r="O67" s="674">
        <v>32875</v>
      </c>
      <c r="P67" s="95">
        <v>67.3</v>
      </c>
      <c r="Q67" s="95">
        <v>44.2</v>
      </c>
      <c r="R67" s="95">
        <v>78.6</v>
      </c>
    </row>
    <row r="68" spans="2:18" ht="16.5" customHeight="1">
      <c r="B68" s="760" t="s">
        <v>450</v>
      </c>
      <c r="C68" s="761"/>
      <c r="D68" s="674">
        <v>16722</v>
      </c>
      <c r="E68" s="674">
        <v>6366</v>
      </c>
      <c r="F68" s="674">
        <v>10356</v>
      </c>
      <c r="G68" s="674">
        <v>86</v>
      </c>
      <c r="H68" s="674">
        <v>82</v>
      </c>
      <c r="I68" s="674">
        <v>4</v>
      </c>
      <c r="J68" s="674">
        <v>277</v>
      </c>
      <c r="K68" s="674">
        <v>196</v>
      </c>
      <c r="L68" s="674">
        <v>81</v>
      </c>
      <c r="M68" s="674">
        <v>16531</v>
      </c>
      <c r="N68" s="674">
        <v>6252</v>
      </c>
      <c r="O68" s="674">
        <v>10279</v>
      </c>
      <c r="P68" s="95">
        <v>54</v>
      </c>
      <c r="Q68" s="95">
        <v>43.7</v>
      </c>
      <c r="R68" s="95">
        <v>60.2</v>
      </c>
    </row>
    <row r="69" spans="2:18" ht="16.5" customHeight="1">
      <c r="B69" s="760" t="s">
        <v>451</v>
      </c>
      <c r="C69" s="761"/>
      <c r="D69" s="674">
        <v>46230</v>
      </c>
      <c r="E69" s="674">
        <v>25702</v>
      </c>
      <c r="F69" s="674">
        <v>20528</v>
      </c>
      <c r="G69" s="674">
        <v>46</v>
      </c>
      <c r="H69" s="674">
        <v>20</v>
      </c>
      <c r="I69" s="674">
        <v>26</v>
      </c>
      <c r="J69" s="674">
        <v>71</v>
      </c>
      <c r="K69" s="674">
        <v>35</v>
      </c>
      <c r="L69" s="674">
        <v>36</v>
      </c>
      <c r="M69" s="674">
        <v>46205</v>
      </c>
      <c r="N69" s="674">
        <v>25687</v>
      </c>
      <c r="O69" s="674">
        <v>20518</v>
      </c>
      <c r="P69" s="95">
        <v>28.9</v>
      </c>
      <c r="Q69" s="95">
        <v>22.6</v>
      </c>
      <c r="R69" s="95">
        <v>36.8</v>
      </c>
    </row>
    <row r="70" spans="2:18" ht="16.5" customHeight="1">
      <c r="B70" s="760" t="s">
        <v>452</v>
      </c>
      <c r="C70" s="761"/>
      <c r="D70" s="674">
        <v>115560</v>
      </c>
      <c r="E70" s="674">
        <v>27004</v>
      </c>
      <c r="F70" s="674">
        <v>88556</v>
      </c>
      <c r="G70" s="674">
        <v>4008</v>
      </c>
      <c r="H70" s="674">
        <v>85</v>
      </c>
      <c r="I70" s="674">
        <v>3923</v>
      </c>
      <c r="J70" s="674">
        <v>4149</v>
      </c>
      <c r="K70" s="674">
        <v>45</v>
      </c>
      <c r="L70" s="674">
        <v>4104</v>
      </c>
      <c r="M70" s="674">
        <v>115419</v>
      </c>
      <c r="N70" s="674">
        <v>27044</v>
      </c>
      <c r="O70" s="674">
        <v>88375</v>
      </c>
      <c r="P70" s="95">
        <v>29.9</v>
      </c>
      <c r="Q70" s="95">
        <v>16.4</v>
      </c>
      <c r="R70" s="95">
        <v>34.1</v>
      </c>
    </row>
    <row r="71" spans="2:18" ht="16.5" customHeight="1">
      <c r="B71" s="760" t="s">
        <v>303</v>
      </c>
      <c r="C71" s="761"/>
      <c r="D71" s="674">
        <v>4633</v>
      </c>
      <c r="E71" s="674">
        <v>3117</v>
      </c>
      <c r="F71" s="674">
        <v>1516</v>
      </c>
      <c r="G71" s="674">
        <v>3</v>
      </c>
      <c r="H71" s="674">
        <v>3</v>
      </c>
      <c r="I71" s="674">
        <v>0</v>
      </c>
      <c r="J71" s="674">
        <v>6</v>
      </c>
      <c r="K71" s="674">
        <v>6</v>
      </c>
      <c r="L71" s="674">
        <v>0</v>
      </c>
      <c r="M71" s="674">
        <v>4630</v>
      </c>
      <c r="N71" s="674">
        <v>3114</v>
      </c>
      <c r="O71" s="674">
        <v>1516</v>
      </c>
      <c r="P71" s="95">
        <v>15.1</v>
      </c>
      <c r="Q71" s="95">
        <v>8.5</v>
      </c>
      <c r="R71" s="95">
        <v>28.6</v>
      </c>
    </row>
    <row r="72" spans="2:18" ht="16.5" customHeight="1">
      <c r="B72" s="762" t="s">
        <v>453</v>
      </c>
      <c r="C72" s="763"/>
      <c r="D72" s="674">
        <v>63969</v>
      </c>
      <c r="E72" s="674">
        <v>30540</v>
      </c>
      <c r="F72" s="674">
        <v>33429</v>
      </c>
      <c r="G72" s="674">
        <v>1094</v>
      </c>
      <c r="H72" s="674">
        <v>240</v>
      </c>
      <c r="I72" s="674">
        <v>854</v>
      </c>
      <c r="J72" s="674">
        <v>1243</v>
      </c>
      <c r="K72" s="674">
        <v>579</v>
      </c>
      <c r="L72" s="674">
        <v>664</v>
      </c>
      <c r="M72" s="674">
        <v>63820</v>
      </c>
      <c r="N72" s="674">
        <v>30201</v>
      </c>
      <c r="O72" s="674">
        <v>33619</v>
      </c>
      <c r="P72" s="95">
        <v>40.8</v>
      </c>
      <c r="Q72" s="95">
        <v>24.6</v>
      </c>
      <c r="R72" s="95">
        <v>55.3</v>
      </c>
    </row>
    <row r="73" spans="2:18" ht="16.5" customHeight="1">
      <c r="B73" s="80"/>
      <c r="C73" s="364" t="s">
        <v>454</v>
      </c>
      <c r="D73" s="675">
        <v>37581</v>
      </c>
      <c r="E73" s="675">
        <v>20824</v>
      </c>
      <c r="F73" s="675">
        <v>16757</v>
      </c>
      <c r="G73" s="675">
        <v>387</v>
      </c>
      <c r="H73" s="675">
        <v>176</v>
      </c>
      <c r="I73" s="675">
        <v>211</v>
      </c>
      <c r="J73" s="675">
        <v>294</v>
      </c>
      <c r="K73" s="675">
        <v>130</v>
      </c>
      <c r="L73" s="675">
        <v>164</v>
      </c>
      <c r="M73" s="675">
        <v>37674</v>
      </c>
      <c r="N73" s="675">
        <v>20870</v>
      </c>
      <c r="O73" s="675">
        <v>16804</v>
      </c>
      <c r="P73" s="96">
        <v>24.8</v>
      </c>
      <c r="Q73" s="96">
        <v>12.8</v>
      </c>
      <c r="R73" s="96">
        <v>39.8</v>
      </c>
    </row>
    <row r="74" spans="2:18" ht="16.5" customHeight="1">
      <c r="B74" s="84"/>
      <c r="C74" s="362" t="s">
        <v>311</v>
      </c>
      <c r="D74" s="676">
        <v>3016</v>
      </c>
      <c r="E74" s="676">
        <v>2136</v>
      </c>
      <c r="F74" s="676">
        <v>880</v>
      </c>
      <c r="G74" s="676">
        <v>20</v>
      </c>
      <c r="H74" s="676">
        <v>14</v>
      </c>
      <c r="I74" s="676">
        <v>6</v>
      </c>
      <c r="J74" s="676">
        <v>26</v>
      </c>
      <c r="K74" s="676">
        <v>17</v>
      </c>
      <c r="L74" s="676">
        <v>9</v>
      </c>
      <c r="M74" s="676">
        <v>3010</v>
      </c>
      <c r="N74" s="676">
        <v>2133</v>
      </c>
      <c r="O74" s="676">
        <v>877</v>
      </c>
      <c r="P74" s="97">
        <v>7.4</v>
      </c>
      <c r="Q74" s="97">
        <v>3.7</v>
      </c>
      <c r="R74" s="97">
        <v>16.6</v>
      </c>
    </row>
    <row r="75" spans="2:18" ht="16.5" customHeight="1">
      <c r="B75" s="86"/>
      <c r="C75" s="365" t="s">
        <v>455</v>
      </c>
      <c r="D75" s="678">
        <v>2155</v>
      </c>
      <c r="E75" s="678">
        <v>1701</v>
      </c>
      <c r="F75" s="678">
        <v>454</v>
      </c>
      <c r="G75" s="678">
        <v>23</v>
      </c>
      <c r="H75" s="678">
        <v>23</v>
      </c>
      <c r="I75" s="678">
        <v>0</v>
      </c>
      <c r="J75" s="678">
        <v>8</v>
      </c>
      <c r="K75" s="678">
        <v>1</v>
      </c>
      <c r="L75" s="678">
        <v>7</v>
      </c>
      <c r="M75" s="678">
        <v>2170</v>
      </c>
      <c r="N75" s="678">
        <v>1723</v>
      </c>
      <c r="O75" s="678">
        <v>447</v>
      </c>
      <c r="P75" s="210">
        <v>5</v>
      </c>
      <c r="Q75" s="210">
        <v>2.3</v>
      </c>
      <c r="R75" s="210">
        <v>15.2</v>
      </c>
    </row>
    <row r="76" spans="2:18" ht="16.5" customHeight="1">
      <c r="B76" s="81"/>
      <c r="C76" s="366" t="s">
        <v>456</v>
      </c>
      <c r="D76" s="674">
        <v>3954</v>
      </c>
      <c r="E76" s="674">
        <v>3033</v>
      </c>
      <c r="F76" s="674">
        <v>921</v>
      </c>
      <c r="G76" s="674">
        <v>23</v>
      </c>
      <c r="H76" s="674">
        <v>14</v>
      </c>
      <c r="I76" s="674">
        <v>9</v>
      </c>
      <c r="J76" s="674">
        <v>5</v>
      </c>
      <c r="K76" s="674">
        <v>5</v>
      </c>
      <c r="L76" s="674">
        <v>0</v>
      </c>
      <c r="M76" s="674">
        <v>3972</v>
      </c>
      <c r="N76" s="674">
        <v>3042</v>
      </c>
      <c r="O76" s="674">
        <v>930</v>
      </c>
      <c r="P76" s="95">
        <v>3.5</v>
      </c>
      <c r="Q76" s="95">
        <v>0.6</v>
      </c>
      <c r="R76" s="95">
        <v>13</v>
      </c>
    </row>
    <row r="77" spans="2:18" ht="16.5" customHeight="1">
      <c r="B77" s="81"/>
      <c r="C77" s="366" t="s">
        <v>457</v>
      </c>
      <c r="D77" s="674">
        <v>13088</v>
      </c>
      <c r="E77" s="674">
        <v>10819</v>
      </c>
      <c r="F77" s="674">
        <v>2269</v>
      </c>
      <c r="G77" s="674">
        <v>109</v>
      </c>
      <c r="H77" s="674">
        <v>74</v>
      </c>
      <c r="I77" s="674">
        <v>35</v>
      </c>
      <c r="J77" s="674">
        <v>63</v>
      </c>
      <c r="K77" s="674">
        <v>24</v>
      </c>
      <c r="L77" s="674">
        <v>39</v>
      </c>
      <c r="M77" s="674">
        <v>13134</v>
      </c>
      <c r="N77" s="674">
        <v>10869</v>
      </c>
      <c r="O77" s="674">
        <v>2265</v>
      </c>
      <c r="P77" s="95">
        <v>2.6</v>
      </c>
      <c r="Q77" s="95">
        <v>1.3</v>
      </c>
      <c r="R77" s="95">
        <v>9.1</v>
      </c>
    </row>
    <row r="78" spans="2:18" ht="16.5" customHeight="1">
      <c r="B78" s="81"/>
      <c r="C78" s="366" t="s">
        <v>323</v>
      </c>
      <c r="D78" s="674">
        <v>6383</v>
      </c>
      <c r="E78" s="674">
        <v>4071</v>
      </c>
      <c r="F78" s="674">
        <v>2312</v>
      </c>
      <c r="G78" s="674">
        <v>0</v>
      </c>
      <c r="H78" s="674">
        <v>0</v>
      </c>
      <c r="I78" s="674">
        <v>0</v>
      </c>
      <c r="J78" s="674">
        <v>49</v>
      </c>
      <c r="K78" s="674">
        <v>29</v>
      </c>
      <c r="L78" s="674">
        <v>20</v>
      </c>
      <c r="M78" s="674">
        <v>6334</v>
      </c>
      <c r="N78" s="674">
        <v>4042</v>
      </c>
      <c r="O78" s="674">
        <v>2292</v>
      </c>
      <c r="P78" s="95">
        <v>24.8</v>
      </c>
      <c r="Q78" s="95">
        <v>8.3</v>
      </c>
      <c r="R78" s="95">
        <v>53.8</v>
      </c>
    </row>
    <row r="79" spans="2:18" ht="16.5" customHeight="1">
      <c r="B79" s="81"/>
      <c r="C79" s="366" t="s">
        <v>458</v>
      </c>
      <c r="D79" s="674">
        <v>22092</v>
      </c>
      <c r="E79" s="674">
        <v>17974</v>
      </c>
      <c r="F79" s="674">
        <v>4118</v>
      </c>
      <c r="G79" s="674">
        <v>49</v>
      </c>
      <c r="H79" s="674">
        <v>46</v>
      </c>
      <c r="I79" s="674">
        <v>3</v>
      </c>
      <c r="J79" s="674">
        <v>78</v>
      </c>
      <c r="K79" s="674">
        <v>50</v>
      </c>
      <c r="L79" s="674">
        <v>28</v>
      </c>
      <c r="M79" s="674">
        <v>22063</v>
      </c>
      <c r="N79" s="674">
        <v>17970</v>
      </c>
      <c r="O79" s="674">
        <v>4093</v>
      </c>
      <c r="P79" s="95">
        <v>1.6</v>
      </c>
      <c r="Q79" s="95">
        <v>0.8</v>
      </c>
      <c r="R79" s="95">
        <v>5.4</v>
      </c>
    </row>
    <row r="80" spans="2:18" ht="16.5" customHeight="1">
      <c r="B80" s="81"/>
      <c r="C80" s="366" t="s">
        <v>459</v>
      </c>
      <c r="D80" s="674">
        <v>12893</v>
      </c>
      <c r="E80" s="674">
        <v>8523</v>
      </c>
      <c r="F80" s="674">
        <v>4370</v>
      </c>
      <c r="G80" s="674">
        <v>107</v>
      </c>
      <c r="H80" s="674">
        <v>43</v>
      </c>
      <c r="I80" s="674">
        <v>64</v>
      </c>
      <c r="J80" s="674">
        <v>75</v>
      </c>
      <c r="K80" s="674">
        <v>36</v>
      </c>
      <c r="L80" s="674">
        <v>39</v>
      </c>
      <c r="M80" s="674">
        <v>12925</v>
      </c>
      <c r="N80" s="674">
        <v>8530</v>
      </c>
      <c r="O80" s="674">
        <v>4395</v>
      </c>
      <c r="P80" s="95">
        <v>13.9</v>
      </c>
      <c r="Q80" s="95">
        <v>3.7</v>
      </c>
      <c r="R80" s="95">
        <v>33.6</v>
      </c>
    </row>
    <row r="81" spans="2:18" ht="16.5" customHeight="1">
      <c r="B81" s="81"/>
      <c r="C81" s="366" t="s">
        <v>460</v>
      </c>
      <c r="D81" s="674">
        <v>6505</v>
      </c>
      <c r="E81" s="674">
        <v>5026</v>
      </c>
      <c r="F81" s="674">
        <v>1479</v>
      </c>
      <c r="G81" s="674">
        <v>27</v>
      </c>
      <c r="H81" s="674">
        <v>3</v>
      </c>
      <c r="I81" s="674">
        <v>24</v>
      </c>
      <c r="J81" s="674">
        <v>114</v>
      </c>
      <c r="K81" s="674">
        <v>44</v>
      </c>
      <c r="L81" s="674">
        <v>70</v>
      </c>
      <c r="M81" s="674">
        <v>6418</v>
      </c>
      <c r="N81" s="674">
        <v>4985</v>
      </c>
      <c r="O81" s="674">
        <v>1433</v>
      </c>
      <c r="P81" s="95">
        <v>4.5</v>
      </c>
      <c r="Q81" s="95">
        <v>2.2</v>
      </c>
      <c r="R81" s="95">
        <v>12.6</v>
      </c>
    </row>
    <row r="82" spans="2:18" ht="16.5" customHeight="1">
      <c r="B82" s="81"/>
      <c r="C82" s="366" t="s">
        <v>461</v>
      </c>
      <c r="D82" s="674">
        <v>3292</v>
      </c>
      <c r="E82" s="674">
        <v>2839</v>
      </c>
      <c r="F82" s="674">
        <v>453</v>
      </c>
      <c r="G82" s="674">
        <v>99</v>
      </c>
      <c r="H82" s="674">
        <v>75</v>
      </c>
      <c r="I82" s="674">
        <v>24</v>
      </c>
      <c r="J82" s="674">
        <v>96</v>
      </c>
      <c r="K82" s="674">
        <v>91</v>
      </c>
      <c r="L82" s="674">
        <v>5</v>
      </c>
      <c r="M82" s="674">
        <v>3295</v>
      </c>
      <c r="N82" s="674">
        <v>2823</v>
      </c>
      <c r="O82" s="674">
        <v>472</v>
      </c>
      <c r="P82" s="95">
        <v>0.5</v>
      </c>
      <c r="Q82" s="95">
        <v>0.1</v>
      </c>
      <c r="R82" s="95">
        <v>2.5</v>
      </c>
    </row>
    <row r="83" spans="2:18" ht="16.5" customHeight="1">
      <c r="B83" s="81"/>
      <c r="C83" s="366" t="s">
        <v>337</v>
      </c>
      <c r="D83" s="674">
        <v>2970</v>
      </c>
      <c r="E83" s="674">
        <v>2611</v>
      </c>
      <c r="F83" s="674">
        <v>359</v>
      </c>
      <c r="G83" s="674">
        <v>0</v>
      </c>
      <c r="H83" s="674">
        <v>0</v>
      </c>
      <c r="I83" s="674">
        <v>0</v>
      </c>
      <c r="J83" s="674">
        <v>31</v>
      </c>
      <c r="K83" s="674">
        <v>21</v>
      </c>
      <c r="L83" s="674">
        <v>10</v>
      </c>
      <c r="M83" s="674">
        <v>2939</v>
      </c>
      <c r="N83" s="674">
        <v>2590</v>
      </c>
      <c r="O83" s="674">
        <v>349</v>
      </c>
      <c r="P83" s="95">
        <v>5.3</v>
      </c>
      <c r="Q83" s="95">
        <v>3.6</v>
      </c>
      <c r="R83" s="95">
        <v>18.1</v>
      </c>
    </row>
    <row r="84" spans="2:18" ht="16.5" customHeight="1">
      <c r="B84" s="81"/>
      <c r="C84" s="366" t="s">
        <v>340</v>
      </c>
      <c r="D84" s="674">
        <v>5232</v>
      </c>
      <c r="E84" s="674">
        <v>4575</v>
      </c>
      <c r="F84" s="674">
        <v>657</v>
      </c>
      <c r="G84" s="674">
        <v>21</v>
      </c>
      <c r="H84" s="674">
        <v>20</v>
      </c>
      <c r="I84" s="674">
        <v>1</v>
      </c>
      <c r="J84" s="674">
        <v>99</v>
      </c>
      <c r="K84" s="674">
        <v>64</v>
      </c>
      <c r="L84" s="674">
        <v>35</v>
      </c>
      <c r="M84" s="674">
        <v>5154</v>
      </c>
      <c r="N84" s="674">
        <v>4531</v>
      </c>
      <c r="O84" s="674">
        <v>623</v>
      </c>
      <c r="P84" s="95">
        <v>5.5</v>
      </c>
      <c r="Q84" s="95">
        <v>3.1</v>
      </c>
      <c r="R84" s="95">
        <v>22.3</v>
      </c>
    </row>
    <row r="85" spans="2:18" ht="16.5" customHeight="1">
      <c r="B85" s="81"/>
      <c r="C85" s="366" t="s">
        <v>343</v>
      </c>
      <c r="D85" s="674">
        <v>9658</v>
      </c>
      <c r="E85" s="674">
        <v>6420</v>
      </c>
      <c r="F85" s="674">
        <v>3238</v>
      </c>
      <c r="G85" s="674">
        <v>24</v>
      </c>
      <c r="H85" s="674">
        <v>12</v>
      </c>
      <c r="I85" s="674">
        <v>12</v>
      </c>
      <c r="J85" s="674">
        <v>59</v>
      </c>
      <c r="K85" s="674">
        <v>18</v>
      </c>
      <c r="L85" s="674">
        <v>41</v>
      </c>
      <c r="M85" s="674">
        <v>9623</v>
      </c>
      <c r="N85" s="674">
        <v>6414</v>
      </c>
      <c r="O85" s="674">
        <v>3209</v>
      </c>
      <c r="P85" s="95">
        <v>6.3</v>
      </c>
      <c r="Q85" s="95">
        <v>0.6</v>
      </c>
      <c r="R85" s="95">
        <v>17.7</v>
      </c>
    </row>
    <row r="86" spans="2:18" ht="16.5" customHeight="1">
      <c r="B86" s="81"/>
      <c r="C86" s="366" t="s">
        <v>462</v>
      </c>
      <c r="D86" s="674">
        <v>11169</v>
      </c>
      <c r="E86" s="674">
        <v>9803</v>
      </c>
      <c r="F86" s="674">
        <v>1366</v>
      </c>
      <c r="G86" s="674">
        <v>45</v>
      </c>
      <c r="H86" s="674">
        <v>30</v>
      </c>
      <c r="I86" s="674">
        <v>15</v>
      </c>
      <c r="J86" s="674">
        <v>80</v>
      </c>
      <c r="K86" s="674">
        <v>69</v>
      </c>
      <c r="L86" s="674">
        <v>11</v>
      </c>
      <c r="M86" s="674">
        <v>11134</v>
      </c>
      <c r="N86" s="674">
        <v>9764</v>
      </c>
      <c r="O86" s="674">
        <v>1370</v>
      </c>
      <c r="P86" s="95">
        <v>4.9</v>
      </c>
      <c r="Q86" s="95">
        <v>2.8</v>
      </c>
      <c r="R86" s="95">
        <v>19.7</v>
      </c>
    </row>
    <row r="87" spans="2:18" ht="16.5" customHeight="1">
      <c r="B87" s="81"/>
      <c r="C87" s="366" t="s">
        <v>463</v>
      </c>
      <c r="D87" s="674">
        <v>21925</v>
      </c>
      <c r="E87" s="674">
        <v>19476</v>
      </c>
      <c r="F87" s="674">
        <v>2449</v>
      </c>
      <c r="G87" s="674">
        <v>93</v>
      </c>
      <c r="H87" s="674">
        <v>79</v>
      </c>
      <c r="I87" s="674">
        <v>14</v>
      </c>
      <c r="J87" s="674">
        <v>106</v>
      </c>
      <c r="K87" s="674">
        <v>80</v>
      </c>
      <c r="L87" s="674">
        <v>26</v>
      </c>
      <c r="M87" s="674">
        <v>21912</v>
      </c>
      <c r="N87" s="674">
        <v>19475</v>
      </c>
      <c r="O87" s="674">
        <v>2437</v>
      </c>
      <c r="P87" s="95">
        <v>4.1</v>
      </c>
      <c r="Q87" s="95">
        <v>3.4</v>
      </c>
      <c r="R87" s="95">
        <v>9.7</v>
      </c>
    </row>
    <row r="88" spans="2:18" ht="16.5" customHeight="1">
      <c r="B88" s="81"/>
      <c r="C88" s="366" t="s">
        <v>464</v>
      </c>
      <c r="D88" s="674">
        <v>7727</v>
      </c>
      <c r="E88" s="674">
        <v>5075</v>
      </c>
      <c r="F88" s="674">
        <v>2652</v>
      </c>
      <c r="G88" s="674">
        <v>50</v>
      </c>
      <c r="H88" s="674">
        <v>33</v>
      </c>
      <c r="I88" s="674">
        <v>17</v>
      </c>
      <c r="J88" s="674">
        <v>120</v>
      </c>
      <c r="K88" s="674">
        <v>65</v>
      </c>
      <c r="L88" s="674">
        <v>55</v>
      </c>
      <c r="M88" s="674">
        <v>7657</v>
      </c>
      <c r="N88" s="674">
        <v>5043</v>
      </c>
      <c r="O88" s="674">
        <v>2614</v>
      </c>
      <c r="P88" s="95">
        <v>14.7</v>
      </c>
      <c r="Q88" s="95">
        <v>2.6</v>
      </c>
      <c r="R88" s="95">
        <v>37.9</v>
      </c>
    </row>
    <row r="89" spans="2:18" ht="16.5" customHeight="1">
      <c r="B89" s="81"/>
      <c r="C89" s="366" t="s">
        <v>465</v>
      </c>
      <c r="D89" s="674">
        <v>9708</v>
      </c>
      <c r="E89" s="674">
        <v>5748</v>
      </c>
      <c r="F89" s="674">
        <v>3960</v>
      </c>
      <c r="G89" s="674">
        <v>70</v>
      </c>
      <c r="H89" s="674">
        <v>34</v>
      </c>
      <c r="I89" s="674">
        <v>36</v>
      </c>
      <c r="J89" s="674">
        <v>68</v>
      </c>
      <c r="K89" s="674">
        <v>29</v>
      </c>
      <c r="L89" s="674">
        <v>39</v>
      </c>
      <c r="M89" s="674">
        <v>9710</v>
      </c>
      <c r="N89" s="674">
        <v>5753</v>
      </c>
      <c r="O89" s="674">
        <v>3957</v>
      </c>
      <c r="P89" s="95">
        <v>21.5</v>
      </c>
      <c r="Q89" s="95">
        <v>4.8</v>
      </c>
      <c r="R89" s="95">
        <v>45.8</v>
      </c>
    </row>
    <row r="90" spans="2:18" ht="16.5" customHeight="1">
      <c r="B90" s="81"/>
      <c r="C90" s="366" t="s">
        <v>466</v>
      </c>
      <c r="D90" s="674">
        <v>27446</v>
      </c>
      <c r="E90" s="674">
        <v>18447</v>
      </c>
      <c r="F90" s="674">
        <v>8999</v>
      </c>
      <c r="G90" s="674">
        <v>236</v>
      </c>
      <c r="H90" s="674">
        <v>128</v>
      </c>
      <c r="I90" s="674">
        <v>108</v>
      </c>
      <c r="J90" s="674">
        <v>184</v>
      </c>
      <c r="K90" s="674">
        <v>122</v>
      </c>
      <c r="L90" s="674">
        <v>62</v>
      </c>
      <c r="M90" s="674">
        <v>27498</v>
      </c>
      <c r="N90" s="674">
        <v>18453</v>
      </c>
      <c r="O90" s="674">
        <v>9045</v>
      </c>
      <c r="P90" s="95">
        <v>4.2</v>
      </c>
      <c r="Q90" s="95">
        <v>0.6</v>
      </c>
      <c r="R90" s="95">
        <v>11.7</v>
      </c>
    </row>
    <row r="91" spans="2:18" ht="16.5" customHeight="1">
      <c r="B91" s="81"/>
      <c r="C91" s="366" t="s">
        <v>467</v>
      </c>
      <c r="D91" s="674">
        <v>8763</v>
      </c>
      <c r="E91" s="674">
        <v>5611</v>
      </c>
      <c r="F91" s="674">
        <v>3152</v>
      </c>
      <c r="G91" s="674">
        <v>25</v>
      </c>
      <c r="H91" s="674">
        <v>24</v>
      </c>
      <c r="I91" s="674">
        <v>1</v>
      </c>
      <c r="J91" s="674">
        <v>35</v>
      </c>
      <c r="K91" s="674">
        <v>30</v>
      </c>
      <c r="L91" s="674">
        <v>5</v>
      </c>
      <c r="M91" s="674">
        <v>8753</v>
      </c>
      <c r="N91" s="674">
        <v>5605</v>
      </c>
      <c r="O91" s="674">
        <v>3148</v>
      </c>
      <c r="P91" s="95">
        <v>0.4</v>
      </c>
      <c r="Q91" s="95">
        <v>0.5</v>
      </c>
      <c r="R91" s="95">
        <v>0.3</v>
      </c>
    </row>
    <row r="92" spans="2:18" ht="16.5" customHeight="1">
      <c r="B92" s="81"/>
      <c r="C92" s="366" t="s">
        <v>468</v>
      </c>
      <c r="D92" s="674">
        <v>85283</v>
      </c>
      <c r="E92" s="674">
        <v>73528</v>
      </c>
      <c r="F92" s="674">
        <v>11755</v>
      </c>
      <c r="G92" s="674">
        <v>379</v>
      </c>
      <c r="H92" s="674">
        <v>318</v>
      </c>
      <c r="I92" s="674">
        <v>61</v>
      </c>
      <c r="J92" s="674">
        <v>483</v>
      </c>
      <c r="K92" s="674">
        <v>424</v>
      </c>
      <c r="L92" s="674">
        <v>59</v>
      </c>
      <c r="M92" s="674">
        <v>85179</v>
      </c>
      <c r="N92" s="674">
        <v>73422</v>
      </c>
      <c r="O92" s="674">
        <v>11757</v>
      </c>
      <c r="P92" s="95">
        <v>2</v>
      </c>
      <c r="Q92" s="95">
        <v>1.1</v>
      </c>
      <c r="R92" s="95">
        <v>7.9</v>
      </c>
    </row>
    <row r="93" spans="2:18" ht="16.5" customHeight="1">
      <c r="B93" s="81"/>
      <c r="C93" s="366" t="s">
        <v>469</v>
      </c>
      <c r="D93" s="674">
        <v>10245</v>
      </c>
      <c r="E93" s="674">
        <v>5951</v>
      </c>
      <c r="F93" s="674">
        <v>4294</v>
      </c>
      <c r="G93" s="674">
        <v>66</v>
      </c>
      <c r="H93" s="674">
        <v>47</v>
      </c>
      <c r="I93" s="674">
        <v>19</v>
      </c>
      <c r="J93" s="674">
        <v>113</v>
      </c>
      <c r="K93" s="674">
        <v>65</v>
      </c>
      <c r="L93" s="674">
        <v>48</v>
      </c>
      <c r="M93" s="674">
        <v>10198</v>
      </c>
      <c r="N93" s="674">
        <v>5933</v>
      </c>
      <c r="O93" s="674">
        <v>4265</v>
      </c>
      <c r="P93" s="95">
        <v>17.2</v>
      </c>
      <c r="Q93" s="95">
        <v>2.6</v>
      </c>
      <c r="R93" s="95">
        <v>37.5</v>
      </c>
    </row>
    <row r="94" spans="2:18" ht="16.5" customHeight="1">
      <c r="B94" s="80"/>
      <c r="C94" s="364" t="s">
        <v>470</v>
      </c>
      <c r="D94" s="675">
        <v>25827</v>
      </c>
      <c r="E94" s="675">
        <v>18243</v>
      </c>
      <c r="F94" s="675">
        <v>7584</v>
      </c>
      <c r="G94" s="675">
        <v>281</v>
      </c>
      <c r="H94" s="675">
        <v>143</v>
      </c>
      <c r="I94" s="675">
        <v>138</v>
      </c>
      <c r="J94" s="675">
        <v>1395</v>
      </c>
      <c r="K94" s="675">
        <v>1035</v>
      </c>
      <c r="L94" s="675">
        <v>360</v>
      </c>
      <c r="M94" s="675">
        <v>24713</v>
      </c>
      <c r="N94" s="675">
        <v>17351</v>
      </c>
      <c r="O94" s="675">
        <v>7362</v>
      </c>
      <c r="P94" s="96">
        <v>6.4</v>
      </c>
      <c r="Q94" s="96">
        <v>2.1</v>
      </c>
      <c r="R94" s="96">
        <v>16.7</v>
      </c>
    </row>
    <row r="95" spans="2:18" ht="16.5" customHeight="1">
      <c r="B95" s="88"/>
      <c r="C95" s="363" t="s">
        <v>471</v>
      </c>
      <c r="D95" s="677">
        <v>66297</v>
      </c>
      <c r="E95" s="677">
        <v>21833</v>
      </c>
      <c r="F95" s="677">
        <v>44464</v>
      </c>
      <c r="G95" s="677">
        <v>1112</v>
      </c>
      <c r="H95" s="677">
        <v>304</v>
      </c>
      <c r="I95" s="677">
        <v>808</v>
      </c>
      <c r="J95" s="677">
        <v>943</v>
      </c>
      <c r="K95" s="677">
        <v>325</v>
      </c>
      <c r="L95" s="677">
        <v>618</v>
      </c>
      <c r="M95" s="677">
        <v>66466</v>
      </c>
      <c r="N95" s="677">
        <v>21812</v>
      </c>
      <c r="O95" s="677">
        <v>44654</v>
      </c>
      <c r="P95" s="98">
        <v>65.4</v>
      </c>
      <c r="Q95" s="98">
        <v>33.1</v>
      </c>
      <c r="R95" s="98">
        <v>81.2</v>
      </c>
    </row>
    <row r="96" spans="2:18" ht="16.5" customHeight="1">
      <c r="B96" s="86"/>
      <c r="C96" s="365" t="s">
        <v>371</v>
      </c>
      <c r="D96" s="673">
        <v>19112</v>
      </c>
      <c r="E96" s="673">
        <v>7294</v>
      </c>
      <c r="F96" s="673">
        <v>11818</v>
      </c>
      <c r="G96" s="673">
        <v>232</v>
      </c>
      <c r="H96" s="673">
        <v>116</v>
      </c>
      <c r="I96" s="673">
        <v>116</v>
      </c>
      <c r="J96" s="673">
        <v>486</v>
      </c>
      <c r="K96" s="673">
        <v>286</v>
      </c>
      <c r="L96" s="673">
        <v>200</v>
      </c>
      <c r="M96" s="673">
        <v>18858</v>
      </c>
      <c r="N96" s="673">
        <v>7124</v>
      </c>
      <c r="O96" s="673">
        <v>11734</v>
      </c>
      <c r="P96" s="94">
        <v>67.1</v>
      </c>
      <c r="Q96" s="94">
        <v>38.8</v>
      </c>
      <c r="R96" s="94">
        <v>84.3</v>
      </c>
    </row>
    <row r="97" spans="2:18" ht="16.5" customHeight="1">
      <c r="B97" s="81"/>
      <c r="C97" s="366" t="s">
        <v>472</v>
      </c>
      <c r="D97" s="674">
        <v>29899</v>
      </c>
      <c r="E97" s="674">
        <v>8911</v>
      </c>
      <c r="F97" s="674">
        <v>20988</v>
      </c>
      <c r="G97" s="674">
        <v>881</v>
      </c>
      <c r="H97" s="674">
        <v>236</v>
      </c>
      <c r="I97" s="674">
        <v>645</v>
      </c>
      <c r="J97" s="674">
        <v>724</v>
      </c>
      <c r="K97" s="674">
        <v>232</v>
      </c>
      <c r="L97" s="674">
        <v>492</v>
      </c>
      <c r="M97" s="674">
        <v>30056</v>
      </c>
      <c r="N97" s="674">
        <v>8915</v>
      </c>
      <c r="O97" s="674">
        <v>21141</v>
      </c>
      <c r="P97" s="95">
        <v>67.5</v>
      </c>
      <c r="Q97" s="95">
        <v>48.5</v>
      </c>
      <c r="R97" s="95">
        <v>75.5</v>
      </c>
    </row>
    <row r="98" spans="2:18" ht="16.5" customHeight="1">
      <c r="B98" s="80"/>
      <c r="C98" s="364" t="s">
        <v>373</v>
      </c>
      <c r="D98" s="675">
        <v>51937</v>
      </c>
      <c r="E98" s="675">
        <v>13681</v>
      </c>
      <c r="F98" s="675">
        <v>38256</v>
      </c>
      <c r="G98" s="675">
        <v>1402</v>
      </c>
      <c r="H98" s="675">
        <v>81</v>
      </c>
      <c r="I98" s="675">
        <v>1321</v>
      </c>
      <c r="J98" s="675">
        <v>680</v>
      </c>
      <c r="K98" s="675">
        <v>44</v>
      </c>
      <c r="L98" s="675">
        <v>636</v>
      </c>
      <c r="M98" s="675">
        <v>52659</v>
      </c>
      <c r="N98" s="675">
        <v>13718</v>
      </c>
      <c r="O98" s="675">
        <v>38941</v>
      </c>
      <c r="P98" s="96">
        <v>23.5</v>
      </c>
      <c r="Q98" s="96">
        <v>19.5</v>
      </c>
      <c r="R98" s="96">
        <v>24.9</v>
      </c>
    </row>
    <row r="99" spans="2:18" ht="16.5" customHeight="1">
      <c r="B99" s="88"/>
      <c r="C99" s="363" t="s">
        <v>473</v>
      </c>
      <c r="D99" s="677">
        <v>63623</v>
      </c>
      <c r="E99" s="677">
        <v>13323</v>
      </c>
      <c r="F99" s="677">
        <v>50300</v>
      </c>
      <c r="G99" s="677">
        <v>2606</v>
      </c>
      <c r="H99" s="677">
        <v>4</v>
      </c>
      <c r="I99" s="677">
        <v>2602</v>
      </c>
      <c r="J99" s="677">
        <v>3469</v>
      </c>
      <c r="K99" s="677">
        <v>1</v>
      </c>
      <c r="L99" s="677">
        <v>3468</v>
      </c>
      <c r="M99" s="677">
        <v>62760</v>
      </c>
      <c r="N99" s="677">
        <v>13326</v>
      </c>
      <c r="O99" s="677">
        <v>49434</v>
      </c>
      <c r="P99" s="98">
        <v>35.4</v>
      </c>
      <c r="Q99" s="98">
        <v>13.2</v>
      </c>
      <c r="R99" s="98">
        <v>41.3</v>
      </c>
    </row>
    <row r="100" spans="2:18" ht="16.5" customHeight="1">
      <c r="B100" s="80"/>
      <c r="C100" s="364" t="s">
        <v>474</v>
      </c>
      <c r="D100" s="675">
        <v>20897</v>
      </c>
      <c r="E100" s="675">
        <v>9138</v>
      </c>
      <c r="F100" s="675">
        <v>11759</v>
      </c>
      <c r="G100" s="675">
        <v>779</v>
      </c>
      <c r="H100" s="675">
        <v>101</v>
      </c>
      <c r="I100" s="675">
        <v>678</v>
      </c>
      <c r="J100" s="675">
        <v>1015</v>
      </c>
      <c r="K100" s="675">
        <v>429</v>
      </c>
      <c r="L100" s="675">
        <v>586</v>
      </c>
      <c r="M100" s="675">
        <v>20661</v>
      </c>
      <c r="N100" s="675">
        <v>8810</v>
      </c>
      <c r="O100" s="675">
        <v>11851</v>
      </c>
      <c r="P100" s="96">
        <v>23.7</v>
      </c>
      <c r="Q100" s="96">
        <v>22.6</v>
      </c>
      <c r="R100" s="96">
        <v>24.4</v>
      </c>
    </row>
    <row r="101" spans="2:18" ht="16.5" customHeight="1">
      <c r="B101" s="81"/>
      <c r="C101" s="366" t="s">
        <v>475</v>
      </c>
      <c r="D101" s="674">
        <v>36266</v>
      </c>
      <c r="E101" s="674">
        <v>15325</v>
      </c>
      <c r="F101" s="674">
        <v>20941</v>
      </c>
      <c r="G101" s="674">
        <v>308</v>
      </c>
      <c r="H101" s="674">
        <v>132</v>
      </c>
      <c r="I101" s="674">
        <v>176</v>
      </c>
      <c r="J101" s="674">
        <v>183</v>
      </c>
      <c r="K101" s="674">
        <v>109</v>
      </c>
      <c r="L101" s="674">
        <v>74</v>
      </c>
      <c r="M101" s="674">
        <v>36391</v>
      </c>
      <c r="N101" s="674">
        <v>15348</v>
      </c>
      <c r="O101" s="674">
        <v>21043</v>
      </c>
      <c r="P101" s="95">
        <v>57.5</v>
      </c>
      <c r="Q101" s="95">
        <v>34.1</v>
      </c>
      <c r="R101" s="95">
        <v>74.6</v>
      </c>
    </row>
    <row r="102" spans="2:18" ht="16.5" customHeight="1">
      <c r="B102" s="88"/>
      <c r="C102" s="363" t="s">
        <v>476</v>
      </c>
      <c r="D102" s="677">
        <v>6806</v>
      </c>
      <c r="E102" s="677">
        <v>6077</v>
      </c>
      <c r="F102" s="677">
        <v>729</v>
      </c>
      <c r="G102" s="677">
        <v>7</v>
      </c>
      <c r="H102" s="677">
        <v>7</v>
      </c>
      <c r="I102" s="677">
        <v>0</v>
      </c>
      <c r="J102" s="677">
        <v>45</v>
      </c>
      <c r="K102" s="677">
        <v>41</v>
      </c>
      <c r="L102" s="677">
        <v>4</v>
      </c>
      <c r="M102" s="677">
        <v>6768</v>
      </c>
      <c r="N102" s="677">
        <v>6043</v>
      </c>
      <c r="O102" s="677">
        <v>725</v>
      </c>
      <c r="P102" s="98">
        <v>3</v>
      </c>
      <c r="Q102" s="98">
        <v>3.4</v>
      </c>
      <c r="R102" s="98">
        <v>0</v>
      </c>
    </row>
  </sheetData>
  <sheetProtection/>
  <mergeCells count="44">
    <mergeCell ref="B71:C71"/>
    <mergeCell ref="B72:C72"/>
    <mergeCell ref="B67:C67"/>
    <mergeCell ref="B68:C68"/>
    <mergeCell ref="B69:C69"/>
    <mergeCell ref="B70:C70"/>
    <mergeCell ref="B63:C63"/>
    <mergeCell ref="B64:C64"/>
    <mergeCell ref="B65:C65"/>
    <mergeCell ref="B66:C66"/>
    <mergeCell ref="B59:C59"/>
    <mergeCell ref="B60:C60"/>
    <mergeCell ref="B61:C61"/>
    <mergeCell ref="B62:C62"/>
    <mergeCell ref="B21:C21"/>
    <mergeCell ref="B57:C57"/>
    <mergeCell ref="B58:C58"/>
    <mergeCell ref="B54:C55"/>
    <mergeCell ref="B17:C17"/>
    <mergeCell ref="B18:C18"/>
    <mergeCell ref="B19:C19"/>
    <mergeCell ref="B20:C20"/>
    <mergeCell ref="B13:C13"/>
    <mergeCell ref="B14:C14"/>
    <mergeCell ref="B15:C15"/>
    <mergeCell ref="B16:C16"/>
    <mergeCell ref="B9:C9"/>
    <mergeCell ref="B10:C10"/>
    <mergeCell ref="B11:C11"/>
    <mergeCell ref="B12:C12"/>
    <mergeCell ref="M3:O3"/>
    <mergeCell ref="P3:R3"/>
    <mergeCell ref="D54:F54"/>
    <mergeCell ref="G54:I54"/>
    <mergeCell ref="J54:L54"/>
    <mergeCell ref="M54:O54"/>
    <mergeCell ref="P54:R54"/>
    <mergeCell ref="D3:F3"/>
    <mergeCell ref="G3:I3"/>
    <mergeCell ref="B8:C8"/>
    <mergeCell ref="B6:C6"/>
    <mergeCell ref="J3:L3"/>
    <mergeCell ref="B7:C7"/>
    <mergeCell ref="B3:C4"/>
  </mergeCells>
  <dataValidations count="1">
    <dataValidation type="whole" allowBlank="1" showInputMessage="1" showErrorMessage="1" errorTitle="入力エラー" error="入力した値に誤りがあります" sqref="A94:IV102 C73:C93 A85:A93 D6:IV51 B6:B51 A6:A25 B57:B93 A57:A80 C22:C51 A30:A51 D57:IV93">
      <formula1>-999999999999</formula1>
      <formula2>999999999999</formula2>
    </dataValidation>
  </dataValidations>
  <printOptions horizontalCentered="1"/>
  <pageMargins left="0.1968503937007874" right="0.1968503937007874" top="0.5905511811023623" bottom="0.1968503937007874" header="0" footer="0"/>
  <pageSetup horizontalDpi="600" verticalDpi="600" orientation="landscape" paperSize="9" scale="65" r:id="rId2"/>
  <rowBreaks count="1" manualBreakCount="1">
    <brk id="51" max="255" man="1"/>
  </rowBreaks>
  <drawing r:id="rId1"/>
</worksheet>
</file>

<file path=xl/worksheets/sheet2.xml><?xml version="1.0" encoding="utf-8"?>
<worksheet xmlns="http://schemas.openxmlformats.org/spreadsheetml/2006/main" xmlns:r="http://schemas.openxmlformats.org/officeDocument/2006/relationships">
  <sheetPr codeName="Sheet45">
    <tabColor indexed="8"/>
  </sheetPr>
  <dimension ref="B2:T52"/>
  <sheetViews>
    <sheetView showGridLines="0" zoomScale="88" zoomScaleNormal="88" workbookViewId="0" topLeftCell="A1">
      <selection activeCell="A1" sqref="A1"/>
    </sheetView>
  </sheetViews>
  <sheetFormatPr defaultColWidth="8.796875" defaultRowHeight="14.25"/>
  <cols>
    <col min="1" max="1" width="1.4921875" style="30" customWidth="1"/>
    <col min="2" max="2" width="2.8984375" style="30" customWidth="1"/>
    <col min="3" max="3" width="2.59765625" style="30" customWidth="1"/>
    <col min="4" max="4" width="6.59765625" style="30" customWidth="1"/>
    <col min="5" max="5" width="4.3984375" style="30" customWidth="1"/>
    <col min="6" max="6" width="31.8984375" style="30" customWidth="1"/>
    <col min="7" max="11" width="7.59765625" style="30" customWidth="1"/>
    <col min="12" max="12" width="8.59765625" style="30" customWidth="1"/>
    <col min="13" max="13" width="2.59765625" style="30" customWidth="1"/>
    <col min="14" max="14" width="1.203125" style="30" customWidth="1"/>
    <col min="15" max="15" width="2.59765625" style="280" customWidth="1"/>
    <col min="16" max="17" width="2.59765625" style="30" customWidth="1"/>
    <col min="18" max="20" width="0" style="30" hidden="1" customWidth="1"/>
    <col min="21" max="16384" width="9" style="30" customWidth="1"/>
  </cols>
  <sheetData>
    <row r="2" spans="2:15" s="28" customFormat="1" ht="24.75" customHeight="1">
      <c r="B2" s="702" t="s">
        <v>662</v>
      </c>
      <c r="C2" s="702"/>
      <c r="D2" s="702"/>
      <c r="E2" s="702"/>
      <c r="F2" s="702"/>
      <c r="G2" s="702"/>
      <c r="H2" s="702"/>
      <c r="I2" s="702"/>
      <c r="J2" s="702"/>
      <c r="K2" s="702"/>
      <c r="L2" s="702"/>
      <c r="M2" s="702"/>
      <c r="N2" s="702"/>
      <c r="O2" s="702"/>
    </row>
    <row r="3" spans="2:15" s="28" customFormat="1" ht="15" customHeight="1">
      <c r="B3" s="26"/>
      <c r="C3" s="26"/>
      <c r="D3" s="26"/>
      <c r="E3" s="26"/>
      <c r="F3" s="27"/>
      <c r="G3" s="27"/>
      <c r="H3" s="27"/>
      <c r="I3" s="27"/>
      <c r="J3" s="27"/>
      <c r="K3" s="27"/>
      <c r="L3" s="27"/>
      <c r="M3" s="26"/>
      <c r="N3" s="26"/>
      <c r="O3" s="280"/>
    </row>
    <row r="4" spans="2:20" ht="15.75" customHeight="1">
      <c r="B4" s="36" t="s">
        <v>150</v>
      </c>
      <c r="C4" s="340"/>
      <c r="D4" s="29"/>
      <c r="E4" s="29"/>
      <c r="F4" s="29"/>
      <c r="G4" s="31"/>
      <c r="H4" s="29"/>
      <c r="I4" s="29"/>
      <c r="J4" s="29"/>
      <c r="K4" s="29"/>
      <c r="L4" s="29"/>
      <c r="M4" s="32" t="str">
        <f>REPT("-",R4-LEN(D4))</f>
        <v>------------------------------------------------------------------------------</v>
      </c>
      <c r="N4" s="32"/>
      <c r="O4" s="281"/>
      <c r="R4" s="30">
        <v>78</v>
      </c>
      <c r="T4" s="36"/>
    </row>
    <row r="5" spans="2:14" ht="15.75" customHeight="1">
      <c r="B5" s="36"/>
      <c r="C5" s="29"/>
      <c r="D5" s="29"/>
      <c r="E5" s="29"/>
      <c r="F5" s="29"/>
      <c r="G5" s="29"/>
      <c r="H5" s="29"/>
      <c r="I5" s="29"/>
      <c r="J5" s="29"/>
      <c r="K5" s="29"/>
      <c r="L5" s="29"/>
      <c r="M5" s="29"/>
      <c r="N5" s="29"/>
    </row>
    <row r="6" spans="2:15" ht="18.75" customHeight="1">
      <c r="B6" s="36" t="s">
        <v>663</v>
      </c>
      <c r="C6" s="29"/>
      <c r="D6" s="29"/>
      <c r="E6" s="29"/>
      <c r="F6" s="29"/>
      <c r="G6" s="33"/>
      <c r="H6" s="29"/>
      <c r="I6" s="29"/>
      <c r="J6" s="29"/>
      <c r="K6" s="29"/>
      <c r="L6" s="29"/>
      <c r="M6" s="29"/>
      <c r="N6" s="29"/>
      <c r="O6" s="282"/>
    </row>
    <row r="7" spans="2:15" ht="18.75" customHeight="1">
      <c r="B7" s="29"/>
      <c r="C7" s="340" t="s">
        <v>680</v>
      </c>
      <c r="D7" s="29" t="s">
        <v>238</v>
      </c>
      <c r="E7" s="29"/>
      <c r="F7" s="29"/>
      <c r="G7" s="33"/>
      <c r="H7" s="29"/>
      <c r="I7" s="29"/>
      <c r="J7" s="29"/>
      <c r="K7" s="29"/>
      <c r="L7" s="29"/>
      <c r="M7" s="29"/>
      <c r="N7" s="29"/>
      <c r="O7" s="282"/>
    </row>
    <row r="8" spans="2:20" ht="18.75" customHeight="1">
      <c r="B8" s="29"/>
      <c r="C8" s="340"/>
      <c r="D8" s="29" t="s">
        <v>666</v>
      </c>
      <c r="E8" s="29"/>
      <c r="F8" s="29"/>
      <c r="G8" s="31"/>
      <c r="H8" s="29"/>
      <c r="I8" s="29"/>
      <c r="J8" s="29"/>
      <c r="K8" s="29"/>
      <c r="L8" s="29"/>
      <c r="M8" s="32" t="str">
        <f>REPT("-",R8-LEN(D8))</f>
        <v>------------------------------------------------------------------</v>
      </c>
      <c r="N8" s="32"/>
      <c r="O8" s="281" t="str">
        <f>HYPERLINK("#"&amp;T8&amp;"!A1","1")</f>
        <v>1</v>
      </c>
      <c r="R8" s="30">
        <v>78</v>
      </c>
      <c r="T8" s="36" t="s">
        <v>709</v>
      </c>
    </row>
    <row r="9" spans="2:20" ht="18.75" customHeight="1">
      <c r="B9" s="29"/>
      <c r="C9" s="340"/>
      <c r="D9" s="29" t="s">
        <v>667</v>
      </c>
      <c r="E9" s="29"/>
      <c r="F9" s="29"/>
      <c r="G9" s="31"/>
      <c r="H9" s="29"/>
      <c r="I9" s="29"/>
      <c r="J9" s="29"/>
      <c r="K9" s="29"/>
      <c r="L9" s="29"/>
      <c r="M9" s="32" t="str">
        <f>REPT("-",R9-LEN(D9))</f>
        <v>-----------------------------------------------------------------</v>
      </c>
      <c r="N9" s="32"/>
      <c r="O9" s="281" t="str">
        <f>HYPERLINK("#"&amp;T9&amp;"!A1","1")</f>
        <v>1</v>
      </c>
      <c r="R9" s="30">
        <v>78</v>
      </c>
      <c r="T9" s="36" t="s">
        <v>0</v>
      </c>
    </row>
    <row r="10" spans="2:20" ht="18.75" customHeight="1">
      <c r="B10" s="29"/>
      <c r="C10" s="340" t="s">
        <v>681</v>
      </c>
      <c r="D10" s="29" t="s">
        <v>239</v>
      </c>
      <c r="E10" s="29"/>
      <c r="F10" s="29"/>
      <c r="G10" s="31"/>
      <c r="H10" s="29"/>
      <c r="I10" s="29"/>
      <c r="J10" s="29"/>
      <c r="K10" s="29"/>
      <c r="L10" s="29"/>
      <c r="M10" s="32"/>
      <c r="N10" s="32"/>
      <c r="O10" s="281"/>
      <c r="R10" s="36" t="s">
        <v>664</v>
      </c>
      <c r="T10" s="36" t="s">
        <v>664</v>
      </c>
    </row>
    <row r="11" spans="2:20" ht="18.75" customHeight="1">
      <c r="B11" s="29"/>
      <c r="C11" s="340" t="s">
        <v>664</v>
      </c>
      <c r="D11" s="29" t="s">
        <v>666</v>
      </c>
      <c r="E11" s="29"/>
      <c r="F11" s="29"/>
      <c r="G11" s="33"/>
      <c r="H11" s="29"/>
      <c r="I11" s="29"/>
      <c r="J11" s="29"/>
      <c r="K11" s="29"/>
      <c r="L11" s="29"/>
      <c r="M11" s="32" t="str">
        <f>REPT("-",R11-LEN(D11))</f>
        <v>------------------------------------------------------------------</v>
      </c>
      <c r="N11" s="29"/>
      <c r="O11" s="281" t="str">
        <f>HYPERLINK("#"&amp;T11&amp;"!A1","2")</f>
        <v>2</v>
      </c>
      <c r="R11" s="30">
        <v>78</v>
      </c>
      <c r="T11" s="36" t="s">
        <v>1</v>
      </c>
    </row>
    <row r="12" spans="2:20" ht="18.75" customHeight="1">
      <c r="B12" s="29"/>
      <c r="C12" s="340"/>
      <c r="D12" s="29" t="s">
        <v>667</v>
      </c>
      <c r="E12" s="29"/>
      <c r="F12" s="29"/>
      <c r="G12" s="31"/>
      <c r="H12" s="29"/>
      <c r="I12" s="29"/>
      <c r="J12" s="29"/>
      <c r="K12" s="29"/>
      <c r="L12" s="29"/>
      <c r="M12" s="32" t="str">
        <f>REPT("-",R12-LEN(D12))</f>
        <v>-----------------------------------------------------------------</v>
      </c>
      <c r="N12" s="32"/>
      <c r="O12" s="281" t="str">
        <f>HYPERLINK("#"&amp;T12&amp;"!A1","2")</f>
        <v>2</v>
      </c>
      <c r="R12" s="30">
        <v>78</v>
      </c>
      <c r="T12" s="36" t="s">
        <v>1</v>
      </c>
    </row>
    <row r="13" spans="2:18" ht="18.75" customHeight="1">
      <c r="B13" s="29"/>
      <c r="C13" s="340" t="s">
        <v>682</v>
      </c>
      <c r="D13" s="29" t="s">
        <v>240</v>
      </c>
      <c r="E13" s="29"/>
      <c r="F13" s="29"/>
      <c r="G13" s="31"/>
      <c r="H13" s="29"/>
      <c r="I13" s="29"/>
      <c r="J13" s="29"/>
      <c r="K13" s="29"/>
      <c r="L13" s="29"/>
      <c r="M13" s="32"/>
      <c r="N13" s="32"/>
      <c r="O13" s="281"/>
      <c r="R13" s="36" t="s">
        <v>661</v>
      </c>
    </row>
    <row r="14" spans="2:20" ht="18.75" customHeight="1">
      <c r="B14" s="29"/>
      <c r="C14" s="29"/>
      <c r="D14" s="29" t="s">
        <v>668</v>
      </c>
      <c r="E14" s="29"/>
      <c r="F14" s="29"/>
      <c r="G14" s="31"/>
      <c r="H14" s="29"/>
      <c r="I14" s="29"/>
      <c r="J14" s="29"/>
      <c r="K14" s="29"/>
      <c r="L14" s="29"/>
      <c r="M14" s="32" t="str">
        <f>REPT("-",R14-LEN(D14))</f>
        <v>------------------------------------------------------------------</v>
      </c>
      <c r="N14" s="32"/>
      <c r="O14" s="281" t="str">
        <f>HYPERLINK("#"&amp;T14&amp;"!A1","3")</f>
        <v>3</v>
      </c>
      <c r="R14" s="30">
        <v>78</v>
      </c>
      <c r="T14" s="36" t="s">
        <v>2</v>
      </c>
    </row>
    <row r="15" spans="2:20" ht="18.75" customHeight="1">
      <c r="B15" s="29"/>
      <c r="C15" s="29"/>
      <c r="D15" s="29" t="s">
        <v>667</v>
      </c>
      <c r="E15" s="29"/>
      <c r="F15" s="29"/>
      <c r="G15" s="31"/>
      <c r="H15" s="29"/>
      <c r="I15" s="29"/>
      <c r="J15" s="29"/>
      <c r="K15" s="29"/>
      <c r="L15" s="29"/>
      <c r="M15" s="32" t="str">
        <f>REPT("-",R15-LEN(D15))</f>
        <v>-----------------------------------------------------------------</v>
      </c>
      <c r="N15" s="32"/>
      <c r="O15" s="281" t="str">
        <f>HYPERLINK("#"&amp;T15&amp;"!A1","3")</f>
        <v>3</v>
      </c>
      <c r="R15" s="30">
        <v>78</v>
      </c>
      <c r="T15" s="36" t="s">
        <v>2</v>
      </c>
    </row>
    <row r="16" spans="2:15" ht="10.5" customHeight="1">
      <c r="B16" s="29"/>
      <c r="C16" s="29"/>
      <c r="D16" s="29"/>
      <c r="E16" s="29"/>
      <c r="F16" s="29"/>
      <c r="G16" s="29"/>
      <c r="H16" s="29"/>
      <c r="I16" s="29"/>
      <c r="J16" s="29"/>
      <c r="K16" s="29"/>
      <c r="L16" s="29"/>
      <c r="M16" s="29"/>
      <c r="N16" s="29"/>
      <c r="O16" s="282"/>
    </row>
    <row r="17" spans="2:15" ht="18.75" customHeight="1">
      <c r="B17" s="36" t="s">
        <v>185</v>
      </c>
      <c r="C17" s="29"/>
      <c r="D17" s="29"/>
      <c r="E17" s="29"/>
      <c r="F17" s="29"/>
      <c r="G17" s="29"/>
      <c r="H17" s="29"/>
      <c r="I17" s="29"/>
      <c r="J17" s="29"/>
      <c r="K17" s="29"/>
      <c r="L17" s="29"/>
      <c r="M17" s="29"/>
      <c r="N17" s="29"/>
      <c r="O17" s="282"/>
    </row>
    <row r="18" spans="2:15" ht="18.75" customHeight="1">
      <c r="B18" s="29"/>
      <c r="C18" s="36" t="s">
        <v>679</v>
      </c>
      <c r="D18" s="29"/>
      <c r="E18" s="29"/>
      <c r="F18" s="67"/>
      <c r="G18" s="29"/>
      <c r="H18" s="29"/>
      <c r="I18" s="29"/>
      <c r="J18" s="29"/>
      <c r="K18" s="29"/>
      <c r="L18" s="29"/>
      <c r="M18" s="29"/>
      <c r="N18" s="29"/>
      <c r="O18" s="282"/>
    </row>
    <row r="19" spans="2:20" ht="18.75" customHeight="1">
      <c r="B19" s="29"/>
      <c r="C19" s="29"/>
      <c r="D19" s="340" t="s">
        <v>37</v>
      </c>
      <c r="E19" s="66" t="s">
        <v>186</v>
      </c>
      <c r="F19" s="29"/>
      <c r="G19" s="66"/>
      <c r="H19" s="29"/>
      <c r="I19" s="29"/>
      <c r="J19" s="29"/>
      <c r="K19" s="29"/>
      <c r="L19" s="29"/>
      <c r="M19" s="32" t="str">
        <f aca="true" t="shared" si="0" ref="M19:M28">REPT("-",R19-LEN(E19))</f>
        <v>---------------------------</v>
      </c>
      <c r="N19" s="32"/>
      <c r="O19" s="281" t="str">
        <f>HYPERLINK("#"&amp;T19&amp;"!A1","4")</f>
        <v>4</v>
      </c>
      <c r="R19" s="30">
        <v>58</v>
      </c>
      <c r="T19" s="36" t="s">
        <v>707</v>
      </c>
    </row>
    <row r="20" spans="2:20" ht="18.75" customHeight="1">
      <c r="B20" s="29"/>
      <c r="C20" s="29"/>
      <c r="D20" s="340" t="s">
        <v>38</v>
      </c>
      <c r="E20" s="29" t="s">
        <v>187</v>
      </c>
      <c r="F20" s="29"/>
      <c r="G20" s="29"/>
      <c r="H20" s="29"/>
      <c r="I20" s="29"/>
      <c r="J20" s="29"/>
      <c r="K20" s="29"/>
      <c r="L20" s="29"/>
      <c r="M20" s="32" t="str">
        <f t="shared" si="0"/>
        <v>---------------------------</v>
      </c>
      <c r="N20" s="32"/>
      <c r="O20" s="281" t="str">
        <f>HYPERLINK("#"&amp;T20&amp;"!A1","5")</f>
        <v>5</v>
      </c>
      <c r="R20" s="30">
        <v>58</v>
      </c>
      <c r="T20" s="36" t="s">
        <v>708</v>
      </c>
    </row>
    <row r="21" spans="2:20" ht="18.75" customHeight="1">
      <c r="B21" s="29"/>
      <c r="C21" s="29"/>
      <c r="D21" s="340" t="s">
        <v>39</v>
      </c>
      <c r="E21" s="29" t="s">
        <v>188</v>
      </c>
      <c r="F21" s="29"/>
      <c r="G21" s="29"/>
      <c r="H21" s="29"/>
      <c r="I21" s="29"/>
      <c r="J21" s="29"/>
      <c r="K21" s="29"/>
      <c r="L21" s="29"/>
      <c r="M21" s="32" t="str">
        <f t="shared" si="0"/>
        <v>-------------------------------</v>
      </c>
      <c r="N21" s="32"/>
      <c r="O21" s="281" t="str">
        <f>HYPERLINK("#"&amp;T21&amp;"!A1","6")</f>
        <v>6</v>
      </c>
      <c r="R21" s="30">
        <v>60</v>
      </c>
      <c r="T21" s="36" t="s">
        <v>704</v>
      </c>
    </row>
    <row r="22" spans="2:20" ht="18.75" customHeight="1">
      <c r="B22" s="29"/>
      <c r="C22" s="29"/>
      <c r="D22" s="340" t="s">
        <v>40</v>
      </c>
      <c r="E22" s="29" t="s">
        <v>549</v>
      </c>
      <c r="F22" s="29"/>
      <c r="G22" s="29"/>
      <c r="H22" s="29"/>
      <c r="I22" s="29"/>
      <c r="J22" s="29"/>
      <c r="K22" s="29"/>
      <c r="L22" s="29"/>
      <c r="M22" s="32" t="str">
        <f t="shared" si="0"/>
        <v>-------------------------------</v>
      </c>
      <c r="N22" s="32"/>
      <c r="O22" s="281" t="str">
        <f>HYPERLINK("#"&amp;T22&amp;"!A1","7")</f>
        <v>7</v>
      </c>
      <c r="R22" s="30">
        <v>60</v>
      </c>
      <c r="T22" s="36" t="s">
        <v>705</v>
      </c>
    </row>
    <row r="23" spans="2:20" ht="18.75" customHeight="1">
      <c r="B23" s="29"/>
      <c r="C23" s="29"/>
      <c r="D23" s="340" t="s">
        <v>41</v>
      </c>
      <c r="E23" s="29" t="s">
        <v>227</v>
      </c>
      <c r="F23" s="29"/>
      <c r="G23" s="29"/>
      <c r="H23" s="29"/>
      <c r="I23" s="29"/>
      <c r="J23" s="29"/>
      <c r="K23" s="29"/>
      <c r="L23" s="29"/>
      <c r="M23" s="32" t="str">
        <f t="shared" si="0"/>
        <v>----------------------------</v>
      </c>
      <c r="N23" s="32"/>
      <c r="O23" s="281" t="str">
        <f>HYPERLINK("#"&amp;T23&amp;"!A1","8")</f>
        <v>8</v>
      </c>
      <c r="R23" s="30">
        <v>58</v>
      </c>
      <c r="T23" s="36" t="s">
        <v>706</v>
      </c>
    </row>
    <row r="24" spans="2:20" ht="18.75" customHeight="1">
      <c r="B24" s="29"/>
      <c r="C24" s="29"/>
      <c r="D24" s="340" t="s">
        <v>42</v>
      </c>
      <c r="E24" s="29" t="s">
        <v>228</v>
      </c>
      <c r="F24" s="29"/>
      <c r="G24" s="29"/>
      <c r="H24" s="29"/>
      <c r="I24" s="29"/>
      <c r="J24" s="29"/>
      <c r="K24" s="29"/>
      <c r="L24" s="29"/>
      <c r="M24" s="32" t="str">
        <f t="shared" si="0"/>
        <v>--------------------------</v>
      </c>
      <c r="N24" s="32"/>
      <c r="O24" s="281" t="str">
        <f>HYPERLINK("#"&amp;T24&amp;"!A1","9")</f>
        <v>9</v>
      </c>
      <c r="R24" s="30">
        <v>57</v>
      </c>
      <c r="T24" s="36" t="s">
        <v>180</v>
      </c>
    </row>
    <row r="25" spans="2:20" ht="18.75" customHeight="1">
      <c r="B25" s="29"/>
      <c r="C25" s="29"/>
      <c r="D25" s="340" t="s">
        <v>43</v>
      </c>
      <c r="E25" s="29" t="s">
        <v>550</v>
      </c>
      <c r="F25" s="29"/>
      <c r="G25" s="29"/>
      <c r="H25" s="29"/>
      <c r="I25" s="29"/>
      <c r="J25" s="29"/>
      <c r="K25" s="29"/>
      <c r="L25" s="29"/>
      <c r="M25" s="32" t="str">
        <f t="shared" si="0"/>
        <v>-------------------------</v>
      </c>
      <c r="N25" s="32"/>
      <c r="O25" s="281" t="str">
        <f>HYPERLINK("#"&amp;T25&amp;"!A1","10")</f>
        <v>10</v>
      </c>
      <c r="R25" s="30">
        <v>57</v>
      </c>
      <c r="T25" s="36" t="s">
        <v>181</v>
      </c>
    </row>
    <row r="26" spans="2:20" ht="18.75" customHeight="1">
      <c r="B26" s="29"/>
      <c r="C26" s="29"/>
      <c r="D26" s="340" t="s">
        <v>44</v>
      </c>
      <c r="E26" s="29" t="s">
        <v>229</v>
      </c>
      <c r="F26" s="29"/>
      <c r="G26" s="29"/>
      <c r="H26" s="29"/>
      <c r="I26" s="29"/>
      <c r="J26" s="29"/>
      <c r="K26" s="29"/>
      <c r="L26" s="29"/>
      <c r="M26" s="32" t="str">
        <f t="shared" si="0"/>
        <v>-------------------------</v>
      </c>
      <c r="N26" s="32"/>
      <c r="O26" s="281" t="str">
        <f>HYPERLINK("#"&amp;T26&amp;"!A1","11")</f>
        <v>11</v>
      </c>
      <c r="R26" s="30">
        <v>57</v>
      </c>
      <c r="T26" s="36" t="s">
        <v>547</v>
      </c>
    </row>
    <row r="27" spans="2:20" ht="18.75" customHeight="1">
      <c r="B27" s="29"/>
      <c r="C27" s="29"/>
      <c r="D27" s="340" t="s">
        <v>45</v>
      </c>
      <c r="E27" s="29" t="s">
        <v>189</v>
      </c>
      <c r="F27" s="29"/>
      <c r="G27" s="29"/>
      <c r="H27" s="29"/>
      <c r="I27" s="29"/>
      <c r="J27" s="29"/>
      <c r="K27" s="29"/>
      <c r="L27" s="29"/>
      <c r="M27" s="32" t="str">
        <f t="shared" si="0"/>
        <v>---------------------------------------</v>
      </c>
      <c r="N27" s="32"/>
      <c r="O27" s="281" t="str">
        <f>HYPERLINK("#"&amp;T27&amp;"!A1","12")</f>
        <v>12</v>
      </c>
      <c r="R27" s="30">
        <v>62</v>
      </c>
      <c r="T27" s="36" t="s">
        <v>548</v>
      </c>
    </row>
    <row r="28" spans="2:20" ht="18.75" customHeight="1">
      <c r="B28" s="29"/>
      <c r="C28" s="29"/>
      <c r="D28" s="340" t="s">
        <v>46</v>
      </c>
      <c r="E28" s="29" t="s">
        <v>230</v>
      </c>
      <c r="F28" s="29"/>
      <c r="G28" s="29"/>
      <c r="H28" s="29"/>
      <c r="I28" s="29"/>
      <c r="J28" s="29"/>
      <c r="K28" s="29"/>
      <c r="L28" s="29"/>
      <c r="M28" s="32" t="str">
        <f t="shared" si="0"/>
        <v>-----------------------------------------------</v>
      </c>
      <c r="N28" s="32"/>
      <c r="O28" s="281" t="str">
        <f>HYPERLINK("#"&amp;T28&amp;"!A1","13")</f>
        <v>13</v>
      </c>
      <c r="R28" s="30">
        <v>66</v>
      </c>
      <c r="T28" s="36" t="s">
        <v>433</v>
      </c>
    </row>
    <row r="29" spans="2:15" ht="18.75" customHeight="1">
      <c r="B29" s="29"/>
      <c r="C29" s="29"/>
      <c r="D29" s="32"/>
      <c r="E29" s="32"/>
      <c r="F29" s="29"/>
      <c r="G29" s="29"/>
      <c r="H29" s="29"/>
      <c r="I29" s="29"/>
      <c r="J29" s="29"/>
      <c r="K29" s="29"/>
      <c r="L29" s="29"/>
      <c r="M29" s="29"/>
      <c r="N29" s="29"/>
      <c r="O29" s="282"/>
    </row>
    <row r="30" spans="3:15" ht="18.75" customHeight="1">
      <c r="C30" s="36" t="s">
        <v>669</v>
      </c>
      <c r="D30" s="29"/>
      <c r="E30" s="29"/>
      <c r="F30" s="29"/>
      <c r="G30" s="29"/>
      <c r="H30" s="29"/>
      <c r="I30" s="29"/>
      <c r="J30" s="29"/>
      <c r="K30" s="29"/>
      <c r="L30" s="29"/>
      <c r="M30" s="29"/>
      <c r="N30" s="29"/>
      <c r="O30" s="282"/>
    </row>
    <row r="31" spans="2:20" ht="18.75" customHeight="1">
      <c r="B31" s="29"/>
      <c r="C31" s="29"/>
      <c r="D31" s="340" t="s">
        <v>37</v>
      </c>
      <c r="E31" s="29" t="s">
        <v>434</v>
      </c>
      <c r="G31" s="29"/>
      <c r="H31" s="29"/>
      <c r="I31" s="29"/>
      <c r="J31" s="29"/>
      <c r="K31" s="29"/>
      <c r="L31" s="29"/>
      <c r="M31" s="32" t="str">
        <f aca="true" t="shared" si="1" ref="M31:M44">REPT("-",R31-LEN(E31))</f>
        <v>-----------------------</v>
      </c>
      <c r="N31" s="34"/>
      <c r="O31" s="281" t="str">
        <f>HYPERLINK("#"&amp;T31&amp;"!A1","14")</f>
        <v>14</v>
      </c>
      <c r="R31" s="30">
        <v>55</v>
      </c>
      <c r="T31" s="36" t="s">
        <v>153</v>
      </c>
    </row>
    <row r="32" spans="2:20" ht="18.75" customHeight="1">
      <c r="B32" s="29"/>
      <c r="C32" s="29"/>
      <c r="D32" s="340" t="s">
        <v>38</v>
      </c>
      <c r="E32" s="29" t="s">
        <v>438</v>
      </c>
      <c r="G32" s="29"/>
      <c r="H32" s="29"/>
      <c r="I32" s="29"/>
      <c r="J32" s="29"/>
      <c r="K32" s="29"/>
      <c r="L32" s="29"/>
      <c r="M32" s="32" t="str">
        <f t="shared" si="1"/>
        <v>----------------------</v>
      </c>
      <c r="N32" s="35"/>
      <c r="O32" s="281" t="str">
        <f>HYPERLINK("#"&amp;T32&amp;"!A1","15")</f>
        <v>15</v>
      </c>
      <c r="R32" s="30">
        <v>55</v>
      </c>
      <c r="T32" s="36" t="s">
        <v>153</v>
      </c>
    </row>
    <row r="33" spans="2:20" ht="18.75" customHeight="1">
      <c r="B33" s="29"/>
      <c r="C33" s="29" t="s">
        <v>231</v>
      </c>
      <c r="D33" s="340" t="s">
        <v>39</v>
      </c>
      <c r="E33" s="29" t="s">
        <v>435</v>
      </c>
      <c r="G33" s="29"/>
      <c r="H33" s="29"/>
      <c r="I33" s="29"/>
      <c r="J33" s="29"/>
      <c r="K33" s="29"/>
      <c r="L33" s="29"/>
      <c r="M33" s="32" t="str">
        <f t="shared" si="1"/>
        <v>------------</v>
      </c>
      <c r="N33" s="35"/>
      <c r="O33" s="281" t="str">
        <f>HYPERLINK("#"&amp;T33&amp;"!A1","16")</f>
        <v>16</v>
      </c>
      <c r="R33" s="30">
        <v>50</v>
      </c>
      <c r="T33" s="36" t="s">
        <v>154</v>
      </c>
    </row>
    <row r="34" spans="2:20" ht="18.75" customHeight="1">
      <c r="B34" s="29"/>
      <c r="C34" s="29" t="s">
        <v>232</v>
      </c>
      <c r="D34" s="340" t="s">
        <v>40</v>
      </c>
      <c r="E34" s="29" t="s">
        <v>439</v>
      </c>
      <c r="G34" s="29"/>
      <c r="H34" s="29"/>
      <c r="I34" s="29"/>
      <c r="J34" s="29"/>
      <c r="K34" s="29"/>
      <c r="L34" s="29"/>
      <c r="M34" s="32" t="str">
        <f t="shared" si="1"/>
        <v>-----------</v>
      </c>
      <c r="N34" s="35"/>
      <c r="O34" s="281" t="str">
        <f>HYPERLINK("#"&amp;T34&amp;"!A1","17")</f>
        <v>17</v>
      </c>
      <c r="R34" s="30">
        <v>50</v>
      </c>
      <c r="T34" s="36" t="s">
        <v>154</v>
      </c>
    </row>
    <row r="35" spans="2:20" ht="18.75" customHeight="1">
      <c r="B35" s="29"/>
      <c r="C35" s="29" t="s">
        <v>233</v>
      </c>
      <c r="D35" s="340" t="s">
        <v>41</v>
      </c>
      <c r="E35" s="29" t="s">
        <v>436</v>
      </c>
      <c r="G35" s="29"/>
      <c r="H35" s="29"/>
      <c r="I35" s="29"/>
      <c r="J35" s="29"/>
      <c r="K35" s="29"/>
      <c r="L35" s="29"/>
      <c r="M35" s="32" t="str">
        <f t="shared" si="1"/>
        <v>--------------------</v>
      </c>
      <c r="N35" s="35"/>
      <c r="O35" s="281" t="str">
        <f>HYPERLINK("#"&amp;T35&amp;"!A1","18")</f>
        <v>18</v>
      </c>
      <c r="R35" s="30">
        <v>55</v>
      </c>
      <c r="T35" s="36" t="s">
        <v>155</v>
      </c>
    </row>
    <row r="36" spans="2:20" ht="18.75" customHeight="1">
      <c r="B36" s="29"/>
      <c r="C36" s="29" t="s">
        <v>234</v>
      </c>
      <c r="D36" s="340" t="s">
        <v>42</v>
      </c>
      <c r="E36" s="29" t="s">
        <v>440</v>
      </c>
      <c r="G36" s="29"/>
      <c r="H36" s="29"/>
      <c r="I36" s="29"/>
      <c r="J36" s="29"/>
      <c r="K36" s="29"/>
      <c r="L36" s="29"/>
      <c r="M36" s="32" t="str">
        <f t="shared" si="1"/>
        <v>-------------------</v>
      </c>
      <c r="N36" s="35"/>
      <c r="O36" s="281" t="str">
        <f>HYPERLINK("#"&amp;T36&amp;"!A1","19")</f>
        <v>19</v>
      </c>
      <c r="R36" s="30">
        <v>55</v>
      </c>
      <c r="T36" s="36" t="s">
        <v>155</v>
      </c>
    </row>
    <row r="37" spans="2:20" ht="18.75" customHeight="1">
      <c r="B37" s="29"/>
      <c r="C37" s="29" t="s">
        <v>235</v>
      </c>
      <c r="D37" s="340" t="s">
        <v>43</v>
      </c>
      <c r="E37" s="29" t="s">
        <v>241</v>
      </c>
      <c r="G37" s="29"/>
      <c r="H37" s="29"/>
      <c r="I37" s="29"/>
      <c r="J37" s="29"/>
      <c r="K37" s="29"/>
      <c r="L37" s="29"/>
      <c r="M37" s="32" t="str">
        <f t="shared" si="1"/>
        <v>---------------------------------</v>
      </c>
      <c r="N37" s="35"/>
      <c r="O37" s="281" t="str">
        <f>HYPERLINK("#"&amp;T37&amp;"!A1","20")</f>
        <v>20</v>
      </c>
      <c r="R37" s="30">
        <v>58</v>
      </c>
      <c r="T37" s="36" t="s">
        <v>156</v>
      </c>
    </row>
    <row r="38" spans="2:20" ht="18.75" customHeight="1">
      <c r="B38" s="29"/>
      <c r="C38" s="29" t="s">
        <v>236</v>
      </c>
      <c r="D38" s="340" t="s">
        <v>44</v>
      </c>
      <c r="E38" s="29" t="s">
        <v>242</v>
      </c>
      <c r="G38" s="29"/>
      <c r="H38" s="29"/>
      <c r="I38" s="29"/>
      <c r="J38" s="29"/>
      <c r="K38" s="29"/>
      <c r="L38" s="29"/>
      <c r="M38" s="32" t="str">
        <f t="shared" si="1"/>
        <v>---------------------</v>
      </c>
      <c r="N38" s="35"/>
      <c r="O38" s="281" t="str">
        <f>HYPERLINK("#"&amp;T38&amp;"!A1","21")</f>
        <v>21</v>
      </c>
      <c r="R38" s="30">
        <v>52</v>
      </c>
      <c r="T38" s="36" t="s">
        <v>157</v>
      </c>
    </row>
    <row r="39" spans="2:20" ht="18.75" customHeight="1">
      <c r="B39" s="29"/>
      <c r="C39" s="29"/>
      <c r="D39" s="340" t="s">
        <v>45</v>
      </c>
      <c r="E39" s="29" t="s">
        <v>437</v>
      </c>
      <c r="G39" s="29"/>
      <c r="H39" s="29"/>
      <c r="I39" s="29"/>
      <c r="J39" s="29"/>
      <c r="K39" s="29"/>
      <c r="L39" s="29"/>
      <c r="M39" s="32" t="str">
        <f t="shared" si="1"/>
        <v>------------------</v>
      </c>
      <c r="N39" s="35"/>
      <c r="O39" s="281" t="str">
        <f>HYPERLINK("#"&amp;T39&amp;"!A1","22")</f>
        <v>22</v>
      </c>
      <c r="R39" s="30">
        <v>53</v>
      </c>
      <c r="T39" s="36" t="s">
        <v>158</v>
      </c>
    </row>
    <row r="40" spans="2:20" ht="18.75" customHeight="1">
      <c r="B40" s="29"/>
      <c r="C40" s="29"/>
      <c r="D40" s="340" t="s">
        <v>46</v>
      </c>
      <c r="E40" s="29" t="s">
        <v>441</v>
      </c>
      <c r="G40" s="29"/>
      <c r="H40" s="29"/>
      <c r="I40" s="29"/>
      <c r="J40" s="29"/>
      <c r="K40" s="29"/>
      <c r="L40" s="29"/>
      <c r="M40" s="32" t="str">
        <f t="shared" si="1"/>
        <v>-----------------</v>
      </c>
      <c r="N40" s="35"/>
      <c r="O40" s="281" t="str">
        <f>HYPERLINK("#"&amp;T40&amp;"!A1","23")</f>
        <v>23</v>
      </c>
      <c r="R40" s="30">
        <v>53</v>
      </c>
      <c r="T40" s="36" t="s">
        <v>158</v>
      </c>
    </row>
    <row r="41" spans="2:20" ht="18.75" customHeight="1">
      <c r="B41" s="29"/>
      <c r="C41" s="29"/>
      <c r="D41" s="340" t="s">
        <v>47</v>
      </c>
      <c r="E41" s="29" t="s">
        <v>443</v>
      </c>
      <c r="G41" s="29"/>
      <c r="H41" s="29"/>
      <c r="I41" s="29"/>
      <c r="J41" s="29"/>
      <c r="K41" s="29"/>
      <c r="L41" s="29"/>
      <c r="M41" s="32" t="str">
        <f t="shared" si="1"/>
        <v>----</v>
      </c>
      <c r="N41" s="35"/>
      <c r="O41" s="281" t="str">
        <f>HYPERLINK("#"&amp;T41&amp;"!A1","24")</f>
        <v>24</v>
      </c>
      <c r="R41" s="30">
        <v>46</v>
      </c>
      <c r="T41" s="36" t="s">
        <v>159</v>
      </c>
    </row>
    <row r="42" spans="2:20" ht="18.75" customHeight="1">
      <c r="B42" s="29"/>
      <c r="C42" s="29"/>
      <c r="D42" s="340" t="s">
        <v>48</v>
      </c>
      <c r="E42" s="29" t="s">
        <v>442</v>
      </c>
      <c r="G42" s="29"/>
      <c r="H42" s="29"/>
      <c r="I42" s="29"/>
      <c r="J42" s="29"/>
      <c r="K42" s="29"/>
      <c r="L42" s="29"/>
      <c r="M42" s="32" t="str">
        <f t="shared" si="1"/>
        <v>----</v>
      </c>
      <c r="N42" s="35"/>
      <c r="O42" s="281" t="str">
        <f>HYPERLINK("#"&amp;T42&amp;"!A1","25")</f>
        <v>25</v>
      </c>
      <c r="R42" s="30">
        <v>46</v>
      </c>
      <c r="T42" s="36" t="s">
        <v>159</v>
      </c>
    </row>
    <row r="43" spans="2:20" ht="18.75" customHeight="1">
      <c r="B43" s="29" t="s">
        <v>237</v>
      </c>
      <c r="C43" s="29"/>
      <c r="D43" s="340" t="s">
        <v>49</v>
      </c>
      <c r="E43" s="29" t="s">
        <v>545</v>
      </c>
      <c r="G43" s="29"/>
      <c r="H43" s="29"/>
      <c r="I43" s="29"/>
      <c r="J43" s="29"/>
      <c r="K43" s="29"/>
      <c r="L43" s="29"/>
      <c r="M43" s="32" t="str">
        <f t="shared" si="1"/>
        <v>---------------------------------</v>
      </c>
      <c r="N43" s="35"/>
      <c r="O43" s="281" t="str">
        <f>HYPERLINK("#"&amp;T43&amp;"!A1","26")</f>
        <v>26</v>
      </c>
      <c r="R43" s="30">
        <v>58</v>
      </c>
      <c r="T43" s="36" t="s">
        <v>160</v>
      </c>
    </row>
    <row r="44" spans="2:20" ht="18.75" customHeight="1">
      <c r="B44" s="29"/>
      <c r="C44" s="29"/>
      <c r="D44" s="340" t="s">
        <v>50</v>
      </c>
      <c r="E44" s="29" t="s">
        <v>546</v>
      </c>
      <c r="G44" s="29"/>
      <c r="H44" s="29"/>
      <c r="I44" s="29"/>
      <c r="J44" s="29"/>
      <c r="K44" s="29"/>
      <c r="L44" s="29"/>
      <c r="M44" s="32" t="str">
        <f t="shared" si="1"/>
        <v>--------------------------------</v>
      </c>
      <c r="N44" s="35"/>
      <c r="O44" s="281" t="str">
        <f>HYPERLINK("#"&amp;T44&amp;"!A1","27")</f>
        <v>27</v>
      </c>
      <c r="R44" s="30">
        <v>58</v>
      </c>
      <c r="T44" s="36" t="s">
        <v>160</v>
      </c>
    </row>
    <row r="45" spans="2:20" ht="18.75" customHeight="1">
      <c r="B45" s="29"/>
      <c r="C45" s="29"/>
      <c r="D45" s="350"/>
      <c r="E45" s="29"/>
      <c r="G45" s="29"/>
      <c r="H45" s="29"/>
      <c r="I45" s="29"/>
      <c r="J45" s="29"/>
      <c r="K45" s="29"/>
      <c r="L45" s="29"/>
      <c r="M45" s="32"/>
      <c r="N45" s="35"/>
      <c r="O45" s="281"/>
      <c r="T45" s="36"/>
    </row>
    <row r="46" spans="2:15" ht="18.75" customHeight="1">
      <c r="B46" s="36" t="s">
        <v>243</v>
      </c>
      <c r="C46" s="29"/>
      <c r="D46" s="29"/>
      <c r="E46" s="29"/>
      <c r="F46" s="29"/>
      <c r="G46" s="29"/>
      <c r="H46" s="29"/>
      <c r="I46" s="29"/>
      <c r="J46" s="29"/>
      <c r="K46" s="29"/>
      <c r="L46" s="29"/>
      <c r="M46" s="29"/>
      <c r="N46" s="29"/>
      <c r="O46" s="282"/>
    </row>
    <row r="47" spans="2:15" ht="18.75" customHeight="1">
      <c r="B47" s="29"/>
      <c r="C47" s="36" t="s">
        <v>244</v>
      </c>
      <c r="D47" s="29"/>
      <c r="E47" s="29"/>
      <c r="F47" s="29"/>
      <c r="G47" s="29"/>
      <c r="H47" s="29"/>
      <c r="I47" s="29"/>
      <c r="J47" s="29"/>
      <c r="K47" s="29"/>
      <c r="L47" s="29"/>
      <c r="M47" s="29"/>
      <c r="N47" s="29"/>
      <c r="O47" s="282"/>
    </row>
    <row r="48" spans="2:20" ht="18.75" customHeight="1">
      <c r="B48" s="29"/>
      <c r="C48" s="29"/>
      <c r="D48" s="340" t="s">
        <v>683</v>
      </c>
      <c r="E48" s="29" t="s">
        <v>245</v>
      </c>
      <c r="F48" s="29"/>
      <c r="G48" s="31"/>
      <c r="H48" s="29"/>
      <c r="I48" s="29"/>
      <c r="J48" s="29"/>
      <c r="K48" s="29"/>
      <c r="L48" s="29"/>
      <c r="M48" s="32" t="str">
        <f>REPT("-",R48-LEN(E48))</f>
        <v>----------------------------------------------------------------</v>
      </c>
      <c r="N48" s="29"/>
      <c r="O48" s="281" t="str">
        <f>HYPERLINK("#"&amp;T48&amp;"!A1","28")</f>
        <v>28</v>
      </c>
      <c r="R48" s="30">
        <v>73</v>
      </c>
      <c r="T48" s="36" t="s">
        <v>543</v>
      </c>
    </row>
    <row r="49" spans="2:20" ht="18.75" customHeight="1">
      <c r="B49" s="29"/>
      <c r="C49" s="29"/>
      <c r="D49" s="340" t="s">
        <v>684</v>
      </c>
      <c r="E49" s="29" t="s">
        <v>246</v>
      </c>
      <c r="F49" s="29"/>
      <c r="G49" s="31"/>
      <c r="H49" s="29"/>
      <c r="I49" s="29"/>
      <c r="J49" s="29"/>
      <c r="K49" s="29"/>
      <c r="L49" s="29"/>
      <c r="M49" s="32" t="str">
        <f>REPT("-",R49-LEN(E49))</f>
        <v>---------------------------------------------------------------</v>
      </c>
      <c r="N49" s="29"/>
      <c r="O49" s="281" t="str">
        <f>HYPERLINK("#"&amp;T49&amp;"!A1","30")</f>
        <v>30</v>
      </c>
      <c r="R49" s="30">
        <v>73</v>
      </c>
      <c r="T49" s="36" t="s">
        <v>544</v>
      </c>
    </row>
    <row r="50" spans="2:20" ht="18.75" customHeight="1">
      <c r="B50" s="29" t="s">
        <v>665</v>
      </c>
      <c r="C50" s="29"/>
      <c r="D50" s="29"/>
      <c r="E50" s="29"/>
      <c r="F50" s="29"/>
      <c r="G50" s="31"/>
      <c r="H50" s="29"/>
      <c r="I50" s="29"/>
      <c r="J50" s="29"/>
      <c r="K50" s="29"/>
      <c r="L50" s="29"/>
      <c r="M50" s="32" t="str">
        <f>REPT("-",R50-LEN(E50))</f>
        <v>--------------------------------------------------------------------</v>
      </c>
      <c r="N50" s="32"/>
      <c r="O50" s="281" t="str">
        <f>HYPERLINK("#"&amp;T50&amp;"!A1","32")</f>
        <v>32</v>
      </c>
      <c r="R50" s="30">
        <v>68</v>
      </c>
      <c r="T50" s="36" t="s">
        <v>413</v>
      </c>
    </row>
    <row r="51" spans="2:20" ht="18.75" customHeight="1">
      <c r="B51" s="29" t="s">
        <v>78</v>
      </c>
      <c r="C51" s="29"/>
      <c r="D51" s="29"/>
      <c r="E51" s="29"/>
      <c r="F51" s="29"/>
      <c r="G51" s="31"/>
      <c r="H51" s="29"/>
      <c r="I51" s="29"/>
      <c r="J51" s="29"/>
      <c r="K51" s="29"/>
      <c r="L51" s="29"/>
      <c r="M51" s="32" t="str">
        <f>REPT("-",R51-LEN(E51))</f>
        <v>----------------------------------------</v>
      </c>
      <c r="N51" s="32"/>
      <c r="O51" s="281" t="str">
        <f>HYPERLINK("#"&amp;T51&amp;"!A1","34")</f>
        <v>34</v>
      </c>
      <c r="R51" s="30">
        <v>40</v>
      </c>
      <c r="T51" s="36" t="s">
        <v>414</v>
      </c>
    </row>
    <row r="52" spans="2:14" ht="18.75" customHeight="1">
      <c r="B52" s="29"/>
      <c r="C52" s="29"/>
      <c r="D52" s="29"/>
      <c r="E52" s="29"/>
      <c r="F52" s="29"/>
      <c r="G52" s="29"/>
      <c r="H52" s="29"/>
      <c r="I52" s="29"/>
      <c r="J52" s="29"/>
      <c r="K52" s="29"/>
      <c r="L52" s="29"/>
      <c r="M52" s="29"/>
      <c r="N52" s="29"/>
    </row>
    <row r="53" ht="18.75" customHeight="1"/>
  </sheetData>
  <sheetProtection password="CC23" sheet="1" objects="1" scenarios="1"/>
  <mergeCells count="1">
    <mergeCell ref="B2:O2"/>
  </mergeCells>
  <printOptions/>
  <pageMargins left="0.47" right="0.5511811023622047" top="0.4724409448818898" bottom="0.5118110236220472" header="0.31496062992125984" footer="0.4330708661417323"/>
  <pageSetup horizontalDpi="600" verticalDpi="600" orientation="portrait" paperSize="9" scale="90" r:id="rId1"/>
  <ignoredErrors>
    <ignoredError sqref="C7:C13 D48:D49" numberStoredAsText="1"/>
  </ignoredErrors>
</worksheet>
</file>

<file path=xl/worksheets/sheet20.xml><?xml version="1.0" encoding="utf-8"?>
<worksheet xmlns="http://schemas.openxmlformats.org/spreadsheetml/2006/main" xmlns:r="http://schemas.openxmlformats.org/officeDocument/2006/relationships">
  <sheetPr codeName="Sheet36">
    <tabColor indexed="53"/>
  </sheetPr>
  <dimension ref="A4:V26"/>
  <sheetViews>
    <sheetView zoomScaleSheetLayoutView="100" workbookViewId="0" topLeftCell="A1">
      <selection activeCell="A1" sqref="A1"/>
    </sheetView>
  </sheetViews>
  <sheetFormatPr defaultColWidth="8.796875" defaultRowHeight="14.25"/>
  <cols>
    <col min="1" max="1" width="7" style="206" customWidth="1"/>
    <col min="2" max="2" width="16.59765625" style="106" customWidth="1"/>
    <col min="3" max="14" width="10" style="106" customWidth="1"/>
    <col min="15" max="16384" width="9" style="106" customWidth="1"/>
  </cols>
  <sheetData>
    <row r="4" spans="4:5" ht="11.25">
      <c r="D4" s="107"/>
      <c r="E4" s="108"/>
    </row>
    <row r="6" spans="2:4" ht="16.5" customHeight="1">
      <c r="B6" s="109"/>
      <c r="D6" s="110" t="s">
        <v>67</v>
      </c>
    </row>
    <row r="7" ht="15.75" customHeight="1">
      <c r="B7" s="111"/>
    </row>
    <row r="8" spans="2:14" ht="16.5" customHeight="1">
      <c r="B8" s="110"/>
      <c r="N8" s="112" t="s">
        <v>478</v>
      </c>
    </row>
    <row r="9" spans="2:14" ht="16.5" customHeight="1">
      <c r="B9" s="776" t="s">
        <v>514</v>
      </c>
      <c r="C9" s="113"/>
      <c r="D9" s="113" t="s">
        <v>516</v>
      </c>
      <c r="E9" s="114"/>
      <c r="F9" s="113"/>
      <c r="G9" s="113" t="s">
        <v>517</v>
      </c>
      <c r="H9" s="114"/>
      <c r="I9" s="113"/>
      <c r="J9" s="113" t="s">
        <v>518</v>
      </c>
      <c r="K9" s="114"/>
      <c r="L9" s="113"/>
      <c r="M9" s="113" t="s">
        <v>519</v>
      </c>
      <c r="N9" s="114"/>
    </row>
    <row r="10" spans="2:22" ht="16.5" customHeight="1">
      <c r="B10" s="777"/>
      <c r="C10" s="115" t="s">
        <v>479</v>
      </c>
      <c r="D10" s="116" t="s">
        <v>225</v>
      </c>
      <c r="E10" s="117" t="s">
        <v>520</v>
      </c>
      <c r="F10" s="118" t="s">
        <v>479</v>
      </c>
      <c r="G10" s="116" t="s">
        <v>225</v>
      </c>
      <c r="H10" s="117" t="s">
        <v>520</v>
      </c>
      <c r="I10" s="119" t="s">
        <v>479</v>
      </c>
      <c r="J10" s="120" t="s">
        <v>225</v>
      </c>
      <c r="K10" s="115" t="s">
        <v>520</v>
      </c>
      <c r="L10" s="119" t="s">
        <v>479</v>
      </c>
      <c r="M10" s="120" t="s">
        <v>225</v>
      </c>
      <c r="N10" s="115" t="s">
        <v>520</v>
      </c>
      <c r="P10" s="121"/>
      <c r="Q10" s="121"/>
      <c r="R10" s="121"/>
      <c r="S10" s="121"/>
      <c r="T10" s="121"/>
      <c r="U10" s="121"/>
      <c r="V10" s="121"/>
    </row>
    <row r="11" spans="2:22" ht="16.5" customHeight="1">
      <c r="B11" s="122" t="s">
        <v>194</v>
      </c>
      <c r="C11" s="123">
        <v>376239</v>
      </c>
      <c r="D11" s="124">
        <v>361276</v>
      </c>
      <c r="E11" s="125">
        <v>14963</v>
      </c>
      <c r="F11" s="123">
        <v>339058</v>
      </c>
      <c r="G11" s="124">
        <v>262413</v>
      </c>
      <c r="H11" s="125">
        <v>76645</v>
      </c>
      <c r="I11" s="126">
        <v>251422</v>
      </c>
      <c r="J11" s="126">
        <v>243823</v>
      </c>
      <c r="K11" s="127">
        <v>7599</v>
      </c>
      <c r="L11" s="126">
        <v>240906</v>
      </c>
      <c r="M11" s="126">
        <v>219536</v>
      </c>
      <c r="N11" s="127">
        <v>21370</v>
      </c>
      <c r="P11" s="121"/>
      <c r="Q11" s="121"/>
      <c r="R11" s="121"/>
      <c r="S11" s="121"/>
      <c r="T11" s="121"/>
      <c r="U11" s="121"/>
      <c r="V11" s="121"/>
    </row>
    <row r="12" spans="1:22" ht="16.5" customHeight="1">
      <c r="A12" s="207"/>
      <c r="B12" s="128" t="s">
        <v>195</v>
      </c>
      <c r="C12" s="129" t="s">
        <v>645</v>
      </c>
      <c r="D12" s="126" t="s">
        <v>645</v>
      </c>
      <c r="E12" s="127" t="s">
        <v>645</v>
      </c>
      <c r="F12" s="129">
        <v>735400</v>
      </c>
      <c r="G12" s="126">
        <v>356013</v>
      </c>
      <c r="H12" s="127">
        <v>379387</v>
      </c>
      <c r="I12" s="126" t="s">
        <v>748</v>
      </c>
      <c r="J12" s="126" t="s">
        <v>748</v>
      </c>
      <c r="K12" s="127" t="s">
        <v>748</v>
      </c>
      <c r="L12" s="126">
        <v>264177</v>
      </c>
      <c r="M12" s="126">
        <v>254621</v>
      </c>
      <c r="N12" s="127">
        <v>9556</v>
      </c>
      <c r="P12" s="121"/>
      <c r="Q12" s="121"/>
      <c r="R12" s="121"/>
      <c r="S12" s="121"/>
      <c r="T12" s="121"/>
      <c r="U12" s="121"/>
      <c r="V12" s="121"/>
    </row>
    <row r="13" spans="2:22" ht="16.5" customHeight="1">
      <c r="B13" s="128" t="s">
        <v>196</v>
      </c>
      <c r="C13" s="129">
        <v>384349</v>
      </c>
      <c r="D13" s="126">
        <v>369974</v>
      </c>
      <c r="E13" s="127">
        <v>14375</v>
      </c>
      <c r="F13" s="129">
        <v>427447</v>
      </c>
      <c r="G13" s="126">
        <v>309712</v>
      </c>
      <c r="H13" s="127">
        <v>117735</v>
      </c>
      <c r="I13" s="126">
        <v>267646</v>
      </c>
      <c r="J13" s="126">
        <v>264039</v>
      </c>
      <c r="K13" s="127">
        <v>3607</v>
      </c>
      <c r="L13" s="126">
        <v>230635</v>
      </c>
      <c r="M13" s="126">
        <v>225578</v>
      </c>
      <c r="N13" s="127">
        <v>5057</v>
      </c>
      <c r="P13" s="121"/>
      <c r="Q13" s="121"/>
      <c r="R13" s="121"/>
      <c r="S13" s="121"/>
      <c r="T13" s="121"/>
      <c r="U13" s="121"/>
      <c r="V13" s="121"/>
    </row>
    <row r="14" spans="2:22" ht="16.5" customHeight="1">
      <c r="B14" s="128" t="s">
        <v>209</v>
      </c>
      <c r="C14" s="129" t="s">
        <v>748</v>
      </c>
      <c r="D14" s="126" t="s">
        <v>748</v>
      </c>
      <c r="E14" s="127" t="s">
        <v>748</v>
      </c>
      <c r="F14" s="129" t="s">
        <v>748</v>
      </c>
      <c r="G14" s="126" t="s">
        <v>748</v>
      </c>
      <c r="H14" s="127" t="s">
        <v>748</v>
      </c>
      <c r="I14" s="126" t="s">
        <v>748</v>
      </c>
      <c r="J14" s="126" t="s">
        <v>748</v>
      </c>
      <c r="K14" s="127" t="s">
        <v>748</v>
      </c>
      <c r="L14" s="126" t="s">
        <v>748</v>
      </c>
      <c r="M14" s="126" t="s">
        <v>748</v>
      </c>
      <c r="N14" s="127" t="s">
        <v>748</v>
      </c>
      <c r="P14" s="121"/>
      <c r="Q14" s="121"/>
      <c r="R14" s="121"/>
      <c r="S14" s="121"/>
      <c r="T14" s="121"/>
      <c r="U14" s="121"/>
      <c r="V14" s="121"/>
    </row>
    <row r="15" spans="2:22" ht="16.5" customHeight="1">
      <c r="B15" s="128" t="s">
        <v>190</v>
      </c>
      <c r="C15" s="129" t="s">
        <v>645</v>
      </c>
      <c r="D15" s="126" t="s">
        <v>645</v>
      </c>
      <c r="E15" s="127" t="s">
        <v>645</v>
      </c>
      <c r="F15" s="129">
        <v>473811</v>
      </c>
      <c r="G15" s="126">
        <v>470725</v>
      </c>
      <c r="H15" s="127">
        <v>3086</v>
      </c>
      <c r="I15" s="126">
        <v>275477</v>
      </c>
      <c r="J15" s="126">
        <v>274374</v>
      </c>
      <c r="K15" s="127">
        <v>1103</v>
      </c>
      <c r="L15" s="126">
        <v>347773</v>
      </c>
      <c r="M15" s="126">
        <v>331187</v>
      </c>
      <c r="N15" s="127">
        <v>16586</v>
      </c>
      <c r="P15" s="121"/>
      <c r="Q15" s="121"/>
      <c r="R15" s="121"/>
      <c r="S15" s="121"/>
      <c r="T15" s="121"/>
      <c r="U15" s="121"/>
      <c r="V15" s="121"/>
    </row>
    <row r="16" spans="1:22" ht="16.5" customHeight="1">
      <c r="A16" s="207" t="s">
        <v>515</v>
      </c>
      <c r="B16" s="128" t="s">
        <v>208</v>
      </c>
      <c r="C16" s="129" t="s">
        <v>748</v>
      </c>
      <c r="D16" s="126" t="s">
        <v>748</v>
      </c>
      <c r="E16" s="127" t="s">
        <v>748</v>
      </c>
      <c r="F16" s="129">
        <v>266217</v>
      </c>
      <c r="G16" s="126">
        <v>265116</v>
      </c>
      <c r="H16" s="127">
        <v>1101</v>
      </c>
      <c r="I16" s="126">
        <v>282915</v>
      </c>
      <c r="J16" s="126">
        <v>282019</v>
      </c>
      <c r="K16" s="127">
        <v>896</v>
      </c>
      <c r="L16" s="126">
        <v>250300</v>
      </c>
      <c r="M16" s="126">
        <v>222696</v>
      </c>
      <c r="N16" s="127">
        <v>27604</v>
      </c>
      <c r="P16" s="121"/>
      <c r="Q16" s="121"/>
      <c r="R16" s="121"/>
      <c r="S16" s="121"/>
      <c r="T16" s="121"/>
      <c r="U16" s="121"/>
      <c r="V16" s="121"/>
    </row>
    <row r="17" spans="1:22" ht="16.5" customHeight="1">
      <c r="A17" s="670">
        <v>20</v>
      </c>
      <c r="B17" s="128" t="s">
        <v>215</v>
      </c>
      <c r="C17" s="129">
        <v>256721</v>
      </c>
      <c r="D17" s="126">
        <v>256721</v>
      </c>
      <c r="E17" s="127">
        <v>0</v>
      </c>
      <c r="F17" s="129">
        <v>211538</v>
      </c>
      <c r="G17" s="126">
        <v>187844</v>
      </c>
      <c r="H17" s="127">
        <v>23694</v>
      </c>
      <c r="I17" s="126">
        <v>207125</v>
      </c>
      <c r="J17" s="126">
        <v>203640</v>
      </c>
      <c r="K17" s="127">
        <v>3485</v>
      </c>
      <c r="L17" s="126">
        <v>250357</v>
      </c>
      <c r="M17" s="126">
        <v>232903</v>
      </c>
      <c r="N17" s="127">
        <v>17454</v>
      </c>
      <c r="P17" s="121"/>
      <c r="Q17" s="121"/>
      <c r="R17" s="121"/>
      <c r="S17" s="121"/>
      <c r="T17" s="121"/>
      <c r="U17" s="121"/>
      <c r="V17" s="121"/>
    </row>
    <row r="18" spans="1:22" ht="16.5" customHeight="1">
      <c r="A18" s="130" t="s">
        <v>515</v>
      </c>
      <c r="B18" s="128" t="s">
        <v>216</v>
      </c>
      <c r="C18" s="129" t="s">
        <v>748</v>
      </c>
      <c r="D18" s="126" t="s">
        <v>748</v>
      </c>
      <c r="E18" s="127" t="s">
        <v>748</v>
      </c>
      <c r="F18" s="129">
        <v>378900</v>
      </c>
      <c r="G18" s="126">
        <v>373288</v>
      </c>
      <c r="H18" s="127">
        <v>5612</v>
      </c>
      <c r="I18" s="126">
        <v>447807</v>
      </c>
      <c r="J18" s="126">
        <v>358839</v>
      </c>
      <c r="K18" s="127">
        <v>88968</v>
      </c>
      <c r="L18" s="126">
        <v>395676</v>
      </c>
      <c r="M18" s="126">
        <v>342877</v>
      </c>
      <c r="N18" s="127">
        <v>52799</v>
      </c>
      <c r="P18" s="121"/>
      <c r="Q18" s="121"/>
      <c r="R18" s="121"/>
      <c r="S18" s="121"/>
      <c r="T18" s="121"/>
      <c r="U18" s="121"/>
      <c r="V18" s="121"/>
    </row>
    <row r="19" spans="2:22" ht="16.5" customHeight="1">
      <c r="B19" s="128" t="s">
        <v>207</v>
      </c>
      <c r="C19" s="129" t="s">
        <v>748</v>
      </c>
      <c r="D19" s="126" t="s">
        <v>748</v>
      </c>
      <c r="E19" s="127" t="s">
        <v>748</v>
      </c>
      <c r="F19" s="129" t="s">
        <v>748</v>
      </c>
      <c r="G19" s="126" t="s">
        <v>748</v>
      </c>
      <c r="H19" s="127" t="s">
        <v>748</v>
      </c>
      <c r="I19" s="126">
        <v>257248</v>
      </c>
      <c r="J19" s="126">
        <v>242680</v>
      </c>
      <c r="K19" s="127">
        <v>14568</v>
      </c>
      <c r="L19" s="126">
        <v>273587</v>
      </c>
      <c r="M19" s="126">
        <v>248865</v>
      </c>
      <c r="N19" s="127">
        <v>24722</v>
      </c>
      <c r="P19" s="121"/>
      <c r="Q19" s="121"/>
      <c r="R19" s="121"/>
      <c r="S19" s="121"/>
      <c r="T19" s="121"/>
      <c r="U19" s="121"/>
      <c r="V19" s="121"/>
    </row>
    <row r="20" spans="2:22" ht="16.5" customHeight="1">
      <c r="B20" s="128" t="s">
        <v>206</v>
      </c>
      <c r="C20" s="129">
        <v>438949</v>
      </c>
      <c r="D20" s="126">
        <v>438892</v>
      </c>
      <c r="E20" s="127">
        <v>57</v>
      </c>
      <c r="F20" s="129">
        <v>279733</v>
      </c>
      <c r="G20" s="126">
        <v>279733</v>
      </c>
      <c r="H20" s="127">
        <v>0</v>
      </c>
      <c r="I20" s="126">
        <v>309252</v>
      </c>
      <c r="J20" s="126">
        <v>308706</v>
      </c>
      <c r="K20" s="127">
        <v>546</v>
      </c>
      <c r="L20" s="126">
        <v>298172</v>
      </c>
      <c r="M20" s="126">
        <v>281502</v>
      </c>
      <c r="N20" s="127">
        <v>16670</v>
      </c>
      <c r="P20" s="121"/>
      <c r="Q20" s="121"/>
      <c r="R20" s="121"/>
      <c r="S20" s="121"/>
      <c r="T20" s="121"/>
      <c r="U20" s="121"/>
      <c r="V20" s="121"/>
    </row>
    <row r="21" spans="2:22" ht="16.5" customHeight="1">
      <c r="B21" s="128" t="s">
        <v>205</v>
      </c>
      <c r="C21" s="129" t="s">
        <v>645</v>
      </c>
      <c r="D21" s="126" t="s">
        <v>645</v>
      </c>
      <c r="E21" s="127" t="s">
        <v>645</v>
      </c>
      <c r="F21" s="129">
        <v>165982</v>
      </c>
      <c r="G21" s="126">
        <v>165982</v>
      </c>
      <c r="H21" s="127">
        <v>0</v>
      </c>
      <c r="I21" s="126">
        <v>153153</v>
      </c>
      <c r="J21" s="126">
        <v>140082</v>
      </c>
      <c r="K21" s="127">
        <v>13071</v>
      </c>
      <c r="L21" s="126">
        <v>111002</v>
      </c>
      <c r="M21" s="126">
        <v>109195</v>
      </c>
      <c r="N21" s="127">
        <v>1807</v>
      </c>
      <c r="P21" s="121"/>
      <c r="Q21" s="121"/>
      <c r="R21" s="121"/>
      <c r="S21" s="121"/>
      <c r="T21" s="121"/>
      <c r="U21" s="121"/>
      <c r="V21" s="121"/>
    </row>
    <row r="22" spans="2:22" ht="16.5" customHeight="1">
      <c r="B22" s="128" t="s">
        <v>204</v>
      </c>
      <c r="C22" s="129" t="s">
        <v>645</v>
      </c>
      <c r="D22" s="126" t="s">
        <v>645</v>
      </c>
      <c r="E22" s="127" t="s">
        <v>645</v>
      </c>
      <c r="F22" s="129">
        <v>174037</v>
      </c>
      <c r="G22" s="126">
        <v>173896</v>
      </c>
      <c r="H22" s="127">
        <v>141</v>
      </c>
      <c r="I22" s="126">
        <v>219167</v>
      </c>
      <c r="J22" s="126">
        <v>188642</v>
      </c>
      <c r="K22" s="127">
        <v>30525</v>
      </c>
      <c r="L22" s="126">
        <v>208453</v>
      </c>
      <c r="M22" s="126">
        <v>204946</v>
      </c>
      <c r="N22" s="127">
        <v>3507</v>
      </c>
      <c r="P22" s="121"/>
      <c r="Q22" s="121"/>
      <c r="R22" s="121"/>
      <c r="S22" s="121"/>
      <c r="T22" s="121"/>
      <c r="U22" s="121"/>
      <c r="V22" s="121"/>
    </row>
    <row r="23" spans="2:22" ht="16.5" customHeight="1">
      <c r="B23" s="128" t="s">
        <v>197</v>
      </c>
      <c r="C23" s="129">
        <v>335337</v>
      </c>
      <c r="D23" s="126">
        <v>326660</v>
      </c>
      <c r="E23" s="127">
        <v>8677</v>
      </c>
      <c r="F23" s="129">
        <v>299993</v>
      </c>
      <c r="G23" s="126">
        <v>298519</v>
      </c>
      <c r="H23" s="127">
        <v>1474</v>
      </c>
      <c r="I23" s="126">
        <v>310225</v>
      </c>
      <c r="J23" s="126">
        <v>310225</v>
      </c>
      <c r="K23" s="127">
        <v>0</v>
      </c>
      <c r="L23" s="126">
        <v>215675</v>
      </c>
      <c r="M23" s="126">
        <v>215675</v>
      </c>
      <c r="N23" s="127">
        <v>0</v>
      </c>
      <c r="P23" s="121"/>
      <c r="Q23" s="121"/>
      <c r="R23" s="121"/>
      <c r="S23" s="121"/>
      <c r="T23" s="121"/>
      <c r="U23" s="121"/>
      <c r="V23" s="121"/>
    </row>
    <row r="24" spans="2:22" ht="16.5" customHeight="1">
      <c r="B24" s="128" t="s">
        <v>193</v>
      </c>
      <c r="C24" s="129">
        <v>448091</v>
      </c>
      <c r="D24" s="126">
        <v>414619</v>
      </c>
      <c r="E24" s="127">
        <v>33472</v>
      </c>
      <c r="F24" s="129">
        <v>214108</v>
      </c>
      <c r="G24" s="126">
        <v>190078</v>
      </c>
      <c r="H24" s="127">
        <v>24030</v>
      </c>
      <c r="I24" s="126">
        <v>255933</v>
      </c>
      <c r="J24" s="126">
        <v>245819</v>
      </c>
      <c r="K24" s="127">
        <v>10114</v>
      </c>
      <c r="L24" s="126">
        <v>236346</v>
      </c>
      <c r="M24" s="126">
        <v>192703</v>
      </c>
      <c r="N24" s="127">
        <v>43643</v>
      </c>
      <c r="P24" s="121"/>
      <c r="Q24" s="121"/>
      <c r="R24" s="121"/>
      <c r="S24" s="121"/>
      <c r="T24" s="121"/>
      <c r="U24" s="121"/>
      <c r="V24" s="121"/>
    </row>
    <row r="25" spans="2:22" ht="16.5" customHeight="1">
      <c r="B25" s="128" t="s">
        <v>191</v>
      </c>
      <c r="C25" s="129" t="s">
        <v>645</v>
      </c>
      <c r="D25" s="126" t="s">
        <v>645</v>
      </c>
      <c r="E25" s="127" t="s">
        <v>645</v>
      </c>
      <c r="F25" s="129">
        <v>595645</v>
      </c>
      <c r="G25" s="126">
        <v>311020</v>
      </c>
      <c r="H25" s="127">
        <v>284625</v>
      </c>
      <c r="I25" s="126">
        <v>314087</v>
      </c>
      <c r="J25" s="126">
        <v>309949</v>
      </c>
      <c r="K25" s="127">
        <v>4138</v>
      </c>
      <c r="L25" s="126">
        <v>295342</v>
      </c>
      <c r="M25" s="126">
        <v>269855</v>
      </c>
      <c r="N25" s="127">
        <v>25487</v>
      </c>
      <c r="P25" s="121"/>
      <c r="Q25" s="121"/>
      <c r="R25" s="121"/>
      <c r="S25" s="121"/>
      <c r="T25" s="121"/>
      <c r="U25" s="121"/>
      <c r="V25" s="121"/>
    </row>
    <row r="26" spans="1:22" ht="16.5" customHeight="1">
      <c r="A26" s="206" t="s">
        <v>252</v>
      </c>
      <c r="B26" s="131" t="s">
        <v>192</v>
      </c>
      <c r="C26" s="132">
        <v>134704</v>
      </c>
      <c r="D26" s="133">
        <v>129377</v>
      </c>
      <c r="E26" s="134">
        <v>5327</v>
      </c>
      <c r="F26" s="132">
        <v>150116</v>
      </c>
      <c r="G26" s="133">
        <v>149256</v>
      </c>
      <c r="H26" s="134">
        <v>860</v>
      </c>
      <c r="I26" s="133">
        <v>205037</v>
      </c>
      <c r="J26" s="133">
        <v>200490</v>
      </c>
      <c r="K26" s="134">
        <v>4547</v>
      </c>
      <c r="L26" s="133">
        <v>356901</v>
      </c>
      <c r="M26" s="133">
        <v>237651</v>
      </c>
      <c r="N26" s="134">
        <v>119250</v>
      </c>
      <c r="V26" s="107"/>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 customHeight="1"/>
    <row r="38" ht="15" customHeight="1"/>
    <row r="39" ht="15" customHeight="1"/>
    <row r="40" ht="15" customHeight="1"/>
    <row r="41" ht="15" customHeight="1"/>
    <row r="42" ht="15" customHeight="1"/>
    <row r="43" ht="15" customHeight="1"/>
    <row r="44" ht="15" customHeight="1"/>
    <row r="45" ht="15" customHeight="1"/>
  </sheetData>
  <mergeCells count="1">
    <mergeCell ref="B9:B10"/>
  </mergeCells>
  <printOptions/>
  <pageMargins left="0.1968503937007874" right="0.1968503937007874" top="0.984251968503937" bottom="0.984251968503937" header="0.5118110236220472" footer="0.5118110236220472"/>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sheetPr codeName="Sheet37">
    <tabColor indexed="53"/>
  </sheetPr>
  <dimension ref="A6:T27"/>
  <sheetViews>
    <sheetView zoomScaleSheetLayoutView="100" workbookViewId="0" topLeftCell="A1">
      <selection activeCell="A1" sqref="A1"/>
    </sheetView>
  </sheetViews>
  <sheetFormatPr defaultColWidth="8.796875" defaultRowHeight="14.25"/>
  <cols>
    <col min="1" max="1" width="7" style="106" customWidth="1"/>
    <col min="2" max="2" width="16.59765625" style="106" customWidth="1"/>
    <col min="3" max="18" width="7.59765625" style="106" customWidth="1"/>
    <col min="19" max="16384" width="9" style="106" customWidth="1"/>
  </cols>
  <sheetData>
    <row r="6" spans="2:4" ht="16.5" customHeight="1">
      <c r="B6" s="109"/>
      <c r="D6" s="110" t="s">
        <v>68</v>
      </c>
    </row>
    <row r="7" ht="15.75" customHeight="1">
      <c r="B7" s="111"/>
    </row>
    <row r="8" ht="16.5" customHeight="1">
      <c r="B8" s="110"/>
    </row>
    <row r="9" spans="2:20" ht="16.5" customHeight="1">
      <c r="B9" s="776" t="s">
        <v>514</v>
      </c>
      <c r="C9" s="135"/>
      <c r="D9" s="778" t="s">
        <v>516</v>
      </c>
      <c r="E9" s="778"/>
      <c r="F9" s="137"/>
      <c r="G9" s="136"/>
      <c r="H9" s="778" t="s">
        <v>517</v>
      </c>
      <c r="I9" s="778"/>
      <c r="J9" s="137"/>
      <c r="K9" s="136"/>
      <c r="L9" s="778" t="s">
        <v>518</v>
      </c>
      <c r="M9" s="778"/>
      <c r="N9" s="137"/>
      <c r="O9" s="136"/>
      <c r="P9" s="778" t="s">
        <v>519</v>
      </c>
      <c r="Q9" s="778"/>
      <c r="R9" s="137"/>
      <c r="S9" s="107"/>
      <c r="T9" s="107"/>
    </row>
    <row r="10" spans="2:19" ht="16.5" customHeight="1">
      <c r="B10" s="777"/>
      <c r="C10" s="138" t="s">
        <v>487</v>
      </c>
      <c r="D10" s="139" t="s">
        <v>430</v>
      </c>
      <c r="E10" s="139" t="s">
        <v>521</v>
      </c>
      <c r="F10" s="140" t="s">
        <v>224</v>
      </c>
      <c r="G10" s="141" t="s">
        <v>487</v>
      </c>
      <c r="H10" s="142" t="s">
        <v>430</v>
      </c>
      <c r="I10" s="142" t="s">
        <v>521</v>
      </c>
      <c r="J10" s="138" t="s">
        <v>224</v>
      </c>
      <c r="K10" s="141" t="s">
        <v>487</v>
      </c>
      <c r="L10" s="142" t="s">
        <v>430</v>
      </c>
      <c r="M10" s="142" t="s">
        <v>521</v>
      </c>
      <c r="N10" s="138" t="s">
        <v>224</v>
      </c>
      <c r="O10" s="141" t="s">
        <v>487</v>
      </c>
      <c r="P10" s="142" t="s">
        <v>430</v>
      </c>
      <c r="Q10" s="142" t="s">
        <v>521</v>
      </c>
      <c r="R10" s="138" t="s">
        <v>224</v>
      </c>
      <c r="S10" s="143"/>
    </row>
    <row r="11" spans="2:19" s="144" customFormat="1" ht="10.5" customHeight="1">
      <c r="B11" s="145"/>
      <c r="C11" s="146" t="s">
        <v>522</v>
      </c>
      <c r="D11" s="147" t="s">
        <v>491</v>
      </c>
      <c r="E11" s="147" t="s">
        <v>491</v>
      </c>
      <c r="F11" s="148" t="s">
        <v>491</v>
      </c>
      <c r="G11" s="149" t="s">
        <v>522</v>
      </c>
      <c r="H11" s="147" t="s">
        <v>491</v>
      </c>
      <c r="I11" s="147" t="s">
        <v>491</v>
      </c>
      <c r="J11" s="148" t="s">
        <v>491</v>
      </c>
      <c r="K11" s="149" t="s">
        <v>522</v>
      </c>
      <c r="L11" s="147" t="s">
        <v>491</v>
      </c>
      <c r="M11" s="147" t="s">
        <v>491</v>
      </c>
      <c r="N11" s="148" t="s">
        <v>491</v>
      </c>
      <c r="O11" s="149" t="s">
        <v>522</v>
      </c>
      <c r="P11" s="147" t="s">
        <v>491</v>
      </c>
      <c r="Q11" s="147" t="s">
        <v>491</v>
      </c>
      <c r="R11" s="148" t="s">
        <v>491</v>
      </c>
      <c r="S11" s="150"/>
    </row>
    <row r="12" spans="1:19" ht="16.5" customHeight="1">
      <c r="A12" s="109"/>
      <c r="B12" s="128" t="s">
        <v>194</v>
      </c>
      <c r="C12" s="151">
        <v>18</v>
      </c>
      <c r="D12" s="152">
        <v>153.4</v>
      </c>
      <c r="E12" s="152">
        <v>136.5</v>
      </c>
      <c r="F12" s="153">
        <v>16.9</v>
      </c>
      <c r="G12" s="152">
        <v>17.4</v>
      </c>
      <c r="H12" s="152">
        <v>140.9</v>
      </c>
      <c r="I12" s="152">
        <v>127.7</v>
      </c>
      <c r="J12" s="153">
        <v>13.2</v>
      </c>
      <c r="K12" s="152">
        <v>17.8</v>
      </c>
      <c r="L12" s="152">
        <v>139.1</v>
      </c>
      <c r="M12" s="152">
        <v>125.2</v>
      </c>
      <c r="N12" s="153">
        <v>13.9</v>
      </c>
      <c r="O12" s="152">
        <v>17.6</v>
      </c>
      <c r="P12" s="152">
        <v>134.6</v>
      </c>
      <c r="Q12" s="152">
        <v>125.4</v>
      </c>
      <c r="R12" s="153">
        <v>9.2</v>
      </c>
      <c r="S12" s="107"/>
    </row>
    <row r="13" spans="1:19" ht="16.5" customHeight="1">
      <c r="A13" s="109"/>
      <c r="B13" s="128" t="s">
        <v>195</v>
      </c>
      <c r="C13" s="151" t="s">
        <v>645</v>
      </c>
      <c r="D13" s="154" t="s">
        <v>645</v>
      </c>
      <c r="E13" s="154" t="s">
        <v>645</v>
      </c>
      <c r="F13" s="153" t="s">
        <v>645</v>
      </c>
      <c r="G13" s="152">
        <v>18.6</v>
      </c>
      <c r="H13" s="152">
        <v>158.7</v>
      </c>
      <c r="I13" s="152">
        <v>144.8</v>
      </c>
      <c r="J13" s="153">
        <v>13.9</v>
      </c>
      <c r="K13" s="151" t="s">
        <v>748</v>
      </c>
      <c r="L13" s="152" t="s">
        <v>748</v>
      </c>
      <c r="M13" s="152" t="s">
        <v>748</v>
      </c>
      <c r="N13" s="153" t="s">
        <v>748</v>
      </c>
      <c r="O13" s="152">
        <v>18.4</v>
      </c>
      <c r="P13" s="152">
        <v>141.3</v>
      </c>
      <c r="Q13" s="152">
        <v>134.2</v>
      </c>
      <c r="R13" s="153">
        <v>7.1</v>
      </c>
      <c r="S13" s="107"/>
    </row>
    <row r="14" spans="2:19" ht="16.5" customHeight="1">
      <c r="B14" s="128" t="s">
        <v>196</v>
      </c>
      <c r="C14" s="151">
        <v>17.9</v>
      </c>
      <c r="D14" s="152">
        <v>159.3</v>
      </c>
      <c r="E14" s="152">
        <v>139.9</v>
      </c>
      <c r="F14" s="153">
        <v>19.4</v>
      </c>
      <c r="G14" s="152">
        <v>17.6</v>
      </c>
      <c r="H14" s="152">
        <v>152.1</v>
      </c>
      <c r="I14" s="152">
        <v>135.2</v>
      </c>
      <c r="J14" s="153">
        <v>16.9</v>
      </c>
      <c r="K14" s="152">
        <v>17.8</v>
      </c>
      <c r="L14" s="152">
        <v>152.3</v>
      </c>
      <c r="M14" s="152">
        <v>133.3</v>
      </c>
      <c r="N14" s="153">
        <v>19</v>
      </c>
      <c r="O14" s="152">
        <v>17.3</v>
      </c>
      <c r="P14" s="152">
        <v>137.6</v>
      </c>
      <c r="Q14" s="152">
        <v>124.4</v>
      </c>
      <c r="R14" s="153">
        <v>13.2</v>
      </c>
      <c r="S14" s="107"/>
    </row>
    <row r="15" spans="2:19" ht="16.5" customHeight="1">
      <c r="B15" s="128" t="s">
        <v>209</v>
      </c>
      <c r="C15" s="151" t="s">
        <v>748</v>
      </c>
      <c r="D15" s="152" t="s">
        <v>748</v>
      </c>
      <c r="E15" s="152" t="s">
        <v>748</v>
      </c>
      <c r="F15" s="153" t="s">
        <v>748</v>
      </c>
      <c r="G15" s="152" t="s">
        <v>748</v>
      </c>
      <c r="H15" s="152" t="s">
        <v>748</v>
      </c>
      <c r="I15" s="152" t="s">
        <v>748</v>
      </c>
      <c r="J15" s="153" t="s">
        <v>748</v>
      </c>
      <c r="K15" s="151" t="s">
        <v>748</v>
      </c>
      <c r="L15" s="152" t="s">
        <v>748</v>
      </c>
      <c r="M15" s="152" t="s">
        <v>748</v>
      </c>
      <c r="N15" s="153" t="s">
        <v>748</v>
      </c>
      <c r="O15" s="151" t="s">
        <v>748</v>
      </c>
      <c r="P15" s="152" t="s">
        <v>748</v>
      </c>
      <c r="Q15" s="152" t="s">
        <v>748</v>
      </c>
      <c r="R15" s="153" t="s">
        <v>748</v>
      </c>
      <c r="S15" s="107"/>
    </row>
    <row r="16" spans="1:19" ht="16.5" customHeight="1">
      <c r="A16" s="109" t="s">
        <v>515</v>
      </c>
      <c r="B16" s="128" t="s">
        <v>190</v>
      </c>
      <c r="C16" s="151" t="s">
        <v>645</v>
      </c>
      <c r="D16" s="154" t="s">
        <v>645</v>
      </c>
      <c r="E16" s="154" t="s">
        <v>645</v>
      </c>
      <c r="F16" s="153" t="s">
        <v>645</v>
      </c>
      <c r="G16" s="152">
        <v>18.3</v>
      </c>
      <c r="H16" s="152">
        <v>138.4</v>
      </c>
      <c r="I16" s="152">
        <v>130.9</v>
      </c>
      <c r="J16" s="153">
        <v>7.5</v>
      </c>
      <c r="K16" s="151">
        <v>16.6</v>
      </c>
      <c r="L16" s="152">
        <v>128</v>
      </c>
      <c r="M16" s="152">
        <v>123.4</v>
      </c>
      <c r="N16" s="153">
        <v>4.6</v>
      </c>
      <c r="O16" s="152">
        <v>18.4</v>
      </c>
      <c r="P16" s="152">
        <v>163.2</v>
      </c>
      <c r="Q16" s="152">
        <v>138.1</v>
      </c>
      <c r="R16" s="153">
        <v>25.1</v>
      </c>
      <c r="S16" s="107"/>
    </row>
    <row r="17" spans="1:19" ht="16.5" customHeight="1">
      <c r="A17" s="670">
        <v>21</v>
      </c>
      <c r="B17" s="128" t="s">
        <v>208</v>
      </c>
      <c r="C17" s="151" t="s">
        <v>748</v>
      </c>
      <c r="D17" s="152" t="s">
        <v>748</v>
      </c>
      <c r="E17" s="152" t="s">
        <v>748</v>
      </c>
      <c r="F17" s="153" t="s">
        <v>748</v>
      </c>
      <c r="G17" s="152">
        <v>18.5</v>
      </c>
      <c r="H17" s="152">
        <v>166.1</v>
      </c>
      <c r="I17" s="152">
        <v>133.7</v>
      </c>
      <c r="J17" s="153">
        <v>32.4</v>
      </c>
      <c r="K17" s="152">
        <v>20</v>
      </c>
      <c r="L17" s="152">
        <v>176.2</v>
      </c>
      <c r="M17" s="152">
        <v>144.3</v>
      </c>
      <c r="N17" s="153">
        <v>31.9</v>
      </c>
      <c r="O17" s="152">
        <v>19.6</v>
      </c>
      <c r="P17" s="152">
        <v>159.7</v>
      </c>
      <c r="Q17" s="152">
        <v>144</v>
      </c>
      <c r="R17" s="153">
        <v>15.7</v>
      </c>
      <c r="S17" s="107"/>
    </row>
    <row r="18" spans="1:19" ht="16.5" customHeight="1">
      <c r="A18" s="130" t="s">
        <v>515</v>
      </c>
      <c r="B18" s="128" t="s">
        <v>215</v>
      </c>
      <c r="C18" s="151">
        <v>17</v>
      </c>
      <c r="D18" s="152">
        <v>136.5</v>
      </c>
      <c r="E18" s="152">
        <v>125.1</v>
      </c>
      <c r="F18" s="153">
        <v>11.4</v>
      </c>
      <c r="G18" s="152">
        <v>17.2</v>
      </c>
      <c r="H18" s="152">
        <v>130.7</v>
      </c>
      <c r="I18" s="152">
        <v>118.7</v>
      </c>
      <c r="J18" s="153">
        <v>12</v>
      </c>
      <c r="K18" s="152">
        <v>19.3</v>
      </c>
      <c r="L18" s="152">
        <v>138.9</v>
      </c>
      <c r="M18" s="152">
        <v>131.1</v>
      </c>
      <c r="N18" s="153">
        <v>7.8</v>
      </c>
      <c r="O18" s="152">
        <v>18.4</v>
      </c>
      <c r="P18" s="152">
        <v>137.4</v>
      </c>
      <c r="Q18" s="152">
        <v>129.7</v>
      </c>
      <c r="R18" s="153">
        <v>7.7</v>
      </c>
      <c r="S18" s="107"/>
    </row>
    <row r="19" spans="2:19" ht="16.5" customHeight="1">
      <c r="B19" s="128" t="s">
        <v>216</v>
      </c>
      <c r="C19" s="151" t="s">
        <v>748</v>
      </c>
      <c r="D19" s="152" t="s">
        <v>748</v>
      </c>
      <c r="E19" s="152" t="s">
        <v>748</v>
      </c>
      <c r="F19" s="153" t="s">
        <v>748</v>
      </c>
      <c r="G19" s="151">
        <v>17.8</v>
      </c>
      <c r="H19" s="152">
        <v>136.5</v>
      </c>
      <c r="I19" s="152">
        <v>129.1</v>
      </c>
      <c r="J19" s="153">
        <v>7.4</v>
      </c>
      <c r="K19" s="152">
        <v>18.3</v>
      </c>
      <c r="L19" s="152">
        <v>137.8</v>
      </c>
      <c r="M19" s="152">
        <v>129.4</v>
      </c>
      <c r="N19" s="153">
        <v>8.4</v>
      </c>
      <c r="O19" s="152">
        <v>18.4</v>
      </c>
      <c r="P19" s="152">
        <v>147.9</v>
      </c>
      <c r="Q19" s="152">
        <v>137.2</v>
      </c>
      <c r="R19" s="153">
        <v>10.7</v>
      </c>
      <c r="S19" s="107"/>
    </row>
    <row r="20" spans="2:19" ht="16.5" customHeight="1">
      <c r="B20" s="128" t="s">
        <v>207</v>
      </c>
      <c r="C20" s="151" t="s">
        <v>748</v>
      </c>
      <c r="D20" s="154" t="s">
        <v>748</v>
      </c>
      <c r="E20" s="154" t="s">
        <v>748</v>
      </c>
      <c r="F20" s="153" t="s">
        <v>748</v>
      </c>
      <c r="G20" s="151" t="s">
        <v>748</v>
      </c>
      <c r="H20" s="152" t="s">
        <v>748</v>
      </c>
      <c r="I20" s="152" t="s">
        <v>748</v>
      </c>
      <c r="J20" s="153" t="s">
        <v>748</v>
      </c>
      <c r="K20" s="152">
        <v>17.8</v>
      </c>
      <c r="L20" s="152">
        <v>152</v>
      </c>
      <c r="M20" s="152">
        <v>135.9</v>
      </c>
      <c r="N20" s="153">
        <v>16.1</v>
      </c>
      <c r="O20" s="152">
        <v>18</v>
      </c>
      <c r="P20" s="152">
        <v>144.4</v>
      </c>
      <c r="Q20" s="152">
        <v>135.2</v>
      </c>
      <c r="R20" s="153">
        <v>9.2</v>
      </c>
      <c r="S20" s="107"/>
    </row>
    <row r="21" spans="2:19" ht="16.5" customHeight="1">
      <c r="B21" s="128" t="s">
        <v>206</v>
      </c>
      <c r="C21" s="151">
        <v>17.5</v>
      </c>
      <c r="D21" s="152">
        <v>153.3</v>
      </c>
      <c r="E21" s="152">
        <v>138.2</v>
      </c>
      <c r="F21" s="153">
        <v>15.1</v>
      </c>
      <c r="G21" s="151">
        <v>18.2</v>
      </c>
      <c r="H21" s="152">
        <v>150.6</v>
      </c>
      <c r="I21" s="152">
        <v>142.3</v>
      </c>
      <c r="J21" s="153">
        <v>8.3</v>
      </c>
      <c r="K21" s="152">
        <v>17.4</v>
      </c>
      <c r="L21" s="152">
        <v>135.5</v>
      </c>
      <c r="M21" s="152">
        <v>122.7</v>
      </c>
      <c r="N21" s="153">
        <v>12.8</v>
      </c>
      <c r="O21" s="152">
        <v>17.6</v>
      </c>
      <c r="P21" s="152">
        <v>138.5</v>
      </c>
      <c r="Q21" s="152">
        <v>128.9</v>
      </c>
      <c r="R21" s="153">
        <v>9.6</v>
      </c>
      <c r="S21" s="107"/>
    </row>
    <row r="22" spans="2:19" ht="16.5" customHeight="1">
      <c r="B22" s="128" t="s">
        <v>205</v>
      </c>
      <c r="C22" s="151" t="s">
        <v>645</v>
      </c>
      <c r="D22" s="154" t="s">
        <v>645</v>
      </c>
      <c r="E22" s="154" t="s">
        <v>645</v>
      </c>
      <c r="F22" s="153" t="s">
        <v>645</v>
      </c>
      <c r="G22" s="151">
        <v>16.6</v>
      </c>
      <c r="H22" s="152">
        <v>132</v>
      </c>
      <c r="I22" s="152">
        <v>117.1</v>
      </c>
      <c r="J22" s="153">
        <v>14.9</v>
      </c>
      <c r="K22" s="152">
        <v>16.5</v>
      </c>
      <c r="L22" s="152">
        <v>108.8</v>
      </c>
      <c r="M22" s="152">
        <v>102.1</v>
      </c>
      <c r="N22" s="153">
        <v>6.7</v>
      </c>
      <c r="O22" s="152">
        <v>15.6</v>
      </c>
      <c r="P22" s="152">
        <v>109.9</v>
      </c>
      <c r="Q22" s="152">
        <v>101</v>
      </c>
      <c r="R22" s="153">
        <v>8.9</v>
      </c>
      <c r="S22" s="107"/>
    </row>
    <row r="23" spans="2:19" ht="16.5" customHeight="1">
      <c r="B23" s="128" t="s">
        <v>204</v>
      </c>
      <c r="C23" s="151" t="s">
        <v>645</v>
      </c>
      <c r="D23" s="154" t="s">
        <v>645</v>
      </c>
      <c r="E23" s="154" t="s">
        <v>645</v>
      </c>
      <c r="F23" s="153" t="s">
        <v>645</v>
      </c>
      <c r="G23" s="152">
        <v>17.2</v>
      </c>
      <c r="H23" s="152">
        <v>123</v>
      </c>
      <c r="I23" s="152">
        <v>118.8</v>
      </c>
      <c r="J23" s="153">
        <v>4.2</v>
      </c>
      <c r="K23" s="152">
        <v>17.1</v>
      </c>
      <c r="L23" s="152">
        <v>126.6</v>
      </c>
      <c r="M23" s="152">
        <v>118.9</v>
      </c>
      <c r="N23" s="153">
        <v>7.7</v>
      </c>
      <c r="O23" s="152">
        <v>19.2</v>
      </c>
      <c r="P23" s="152">
        <v>150.3</v>
      </c>
      <c r="Q23" s="152">
        <v>147.7</v>
      </c>
      <c r="R23" s="153">
        <v>2.6</v>
      </c>
      <c r="S23" s="107"/>
    </row>
    <row r="24" spans="2:19" ht="16.5" customHeight="1">
      <c r="B24" s="128" t="s">
        <v>197</v>
      </c>
      <c r="C24" s="151">
        <v>18.2</v>
      </c>
      <c r="D24" s="152">
        <v>138.9</v>
      </c>
      <c r="E24" s="152">
        <v>134.7</v>
      </c>
      <c r="F24" s="153">
        <v>4.2</v>
      </c>
      <c r="G24" s="152">
        <v>15.2</v>
      </c>
      <c r="H24" s="152">
        <v>109.1</v>
      </c>
      <c r="I24" s="152">
        <v>105.3</v>
      </c>
      <c r="J24" s="153">
        <v>3.8</v>
      </c>
      <c r="K24" s="151">
        <v>15.6</v>
      </c>
      <c r="L24" s="152">
        <v>126.2</v>
      </c>
      <c r="M24" s="152">
        <v>106.9</v>
      </c>
      <c r="N24" s="153">
        <v>19.3</v>
      </c>
      <c r="O24" s="152">
        <v>15.3</v>
      </c>
      <c r="P24" s="152">
        <v>110.8</v>
      </c>
      <c r="Q24" s="152">
        <v>103.5</v>
      </c>
      <c r="R24" s="153">
        <v>7.3</v>
      </c>
      <c r="S24" s="107"/>
    </row>
    <row r="25" spans="2:19" ht="16.5" customHeight="1">
      <c r="B25" s="128" t="s">
        <v>193</v>
      </c>
      <c r="C25" s="151">
        <v>18.7</v>
      </c>
      <c r="D25" s="152">
        <v>153.9</v>
      </c>
      <c r="E25" s="152">
        <v>139.8</v>
      </c>
      <c r="F25" s="153">
        <v>14.1</v>
      </c>
      <c r="G25" s="152">
        <v>16.4</v>
      </c>
      <c r="H25" s="152">
        <v>123.3</v>
      </c>
      <c r="I25" s="152">
        <v>120.9</v>
      </c>
      <c r="J25" s="152">
        <v>2.4</v>
      </c>
      <c r="K25" s="151">
        <v>16.7</v>
      </c>
      <c r="L25" s="152">
        <v>125.6</v>
      </c>
      <c r="M25" s="152">
        <v>117.9</v>
      </c>
      <c r="N25" s="153">
        <v>7.7</v>
      </c>
      <c r="O25" s="152">
        <v>17</v>
      </c>
      <c r="P25" s="152">
        <v>129.2</v>
      </c>
      <c r="Q25" s="152">
        <v>122.6</v>
      </c>
      <c r="R25" s="153">
        <v>6.6</v>
      </c>
      <c r="S25" s="107"/>
    </row>
    <row r="26" spans="2:19" ht="16.5" customHeight="1">
      <c r="B26" s="128" t="s">
        <v>191</v>
      </c>
      <c r="C26" s="151" t="s">
        <v>645</v>
      </c>
      <c r="D26" s="154" t="s">
        <v>645</v>
      </c>
      <c r="E26" s="154" t="s">
        <v>645</v>
      </c>
      <c r="F26" s="153" t="s">
        <v>645</v>
      </c>
      <c r="G26" s="151">
        <v>17.8</v>
      </c>
      <c r="H26" s="152">
        <v>139.9</v>
      </c>
      <c r="I26" s="152">
        <v>136.8</v>
      </c>
      <c r="J26" s="153">
        <v>3.1</v>
      </c>
      <c r="K26" s="151">
        <v>18.7</v>
      </c>
      <c r="L26" s="152">
        <v>160.4</v>
      </c>
      <c r="M26" s="152">
        <v>135.7</v>
      </c>
      <c r="N26" s="153">
        <v>24.7</v>
      </c>
      <c r="O26" s="152">
        <v>17.2</v>
      </c>
      <c r="P26" s="152">
        <v>137.9</v>
      </c>
      <c r="Q26" s="152">
        <v>132.8</v>
      </c>
      <c r="R26" s="153">
        <v>5.1</v>
      </c>
      <c r="S26" s="107"/>
    </row>
    <row r="27" spans="1:19" ht="16.5" customHeight="1">
      <c r="A27" s="106" t="s">
        <v>252</v>
      </c>
      <c r="B27" s="131" t="s">
        <v>192</v>
      </c>
      <c r="C27" s="155">
        <v>16.4</v>
      </c>
      <c r="D27" s="156">
        <v>103.7</v>
      </c>
      <c r="E27" s="156">
        <v>96.2</v>
      </c>
      <c r="F27" s="157">
        <v>7.5</v>
      </c>
      <c r="G27" s="156">
        <v>17.4</v>
      </c>
      <c r="H27" s="156">
        <v>122.2</v>
      </c>
      <c r="I27" s="156">
        <v>114.1</v>
      </c>
      <c r="J27" s="157">
        <v>8.1</v>
      </c>
      <c r="K27" s="156">
        <v>17.8</v>
      </c>
      <c r="L27" s="156">
        <v>128.3</v>
      </c>
      <c r="M27" s="156">
        <v>124.6</v>
      </c>
      <c r="N27" s="157">
        <v>3.7</v>
      </c>
      <c r="O27" s="156">
        <v>17.9</v>
      </c>
      <c r="P27" s="156">
        <v>137.8</v>
      </c>
      <c r="Q27" s="156">
        <v>128.8</v>
      </c>
      <c r="R27" s="157">
        <v>9</v>
      </c>
      <c r="S27" s="107"/>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 customHeight="1"/>
    <row r="39" ht="15" customHeight="1"/>
    <row r="40" ht="15" customHeight="1"/>
    <row r="41" ht="15" customHeight="1"/>
    <row r="42" ht="15" customHeight="1"/>
    <row r="43" ht="15" customHeight="1"/>
    <row r="44" ht="15" customHeight="1"/>
    <row r="45" ht="15" customHeight="1"/>
    <row r="46" ht="15" customHeight="1"/>
  </sheetData>
  <mergeCells count="5">
    <mergeCell ref="P9:Q9"/>
    <mergeCell ref="B9:B10"/>
    <mergeCell ref="D9:E9"/>
    <mergeCell ref="H9:I9"/>
    <mergeCell ref="L9:M9"/>
  </mergeCells>
  <printOptions/>
  <pageMargins left="0.1968503937007874" right="0.1968503937007874" top="0.984251968503937" bottom="0.984251968503937" header="0.5118110236220472" footer="0.5118110236220472"/>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codeName="Sheet21">
    <tabColor indexed="53"/>
  </sheetPr>
  <dimension ref="B1:M102"/>
  <sheetViews>
    <sheetView zoomScale="80" zoomScaleNormal="80" zoomScaleSheetLayoutView="85" workbookViewId="0" topLeftCell="A1">
      <selection activeCell="A1" sqref="A1"/>
    </sheetView>
  </sheetViews>
  <sheetFormatPr defaultColWidth="8.796875" defaultRowHeight="14.25"/>
  <cols>
    <col min="1" max="1" width="4" style="70" customWidth="1"/>
    <col min="2" max="2" width="3.3984375" style="70" customWidth="1"/>
    <col min="3" max="3" width="35" style="72" customWidth="1"/>
    <col min="4" max="13" width="10.3984375" style="70" customWidth="1"/>
    <col min="14" max="16384" width="9" style="70" customWidth="1"/>
  </cols>
  <sheetData>
    <row r="1" spans="2:13" ht="24.75" customHeight="1">
      <c r="B1" s="68"/>
      <c r="C1" s="69"/>
      <c r="D1" s="351" t="s">
        <v>69</v>
      </c>
      <c r="E1" s="99"/>
      <c r="G1" s="68"/>
      <c r="I1" s="68"/>
      <c r="J1" s="68"/>
      <c r="K1" s="68"/>
      <c r="L1" s="68"/>
      <c r="M1" s="68"/>
    </row>
    <row r="2" spans="2:13" ht="24.75" customHeight="1">
      <c r="B2" s="68"/>
      <c r="C2" s="69"/>
      <c r="D2" s="351"/>
      <c r="E2" s="99"/>
      <c r="G2" s="68"/>
      <c r="I2" s="68"/>
      <c r="J2" s="68"/>
      <c r="K2" s="68"/>
      <c r="L2" s="68"/>
      <c r="M2" s="68"/>
    </row>
    <row r="3" spans="2:13" ht="18" customHeight="1">
      <c r="B3" s="71"/>
      <c r="C3" s="73" t="s">
        <v>499</v>
      </c>
      <c r="D3" s="73"/>
      <c r="E3" s="71"/>
      <c r="F3" s="71"/>
      <c r="G3" s="71"/>
      <c r="H3" s="71"/>
      <c r="I3" s="71"/>
      <c r="J3" s="71"/>
      <c r="K3" s="71"/>
      <c r="L3" s="71"/>
      <c r="M3" s="74" t="s">
        <v>478</v>
      </c>
    </row>
    <row r="4" spans="2:13" s="75" customFormat="1" ht="18" customHeight="1">
      <c r="B4" s="756" t="s">
        <v>671</v>
      </c>
      <c r="C4" s="757"/>
      <c r="D4" s="771" t="s">
        <v>500</v>
      </c>
      <c r="E4" s="771"/>
      <c r="F4" s="771"/>
      <c r="G4" s="779"/>
      <c r="H4" s="780"/>
      <c r="I4" s="753" t="s">
        <v>501</v>
      </c>
      <c r="J4" s="779"/>
      <c r="K4" s="779"/>
      <c r="L4" s="779"/>
      <c r="M4" s="780"/>
    </row>
    <row r="5" spans="2:13" s="75" customFormat="1" ht="36" customHeight="1" thickBot="1">
      <c r="B5" s="758"/>
      <c r="C5" s="759"/>
      <c r="D5" s="380" t="s">
        <v>502</v>
      </c>
      <c r="E5" s="381" t="s">
        <v>480</v>
      </c>
      <c r="F5" s="381" t="s">
        <v>503</v>
      </c>
      <c r="G5" s="382" t="s">
        <v>504</v>
      </c>
      <c r="H5" s="378" t="s">
        <v>672</v>
      </c>
      <c r="I5" s="382" t="s">
        <v>502</v>
      </c>
      <c r="J5" s="383" t="s">
        <v>480</v>
      </c>
      <c r="K5" s="383" t="s">
        <v>503</v>
      </c>
      <c r="L5" s="384" t="s">
        <v>504</v>
      </c>
      <c r="M5" s="379" t="s">
        <v>672</v>
      </c>
    </row>
    <row r="6" spans="2:13" ht="19.5" customHeight="1" thickTop="1">
      <c r="B6" s="768" t="s">
        <v>261</v>
      </c>
      <c r="C6" s="769"/>
      <c r="D6" s="821">
        <v>352184</v>
      </c>
      <c r="E6" s="822">
        <v>313230</v>
      </c>
      <c r="F6" s="822">
        <v>284093</v>
      </c>
      <c r="G6" s="822">
        <v>29137</v>
      </c>
      <c r="H6" s="822">
        <v>38954</v>
      </c>
      <c r="I6" s="822">
        <v>95585</v>
      </c>
      <c r="J6" s="822">
        <v>93344</v>
      </c>
      <c r="K6" s="822">
        <v>89558</v>
      </c>
      <c r="L6" s="822">
        <v>3786</v>
      </c>
      <c r="M6" s="822">
        <v>2241</v>
      </c>
    </row>
    <row r="7" spans="2:13" ht="19.5" customHeight="1">
      <c r="B7" s="760" t="s">
        <v>269</v>
      </c>
      <c r="C7" s="761"/>
      <c r="D7" s="87">
        <v>321711</v>
      </c>
      <c r="E7" s="87">
        <v>283826</v>
      </c>
      <c r="F7" s="87">
        <v>263500</v>
      </c>
      <c r="G7" s="87">
        <v>20326</v>
      </c>
      <c r="H7" s="87">
        <v>37885</v>
      </c>
      <c r="I7" s="87">
        <v>119836</v>
      </c>
      <c r="J7" s="87">
        <v>117326</v>
      </c>
      <c r="K7" s="87">
        <v>116347</v>
      </c>
      <c r="L7" s="87">
        <v>979</v>
      </c>
      <c r="M7" s="87">
        <v>2510</v>
      </c>
    </row>
    <row r="8" spans="2:13" ht="19.5" customHeight="1">
      <c r="B8" s="760" t="s">
        <v>271</v>
      </c>
      <c r="C8" s="761"/>
      <c r="D8" s="82">
        <v>364179</v>
      </c>
      <c r="E8" s="82">
        <v>319803</v>
      </c>
      <c r="F8" s="82">
        <v>281872</v>
      </c>
      <c r="G8" s="82">
        <v>37931</v>
      </c>
      <c r="H8" s="82">
        <v>44376</v>
      </c>
      <c r="I8" s="82">
        <v>104428</v>
      </c>
      <c r="J8" s="82">
        <v>100225</v>
      </c>
      <c r="K8" s="82">
        <v>95319</v>
      </c>
      <c r="L8" s="82">
        <v>4906</v>
      </c>
      <c r="M8" s="82">
        <v>4203</v>
      </c>
    </row>
    <row r="9" spans="2:13" ht="19.5" customHeight="1">
      <c r="B9" s="760" t="s">
        <v>273</v>
      </c>
      <c r="C9" s="761"/>
      <c r="D9" s="82">
        <v>384414</v>
      </c>
      <c r="E9" s="82">
        <v>384061</v>
      </c>
      <c r="F9" s="82">
        <v>349885</v>
      </c>
      <c r="G9" s="82">
        <v>34176</v>
      </c>
      <c r="H9" s="82">
        <v>353</v>
      </c>
      <c r="I9" s="82">
        <v>126787</v>
      </c>
      <c r="J9" s="82">
        <v>126787</v>
      </c>
      <c r="K9" s="82">
        <v>126748</v>
      </c>
      <c r="L9" s="82">
        <v>39</v>
      </c>
      <c r="M9" s="82">
        <v>0</v>
      </c>
    </row>
    <row r="10" spans="2:13" ht="19.5" customHeight="1">
      <c r="B10" s="760" t="s">
        <v>276</v>
      </c>
      <c r="C10" s="761"/>
      <c r="D10" s="82">
        <v>385782</v>
      </c>
      <c r="E10" s="82">
        <v>378152</v>
      </c>
      <c r="F10" s="82">
        <v>351975</v>
      </c>
      <c r="G10" s="82">
        <v>26177</v>
      </c>
      <c r="H10" s="82">
        <v>7630</v>
      </c>
      <c r="I10" s="82">
        <v>148613</v>
      </c>
      <c r="J10" s="82">
        <v>148613</v>
      </c>
      <c r="K10" s="82">
        <v>146024</v>
      </c>
      <c r="L10" s="82">
        <v>2589</v>
      </c>
      <c r="M10" s="82">
        <v>0</v>
      </c>
    </row>
    <row r="11" spans="2:13" ht="19.5" customHeight="1">
      <c r="B11" s="760" t="s">
        <v>444</v>
      </c>
      <c r="C11" s="761"/>
      <c r="D11" s="82">
        <v>317149</v>
      </c>
      <c r="E11" s="82">
        <v>307083</v>
      </c>
      <c r="F11" s="82">
        <v>249167</v>
      </c>
      <c r="G11" s="82">
        <v>57916</v>
      </c>
      <c r="H11" s="82">
        <v>10066</v>
      </c>
      <c r="I11" s="82">
        <v>110171</v>
      </c>
      <c r="J11" s="82">
        <v>108133</v>
      </c>
      <c r="K11" s="82">
        <v>98837</v>
      </c>
      <c r="L11" s="82">
        <v>9296</v>
      </c>
      <c r="M11" s="82">
        <v>2038</v>
      </c>
    </row>
    <row r="12" spans="2:13" ht="19.5" customHeight="1">
      <c r="B12" s="760" t="s">
        <v>445</v>
      </c>
      <c r="C12" s="761"/>
      <c r="D12" s="82">
        <v>330827</v>
      </c>
      <c r="E12" s="82">
        <v>308193</v>
      </c>
      <c r="F12" s="82">
        <v>287734</v>
      </c>
      <c r="G12" s="82">
        <v>20459</v>
      </c>
      <c r="H12" s="82">
        <v>22634</v>
      </c>
      <c r="I12" s="82">
        <v>96608</v>
      </c>
      <c r="J12" s="82">
        <v>93691</v>
      </c>
      <c r="K12" s="82">
        <v>91225</v>
      </c>
      <c r="L12" s="82">
        <v>2466</v>
      </c>
      <c r="M12" s="82">
        <v>2917</v>
      </c>
    </row>
    <row r="13" spans="2:13" ht="19.5" customHeight="1">
      <c r="B13" s="760" t="s">
        <v>446</v>
      </c>
      <c r="C13" s="761"/>
      <c r="D13" s="82">
        <v>451814</v>
      </c>
      <c r="E13" s="82">
        <v>392321</v>
      </c>
      <c r="F13" s="82">
        <v>363572</v>
      </c>
      <c r="G13" s="82">
        <v>28749</v>
      </c>
      <c r="H13" s="82">
        <v>59493</v>
      </c>
      <c r="I13" s="82">
        <v>145034</v>
      </c>
      <c r="J13" s="82">
        <v>140581</v>
      </c>
      <c r="K13" s="82">
        <v>136624</v>
      </c>
      <c r="L13" s="82">
        <v>3957</v>
      </c>
      <c r="M13" s="82">
        <v>4453</v>
      </c>
    </row>
    <row r="14" spans="2:13" ht="19.5" customHeight="1">
      <c r="B14" s="760" t="s">
        <v>447</v>
      </c>
      <c r="C14" s="761"/>
      <c r="D14" s="82">
        <v>673531</v>
      </c>
      <c r="E14" s="82">
        <v>326847</v>
      </c>
      <c r="F14" s="82">
        <v>309440</v>
      </c>
      <c r="G14" s="82">
        <v>17407</v>
      </c>
      <c r="H14" s="82">
        <v>346684</v>
      </c>
      <c r="I14" s="82">
        <v>93708</v>
      </c>
      <c r="J14" s="82">
        <v>86556</v>
      </c>
      <c r="K14" s="82">
        <v>82265</v>
      </c>
      <c r="L14" s="82">
        <v>4291</v>
      </c>
      <c r="M14" s="82">
        <v>7152</v>
      </c>
    </row>
    <row r="15" spans="2:13" ht="19.5" customHeight="1">
      <c r="B15" s="760" t="s">
        <v>448</v>
      </c>
      <c r="C15" s="761"/>
      <c r="D15" s="82">
        <v>354729</v>
      </c>
      <c r="E15" s="82">
        <v>346360</v>
      </c>
      <c r="F15" s="82">
        <v>316586</v>
      </c>
      <c r="G15" s="82">
        <v>29774</v>
      </c>
      <c r="H15" s="82">
        <v>8369</v>
      </c>
      <c r="I15" s="82">
        <v>93949</v>
      </c>
      <c r="J15" s="82">
        <v>93726</v>
      </c>
      <c r="K15" s="82">
        <v>91927</v>
      </c>
      <c r="L15" s="82">
        <v>1799</v>
      </c>
      <c r="M15" s="82">
        <v>223</v>
      </c>
    </row>
    <row r="16" spans="2:13" ht="19.5" customHeight="1">
      <c r="B16" s="760" t="s">
        <v>449</v>
      </c>
      <c r="C16" s="761"/>
      <c r="D16" s="82">
        <v>261457</v>
      </c>
      <c r="E16" s="82">
        <v>244147</v>
      </c>
      <c r="F16" s="82">
        <v>222752</v>
      </c>
      <c r="G16" s="82">
        <v>21395</v>
      </c>
      <c r="H16" s="82">
        <v>17310</v>
      </c>
      <c r="I16" s="82">
        <v>82094</v>
      </c>
      <c r="J16" s="82">
        <v>80959</v>
      </c>
      <c r="K16" s="82">
        <v>76054</v>
      </c>
      <c r="L16" s="82">
        <v>4905</v>
      </c>
      <c r="M16" s="82">
        <v>1135</v>
      </c>
    </row>
    <row r="17" spans="2:13" ht="19.5" customHeight="1">
      <c r="B17" s="760" t="s">
        <v>450</v>
      </c>
      <c r="C17" s="761"/>
      <c r="D17" s="82">
        <v>296465</v>
      </c>
      <c r="E17" s="82">
        <v>275179</v>
      </c>
      <c r="F17" s="82">
        <v>265523</v>
      </c>
      <c r="G17" s="82">
        <v>9656</v>
      </c>
      <c r="H17" s="82">
        <v>21286</v>
      </c>
      <c r="I17" s="82">
        <v>106332</v>
      </c>
      <c r="J17" s="82">
        <v>105168</v>
      </c>
      <c r="K17" s="82">
        <v>99797</v>
      </c>
      <c r="L17" s="82">
        <v>5371</v>
      </c>
      <c r="M17" s="82">
        <v>1164</v>
      </c>
    </row>
    <row r="18" spans="2:13" ht="19.5" customHeight="1">
      <c r="B18" s="760" t="s">
        <v>451</v>
      </c>
      <c r="C18" s="761"/>
      <c r="D18" s="82">
        <v>375334</v>
      </c>
      <c r="E18" s="82">
        <v>373932</v>
      </c>
      <c r="F18" s="82">
        <v>370637</v>
      </c>
      <c r="G18" s="82">
        <v>3295</v>
      </c>
      <c r="H18" s="82">
        <v>1402</v>
      </c>
      <c r="I18" s="82">
        <v>72529</v>
      </c>
      <c r="J18" s="82">
        <v>72521</v>
      </c>
      <c r="K18" s="82">
        <v>71516</v>
      </c>
      <c r="L18" s="82">
        <v>1005</v>
      </c>
      <c r="M18" s="82">
        <v>8</v>
      </c>
    </row>
    <row r="19" spans="2:13" ht="19.5" customHeight="1">
      <c r="B19" s="760" t="s">
        <v>452</v>
      </c>
      <c r="C19" s="761"/>
      <c r="D19" s="82">
        <v>337306</v>
      </c>
      <c r="E19" s="82">
        <v>299575</v>
      </c>
      <c r="F19" s="82">
        <v>277807</v>
      </c>
      <c r="G19" s="82">
        <v>21768</v>
      </c>
      <c r="H19" s="82">
        <v>37731</v>
      </c>
      <c r="I19" s="82">
        <v>105513</v>
      </c>
      <c r="J19" s="82">
        <v>103683</v>
      </c>
      <c r="K19" s="82">
        <v>99927</v>
      </c>
      <c r="L19" s="82">
        <v>3756</v>
      </c>
      <c r="M19" s="82">
        <v>1830</v>
      </c>
    </row>
    <row r="20" spans="2:13" ht="19.5" customHeight="1">
      <c r="B20" s="760" t="s">
        <v>303</v>
      </c>
      <c r="C20" s="761"/>
      <c r="D20" s="82">
        <v>404269</v>
      </c>
      <c r="E20" s="82">
        <v>316417</v>
      </c>
      <c r="F20" s="82">
        <v>298058</v>
      </c>
      <c r="G20" s="82">
        <v>18359</v>
      </c>
      <c r="H20" s="82">
        <v>87852</v>
      </c>
      <c r="I20" s="82">
        <v>115658</v>
      </c>
      <c r="J20" s="82">
        <v>106543</v>
      </c>
      <c r="K20" s="82">
        <v>91420</v>
      </c>
      <c r="L20" s="82">
        <v>15123</v>
      </c>
      <c r="M20" s="82">
        <v>9115</v>
      </c>
    </row>
    <row r="21" spans="2:13" ht="19.5" customHeight="1">
      <c r="B21" s="762" t="s">
        <v>453</v>
      </c>
      <c r="C21" s="763"/>
      <c r="D21" s="82">
        <v>317389</v>
      </c>
      <c r="E21" s="82">
        <v>254535</v>
      </c>
      <c r="F21" s="82">
        <v>234191</v>
      </c>
      <c r="G21" s="82">
        <v>20344</v>
      </c>
      <c r="H21" s="82">
        <v>62854</v>
      </c>
      <c r="I21" s="82">
        <v>86501</v>
      </c>
      <c r="J21" s="82">
        <v>83894</v>
      </c>
      <c r="K21" s="82">
        <v>82836</v>
      </c>
      <c r="L21" s="82">
        <v>1058</v>
      </c>
      <c r="M21" s="82">
        <v>2607</v>
      </c>
    </row>
    <row r="22" spans="2:13" ht="19.5" customHeight="1">
      <c r="B22" s="80"/>
      <c r="C22" s="364" t="s">
        <v>454</v>
      </c>
      <c r="D22" s="83">
        <v>281379</v>
      </c>
      <c r="E22" s="83">
        <v>253034</v>
      </c>
      <c r="F22" s="83">
        <v>224382</v>
      </c>
      <c r="G22" s="83">
        <v>28652</v>
      </c>
      <c r="H22" s="83">
        <v>28345</v>
      </c>
      <c r="I22" s="83">
        <v>119957</v>
      </c>
      <c r="J22" s="83">
        <v>113256</v>
      </c>
      <c r="K22" s="83">
        <v>106253</v>
      </c>
      <c r="L22" s="83">
        <v>7003</v>
      </c>
      <c r="M22" s="83">
        <v>6701</v>
      </c>
    </row>
    <row r="23" spans="2:13" ht="19.5" customHeight="1">
      <c r="B23" s="84"/>
      <c r="C23" s="362" t="s">
        <v>311</v>
      </c>
      <c r="D23" s="85">
        <v>185034</v>
      </c>
      <c r="E23" s="85">
        <v>185034</v>
      </c>
      <c r="F23" s="85">
        <v>154597</v>
      </c>
      <c r="G23" s="85">
        <v>30437</v>
      </c>
      <c r="H23" s="85">
        <v>0</v>
      </c>
      <c r="I23" s="85">
        <v>117562</v>
      </c>
      <c r="J23" s="85">
        <v>117562</v>
      </c>
      <c r="K23" s="85">
        <v>117562</v>
      </c>
      <c r="L23" s="85">
        <v>0</v>
      </c>
      <c r="M23" s="85">
        <v>0</v>
      </c>
    </row>
    <row r="24" spans="2:13" ht="19.5" customHeight="1">
      <c r="B24" s="86"/>
      <c r="C24" s="365" t="s">
        <v>455</v>
      </c>
      <c r="D24" s="87">
        <v>350338</v>
      </c>
      <c r="E24" s="87">
        <v>292392</v>
      </c>
      <c r="F24" s="87">
        <v>256363</v>
      </c>
      <c r="G24" s="87">
        <v>36029</v>
      </c>
      <c r="H24" s="87">
        <v>57946</v>
      </c>
      <c r="I24" s="87">
        <v>108233</v>
      </c>
      <c r="J24" s="87">
        <v>92080</v>
      </c>
      <c r="K24" s="87">
        <v>90109</v>
      </c>
      <c r="L24" s="87">
        <v>1971</v>
      </c>
      <c r="M24" s="87">
        <v>16153</v>
      </c>
    </row>
    <row r="25" spans="2:13" ht="19.5" customHeight="1">
      <c r="B25" s="81"/>
      <c r="C25" s="366" t="s">
        <v>456</v>
      </c>
      <c r="D25" s="82">
        <v>257320</v>
      </c>
      <c r="E25" s="82">
        <v>257269</v>
      </c>
      <c r="F25" s="82">
        <v>239265</v>
      </c>
      <c r="G25" s="82">
        <v>18004</v>
      </c>
      <c r="H25" s="82">
        <v>51</v>
      </c>
      <c r="I25" s="82">
        <v>106228</v>
      </c>
      <c r="J25" s="82">
        <v>106228</v>
      </c>
      <c r="K25" s="82">
        <v>104134</v>
      </c>
      <c r="L25" s="82">
        <v>2094</v>
      </c>
      <c r="M25" s="82">
        <v>0</v>
      </c>
    </row>
    <row r="26" spans="2:13" ht="19.5" customHeight="1">
      <c r="B26" s="81"/>
      <c r="C26" s="366" t="s">
        <v>457</v>
      </c>
      <c r="D26" s="82">
        <v>311754</v>
      </c>
      <c r="E26" s="82">
        <v>311754</v>
      </c>
      <c r="F26" s="82">
        <v>262274</v>
      </c>
      <c r="G26" s="82">
        <v>49480</v>
      </c>
      <c r="H26" s="82">
        <v>0</v>
      </c>
      <c r="I26" s="82">
        <v>82510</v>
      </c>
      <c r="J26" s="82">
        <v>82510</v>
      </c>
      <c r="K26" s="82">
        <v>79335</v>
      </c>
      <c r="L26" s="82">
        <v>3175</v>
      </c>
      <c r="M26" s="82">
        <v>0</v>
      </c>
    </row>
    <row r="27" spans="2:13" ht="19.5" customHeight="1">
      <c r="B27" s="81"/>
      <c r="C27" s="366" t="s">
        <v>323</v>
      </c>
      <c r="D27" s="82">
        <v>422554</v>
      </c>
      <c r="E27" s="82">
        <v>329912</v>
      </c>
      <c r="F27" s="82">
        <v>288817</v>
      </c>
      <c r="G27" s="82">
        <v>41095</v>
      </c>
      <c r="H27" s="82">
        <v>92642</v>
      </c>
      <c r="I27" s="82">
        <v>121972</v>
      </c>
      <c r="J27" s="82">
        <v>94279</v>
      </c>
      <c r="K27" s="82">
        <v>85997</v>
      </c>
      <c r="L27" s="82">
        <v>8282</v>
      </c>
      <c r="M27" s="82">
        <v>27693</v>
      </c>
    </row>
    <row r="28" spans="2:13" ht="19.5" customHeight="1">
      <c r="B28" s="81"/>
      <c r="C28" s="366" t="s">
        <v>458</v>
      </c>
      <c r="D28" s="82">
        <v>641671</v>
      </c>
      <c r="E28" s="82">
        <v>394693</v>
      </c>
      <c r="F28" s="82">
        <v>353949</v>
      </c>
      <c r="G28" s="82">
        <v>40744</v>
      </c>
      <c r="H28" s="82">
        <v>246978</v>
      </c>
      <c r="I28" s="82">
        <v>189387</v>
      </c>
      <c r="J28" s="82">
        <v>188909</v>
      </c>
      <c r="K28" s="82">
        <v>179468</v>
      </c>
      <c r="L28" s="82">
        <v>9441</v>
      </c>
      <c r="M28" s="82">
        <v>478</v>
      </c>
    </row>
    <row r="29" spans="2:13" ht="19.5" customHeight="1">
      <c r="B29" s="81"/>
      <c r="C29" s="366" t="s">
        <v>459</v>
      </c>
      <c r="D29" s="82">
        <v>296101</v>
      </c>
      <c r="E29" s="82">
        <v>284824</v>
      </c>
      <c r="F29" s="82">
        <v>255147</v>
      </c>
      <c r="G29" s="82">
        <v>29677</v>
      </c>
      <c r="H29" s="82">
        <v>11277</v>
      </c>
      <c r="I29" s="82">
        <v>106216</v>
      </c>
      <c r="J29" s="82">
        <v>105813</v>
      </c>
      <c r="K29" s="82">
        <v>100016</v>
      </c>
      <c r="L29" s="82">
        <v>5797</v>
      </c>
      <c r="M29" s="82">
        <v>403</v>
      </c>
    </row>
    <row r="30" spans="2:13" ht="19.5" customHeight="1">
      <c r="B30" s="81"/>
      <c r="C30" s="366" t="s">
        <v>460</v>
      </c>
      <c r="D30" s="82">
        <v>294204</v>
      </c>
      <c r="E30" s="82">
        <v>294204</v>
      </c>
      <c r="F30" s="82">
        <v>255813</v>
      </c>
      <c r="G30" s="82">
        <v>38391</v>
      </c>
      <c r="H30" s="82">
        <v>0</v>
      </c>
      <c r="I30" s="82">
        <v>121121</v>
      </c>
      <c r="J30" s="82">
        <v>118471</v>
      </c>
      <c r="K30" s="82">
        <v>117581</v>
      </c>
      <c r="L30" s="82">
        <v>890</v>
      </c>
      <c r="M30" s="82">
        <v>2650</v>
      </c>
    </row>
    <row r="31" spans="2:13" ht="19.5" customHeight="1">
      <c r="B31" s="81"/>
      <c r="C31" s="366" t="s">
        <v>461</v>
      </c>
      <c r="D31" s="82">
        <v>337112</v>
      </c>
      <c r="E31" s="82">
        <v>337112</v>
      </c>
      <c r="F31" s="82">
        <v>313015</v>
      </c>
      <c r="G31" s="82">
        <v>24097</v>
      </c>
      <c r="H31" s="82">
        <v>0</v>
      </c>
      <c r="I31" s="82">
        <v>114902</v>
      </c>
      <c r="J31" s="82">
        <v>114902</v>
      </c>
      <c r="K31" s="82">
        <v>105973</v>
      </c>
      <c r="L31" s="82">
        <v>8929</v>
      </c>
      <c r="M31" s="82">
        <v>0</v>
      </c>
    </row>
    <row r="32" spans="2:13" ht="19.5" customHeight="1">
      <c r="B32" s="81"/>
      <c r="C32" s="366" t="s">
        <v>337</v>
      </c>
      <c r="D32" s="82">
        <v>292408</v>
      </c>
      <c r="E32" s="82">
        <v>292408</v>
      </c>
      <c r="F32" s="82">
        <v>265705</v>
      </c>
      <c r="G32" s="82">
        <v>26703</v>
      </c>
      <c r="H32" s="82">
        <v>0</v>
      </c>
      <c r="I32" s="82">
        <v>100623</v>
      </c>
      <c r="J32" s="82">
        <v>100623</v>
      </c>
      <c r="K32" s="82">
        <v>100145</v>
      </c>
      <c r="L32" s="82">
        <v>478</v>
      </c>
      <c r="M32" s="82">
        <v>0</v>
      </c>
    </row>
    <row r="33" spans="2:13" ht="19.5" customHeight="1">
      <c r="B33" s="81"/>
      <c r="C33" s="366" t="s">
        <v>340</v>
      </c>
      <c r="D33" s="82">
        <v>375830</v>
      </c>
      <c r="E33" s="82">
        <v>330201</v>
      </c>
      <c r="F33" s="82">
        <v>293370</v>
      </c>
      <c r="G33" s="82">
        <v>36831</v>
      </c>
      <c r="H33" s="82">
        <v>45629</v>
      </c>
      <c r="I33" s="82">
        <v>109142</v>
      </c>
      <c r="J33" s="82">
        <v>109142</v>
      </c>
      <c r="K33" s="82">
        <v>108936</v>
      </c>
      <c r="L33" s="82">
        <v>206</v>
      </c>
      <c r="M33" s="82">
        <v>0</v>
      </c>
    </row>
    <row r="34" spans="2:13" ht="19.5" customHeight="1">
      <c r="B34" s="81"/>
      <c r="C34" s="366" t="s">
        <v>343</v>
      </c>
      <c r="D34" s="82">
        <v>280604</v>
      </c>
      <c r="E34" s="82">
        <v>280604</v>
      </c>
      <c r="F34" s="82">
        <v>258390</v>
      </c>
      <c r="G34" s="82">
        <v>22214</v>
      </c>
      <c r="H34" s="82">
        <v>0</v>
      </c>
      <c r="I34" s="82">
        <v>66996</v>
      </c>
      <c r="J34" s="82">
        <v>66996</v>
      </c>
      <c r="K34" s="82">
        <v>66994</v>
      </c>
      <c r="L34" s="82">
        <v>2</v>
      </c>
      <c r="M34" s="82">
        <v>0</v>
      </c>
    </row>
    <row r="35" spans="2:13" ht="19.5" customHeight="1">
      <c r="B35" s="81"/>
      <c r="C35" s="366" t="s">
        <v>462</v>
      </c>
      <c r="D35" s="82">
        <v>345556</v>
      </c>
      <c r="E35" s="82">
        <v>344341</v>
      </c>
      <c r="F35" s="82">
        <v>288995</v>
      </c>
      <c r="G35" s="82">
        <v>55346</v>
      </c>
      <c r="H35" s="82">
        <v>1215</v>
      </c>
      <c r="I35" s="82">
        <v>145699</v>
      </c>
      <c r="J35" s="82">
        <v>145699</v>
      </c>
      <c r="K35" s="82">
        <v>135717</v>
      </c>
      <c r="L35" s="82">
        <v>9982</v>
      </c>
      <c r="M35" s="82">
        <v>0</v>
      </c>
    </row>
    <row r="36" spans="2:13" ht="19.5" customHeight="1">
      <c r="B36" s="81"/>
      <c r="C36" s="366" t="s">
        <v>463</v>
      </c>
      <c r="D36" s="82">
        <v>350412</v>
      </c>
      <c r="E36" s="82">
        <v>350245</v>
      </c>
      <c r="F36" s="82">
        <v>309829</v>
      </c>
      <c r="G36" s="82">
        <v>40416</v>
      </c>
      <c r="H36" s="82">
        <v>167</v>
      </c>
      <c r="I36" s="82">
        <v>123019</v>
      </c>
      <c r="J36" s="82">
        <v>118815</v>
      </c>
      <c r="K36" s="82">
        <v>116475</v>
      </c>
      <c r="L36" s="82">
        <v>2340</v>
      </c>
      <c r="M36" s="82">
        <v>4204</v>
      </c>
    </row>
    <row r="37" spans="2:13" ht="19.5" customHeight="1">
      <c r="B37" s="81"/>
      <c r="C37" s="366" t="s">
        <v>464</v>
      </c>
      <c r="D37" s="82">
        <v>331793</v>
      </c>
      <c r="E37" s="82">
        <v>327654</v>
      </c>
      <c r="F37" s="82">
        <v>295546</v>
      </c>
      <c r="G37" s="82">
        <v>32108</v>
      </c>
      <c r="H37" s="82">
        <v>4139</v>
      </c>
      <c r="I37" s="82">
        <v>113020</v>
      </c>
      <c r="J37" s="82">
        <v>113020</v>
      </c>
      <c r="K37" s="82">
        <v>105938</v>
      </c>
      <c r="L37" s="82">
        <v>7082</v>
      </c>
      <c r="M37" s="82">
        <v>0</v>
      </c>
    </row>
    <row r="38" spans="2:13" ht="19.5" customHeight="1">
      <c r="B38" s="81"/>
      <c r="C38" s="366" t="s">
        <v>465</v>
      </c>
      <c r="D38" s="82">
        <v>330878</v>
      </c>
      <c r="E38" s="82">
        <v>326949</v>
      </c>
      <c r="F38" s="82">
        <v>295921</v>
      </c>
      <c r="G38" s="82">
        <v>31028</v>
      </c>
      <c r="H38" s="82">
        <v>3929</v>
      </c>
      <c r="I38" s="82">
        <v>80649</v>
      </c>
      <c r="J38" s="82">
        <v>80173</v>
      </c>
      <c r="K38" s="82">
        <v>77044</v>
      </c>
      <c r="L38" s="82">
        <v>3129</v>
      </c>
      <c r="M38" s="82">
        <v>476</v>
      </c>
    </row>
    <row r="39" spans="2:13" ht="19.5" customHeight="1">
      <c r="B39" s="81"/>
      <c r="C39" s="366" t="s">
        <v>466</v>
      </c>
      <c r="D39" s="82">
        <v>356196</v>
      </c>
      <c r="E39" s="82">
        <v>313949</v>
      </c>
      <c r="F39" s="82">
        <v>281280</v>
      </c>
      <c r="G39" s="82">
        <v>32669</v>
      </c>
      <c r="H39" s="82">
        <v>42247</v>
      </c>
      <c r="I39" s="82">
        <v>74712</v>
      </c>
      <c r="J39" s="82">
        <v>74648</v>
      </c>
      <c r="K39" s="82">
        <v>70161</v>
      </c>
      <c r="L39" s="82">
        <v>4487</v>
      </c>
      <c r="M39" s="82">
        <v>64</v>
      </c>
    </row>
    <row r="40" spans="2:13" ht="19.5" customHeight="1">
      <c r="B40" s="81"/>
      <c r="C40" s="366" t="s">
        <v>467</v>
      </c>
      <c r="D40" s="82">
        <v>357473</v>
      </c>
      <c r="E40" s="82">
        <v>357473</v>
      </c>
      <c r="F40" s="82">
        <v>321531</v>
      </c>
      <c r="G40" s="82">
        <v>35942</v>
      </c>
      <c r="H40" s="82">
        <v>0</v>
      </c>
      <c r="I40" s="82">
        <v>166857</v>
      </c>
      <c r="J40" s="82">
        <v>166857</v>
      </c>
      <c r="K40" s="82">
        <v>165286</v>
      </c>
      <c r="L40" s="82">
        <v>1571</v>
      </c>
      <c r="M40" s="82">
        <v>0</v>
      </c>
    </row>
    <row r="41" spans="2:13" ht="19.5" customHeight="1">
      <c r="B41" s="81"/>
      <c r="C41" s="366" t="s">
        <v>468</v>
      </c>
      <c r="D41" s="82">
        <v>416382</v>
      </c>
      <c r="E41" s="82">
        <v>347490</v>
      </c>
      <c r="F41" s="82">
        <v>299709</v>
      </c>
      <c r="G41" s="82">
        <v>47781</v>
      </c>
      <c r="H41" s="82">
        <v>68892</v>
      </c>
      <c r="I41" s="82">
        <v>93002</v>
      </c>
      <c r="J41" s="82">
        <v>92624</v>
      </c>
      <c r="K41" s="82">
        <v>87814</v>
      </c>
      <c r="L41" s="82">
        <v>4810</v>
      </c>
      <c r="M41" s="82">
        <v>378</v>
      </c>
    </row>
    <row r="42" spans="2:13" ht="19.5" customHeight="1">
      <c r="B42" s="81"/>
      <c r="C42" s="366" t="s">
        <v>469</v>
      </c>
      <c r="D42" s="82">
        <v>328668</v>
      </c>
      <c r="E42" s="82">
        <v>315793</v>
      </c>
      <c r="F42" s="82">
        <v>284172</v>
      </c>
      <c r="G42" s="82">
        <v>31621</v>
      </c>
      <c r="H42" s="82">
        <v>12875</v>
      </c>
      <c r="I42" s="82">
        <v>78397</v>
      </c>
      <c r="J42" s="82">
        <v>74212</v>
      </c>
      <c r="K42" s="82">
        <v>73130</v>
      </c>
      <c r="L42" s="82">
        <v>1082</v>
      </c>
      <c r="M42" s="82">
        <v>4185</v>
      </c>
    </row>
    <row r="43" spans="2:13" ht="19.5" customHeight="1">
      <c r="B43" s="80"/>
      <c r="C43" s="364" t="s">
        <v>470</v>
      </c>
      <c r="D43" s="83">
        <v>356821</v>
      </c>
      <c r="E43" s="83">
        <v>346236</v>
      </c>
      <c r="F43" s="83">
        <v>324607</v>
      </c>
      <c r="G43" s="83">
        <v>21629</v>
      </c>
      <c r="H43" s="83">
        <v>10585</v>
      </c>
      <c r="I43" s="83">
        <v>97060</v>
      </c>
      <c r="J43" s="83">
        <v>94851</v>
      </c>
      <c r="K43" s="83">
        <v>77041</v>
      </c>
      <c r="L43" s="83">
        <v>17810</v>
      </c>
      <c r="M43" s="83">
        <v>2209</v>
      </c>
    </row>
    <row r="44" spans="2:13" ht="19.5" customHeight="1">
      <c r="B44" s="88"/>
      <c r="C44" s="363" t="s">
        <v>471</v>
      </c>
      <c r="D44" s="89">
        <v>308731</v>
      </c>
      <c r="E44" s="89">
        <v>275855</v>
      </c>
      <c r="F44" s="89">
        <v>256391</v>
      </c>
      <c r="G44" s="89">
        <v>19464</v>
      </c>
      <c r="H44" s="89">
        <v>32876</v>
      </c>
      <c r="I44" s="89">
        <v>96578</v>
      </c>
      <c r="J44" s="89">
        <v>93614</v>
      </c>
      <c r="K44" s="89">
        <v>92169</v>
      </c>
      <c r="L44" s="89">
        <v>1445</v>
      </c>
      <c r="M44" s="89">
        <v>2964</v>
      </c>
    </row>
    <row r="45" spans="2:13" ht="19.5" customHeight="1">
      <c r="B45" s="86"/>
      <c r="C45" s="365" t="s">
        <v>371</v>
      </c>
      <c r="D45" s="87">
        <v>274304</v>
      </c>
      <c r="E45" s="87">
        <v>256704</v>
      </c>
      <c r="F45" s="87">
        <v>232960</v>
      </c>
      <c r="G45" s="87">
        <v>23744</v>
      </c>
      <c r="H45" s="87">
        <v>17600</v>
      </c>
      <c r="I45" s="87">
        <v>96105</v>
      </c>
      <c r="J45" s="87">
        <v>94876</v>
      </c>
      <c r="K45" s="87">
        <v>91137</v>
      </c>
      <c r="L45" s="87">
        <v>3739</v>
      </c>
      <c r="M45" s="87">
        <v>1229</v>
      </c>
    </row>
    <row r="46" spans="2:13" ht="19.5" customHeight="1">
      <c r="B46" s="81"/>
      <c r="C46" s="366" t="s">
        <v>472</v>
      </c>
      <c r="D46" s="82">
        <v>255190</v>
      </c>
      <c r="E46" s="82">
        <v>238021</v>
      </c>
      <c r="F46" s="82">
        <v>217772</v>
      </c>
      <c r="G46" s="82">
        <v>20249</v>
      </c>
      <c r="H46" s="82">
        <v>17169</v>
      </c>
      <c r="I46" s="82">
        <v>78674</v>
      </c>
      <c r="J46" s="82">
        <v>77562</v>
      </c>
      <c r="K46" s="82">
        <v>72373</v>
      </c>
      <c r="L46" s="82">
        <v>5189</v>
      </c>
      <c r="M46" s="82">
        <v>1112</v>
      </c>
    </row>
    <row r="47" spans="2:13" ht="19.5" customHeight="1">
      <c r="B47" s="80"/>
      <c r="C47" s="364" t="s">
        <v>373</v>
      </c>
      <c r="D47" s="83">
        <v>355202</v>
      </c>
      <c r="E47" s="83">
        <v>329104</v>
      </c>
      <c r="F47" s="83">
        <v>295880</v>
      </c>
      <c r="G47" s="83">
        <v>33224</v>
      </c>
      <c r="H47" s="83">
        <v>26098</v>
      </c>
      <c r="I47" s="83">
        <v>102694</v>
      </c>
      <c r="J47" s="83">
        <v>101494</v>
      </c>
      <c r="K47" s="83">
        <v>99463</v>
      </c>
      <c r="L47" s="83">
        <v>2031</v>
      </c>
      <c r="M47" s="83">
        <v>1200</v>
      </c>
    </row>
    <row r="48" spans="2:13" ht="19.5" customHeight="1">
      <c r="B48" s="88"/>
      <c r="C48" s="363" t="s">
        <v>473</v>
      </c>
      <c r="D48" s="89">
        <v>321820</v>
      </c>
      <c r="E48" s="89">
        <v>274020</v>
      </c>
      <c r="F48" s="89">
        <v>262167</v>
      </c>
      <c r="G48" s="89">
        <v>11853</v>
      </c>
      <c r="H48" s="89">
        <v>47800</v>
      </c>
      <c r="I48" s="89">
        <v>107177</v>
      </c>
      <c r="J48" s="89">
        <v>104975</v>
      </c>
      <c r="K48" s="89">
        <v>100201</v>
      </c>
      <c r="L48" s="89">
        <v>4774</v>
      </c>
      <c r="M48" s="89">
        <v>2202</v>
      </c>
    </row>
    <row r="49" spans="2:13" ht="19.5" customHeight="1">
      <c r="B49" s="80"/>
      <c r="C49" s="364" t="s">
        <v>474</v>
      </c>
      <c r="D49" s="83">
        <v>205537</v>
      </c>
      <c r="E49" s="83">
        <v>204616</v>
      </c>
      <c r="F49" s="83">
        <v>191055</v>
      </c>
      <c r="G49" s="83">
        <v>13561</v>
      </c>
      <c r="H49" s="83">
        <v>921</v>
      </c>
      <c r="I49" s="83">
        <v>134991</v>
      </c>
      <c r="J49" s="83">
        <v>132596</v>
      </c>
      <c r="K49" s="83">
        <v>130885</v>
      </c>
      <c r="L49" s="83">
        <v>1711</v>
      </c>
      <c r="M49" s="83">
        <v>2395</v>
      </c>
    </row>
    <row r="50" spans="2:13" ht="19.5" customHeight="1">
      <c r="B50" s="81"/>
      <c r="C50" s="366" t="s">
        <v>475</v>
      </c>
      <c r="D50" s="82">
        <v>250395</v>
      </c>
      <c r="E50" s="82">
        <v>236140</v>
      </c>
      <c r="F50" s="82">
        <v>216779</v>
      </c>
      <c r="G50" s="82">
        <v>19361</v>
      </c>
      <c r="H50" s="82">
        <v>14255</v>
      </c>
      <c r="I50" s="82">
        <v>72914</v>
      </c>
      <c r="J50" s="82">
        <v>71180</v>
      </c>
      <c r="K50" s="82">
        <v>70379</v>
      </c>
      <c r="L50" s="82">
        <v>801</v>
      </c>
      <c r="M50" s="82">
        <v>1734</v>
      </c>
    </row>
    <row r="51" spans="2:13" ht="19.5" customHeight="1">
      <c r="B51" s="88"/>
      <c r="C51" s="363" t="s">
        <v>476</v>
      </c>
      <c r="D51" s="89">
        <v>522434</v>
      </c>
      <c r="E51" s="89">
        <v>330638</v>
      </c>
      <c r="F51" s="89">
        <v>301983</v>
      </c>
      <c r="G51" s="89">
        <v>28655</v>
      </c>
      <c r="H51" s="89">
        <v>191796</v>
      </c>
      <c r="I51" s="89">
        <v>94986</v>
      </c>
      <c r="J51" s="89">
        <v>85695</v>
      </c>
      <c r="K51" s="89">
        <v>83990</v>
      </c>
      <c r="L51" s="89">
        <v>1705</v>
      </c>
      <c r="M51" s="89">
        <v>9291</v>
      </c>
    </row>
    <row r="52" spans="2:13" ht="23.25" customHeight="1">
      <c r="B52" s="68"/>
      <c r="C52" s="69"/>
      <c r="D52" s="351" t="s">
        <v>70</v>
      </c>
      <c r="E52" s="99"/>
      <c r="G52" s="68"/>
      <c r="I52" s="68"/>
      <c r="J52" s="68"/>
      <c r="K52" s="68"/>
      <c r="L52" s="68"/>
      <c r="M52" s="68"/>
    </row>
    <row r="53" spans="2:13" ht="23.25" customHeight="1">
      <c r="B53" s="68"/>
      <c r="C53" s="69"/>
      <c r="D53" s="351"/>
      <c r="E53" s="99"/>
      <c r="G53" s="68"/>
      <c r="I53" s="68"/>
      <c r="J53" s="68"/>
      <c r="K53" s="68"/>
      <c r="L53" s="68"/>
      <c r="M53" s="68"/>
    </row>
    <row r="54" spans="2:13" ht="18" customHeight="1">
      <c r="B54" s="71"/>
      <c r="C54" s="73" t="s">
        <v>486</v>
      </c>
      <c r="D54" s="73"/>
      <c r="E54" s="71"/>
      <c r="F54" s="71"/>
      <c r="G54" s="71"/>
      <c r="H54" s="71"/>
      <c r="I54" s="71"/>
      <c r="J54" s="71"/>
      <c r="K54" s="71"/>
      <c r="L54" s="71"/>
      <c r="M54" s="74" t="s">
        <v>610</v>
      </c>
    </row>
    <row r="55" spans="2:13" s="75" customFormat="1" ht="18" customHeight="1">
      <c r="B55" s="756" t="s">
        <v>671</v>
      </c>
      <c r="C55" s="757"/>
      <c r="D55" s="771" t="s">
        <v>626</v>
      </c>
      <c r="E55" s="771"/>
      <c r="F55" s="771"/>
      <c r="G55" s="779"/>
      <c r="H55" s="780"/>
      <c r="I55" s="753" t="s">
        <v>627</v>
      </c>
      <c r="J55" s="779"/>
      <c r="K55" s="779"/>
      <c r="L55" s="779"/>
      <c r="M55" s="780"/>
    </row>
    <row r="56" spans="2:13" s="75" customFormat="1" ht="36" customHeight="1" thickBot="1">
      <c r="B56" s="758"/>
      <c r="C56" s="759"/>
      <c r="D56" s="380" t="s">
        <v>628</v>
      </c>
      <c r="E56" s="381" t="s">
        <v>611</v>
      </c>
      <c r="F56" s="381" t="s">
        <v>629</v>
      </c>
      <c r="G56" s="382" t="s">
        <v>630</v>
      </c>
      <c r="H56" s="378" t="s">
        <v>672</v>
      </c>
      <c r="I56" s="382" t="s">
        <v>628</v>
      </c>
      <c r="J56" s="383" t="s">
        <v>611</v>
      </c>
      <c r="K56" s="383" t="s">
        <v>629</v>
      </c>
      <c r="L56" s="384" t="s">
        <v>630</v>
      </c>
      <c r="M56" s="379" t="s">
        <v>672</v>
      </c>
    </row>
    <row r="57" spans="2:13" ht="19.5" customHeight="1" thickTop="1">
      <c r="B57" s="768" t="s">
        <v>261</v>
      </c>
      <c r="C57" s="769"/>
      <c r="D57" s="821">
        <v>372551</v>
      </c>
      <c r="E57" s="822">
        <v>328966</v>
      </c>
      <c r="F57" s="822">
        <v>293594</v>
      </c>
      <c r="G57" s="822">
        <v>35372</v>
      </c>
      <c r="H57" s="822">
        <v>43585</v>
      </c>
      <c r="I57" s="822">
        <v>99799</v>
      </c>
      <c r="J57" s="822">
        <v>97809</v>
      </c>
      <c r="K57" s="822">
        <v>93711</v>
      </c>
      <c r="L57" s="822">
        <v>4098</v>
      </c>
      <c r="M57" s="822">
        <v>1990</v>
      </c>
    </row>
    <row r="58" spans="2:13" ht="19.5" customHeight="1">
      <c r="B58" s="760" t="s">
        <v>269</v>
      </c>
      <c r="C58" s="761"/>
      <c r="D58" s="87">
        <v>420385</v>
      </c>
      <c r="E58" s="87">
        <v>315630</v>
      </c>
      <c r="F58" s="87">
        <v>277126</v>
      </c>
      <c r="G58" s="87">
        <v>38504</v>
      </c>
      <c r="H58" s="87">
        <v>104755</v>
      </c>
      <c r="I58" s="87">
        <v>120345</v>
      </c>
      <c r="J58" s="87">
        <v>119809</v>
      </c>
      <c r="K58" s="87">
        <v>118630</v>
      </c>
      <c r="L58" s="87">
        <v>1179</v>
      </c>
      <c r="M58" s="87">
        <v>536</v>
      </c>
    </row>
    <row r="59" spans="2:13" ht="19.5" customHeight="1">
      <c r="B59" s="760" t="s">
        <v>271</v>
      </c>
      <c r="C59" s="761"/>
      <c r="D59" s="82">
        <v>387012</v>
      </c>
      <c r="E59" s="82">
        <v>332973</v>
      </c>
      <c r="F59" s="82">
        <v>292005</v>
      </c>
      <c r="G59" s="82">
        <v>40968</v>
      </c>
      <c r="H59" s="82">
        <v>54039</v>
      </c>
      <c r="I59" s="82">
        <v>112196</v>
      </c>
      <c r="J59" s="82">
        <v>108101</v>
      </c>
      <c r="K59" s="82">
        <v>101884</v>
      </c>
      <c r="L59" s="82">
        <v>6217</v>
      </c>
      <c r="M59" s="82">
        <v>4095</v>
      </c>
    </row>
    <row r="60" spans="2:13" ht="19.5" customHeight="1">
      <c r="B60" s="760" t="s">
        <v>273</v>
      </c>
      <c r="C60" s="761"/>
      <c r="D60" s="82">
        <v>405426</v>
      </c>
      <c r="E60" s="82">
        <v>404922</v>
      </c>
      <c r="F60" s="82">
        <v>364195</v>
      </c>
      <c r="G60" s="82">
        <v>40727</v>
      </c>
      <c r="H60" s="82">
        <v>504</v>
      </c>
      <c r="I60" s="82">
        <v>126787</v>
      </c>
      <c r="J60" s="82">
        <v>126787</v>
      </c>
      <c r="K60" s="82">
        <v>126748</v>
      </c>
      <c r="L60" s="82">
        <v>39</v>
      </c>
      <c r="M60" s="82">
        <v>0</v>
      </c>
    </row>
    <row r="61" spans="2:13" ht="19.5" customHeight="1">
      <c r="B61" s="760" t="s">
        <v>276</v>
      </c>
      <c r="C61" s="761"/>
      <c r="D61" s="82">
        <v>405196</v>
      </c>
      <c r="E61" s="82">
        <v>402814</v>
      </c>
      <c r="F61" s="82">
        <v>384254</v>
      </c>
      <c r="G61" s="82">
        <v>18560</v>
      </c>
      <c r="H61" s="82">
        <v>2382</v>
      </c>
      <c r="I61" s="82">
        <v>145201</v>
      </c>
      <c r="J61" s="82">
        <v>145201</v>
      </c>
      <c r="K61" s="82">
        <v>142269</v>
      </c>
      <c r="L61" s="82">
        <v>2932</v>
      </c>
      <c r="M61" s="82">
        <v>0</v>
      </c>
    </row>
    <row r="62" spans="2:13" ht="19.5" customHeight="1">
      <c r="B62" s="760" t="s">
        <v>444</v>
      </c>
      <c r="C62" s="761"/>
      <c r="D62" s="82">
        <v>328008</v>
      </c>
      <c r="E62" s="82">
        <v>327571</v>
      </c>
      <c r="F62" s="82">
        <v>255421</v>
      </c>
      <c r="G62" s="82">
        <v>72150</v>
      </c>
      <c r="H62" s="82">
        <v>437</v>
      </c>
      <c r="I62" s="82">
        <v>109951</v>
      </c>
      <c r="J62" s="82">
        <v>107334</v>
      </c>
      <c r="K62" s="82">
        <v>95542</v>
      </c>
      <c r="L62" s="82">
        <v>11792</v>
      </c>
      <c r="M62" s="82">
        <v>2617</v>
      </c>
    </row>
    <row r="63" spans="2:13" ht="19.5" customHeight="1">
      <c r="B63" s="760" t="s">
        <v>445</v>
      </c>
      <c r="C63" s="761"/>
      <c r="D63" s="82">
        <v>321211</v>
      </c>
      <c r="E63" s="82">
        <v>301718</v>
      </c>
      <c r="F63" s="82">
        <v>273395</v>
      </c>
      <c r="G63" s="82">
        <v>28323</v>
      </c>
      <c r="H63" s="82">
        <v>19493</v>
      </c>
      <c r="I63" s="82">
        <v>96361</v>
      </c>
      <c r="J63" s="82">
        <v>95401</v>
      </c>
      <c r="K63" s="82">
        <v>93830</v>
      </c>
      <c r="L63" s="82">
        <v>1571</v>
      </c>
      <c r="M63" s="82">
        <v>960</v>
      </c>
    </row>
    <row r="64" spans="2:13" ht="19.5" customHeight="1">
      <c r="B64" s="760" t="s">
        <v>446</v>
      </c>
      <c r="C64" s="761"/>
      <c r="D64" s="82">
        <v>452819</v>
      </c>
      <c r="E64" s="82">
        <v>397322</v>
      </c>
      <c r="F64" s="82">
        <v>374371</v>
      </c>
      <c r="G64" s="82">
        <v>22951</v>
      </c>
      <c r="H64" s="82">
        <v>55497</v>
      </c>
      <c r="I64" s="82">
        <v>133102</v>
      </c>
      <c r="J64" s="82">
        <v>132429</v>
      </c>
      <c r="K64" s="82">
        <v>126668</v>
      </c>
      <c r="L64" s="82">
        <v>5761</v>
      </c>
      <c r="M64" s="82">
        <v>673</v>
      </c>
    </row>
    <row r="65" spans="2:13" ht="19.5" customHeight="1">
      <c r="B65" s="760" t="s">
        <v>447</v>
      </c>
      <c r="C65" s="761"/>
      <c r="D65" s="82">
        <v>1184045</v>
      </c>
      <c r="E65" s="82">
        <v>394955</v>
      </c>
      <c r="F65" s="82">
        <v>366313</v>
      </c>
      <c r="G65" s="82">
        <v>28642</v>
      </c>
      <c r="H65" s="82">
        <v>789090</v>
      </c>
      <c r="I65" s="82">
        <v>103514</v>
      </c>
      <c r="J65" s="82">
        <v>90363</v>
      </c>
      <c r="K65" s="82">
        <v>87539</v>
      </c>
      <c r="L65" s="82">
        <v>2824</v>
      </c>
      <c r="M65" s="82">
        <v>13151</v>
      </c>
    </row>
    <row r="66" spans="2:13" ht="19.5" customHeight="1">
      <c r="B66" s="760" t="s">
        <v>448</v>
      </c>
      <c r="C66" s="761"/>
      <c r="D66" s="82">
        <v>377857</v>
      </c>
      <c r="E66" s="82">
        <v>377630</v>
      </c>
      <c r="F66" s="82">
        <v>345190</v>
      </c>
      <c r="G66" s="82">
        <v>32440</v>
      </c>
      <c r="H66" s="82">
        <v>227</v>
      </c>
      <c r="I66" s="82">
        <v>90384</v>
      </c>
      <c r="J66" s="82">
        <v>90384</v>
      </c>
      <c r="K66" s="82">
        <v>87582</v>
      </c>
      <c r="L66" s="82">
        <v>2802</v>
      </c>
      <c r="M66" s="82">
        <v>0</v>
      </c>
    </row>
    <row r="67" spans="2:13" ht="19.5" customHeight="1">
      <c r="B67" s="760" t="s">
        <v>449</v>
      </c>
      <c r="C67" s="761"/>
      <c r="D67" s="82">
        <v>306256</v>
      </c>
      <c r="E67" s="82">
        <v>278800</v>
      </c>
      <c r="F67" s="82">
        <v>254815</v>
      </c>
      <c r="G67" s="82">
        <v>23985</v>
      </c>
      <c r="H67" s="82">
        <v>27456</v>
      </c>
      <c r="I67" s="82">
        <v>83396</v>
      </c>
      <c r="J67" s="82">
        <v>80940</v>
      </c>
      <c r="K67" s="82">
        <v>75990</v>
      </c>
      <c r="L67" s="82">
        <v>4950</v>
      </c>
      <c r="M67" s="82">
        <v>2456</v>
      </c>
    </row>
    <row r="68" spans="2:13" ht="19.5" customHeight="1">
      <c r="B68" s="760" t="s">
        <v>450</v>
      </c>
      <c r="C68" s="761"/>
      <c r="D68" s="82">
        <v>331742</v>
      </c>
      <c r="E68" s="82">
        <v>288032</v>
      </c>
      <c r="F68" s="82">
        <v>270866</v>
      </c>
      <c r="G68" s="82">
        <v>17166</v>
      </c>
      <c r="H68" s="82">
        <v>43710</v>
      </c>
      <c r="I68" s="82">
        <v>97769</v>
      </c>
      <c r="J68" s="82">
        <v>95601</v>
      </c>
      <c r="K68" s="82">
        <v>89331</v>
      </c>
      <c r="L68" s="82">
        <v>6270</v>
      </c>
      <c r="M68" s="82">
        <v>2168</v>
      </c>
    </row>
    <row r="69" spans="2:13" ht="19.5" customHeight="1">
      <c r="B69" s="760" t="s">
        <v>451</v>
      </c>
      <c r="C69" s="761"/>
      <c r="D69" s="82">
        <v>403805</v>
      </c>
      <c r="E69" s="82">
        <v>401731</v>
      </c>
      <c r="F69" s="82">
        <v>397707</v>
      </c>
      <c r="G69" s="82">
        <v>4024</v>
      </c>
      <c r="H69" s="82">
        <v>2074</v>
      </c>
      <c r="I69" s="82">
        <v>84172</v>
      </c>
      <c r="J69" s="82">
        <v>84157</v>
      </c>
      <c r="K69" s="82">
        <v>83857</v>
      </c>
      <c r="L69" s="82">
        <v>300</v>
      </c>
      <c r="M69" s="82">
        <v>15</v>
      </c>
    </row>
    <row r="70" spans="2:13" ht="19.5" customHeight="1">
      <c r="B70" s="760" t="s">
        <v>452</v>
      </c>
      <c r="C70" s="761"/>
      <c r="D70" s="82">
        <v>349392</v>
      </c>
      <c r="E70" s="82">
        <v>323076</v>
      </c>
      <c r="F70" s="82">
        <v>297436</v>
      </c>
      <c r="G70" s="82">
        <v>25640</v>
      </c>
      <c r="H70" s="82">
        <v>26316</v>
      </c>
      <c r="I70" s="82">
        <v>116432</v>
      </c>
      <c r="J70" s="82">
        <v>114518</v>
      </c>
      <c r="K70" s="82">
        <v>109951</v>
      </c>
      <c r="L70" s="82">
        <v>4567</v>
      </c>
      <c r="M70" s="82">
        <v>1914</v>
      </c>
    </row>
    <row r="71" spans="2:13" ht="19.5" customHeight="1">
      <c r="B71" s="760" t="s">
        <v>303</v>
      </c>
      <c r="C71" s="761"/>
      <c r="D71" s="82">
        <v>534795</v>
      </c>
      <c r="E71" s="82">
        <v>341732</v>
      </c>
      <c r="F71" s="82">
        <v>316690</v>
      </c>
      <c r="G71" s="82">
        <v>25042</v>
      </c>
      <c r="H71" s="82">
        <v>193063</v>
      </c>
      <c r="I71" s="82">
        <v>150357</v>
      </c>
      <c r="J71" s="82">
        <v>134944</v>
      </c>
      <c r="K71" s="82">
        <v>96650</v>
      </c>
      <c r="L71" s="82">
        <v>38294</v>
      </c>
      <c r="M71" s="82">
        <v>15413</v>
      </c>
    </row>
    <row r="72" spans="2:13" ht="19.5" customHeight="1">
      <c r="B72" s="762" t="s">
        <v>453</v>
      </c>
      <c r="C72" s="763"/>
      <c r="D72" s="82">
        <v>228206</v>
      </c>
      <c r="E72" s="82">
        <v>224049</v>
      </c>
      <c r="F72" s="82">
        <v>203561</v>
      </c>
      <c r="G72" s="82">
        <v>20488</v>
      </c>
      <c r="H72" s="82">
        <v>4157</v>
      </c>
      <c r="I72" s="82">
        <v>89901</v>
      </c>
      <c r="J72" s="82">
        <v>88583</v>
      </c>
      <c r="K72" s="82">
        <v>87429</v>
      </c>
      <c r="L72" s="82">
        <v>1154</v>
      </c>
      <c r="M72" s="82">
        <v>1318</v>
      </c>
    </row>
    <row r="73" spans="2:13" ht="19.5" customHeight="1">
      <c r="B73" s="80"/>
      <c r="C73" s="364" t="s">
        <v>454</v>
      </c>
      <c r="D73" s="83">
        <v>285005</v>
      </c>
      <c r="E73" s="83">
        <v>254326</v>
      </c>
      <c r="F73" s="83">
        <v>228735</v>
      </c>
      <c r="G73" s="83">
        <v>25591</v>
      </c>
      <c r="H73" s="83">
        <v>30679</v>
      </c>
      <c r="I73" s="83">
        <v>120772</v>
      </c>
      <c r="J73" s="83">
        <v>119708</v>
      </c>
      <c r="K73" s="83">
        <v>112651</v>
      </c>
      <c r="L73" s="83">
        <v>7057</v>
      </c>
      <c r="M73" s="83">
        <v>1064</v>
      </c>
    </row>
    <row r="74" spans="2:13" ht="19.5" customHeight="1">
      <c r="B74" s="84"/>
      <c r="C74" s="362" t="s">
        <v>311</v>
      </c>
      <c r="D74" s="85">
        <v>229862</v>
      </c>
      <c r="E74" s="85">
        <v>229862</v>
      </c>
      <c r="F74" s="85">
        <v>197776</v>
      </c>
      <c r="G74" s="85">
        <v>32086</v>
      </c>
      <c r="H74" s="85">
        <v>0</v>
      </c>
      <c r="I74" s="85">
        <v>90957</v>
      </c>
      <c r="J74" s="85">
        <v>90957</v>
      </c>
      <c r="K74" s="85">
        <v>90957</v>
      </c>
      <c r="L74" s="85">
        <v>0</v>
      </c>
      <c r="M74" s="85">
        <v>0</v>
      </c>
    </row>
    <row r="75" spans="2:13" ht="19.5" customHeight="1">
      <c r="B75" s="86"/>
      <c r="C75" s="365" t="s">
        <v>455</v>
      </c>
      <c r="D75" s="209">
        <v>417887</v>
      </c>
      <c r="E75" s="209">
        <v>298326</v>
      </c>
      <c r="F75" s="209">
        <v>273019</v>
      </c>
      <c r="G75" s="209">
        <v>25307</v>
      </c>
      <c r="H75" s="209">
        <v>119561</v>
      </c>
      <c r="I75" s="209">
        <v>173358</v>
      </c>
      <c r="J75" s="209">
        <v>126826</v>
      </c>
      <c r="K75" s="209">
        <v>121147</v>
      </c>
      <c r="L75" s="209">
        <v>5679</v>
      </c>
      <c r="M75" s="209">
        <v>46532</v>
      </c>
    </row>
    <row r="76" spans="2:13" ht="19.5" customHeight="1">
      <c r="B76" s="81"/>
      <c r="C76" s="366" t="s">
        <v>456</v>
      </c>
      <c r="D76" s="82">
        <v>276553</v>
      </c>
      <c r="E76" s="82">
        <v>276482</v>
      </c>
      <c r="F76" s="82">
        <v>252077</v>
      </c>
      <c r="G76" s="82">
        <v>24405</v>
      </c>
      <c r="H76" s="82">
        <v>71</v>
      </c>
      <c r="I76" s="82">
        <v>107090</v>
      </c>
      <c r="J76" s="82">
        <v>107090</v>
      </c>
      <c r="K76" s="82">
        <v>97351</v>
      </c>
      <c r="L76" s="82">
        <v>9739</v>
      </c>
      <c r="M76" s="82">
        <v>0</v>
      </c>
    </row>
    <row r="77" spans="2:13" ht="19.5" customHeight="1">
      <c r="B77" s="81"/>
      <c r="C77" s="366" t="s">
        <v>457</v>
      </c>
      <c r="D77" s="82">
        <v>322559</v>
      </c>
      <c r="E77" s="82">
        <v>322559</v>
      </c>
      <c r="F77" s="82">
        <v>265428</v>
      </c>
      <c r="G77" s="82">
        <v>57131</v>
      </c>
      <c r="H77" s="82">
        <v>0</v>
      </c>
      <c r="I77" s="82">
        <v>110232</v>
      </c>
      <c r="J77" s="82">
        <v>110232</v>
      </c>
      <c r="K77" s="82">
        <v>103005</v>
      </c>
      <c r="L77" s="82">
        <v>7227</v>
      </c>
      <c r="M77" s="82">
        <v>0</v>
      </c>
    </row>
    <row r="78" spans="2:13" ht="19.5" customHeight="1">
      <c r="B78" s="81"/>
      <c r="C78" s="366" t="s">
        <v>323</v>
      </c>
      <c r="D78" s="82">
        <v>453307</v>
      </c>
      <c r="E78" s="82">
        <v>332460</v>
      </c>
      <c r="F78" s="82">
        <v>281079</v>
      </c>
      <c r="G78" s="82">
        <v>51381</v>
      </c>
      <c r="H78" s="82">
        <v>120847</v>
      </c>
      <c r="I78" s="82">
        <v>145194</v>
      </c>
      <c r="J78" s="82">
        <v>102770</v>
      </c>
      <c r="K78" s="82">
        <v>92129</v>
      </c>
      <c r="L78" s="82">
        <v>10641</v>
      </c>
      <c r="M78" s="82">
        <v>42424</v>
      </c>
    </row>
    <row r="79" spans="2:13" ht="19.5" customHeight="1">
      <c r="B79" s="81"/>
      <c r="C79" s="366" t="s">
        <v>458</v>
      </c>
      <c r="D79" s="82">
        <v>667372</v>
      </c>
      <c r="E79" s="82">
        <v>400457</v>
      </c>
      <c r="F79" s="82">
        <v>357272</v>
      </c>
      <c r="G79" s="82">
        <v>43185</v>
      </c>
      <c r="H79" s="82">
        <v>266915</v>
      </c>
      <c r="I79" s="82">
        <v>133314</v>
      </c>
      <c r="J79" s="82">
        <v>132064</v>
      </c>
      <c r="K79" s="82">
        <v>129190</v>
      </c>
      <c r="L79" s="82">
        <v>2874</v>
      </c>
      <c r="M79" s="82">
        <v>1250</v>
      </c>
    </row>
    <row r="80" spans="2:13" ht="19.5" customHeight="1">
      <c r="B80" s="81"/>
      <c r="C80" s="366" t="s">
        <v>459</v>
      </c>
      <c r="D80" s="82">
        <v>301490</v>
      </c>
      <c r="E80" s="82">
        <v>284654</v>
      </c>
      <c r="F80" s="82">
        <v>249160</v>
      </c>
      <c r="G80" s="82">
        <v>35494</v>
      </c>
      <c r="H80" s="82">
        <v>16836</v>
      </c>
      <c r="I80" s="82">
        <v>122926</v>
      </c>
      <c r="J80" s="82">
        <v>122083</v>
      </c>
      <c r="K80" s="82">
        <v>111822</v>
      </c>
      <c r="L80" s="82">
        <v>10261</v>
      </c>
      <c r="M80" s="82">
        <v>843</v>
      </c>
    </row>
    <row r="81" spans="2:13" ht="19.5" customHeight="1">
      <c r="B81" s="81"/>
      <c r="C81" s="366" t="s">
        <v>460</v>
      </c>
      <c r="D81" s="82">
        <v>307523</v>
      </c>
      <c r="E81" s="82">
        <v>307523</v>
      </c>
      <c r="F81" s="82">
        <v>266134</v>
      </c>
      <c r="G81" s="82">
        <v>41389</v>
      </c>
      <c r="H81" s="82">
        <v>0</v>
      </c>
      <c r="I81" s="82">
        <v>122299</v>
      </c>
      <c r="J81" s="82">
        <v>118278</v>
      </c>
      <c r="K81" s="82">
        <v>116927</v>
      </c>
      <c r="L81" s="82">
        <v>1351</v>
      </c>
      <c r="M81" s="82">
        <v>4021</v>
      </c>
    </row>
    <row r="82" spans="2:13" ht="19.5" customHeight="1">
      <c r="B82" s="81"/>
      <c r="C82" s="366" t="s">
        <v>461</v>
      </c>
      <c r="D82" s="82">
        <v>376572</v>
      </c>
      <c r="E82" s="82">
        <v>376572</v>
      </c>
      <c r="F82" s="82">
        <v>350486</v>
      </c>
      <c r="G82" s="82">
        <v>26086</v>
      </c>
      <c r="H82" s="82">
        <v>0</v>
      </c>
      <c r="I82" s="82">
        <v>86276</v>
      </c>
      <c r="J82" s="82">
        <v>86276</v>
      </c>
      <c r="K82" s="82">
        <v>86276</v>
      </c>
      <c r="L82" s="82">
        <v>0</v>
      </c>
      <c r="M82" s="82">
        <v>0</v>
      </c>
    </row>
    <row r="83" spans="2:13" ht="19.5" customHeight="1">
      <c r="B83" s="81"/>
      <c r="C83" s="366" t="s">
        <v>337</v>
      </c>
      <c r="D83" s="82">
        <v>297626</v>
      </c>
      <c r="E83" s="82">
        <v>297626</v>
      </c>
      <c r="F83" s="82">
        <v>267730</v>
      </c>
      <c r="G83" s="82">
        <v>29896</v>
      </c>
      <c r="H83" s="82">
        <v>0</v>
      </c>
      <c r="I83" s="82">
        <v>96537</v>
      </c>
      <c r="J83" s="82">
        <v>96537</v>
      </c>
      <c r="K83" s="82">
        <v>95786</v>
      </c>
      <c r="L83" s="82">
        <v>751</v>
      </c>
      <c r="M83" s="82">
        <v>0</v>
      </c>
    </row>
    <row r="84" spans="2:13" ht="19.5" customHeight="1">
      <c r="B84" s="81"/>
      <c r="C84" s="366" t="s">
        <v>340</v>
      </c>
      <c r="D84" s="82">
        <v>383699</v>
      </c>
      <c r="E84" s="82">
        <v>328678</v>
      </c>
      <c r="F84" s="82">
        <v>284266</v>
      </c>
      <c r="G84" s="82">
        <v>44412</v>
      </c>
      <c r="H84" s="82">
        <v>55021</v>
      </c>
      <c r="I84" s="82">
        <v>109142</v>
      </c>
      <c r="J84" s="82">
        <v>109142</v>
      </c>
      <c r="K84" s="82">
        <v>108936</v>
      </c>
      <c r="L84" s="82">
        <v>206</v>
      </c>
      <c r="M84" s="82">
        <v>0</v>
      </c>
    </row>
    <row r="85" spans="2:13" ht="19.5" customHeight="1">
      <c r="B85" s="81"/>
      <c r="C85" s="366" t="s">
        <v>343</v>
      </c>
      <c r="D85" s="82">
        <v>277229</v>
      </c>
      <c r="E85" s="82">
        <v>277229</v>
      </c>
      <c r="F85" s="82">
        <v>239081</v>
      </c>
      <c r="G85" s="82">
        <v>38148</v>
      </c>
      <c r="H85" s="82">
        <v>0</v>
      </c>
      <c r="I85" s="82">
        <v>77573</v>
      </c>
      <c r="J85" s="82">
        <v>77573</v>
      </c>
      <c r="K85" s="82">
        <v>77563</v>
      </c>
      <c r="L85" s="82">
        <v>10</v>
      </c>
      <c r="M85" s="82">
        <v>0</v>
      </c>
    </row>
    <row r="86" spans="2:13" ht="19.5" customHeight="1">
      <c r="B86" s="81"/>
      <c r="C86" s="366" t="s">
        <v>462</v>
      </c>
      <c r="D86" s="82">
        <v>351342</v>
      </c>
      <c r="E86" s="82">
        <v>349754</v>
      </c>
      <c r="F86" s="82">
        <v>301708</v>
      </c>
      <c r="G86" s="82">
        <v>48046</v>
      </c>
      <c r="H86" s="82">
        <v>1588</v>
      </c>
      <c r="I86" s="82">
        <v>145699</v>
      </c>
      <c r="J86" s="82">
        <v>145699</v>
      </c>
      <c r="K86" s="82">
        <v>135717</v>
      </c>
      <c r="L86" s="82">
        <v>9982</v>
      </c>
      <c r="M86" s="82">
        <v>0</v>
      </c>
    </row>
    <row r="87" spans="2:13" ht="19.5" customHeight="1">
      <c r="B87" s="81"/>
      <c r="C87" s="366" t="s">
        <v>463</v>
      </c>
      <c r="D87" s="82">
        <v>361182</v>
      </c>
      <c r="E87" s="82">
        <v>360958</v>
      </c>
      <c r="F87" s="82">
        <v>320321</v>
      </c>
      <c r="G87" s="82">
        <v>40637</v>
      </c>
      <c r="H87" s="82">
        <v>224</v>
      </c>
      <c r="I87" s="82">
        <v>121742</v>
      </c>
      <c r="J87" s="82">
        <v>111743</v>
      </c>
      <c r="K87" s="82">
        <v>109507</v>
      </c>
      <c r="L87" s="82">
        <v>2236</v>
      </c>
      <c r="M87" s="82">
        <v>9999</v>
      </c>
    </row>
    <row r="88" spans="2:13" ht="19.5" customHeight="1">
      <c r="B88" s="81"/>
      <c r="C88" s="366" t="s">
        <v>464</v>
      </c>
      <c r="D88" s="82">
        <v>326142</v>
      </c>
      <c r="E88" s="82">
        <v>321107</v>
      </c>
      <c r="F88" s="82">
        <v>284588</v>
      </c>
      <c r="G88" s="82">
        <v>36519</v>
      </c>
      <c r="H88" s="82">
        <v>5035</v>
      </c>
      <c r="I88" s="82">
        <v>116001</v>
      </c>
      <c r="J88" s="82">
        <v>116001</v>
      </c>
      <c r="K88" s="82">
        <v>108432</v>
      </c>
      <c r="L88" s="82">
        <v>7569</v>
      </c>
      <c r="M88" s="82">
        <v>0</v>
      </c>
    </row>
    <row r="89" spans="2:13" ht="19.5" customHeight="1">
      <c r="B89" s="81"/>
      <c r="C89" s="366" t="s">
        <v>465</v>
      </c>
      <c r="D89" s="82">
        <v>334231</v>
      </c>
      <c r="E89" s="82">
        <v>329867</v>
      </c>
      <c r="F89" s="82">
        <v>296177</v>
      </c>
      <c r="G89" s="82">
        <v>33690</v>
      </c>
      <c r="H89" s="82">
        <v>4364</v>
      </c>
      <c r="I89" s="82">
        <v>84704</v>
      </c>
      <c r="J89" s="82">
        <v>83954</v>
      </c>
      <c r="K89" s="82">
        <v>80591</v>
      </c>
      <c r="L89" s="82">
        <v>3363</v>
      </c>
      <c r="M89" s="82">
        <v>750</v>
      </c>
    </row>
    <row r="90" spans="2:13" ht="19.5" customHeight="1">
      <c r="B90" s="81"/>
      <c r="C90" s="366" t="s">
        <v>466</v>
      </c>
      <c r="D90" s="82">
        <v>383704</v>
      </c>
      <c r="E90" s="82">
        <v>335652</v>
      </c>
      <c r="F90" s="82">
        <v>297743</v>
      </c>
      <c r="G90" s="82">
        <v>37909</v>
      </c>
      <c r="H90" s="82">
        <v>48052</v>
      </c>
      <c r="I90" s="82">
        <v>56406</v>
      </c>
      <c r="J90" s="82">
        <v>56239</v>
      </c>
      <c r="K90" s="82">
        <v>55200</v>
      </c>
      <c r="L90" s="82">
        <v>1039</v>
      </c>
      <c r="M90" s="82">
        <v>167</v>
      </c>
    </row>
    <row r="91" spans="2:13" ht="19.5" customHeight="1">
      <c r="B91" s="81"/>
      <c r="C91" s="366" t="s">
        <v>467</v>
      </c>
      <c r="D91" s="82">
        <v>357473</v>
      </c>
      <c r="E91" s="82">
        <v>357473</v>
      </c>
      <c r="F91" s="82">
        <v>321531</v>
      </c>
      <c r="G91" s="82">
        <v>35942</v>
      </c>
      <c r="H91" s="82">
        <v>0</v>
      </c>
      <c r="I91" s="82">
        <v>166857</v>
      </c>
      <c r="J91" s="82">
        <v>166857</v>
      </c>
      <c r="K91" s="82">
        <v>165286</v>
      </c>
      <c r="L91" s="82">
        <v>1571</v>
      </c>
      <c r="M91" s="82">
        <v>0</v>
      </c>
    </row>
    <row r="92" spans="2:13" ht="19.5" customHeight="1">
      <c r="B92" s="81"/>
      <c r="C92" s="366" t="s">
        <v>468</v>
      </c>
      <c r="D92" s="82">
        <v>426549</v>
      </c>
      <c r="E92" s="82">
        <v>353100</v>
      </c>
      <c r="F92" s="82">
        <v>305240</v>
      </c>
      <c r="G92" s="82">
        <v>47860</v>
      </c>
      <c r="H92" s="82">
        <v>73449</v>
      </c>
      <c r="I92" s="82">
        <v>116631</v>
      </c>
      <c r="J92" s="82">
        <v>116631</v>
      </c>
      <c r="K92" s="82">
        <v>106736</v>
      </c>
      <c r="L92" s="82">
        <v>9895</v>
      </c>
      <c r="M92" s="82">
        <v>0</v>
      </c>
    </row>
    <row r="93" spans="2:13" ht="19.5" customHeight="1">
      <c r="B93" s="81"/>
      <c r="C93" s="366" t="s">
        <v>469</v>
      </c>
      <c r="D93" s="82">
        <v>340491</v>
      </c>
      <c r="E93" s="82">
        <v>335130</v>
      </c>
      <c r="F93" s="82">
        <v>298492</v>
      </c>
      <c r="G93" s="82">
        <v>36638</v>
      </c>
      <c r="H93" s="82">
        <v>5361</v>
      </c>
      <c r="I93" s="82">
        <v>80768</v>
      </c>
      <c r="J93" s="82">
        <v>78103</v>
      </c>
      <c r="K93" s="82">
        <v>75644</v>
      </c>
      <c r="L93" s="82">
        <v>2459</v>
      </c>
      <c r="M93" s="82">
        <v>2665</v>
      </c>
    </row>
    <row r="94" spans="2:13" ht="19.5" customHeight="1">
      <c r="B94" s="80"/>
      <c r="C94" s="364" t="s">
        <v>470</v>
      </c>
      <c r="D94" s="83">
        <v>329540</v>
      </c>
      <c r="E94" s="83">
        <v>325259</v>
      </c>
      <c r="F94" s="83">
        <v>291549</v>
      </c>
      <c r="G94" s="83">
        <v>33710</v>
      </c>
      <c r="H94" s="83">
        <v>4281</v>
      </c>
      <c r="I94" s="83">
        <v>97955</v>
      </c>
      <c r="J94" s="83">
        <v>97955</v>
      </c>
      <c r="K94" s="83">
        <v>91194</v>
      </c>
      <c r="L94" s="83">
        <v>6761</v>
      </c>
      <c r="M94" s="83">
        <v>0</v>
      </c>
    </row>
    <row r="95" spans="2:13" ht="19.5" customHeight="1">
      <c r="B95" s="88"/>
      <c r="C95" s="363" t="s">
        <v>471</v>
      </c>
      <c r="D95" s="89">
        <v>312609</v>
      </c>
      <c r="E95" s="89">
        <v>277407</v>
      </c>
      <c r="F95" s="89">
        <v>254647</v>
      </c>
      <c r="G95" s="89">
        <v>22760</v>
      </c>
      <c r="H95" s="89">
        <v>35202</v>
      </c>
      <c r="I95" s="89">
        <v>96303</v>
      </c>
      <c r="J95" s="89">
        <v>95308</v>
      </c>
      <c r="K95" s="89">
        <v>93927</v>
      </c>
      <c r="L95" s="89">
        <v>1381</v>
      </c>
      <c r="M95" s="89">
        <v>995</v>
      </c>
    </row>
    <row r="96" spans="2:13" ht="19.5" customHeight="1">
      <c r="B96" s="86"/>
      <c r="C96" s="365" t="s">
        <v>371</v>
      </c>
      <c r="D96" s="87">
        <v>312041</v>
      </c>
      <c r="E96" s="87">
        <v>284543</v>
      </c>
      <c r="F96" s="87">
        <v>253523</v>
      </c>
      <c r="G96" s="87">
        <v>31020</v>
      </c>
      <c r="H96" s="87">
        <v>27498</v>
      </c>
      <c r="I96" s="87">
        <v>91019</v>
      </c>
      <c r="J96" s="87">
        <v>89645</v>
      </c>
      <c r="K96" s="87">
        <v>86132</v>
      </c>
      <c r="L96" s="87">
        <v>3513</v>
      </c>
      <c r="M96" s="87">
        <v>1374</v>
      </c>
    </row>
    <row r="97" spans="2:13" ht="19.5" customHeight="1">
      <c r="B97" s="81"/>
      <c r="C97" s="366" t="s">
        <v>472</v>
      </c>
      <c r="D97" s="82">
        <v>302592</v>
      </c>
      <c r="E97" s="82">
        <v>275162</v>
      </c>
      <c r="F97" s="82">
        <v>255633</v>
      </c>
      <c r="G97" s="82">
        <v>19529</v>
      </c>
      <c r="H97" s="82">
        <v>27430</v>
      </c>
      <c r="I97" s="82">
        <v>78568</v>
      </c>
      <c r="J97" s="82">
        <v>75427</v>
      </c>
      <c r="K97" s="82">
        <v>69568</v>
      </c>
      <c r="L97" s="82">
        <v>5859</v>
      </c>
      <c r="M97" s="82">
        <v>3141</v>
      </c>
    </row>
    <row r="98" spans="2:13" ht="19.5" customHeight="1">
      <c r="B98" s="80"/>
      <c r="C98" s="364" t="s">
        <v>373</v>
      </c>
      <c r="D98" s="83">
        <v>369615</v>
      </c>
      <c r="E98" s="83">
        <v>351306</v>
      </c>
      <c r="F98" s="83">
        <v>313279</v>
      </c>
      <c r="G98" s="83">
        <v>38027</v>
      </c>
      <c r="H98" s="83">
        <v>18309</v>
      </c>
      <c r="I98" s="83">
        <v>114402</v>
      </c>
      <c r="J98" s="83">
        <v>114228</v>
      </c>
      <c r="K98" s="83">
        <v>111193</v>
      </c>
      <c r="L98" s="83">
        <v>3035</v>
      </c>
      <c r="M98" s="83">
        <v>174</v>
      </c>
    </row>
    <row r="99" spans="2:13" ht="19.5" customHeight="1">
      <c r="B99" s="88"/>
      <c r="C99" s="363" t="s">
        <v>473</v>
      </c>
      <c r="D99" s="89">
        <v>329437</v>
      </c>
      <c r="E99" s="89">
        <v>295220</v>
      </c>
      <c r="F99" s="89">
        <v>281802</v>
      </c>
      <c r="G99" s="89">
        <v>13418</v>
      </c>
      <c r="H99" s="89">
        <v>34217</v>
      </c>
      <c r="I99" s="89">
        <v>117532</v>
      </c>
      <c r="J99" s="89">
        <v>114675</v>
      </c>
      <c r="K99" s="89">
        <v>109277</v>
      </c>
      <c r="L99" s="89">
        <v>5398</v>
      </c>
      <c r="M99" s="89">
        <v>2857</v>
      </c>
    </row>
    <row r="100" spans="2:13" ht="19.5" customHeight="1">
      <c r="B100" s="80"/>
      <c r="C100" s="364" t="s">
        <v>474</v>
      </c>
      <c r="D100" s="83">
        <v>173378</v>
      </c>
      <c r="E100" s="83">
        <v>172325</v>
      </c>
      <c r="F100" s="83">
        <v>157710</v>
      </c>
      <c r="G100" s="83">
        <v>14615</v>
      </c>
      <c r="H100" s="83">
        <v>1053</v>
      </c>
      <c r="I100" s="83">
        <v>151117</v>
      </c>
      <c r="J100" s="83">
        <v>148023</v>
      </c>
      <c r="K100" s="83">
        <v>146008</v>
      </c>
      <c r="L100" s="83">
        <v>2015</v>
      </c>
      <c r="M100" s="83">
        <v>3094</v>
      </c>
    </row>
    <row r="101" spans="2:13" ht="19.5" customHeight="1">
      <c r="B101" s="81"/>
      <c r="C101" s="366" t="s">
        <v>475</v>
      </c>
      <c r="D101" s="82">
        <v>236618</v>
      </c>
      <c r="E101" s="82">
        <v>228244</v>
      </c>
      <c r="F101" s="82">
        <v>211050</v>
      </c>
      <c r="G101" s="82">
        <v>17194</v>
      </c>
      <c r="H101" s="82">
        <v>8374</v>
      </c>
      <c r="I101" s="82">
        <v>74370</v>
      </c>
      <c r="J101" s="82">
        <v>73462</v>
      </c>
      <c r="K101" s="82">
        <v>72502</v>
      </c>
      <c r="L101" s="82">
        <v>960</v>
      </c>
      <c r="M101" s="82">
        <v>908</v>
      </c>
    </row>
    <row r="102" spans="2:13" ht="19.5" customHeight="1">
      <c r="B102" s="88"/>
      <c r="C102" s="363" t="s">
        <v>476</v>
      </c>
      <c r="D102" s="89">
        <v>339995</v>
      </c>
      <c r="E102" s="89">
        <v>338256</v>
      </c>
      <c r="F102" s="89">
        <v>295982</v>
      </c>
      <c r="G102" s="89">
        <v>42274</v>
      </c>
      <c r="H102" s="89">
        <v>1739</v>
      </c>
      <c r="I102" s="89">
        <v>184623</v>
      </c>
      <c r="J102" s="89">
        <v>184623</v>
      </c>
      <c r="K102" s="89">
        <v>184623</v>
      </c>
      <c r="L102" s="89">
        <v>0</v>
      </c>
      <c r="M102" s="89">
        <v>0</v>
      </c>
    </row>
  </sheetData>
  <sheetProtection/>
  <mergeCells count="38">
    <mergeCell ref="B71:C71"/>
    <mergeCell ref="B72:C72"/>
    <mergeCell ref="B67:C67"/>
    <mergeCell ref="B68:C68"/>
    <mergeCell ref="B69:C69"/>
    <mergeCell ref="B70:C70"/>
    <mergeCell ref="B63:C63"/>
    <mergeCell ref="B64:C64"/>
    <mergeCell ref="B65:C65"/>
    <mergeCell ref="B66:C66"/>
    <mergeCell ref="B59:C59"/>
    <mergeCell ref="B60:C60"/>
    <mergeCell ref="B61:C61"/>
    <mergeCell ref="B62:C62"/>
    <mergeCell ref="B21:C21"/>
    <mergeCell ref="B57:C57"/>
    <mergeCell ref="B58:C58"/>
    <mergeCell ref="B17:C17"/>
    <mergeCell ref="B18:C18"/>
    <mergeCell ref="B19:C19"/>
    <mergeCell ref="B20:C20"/>
    <mergeCell ref="B13:C13"/>
    <mergeCell ref="B14:C14"/>
    <mergeCell ref="B15:C15"/>
    <mergeCell ref="B16:C16"/>
    <mergeCell ref="B9:C9"/>
    <mergeCell ref="B10:C10"/>
    <mergeCell ref="B11:C11"/>
    <mergeCell ref="B12:C12"/>
    <mergeCell ref="B4:C5"/>
    <mergeCell ref="B55:C56"/>
    <mergeCell ref="D4:H4"/>
    <mergeCell ref="I4:M4"/>
    <mergeCell ref="D55:H55"/>
    <mergeCell ref="I55:M55"/>
    <mergeCell ref="B6:C6"/>
    <mergeCell ref="B7:C7"/>
    <mergeCell ref="B8:C8"/>
  </mergeCells>
  <dataValidations count="1">
    <dataValidation type="whole" allowBlank="1" showInputMessage="1" showErrorMessage="1" errorTitle="入力エラー" error="入力した値に誤りがあります" sqref="C73:C93 B94:IV102 D6:IV51 B6:B51 B57:B93 C22:C51 D57:IV93">
      <formula1>-999999999999</formula1>
      <formula2>999999999999</formula2>
    </dataValidation>
  </dataValidations>
  <printOptions horizontalCentered="1"/>
  <pageMargins left="0.31496062992125984" right="0.4724409448818898" top="0.7874015748031497" bottom="0.5905511811023623" header="0" footer="0.3937007874015748"/>
  <pageSetup firstPageNumber="22" useFirstPageNumber="1" horizontalDpi="600" verticalDpi="600" orientation="portrait" paperSize="9" scale="65" r:id="rId1"/>
  <headerFooter alignWithMargins="0">
    <oddFooter>&amp;C&amp;"ＭＳ Ｐゴシック,標準"&amp;14－　&amp;P　－</oddFooter>
  </headerFooter>
  <rowBreaks count="1" manualBreakCount="1">
    <brk id="51" max="255" man="1"/>
  </rowBreaks>
</worksheet>
</file>

<file path=xl/worksheets/sheet23.xml><?xml version="1.0" encoding="utf-8"?>
<worksheet xmlns="http://schemas.openxmlformats.org/spreadsheetml/2006/main" xmlns:r="http://schemas.openxmlformats.org/officeDocument/2006/relationships">
  <sheetPr codeName="Sheet22">
    <tabColor indexed="53"/>
  </sheetPr>
  <dimension ref="B1:K104"/>
  <sheetViews>
    <sheetView zoomScale="80" zoomScaleNormal="80" zoomScaleSheetLayoutView="85" workbookViewId="0" topLeftCell="A1">
      <selection activeCell="A1" sqref="A1"/>
    </sheetView>
  </sheetViews>
  <sheetFormatPr defaultColWidth="8.796875" defaultRowHeight="14.25"/>
  <cols>
    <col min="1" max="1" width="4.09765625" style="70" customWidth="1"/>
    <col min="2" max="2" width="3.3984375" style="70" customWidth="1"/>
    <col min="3" max="3" width="38.59765625" style="72" customWidth="1"/>
    <col min="4" max="11" width="11.59765625" style="70" customWidth="1"/>
    <col min="12" max="16384" width="9" style="70" customWidth="1"/>
  </cols>
  <sheetData>
    <row r="1" spans="2:11" ht="18.75">
      <c r="B1" s="68"/>
      <c r="C1" s="351" t="s">
        <v>72</v>
      </c>
      <c r="E1" s="99"/>
      <c r="I1" s="68"/>
      <c r="J1" s="68"/>
      <c r="K1" s="68"/>
    </row>
    <row r="2" spans="2:11" ht="18.75">
      <c r="B2" s="68"/>
      <c r="C2" s="351"/>
      <c r="E2" s="99"/>
      <c r="I2" s="68"/>
      <c r="J2" s="68"/>
      <c r="K2" s="68"/>
    </row>
    <row r="3" spans="2:11" ht="18" customHeight="1">
      <c r="B3" s="71"/>
      <c r="C3" s="73" t="s">
        <v>477</v>
      </c>
      <c r="E3" s="71"/>
      <c r="F3" s="71"/>
      <c r="G3" s="71"/>
      <c r="H3" s="71"/>
      <c r="I3" s="71"/>
      <c r="J3" s="71"/>
      <c r="K3" s="74"/>
    </row>
    <row r="4" spans="2:11" s="75" customFormat="1" ht="18" customHeight="1">
      <c r="B4" s="756" t="s">
        <v>671</v>
      </c>
      <c r="C4" s="757"/>
      <c r="D4" s="771" t="s">
        <v>500</v>
      </c>
      <c r="E4" s="779"/>
      <c r="F4" s="779"/>
      <c r="G4" s="780"/>
      <c r="H4" s="753" t="s">
        <v>501</v>
      </c>
      <c r="I4" s="779"/>
      <c r="J4" s="779"/>
      <c r="K4" s="780"/>
    </row>
    <row r="5" spans="2:11" s="75" customFormat="1" ht="36" customHeight="1" thickBot="1">
      <c r="B5" s="758"/>
      <c r="C5" s="759"/>
      <c r="D5" s="101" t="s">
        <v>487</v>
      </c>
      <c r="E5" s="102" t="s">
        <v>505</v>
      </c>
      <c r="F5" s="102" t="s">
        <v>506</v>
      </c>
      <c r="G5" s="103" t="s">
        <v>507</v>
      </c>
      <c r="H5" s="101" t="s">
        <v>487</v>
      </c>
      <c r="I5" s="102" t="s">
        <v>505</v>
      </c>
      <c r="J5" s="102" t="s">
        <v>506</v>
      </c>
      <c r="K5" s="103" t="s">
        <v>507</v>
      </c>
    </row>
    <row r="6" spans="2:11" s="367" customFormat="1" ht="12.75" customHeight="1" thickTop="1">
      <c r="B6" s="371"/>
      <c r="C6" s="372"/>
      <c r="D6" s="387" t="s">
        <v>490</v>
      </c>
      <c r="E6" s="388" t="s">
        <v>491</v>
      </c>
      <c r="F6" s="389" t="s">
        <v>491</v>
      </c>
      <c r="G6" s="389" t="s">
        <v>491</v>
      </c>
      <c r="H6" s="389" t="s">
        <v>490</v>
      </c>
      <c r="I6" s="389" t="s">
        <v>491</v>
      </c>
      <c r="J6" s="389" t="s">
        <v>491</v>
      </c>
      <c r="K6" s="387" t="s">
        <v>491</v>
      </c>
    </row>
    <row r="7" spans="2:11" ht="19.5" customHeight="1">
      <c r="B7" s="774" t="s">
        <v>261</v>
      </c>
      <c r="C7" s="775"/>
      <c r="D7" s="817">
        <v>18.7</v>
      </c>
      <c r="E7" s="818">
        <v>159.5</v>
      </c>
      <c r="F7" s="818">
        <v>143.7</v>
      </c>
      <c r="G7" s="818">
        <v>15.8</v>
      </c>
      <c r="H7" s="818">
        <v>14.8</v>
      </c>
      <c r="I7" s="818">
        <v>87.9</v>
      </c>
      <c r="J7" s="818">
        <v>84.7</v>
      </c>
      <c r="K7" s="818">
        <v>3.2</v>
      </c>
    </row>
    <row r="8" spans="2:11" ht="19.5" customHeight="1">
      <c r="B8" s="760" t="s">
        <v>269</v>
      </c>
      <c r="C8" s="761"/>
      <c r="D8" s="94">
        <v>18.8</v>
      </c>
      <c r="E8" s="94">
        <v>148.6</v>
      </c>
      <c r="F8" s="94">
        <v>137.2</v>
      </c>
      <c r="G8" s="94">
        <v>11.4</v>
      </c>
      <c r="H8" s="94">
        <v>15.7</v>
      </c>
      <c r="I8" s="94">
        <v>104.1</v>
      </c>
      <c r="J8" s="94">
        <v>103.1</v>
      </c>
      <c r="K8" s="94">
        <v>1</v>
      </c>
    </row>
    <row r="9" spans="2:11" ht="19.5" customHeight="1">
      <c r="B9" s="760" t="s">
        <v>271</v>
      </c>
      <c r="C9" s="761"/>
      <c r="D9" s="95">
        <v>18</v>
      </c>
      <c r="E9" s="95">
        <v>157.6</v>
      </c>
      <c r="F9" s="95">
        <v>138.7</v>
      </c>
      <c r="G9" s="95">
        <v>18.9</v>
      </c>
      <c r="H9" s="95">
        <v>15.2</v>
      </c>
      <c r="I9" s="95">
        <v>96.8</v>
      </c>
      <c r="J9" s="95">
        <v>92.8</v>
      </c>
      <c r="K9" s="95">
        <v>4</v>
      </c>
    </row>
    <row r="10" spans="2:11" ht="19.5" customHeight="1">
      <c r="B10" s="760" t="s">
        <v>273</v>
      </c>
      <c r="C10" s="761"/>
      <c r="D10" s="95">
        <v>18</v>
      </c>
      <c r="E10" s="95">
        <v>145.2</v>
      </c>
      <c r="F10" s="95">
        <v>134.7</v>
      </c>
      <c r="G10" s="95">
        <v>10.5</v>
      </c>
      <c r="H10" s="95">
        <v>20.9</v>
      </c>
      <c r="I10" s="95">
        <v>103.9</v>
      </c>
      <c r="J10" s="95">
        <v>103.9</v>
      </c>
      <c r="K10" s="95">
        <v>0</v>
      </c>
    </row>
    <row r="11" spans="2:11" ht="19.5" customHeight="1">
      <c r="B11" s="760" t="s">
        <v>276</v>
      </c>
      <c r="C11" s="761"/>
      <c r="D11" s="95">
        <v>18.1</v>
      </c>
      <c r="E11" s="95">
        <v>146.3</v>
      </c>
      <c r="F11" s="95">
        <v>132.9</v>
      </c>
      <c r="G11" s="95">
        <v>13.4</v>
      </c>
      <c r="H11" s="95">
        <v>14.2</v>
      </c>
      <c r="I11" s="95">
        <v>106.1</v>
      </c>
      <c r="J11" s="95">
        <v>104.4</v>
      </c>
      <c r="K11" s="95">
        <v>1.7</v>
      </c>
    </row>
    <row r="12" spans="2:11" ht="19.5" customHeight="1">
      <c r="B12" s="760" t="s">
        <v>444</v>
      </c>
      <c r="C12" s="761"/>
      <c r="D12" s="95">
        <v>20.3</v>
      </c>
      <c r="E12" s="95">
        <v>185.8</v>
      </c>
      <c r="F12" s="95">
        <v>153.4</v>
      </c>
      <c r="G12" s="95">
        <v>32.4</v>
      </c>
      <c r="H12" s="95">
        <v>16.3</v>
      </c>
      <c r="I12" s="95">
        <v>103.5</v>
      </c>
      <c r="J12" s="95">
        <v>96.4</v>
      </c>
      <c r="K12" s="95">
        <v>7.1</v>
      </c>
    </row>
    <row r="13" spans="2:11" ht="19.5" customHeight="1">
      <c r="B13" s="760" t="s">
        <v>445</v>
      </c>
      <c r="C13" s="761"/>
      <c r="D13" s="95">
        <v>19.7</v>
      </c>
      <c r="E13" s="95">
        <v>164.8</v>
      </c>
      <c r="F13" s="95">
        <v>152.3</v>
      </c>
      <c r="G13" s="95">
        <v>12.5</v>
      </c>
      <c r="H13" s="95">
        <v>16.7</v>
      </c>
      <c r="I13" s="95">
        <v>97.4</v>
      </c>
      <c r="J13" s="95">
        <v>94.7</v>
      </c>
      <c r="K13" s="95">
        <v>2.7</v>
      </c>
    </row>
    <row r="14" spans="2:11" ht="19.5" customHeight="1">
      <c r="B14" s="760" t="s">
        <v>446</v>
      </c>
      <c r="C14" s="761"/>
      <c r="D14" s="95">
        <v>18.4</v>
      </c>
      <c r="E14" s="95">
        <v>147.8</v>
      </c>
      <c r="F14" s="95">
        <v>137</v>
      </c>
      <c r="G14" s="95">
        <v>10.8</v>
      </c>
      <c r="H14" s="95">
        <v>17.6</v>
      </c>
      <c r="I14" s="95">
        <v>116.2</v>
      </c>
      <c r="J14" s="95">
        <v>113.2</v>
      </c>
      <c r="K14" s="95">
        <v>3</v>
      </c>
    </row>
    <row r="15" spans="2:11" ht="19.5" customHeight="1">
      <c r="B15" s="760" t="s">
        <v>447</v>
      </c>
      <c r="C15" s="761"/>
      <c r="D15" s="95">
        <v>18.9</v>
      </c>
      <c r="E15" s="95">
        <v>158.2</v>
      </c>
      <c r="F15" s="95">
        <v>143.9</v>
      </c>
      <c r="G15" s="95">
        <v>14.3</v>
      </c>
      <c r="H15" s="95">
        <v>15</v>
      </c>
      <c r="I15" s="95">
        <v>89.1</v>
      </c>
      <c r="J15" s="95">
        <v>85.8</v>
      </c>
      <c r="K15" s="95">
        <v>3.3</v>
      </c>
    </row>
    <row r="16" spans="2:11" ht="19.5" customHeight="1">
      <c r="B16" s="760" t="s">
        <v>448</v>
      </c>
      <c r="C16" s="761"/>
      <c r="D16" s="95">
        <v>18.1</v>
      </c>
      <c r="E16" s="95">
        <v>151</v>
      </c>
      <c r="F16" s="95">
        <v>138.7</v>
      </c>
      <c r="G16" s="95">
        <v>12.3</v>
      </c>
      <c r="H16" s="95">
        <v>15.4</v>
      </c>
      <c r="I16" s="95">
        <v>95.1</v>
      </c>
      <c r="J16" s="95">
        <v>93.7</v>
      </c>
      <c r="K16" s="95">
        <v>1.4</v>
      </c>
    </row>
    <row r="17" spans="2:11" ht="19.5" customHeight="1">
      <c r="B17" s="760" t="s">
        <v>449</v>
      </c>
      <c r="C17" s="761"/>
      <c r="D17" s="95">
        <v>21.7</v>
      </c>
      <c r="E17" s="95">
        <v>198.7</v>
      </c>
      <c r="F17" s="95">
        <v>178.5</v>
      </c>
      <c r="G17" s="95">
        <v>20.2</v>
      </c>
      <c r="H17" s="95">
        <v>13.9</v>
      </c>
      <c r="I17" s="95">
        <v>80</v>
      </c>
      <c r="J17" s="95">
        <v>75.5</v>
      </c>
      <c r="K17" s="95">
        <v>4.5</v>
      </c>
    </row>
    <row r="18" spans="2:11" ht="19.5" customHeight="1">
      <c r="B18" s="760" t="s">
        <v>450</v>
      </c>
      <c r="C18" s="761"/>
      <c r="D18" s="95">
        <v>21.6</v>
      </c>
      <c r="E18" s="95">
        <v>177</v>
      </c>
      <c r="F18" s="95">
        <v>169.5</v>
      </c>
      <c r="G18" s="95">
        <v>7.5</v>
      </c>
      <c r="H18" s="95">
        <v>14.5</v>
      </c>
      <c r="I18" s="95">
        <v>95.7</v>
      </c>
      <c r="J18" s="95">
        <v>94.5</v>
      </c>
      <c r="K18" s="95">
        <v>1.2</v>
      </c>
    </row>
    <row r="19" spans="2:11" ht="19.5" customHeight="1">
      <c r="B19" s="760" t="s">
        <v>451</v>
      </c>
      <c r="C19" s="761"/>
      <c r="D19" s="95">
        <v>18.8</v>
      </c>
      <c r="E19" s="95">
        <v>155.9</v>
      </c>
      <c r="F19" s="95">
        <v>139.1</v>
      </c>
      <c r="G19" s="95">
        <v>16.8</v>
      </c>
      <c r="H19" s="95">
        <v>9.2</v>
      </c>
      <c r="I19" s="95">
        <v>43.8</v>
      </c>
      <c r="J19" s="95">
        <v>42.8</v>
      </c>
      <c r="K19" s="95">
        <v>1</v>
      </c>
    </row>
    <row r="20" spans="2:11" ht="19.5" customHeight="1">
      <c r="B20" s="760" t="s">
        <v>452</v>
      </c>
      <c r="C20" s="761"/>
      <c r="D20" s="95">
        <v>18.2</v>
      </c>
      <c r="E20" s="95">
        <v>148.9</v>
      </c>
      <c r="F20" s="95">
        <v>140.1</v>
      </c>
      <c r="G20" s="95">
        <v>8.8</v>
      </c>
      <c r="H20" s="95">
        <v>14.4</v>
      </c>
      <c r="I20" s="95">
        <v>87.3</v>
      </c>
      <c r="J20" s="95">
        <v>84.3</v>
      </c>
      <c r="K20" s="95">
        <v>3</v>
      </c>
    </row>
    <row r="21" spans="2:11" ht="19.5" customHeight="1">
      <c r="B21" s="760" t="s">
        <v>303</v>
      </c>
      <c r="C21" s="761"/>
      <c r="D21" s="95">
        <v>18.4</v>
      </c>
      <c r="E21" s="95">
        <v>150.4</v>
      </c>
      <c r="F21" s="95">
        <v>143.4</v>
      </c>
      <c r="G21" s="95">
        <v>7</v>
      </c>
      <c r="H21" s="95">
        <v>12.7</v>
      </c>
      <c r="I21" s="95">
        <v>93.9</v>
      </c>
      <c r="J21" s="95">
        <v>82.4</v>
      </c>
      <c r="K21" s="95">
        <v>11.5</v>
      </c>
    </row>
    <row r="22" spans="2:11" ht="19.5" customHeight="1">
      <c r="B22" s="762" t="s">
        <v>453</v>
      </c>
      <c r="C22" s="763"/>
      <c r="D22" s="95">
        <v>19</v>
      </c>
      <c r="E22" s="95">
        <v>155.9</v>
      </c>
      <c r="F22" s="95">
        <v>145.3</v>
      </c>
      <c r="G22" s="95">
        <v>10.6</v>
      </c>
      <c r="H22" s="95">
        <v>15.2</v>
      </c>
      <c r="I22" s="95">
        <v>79.7</v>
      </c>
      <c r="J22" s="95">
        <v>78.5</v>
      </c>
      <c r="K22" s="95">
        <v>1.2</v>
      </c>
    </row>
    <row r="23" spans="2:11" ht="19.5" customHeight="1">
      <c r="B23" s="80"/>
      <c r="C23" s="364" t="s">
        <v>454</v>
      </c>
      <c r="D23" s="96">
        <v>18.3</v>
      </c>
      <c r="E23" s="96">
        <v>161.9</v>
      </c>
      <c r="F23" s="96">
        <v>140.4</v>
      </c>
      <c r="G23" s="96">
        <v>21.5</v>
      </c>
      <c r="H23" s="96">
        <v>16.8</v>
      </c>
      <c r="I23" s="96">
        <v>113</v>
      </c>
      <c r="J23" s="96">
        <v>106.4</v>
      </c>
      <c r="K23" s="96">
        <v>6.6</v>
      </c>
    </row>
    <row r="24" spans="2:11" ht="19.5" customHeight="1">
      <c r="B24" s="84"/>
      <c r="C24" s="362" t="s">
        <v>311</v>
      </c>
      <c r="D24" s="97">
        <v>18.4</v>
      </c>
      <c r="E24" s="97">
        <v>159.6</v>
      </c>
      <c r="F24" s="97">
        <v>136.2</v>
      </c>
      <c r="G24" s="97">
        <v>23.4</v>
      </c>
      <c r="H24" s="97">
        <v>17.3</v>
      </c>
      <c r="I24" s="97">
        <v>126.6</v>
      </c>
      <c r="J24" s="97">
        <v>126.6</v>
      </c>
      <c r="K24" s="97">
        <v>0</v>
      </c>
    </row>
    <row r="25" spans="2:11" ht="19.5" customHeight="1">
      <c r="B25" s="86"/>
      <c r="C25" s="365" t="s">
        <v>455</v>
      </c>
      <c r="D25" s="94">
        <v>17.9</v>
      </c>
      <c r="E25" s="94">
        <v>152.2</v>
      </c>
      <c r="F25" s="94">
        <v>139.3</v>
      </c>
      <c r="G25" s="94">
        <v>12.9</v>
      </c>
      <c r="H25" s="94">
        <v>17.5</v>
      </c>
      <c r="I25" s="94">
        <v>98.9</v>
      </c>
      <c r="J25" s="94">
        <v>97.3</v>
      </c>
      <c r="K25" s="94">
        <v>1.6</v>
      </c>
    </row>
    <row r="26" spans="2:11" ht="19.5" customHeight="1">
      <c r="B26" s="81"/>
      <c r="C26" s="366" t="s">
        <v>456</v>
      </c>
      <c r="D26" s="95">
        <v>17.9</v>
      </c>
      <c r="E26" s="95">
        <v>147.3</v>
      </c>
      <c r="F26" s="95">
        <v>138.1</v>
      </c>
      <c r="G26" s="95">
        <v>9.2</v>
      </c>
      <c r="H26" s="95">
        <v>15</v>
      </c>
      <c r="I26" s="95">
        <v>102.4</v>
      </c>
      <c r="J26" s="95">
        <v>100.7</v>
      </c>
      <c r="K26" s="95">
        <v>1.7</v>
      </c>
    </row>
    <row r="27" spans="2:11" ht="19.5" customHeight="1">
      <c r="B27" s="81"/>
      <c r="C27" s="366" t="s">
        <v>457</v>
      </c>
      <c r="D27" s="95">
        <v>19.6</v>
      </c>
      <c r="E27" s="95">
        <v>172.9</v>
      </c>
      <c r="F27" s="95">
        <v>149.4</v>
      </c>
      <c r="G27" s="95">
        <v>23.5</v>
      </c>
      <c r="H27" s="95">
        <v>14.2</v>
      </c>
      <c r="I27" s="95">
        <v>86</v>
      </c>
      <c r="J27" s="95">
        <v>82.8</v>
      </c>
      <c r="K27" s="95">
        <v>3.2</v>
      </c>
    </row>
    <row r="28" spans="2:11" ht="19.5" customHeight="1">
      <c r="B28" s="81"/>
      <c r="C28" s="366" t="s">
        <v>323</v>
      </c>
      <c r="D28" s="95">
        <v>17.7</v>
      </c>
      <c r="E28" s="95">
        <v>154.7</v>
      </c>
      <c r="F28" s="95">
        <v>135.5</v>
      </c>
      <c r="G28" s="95">
        <v>19.2</v>
      </c>
      <c r="H28" s="95">
        <v>14.2</v>
      </c>
      <c r="I28" s="95">
        <v>102.6</v>
      </c>
      <c r="J28" s="95">
        <v>93.7</v>
      </c>
      <c r="K28" s="95">
        <v>8.9</v>
      </c>
    </row>
    <row r="29" spans="2:11" ht="19.5" customHeight="1">
      <c r="B29" s="81"/>
      <c r="C29" s="366" t="s">
        <v>458</v>
      </c>
      <c r="D29" s="95">
        <v>17.9</v>
      </c>
      <c r="E29" s="95">
        <v>149</v>
      </c>
      <c r="F29" s="95">
        <v>136.6</v>
      </c>
      <c r="G29" s="95">
        <v>12.4</v>
      </c>
      <c r="H29" s="95">
        <v>17.1</v>
      </c>
      <c r="I29" s="95">
        <v>128.5</v>
      </c>
      <c r="J29" s="95">
        <v>122.1</v>
      </c>
      <c r="K29" s="95">
        <v>6.4</v>
      </c>
    </row>
    <row r="30" spans="2:11" ht="19.5" customHeight="1">
      <c r="B30" s="81"/>
      <c r="C30" s="366" t="s">
        <v>459</v>
      </c>
      <c r="D30" s="95">
        <v>17.3</v>
      </c>
      <c r="E30" s="95">
        <v>155.4</v>
      </c>
      <c r="F30" s="95">
        <v>139.5</v>
      </c>
      <c r="G30" s="95">
        <v>15.9</v>
      </c>
      <c r="H30" s="95">
        <v>15.9</v>
      </c>
      <c r="I30" s="95">
        <v>103.3</v>
      </c>
      <c r="J30" s="95">
        <v>98.9</v>
      </c>
      <c r="K30" s="95">
        <v>4.4</v>
      </c>
    </row>
    <row r="31" spans="2:11" ht="19.5" customHeight="1">
      <c r="B31" s="81"/>
      <c r="C31" s="366" t="s">
        <v>460</v>
      </c>
      <c r="D31" s="95">
        <v>17.7</v>
      </c>
      <c r="E31" s="95">
        <v>159</v>
      </c>
      <c r="F31" s="95">
        <v>140.4</v>
      </c>
      <c r="G31" s="95">
        <v>18.6</v>
      </c>
      <c r="H31" s="95">
        <v>16.5</v>
      </c>
      <c r="I31" s="95">
        <v>106.9</v>
      </c>
      <c r="J31" s="95">
        <v>106.2</v>
      </c>
      <c r="K31" s="95">
        <v>0.7</v>
      </c>
    </row>
    <row r="32" spans="2:11" ht="19.5" customHeight="1">
      <c r="B32" s="81"/>
      <c r="C32" s="366" t="s">
        <v>461</v>
      </c>
      <c r="D32" s="95">
        <v>17.6</v>
      </c>
      <c r="E32" s="95">
        <v>149.3</v>
      </c>
      <c r="F32" s="95">
        <v>134.2</v>
      </c>
      <c r="G32" s="95">
        <v>15.1</v>
      </c>
      <c r="H32" s="95">
        <v>13</v>
      </c>
      <c r="I32" s="95">
        <v>94.5</v>
      </c>
      <c r="J32" s="95">
        <v>91.2</v>
      </c>
      <c r="K32" s="95">
        <v>3.3</v>
      </c>
    </row>
    <row r="33" spans="2:11" ht="19.5" customHeight="1">
      <c r="B33" s="81"/>
      <c r="C33" s="366" t="s">
        <v>337</v>
      </c>
      <c r="D33" s="95">
        <v>18.5</v>
      </c>
      <c r="E33" s="95">
        <v>158.9</v>
      </c>
      <c r="F33" s="95">
        <v>146.1</v>
      </c>
      <c r="G33" s="95">
        <v>12.8</v>
      </c>
      <c r="H33" s="95">
        <v>15.9</v>
      </c>
      <c r="I33" s="95">
        <v>84.9</v>
      </c>
      <c r="J33" s="95">
        <v>84.7</v>
      </c>
      <c r="K33" s="95">
        <v>0.2</v>
      </c>
    </row>
    <row r="34" spans="2:11" ht="19.5" customHeight="1">
      <c r="B34" s="81"/>
      <c r="C34" s="366" t="s">
        <v>340</v>
      </c>
      <c r="D34" s="95">
        <v>18</v>
      </c>
      <c r="E34" s="95">
        <v>149.3</v>
      </c>
      <c r="F34" s="95">
        <v>135.5</v>
      </c>
      <c r="G34" s="95">
        <v>13.8</v>
      </c>
      <c r="H34" s="95">
        <v>15.2</v>
      </c>
      <c r="I34" s="95">
        <v>110.2</v>
      </c>
      <c r="J34" s="95">
        <v>110.1</v>
      </c>
      <c r="K34" s="95">
        <v>0.1</v>
      </c>
    </row>
    <row r="35" spans="2:11" ht="19.5" customHeight="1">
      <c r="B35" s="81"/>
      <c r="C35" s="366" t="s">
        <v>343</v>
      </c>
      <c r="D35" s="95">
        <v>17.2</v>
      </c>
      <c r="E35" s="95">
        <v>146.1</v>
      </c>
      <c r="F35" s="95">
        <v>133.2</v>
      </c>
      <c r="G35" s="95">
        <v>12.9</v>
      </c>
      <c r="H35" s="95">
        <v>10.5</v>
      </c>
      <c r="I35" s="95">
        <v>54.5</v>
      </c>
      <c r="J35" s="95">
        <v>54.3</v>
      </c>
      <c r="K35" s="95">
        <v>0.2</v>
      </c>
    </row>
    <row r="36" spans="2:11" ht="19.5" customHeight="1">
      <c r="B36" s="81"/>
      <c r="C36" s="366" t="s">
        <v>462</v>
      </c>
      <c r="D36" s="95">
        <v>18.1</v>
      </c>
      <c r="E36" s="95">
        <v>168.7</v>
      </c>
      <c r="F36" s="95">
        <v>136.5</v>
      </c>
      <c r="G36" s="95">
        <v>32.2</v>
      </c>
      <c r="H36" s="95">
        <v>16.5</v>
      </c>
      <c r="I36" s="95">
        <v>132.6</v>
      </c>
      <c r="J36" s="95">
        <v>123.9</v>
      </c>
      <c r="K36" s="95">
        <v>8.7</v>
      </c>
    </row>
    <row r="37" spans="2:11" ht="19.5" customHeight="1">
      <c r="B37" s="81"/>
      <c r="C37" s="366" t="s">
        <v>463</v>
      </c>
      <c r="D37" s="95">
        <v>17.9</v>
      </c>
      <c r="E37" s="95">
        <v>157.7</v>
      </c>
      <c r="F37" s="95">
        <v>132.3</v>
      </c>
      <c r="G37" s="95">
        <v>25.4</v>
      </c>
      <c r="H37" s="95">
        <v>12.8</v>
      </c>
      <c r="I37" s="95">
        <v>83.2</v>
      </c>
      <c r="J37" s="95">
        <v>81.8</v>
      </c>
      <c r="K37" s="95">
        <v>1.4</v>
      </c>
    </row>
    <row r="38" spans="2:11" ht="19.5" customHeight="1">
      <c r="B38" s="81"/>
      <c r="C38" s="366" t="s">
        <v>464</v>
      </c>
      <c r="D38" s="95">
        <v>17.3</v>
      </c>
      <c r="E38" s="95">
        <v>147.5</v>
      </c>
      <c r="F38" s="95">
        <v>134</v>
      </c>
      <c r="G38" s="95">
        <v>13.5</v>
      </c>
      <c r="H38" s="95">
        <v>14.8</v>
      </c>
      <c r="I38" s="95">
        <v>102.9</v>
      </c>
      <c r="J38" s="95">
        <v>97.1</v>
      </c>
      <c r="K38" s="95">
        <v>5.8</v>
      </c>
    </row>
    <row r="39" spans="2:11" ht="19.5" customHeight="1">
      <c r="B39" s="81"/>
      <c r="C39" s="366" t="s">
        <v>465</v>
      </c>
      <c r="D39" s="95">
        <v>18.6</v>
      </c>
      <c r="E39" s="95">
        <v>161.5</v>
      </c>
      <c r="F39" s="95">
        <v>144.3</v>
      </c>
      <c r="G39" s="95">
        <v>17.2</v>
      </c>
      <c r="H39" s="95">
        <v>15.8</v>
      </c>
      <c r="I39" s="95">
        <v>92.8</v>
      </c>
      <c r="J39" s="95">
        <v>89.6</v>
      </c>
      <c r="K39" s="95">
        <v>3.2</v>
      </c>
    </row>
    <row r="40" spans="2:11" ht="19.5" customHeight="1">
      <c r="B40" s="81"/>
      <c r="C40" s="366" t="s">
        <v>466</v>
      </c>
      <c r="D40" s="95">
        <v>16.9</v>
      </c>
      <c r="E40" s="95">
        <v>143.2</v>
      </c>
      <c r="F40" s="95">
        <v>130.1</v>
      </c>
      <c r="G40" s="95">
        <v>13.1</v>
      </c>
      <c r="H40" s="95">
        <v>13.9</v>
      </c>
      <c r="I40" s="95">
        <v>75.9</v>
      </c>
      <c r="J40" s="95">
        <v>75.5</v>
      </c>
      <c r="K40" s="95">
        <v>0.4</v>
      </c>
    </row>
    <row r="41" spans="2:11" ht="19.5" customHeight="1">
      <c r="B41" s="81"/>
      <c r="C41" s="366" t="s">
        <v>467</v>
      </c>
      <c r="D41" s="95">
        <v>17.9</v>
      </c>
      <c r="E41" s="95">
        <v>154.4</v>
      </c>
      <c r="F41" s="95">
        <v>139.9</v>
      </c>
      <c r="G41" s="95">
        <v>14.5</v>
      </c>
      <c r="H41" s="95">
        <v>12.7</v>
      </c>
      <c r="I41" s="95">
        <v>91.1</v>
      </c>
      <c r="J41" s="95">
        <v>90.2</v>
      </c>
      <c r="K41" s="95">
        <v>0.9</v>
      </c>
    </row>
    <row r="42" spans="2:11" ht="19.5" customHeight="1">
      <c r="B42" s="81"/>
      <c r="C42" s="366" t="s">
        <v>468</v>
      </c>
      <c r="D42" s="95">
        <v>18.4</v>
      </c>
      <c r="E42" s="95">
        <v>166.2</v>
      </c>
      <c r="F42" s="95">
        <v>144.8</v>
      </c>
      <c r="G42" s="95">
        <v>21.4</v>
      </c>
      <c r="H42" s="95">
        <v>16</v>
      </c>
      <c r="I42" s="95">
        <v>90.9</v>
      </c>
      <c r="J42" s="95">
        <v>88</v>
      </c>
      <c r="K42" s="95">
        <v>2.9</v>
      </c>
    </row>
    <row r="43" spans="2:11" ht="19.5" customHeight="1">
      <c r="B43" s="81"/>
      <c r="C43" s="366" t="s">
        <v>469</v>
      </c>
      <c r="D43" s="95">
        <v>16.3</v>
      </c>
      <c r="E43" s="95">
        <v>137.6</v>
      </c>
      <c r="F43" s="95">
        <v>125.2</v>
      </c>
      <c r="G43" s="95">
        <v>12.4</v>
      </c>
      <c r="H43" s="95">
        <v>13.6</v>
      </c>
      <c r="I43" s="95">
        <v>75.8</v>
      </c>
      <c r="J43" s="95">
        <v>75</v>
      </c>
      <c r="K43" s="95">
        <v>0.8</v>
      </c>
    </row>
    <row r="44" spans="2:11" ht="19.5" customHeight="1">
      <c r="B44" s="80"/>
      <c r="C44" s="364" t="s">
        <v>470</v>
      </c>
      <c r="D44" s="96">
        <v>18.5</v>
      </c>
      <c r="E44" s="96">
        <v>154.6</v>
      </c>
      <c r="F44" s="96">
        <v>142.5</v>
      </c>
      <c r="G44" s="96">
        <v>12.1</v>
      </c>
      <c r="H44" s="96">
        <v>16.8</v>
      </c>
      <c r="I44" s="96">
        <v>109.2</v>
      </c>
      <c r="J44" s="96">
        <v>93</v>
      </c>
      <c r="K44" s="96">
        <v>16.2</v>
      </c>
    </row>
    <row r="45" spans="2:11" ht="19.5" customHeight="1">
      <c r="B45" s="88"/>
      <c r="C45" s="363" t="s">
        <v>471</v>
      </c>
      <c r="D45" s="98">
        <v>20.6</v>
      </c>
      <c r="E45" s="98">
        <v>173.5</v>
      </c>
      <c r="F45" s="98">
        <v>160.7</v>
      </c>
      <c r="G45" s="98">
        <v>12.8</v>
      </c>
      <c r="H45" s="98">
        <v>16.7</v>
      </c>
      <c r="I45" s="98">
        <v>96.6</v>
      </c>
      <c r="J45" s="98">
        <v>94.8</v>
      </c>
      <c r="K45" s="98">
        <v>1.8</v>
      </c>
    </row>
    <row r="46" spans="2:11" ht="19.5" customHeight="1">
      <c r="B46" s="80"/>
      <c r="C46" s="364" t="s">
        <v>371</v>
      </c>
      <c r="D46" s="96">
        <v>21.5</v>
      </c>
      <c r="E46" s="96">
        <v>235.8</v>
      </c>
      <c r="F46" s="96">
        <v>211.6</v>
      </c>
      <c r="G46" s="96">
        <v>24.2</v>
      </c>
      <c r="H46" s="96">
        <v>15.7</v>
      </c>
      <c r="I46" s="96">
        <v>90.2</v>
      </c>
      <c r="J46" s="96">
        <v>86.7</v>
      </c>
      <c r="K46" s="96">
        <v>3.5</v>
      </c>
    </row>
    <row r="47" spans="2:11" ht="19.5" customHeight="1">
      <c r="B47" s="88"/>
      <c r="C47" s="363" t="s">
        <v>472</v>
      </c>
      <c r="D47" s="98">
        <v>21.8</v>
      </c>
      <c r="E47" s="98">
        <v>180.6</v>
      </c>
      <c r="F47" s="98">
        <v>162.3</v>
      </c>
      <c r="G47" s="98">
        <v>18.3</v>
      </c>
      <c r="H47" s="98">
        <v>13.5</v>
      </c>
      <c r="I47" s="98">
        <v>77.6</v>
      </c>
      <c r="J47" s="98">
        <v>72.8</v>
      </c>
      <c r="K47" s="98">
        <v>4.8</v>
      </c>
    </row>
    <row r="48" spans="2:11" ht="19.5" customHeight="1">
      <c r="B48" s="86"/>
      <c r="C48" s="365" t="s">
        <v>373</v>
      </c>
      <c r="D48" s="94">
        <v>18.3</v>
      </c>
      <c r="E48" s="94">
        <v>151.2</v>
      </c>
      <c r="F48" s="94">
        <v>141.1</v>
      </c>
      <c r="G48" s="94">
        <v>10.1</v>
      </c>
      <c r="H48" s="94">
        <v>12.7</v>
      </c>
      <c r="I48" s="94">
        <v>71.6</v>
      </c>
      <c r="J48" s="94">
        <v>70.5</v>
      </c>
      <c r="K48" s="94">
        <v>1.1</v>
      </c>
    </row>
    <row r="49" spans="2:11" ht="19.5" customHeight="1">
      <c r="B49" s="81"/>
      <c r="C49" s="366" t="s">
        <v>473</v>
      </c>
      <c r="D49" s="95">
        <v>18</v>
      </c>
      <c r="E49" s="95">
        <v>147</v>
      </c>
      <c r="F49" s="95">
        <v>139.2</v>
      </c>
      <c r="G49" s="95">
        <v>7.8</v>
      </c>
      <c r="H49" s="95">
        <v>15.4</v>
      </c>
      <c r="I49" s="95">
        <v>96.5</v>
      </c>
      <c r="J49" s="95">
        <v>92.4</v>
      </c>
      <c r="K49" s="95">
        <v>4.1</v>
      </c>
    </row>
    <row r="50" spans="2:11" ht="19.5" customHeight="1">
      <c r="B50" s="80"/>
      <c r="C50" s="364" t="s">
        <v>474</v>
      </c>
      <c r="D50" s="96">
        <v>16.4</v>
      </c>
      <c r="E50" s="96">
        <v>126.9</v>
      </c>
      <c r="F50" s="96">
        <v>117.4</v>
      </c>
      <c r="G50" s="96">
        <v>9.5</v>
      </c>
      <c r="H50" s="96">
        <v>14.8</v>
      </c>
      <c r="I50" s="96">
        <v>97.2</v>
      </c>
      <c r="J50" s="96">
        <v>95.8</v>
      </c>
      <c r="K50" s="96">
        <v>1.4</v>
      </c>
    </row>
    <row r="51" spans="2:11" ht="19.5" customHeight="1">
      <c r="B51" s="81"/>
      <c r="C51" s="366" t="s">
        <v>475</v>
      </c>
      <c r="D51" s="95">
        <v>19.6</v>
      </c>
      <c r="E51" s="95">
        <v>158.5</v>
      </c>
      <c r="F51" s="95">
        <v>146.6</v>
      </c>
      <c r="G51" s="95">
        <v>11.9</v>
      </c>
      <c r="H51" s="95">
        <v>15.3</v>
      </c>
      <c r="I51" s="95">
        <v>73.8</v>
      </c>
      <c r="J51" s="95">
        <v>72.5</v>
      </c>
      <c r="K51" s="95">
        <v>1.3</v>
      </c>
    </row>
    <row r="52" spans="2:11" ht="19.5" customHeight="1">
      <c r="B52" s="88"/>
      <c r="C52" s="363" t="s">
        <v>476</v>
      </c>
      <c r="D52" s="98">
        <v>20.9</v>
      </c>
      <c r="E52" s="98">
        <v>182.2</v>
      </c>
      <c r="F52" s="98">
        <v>172.3</v>
      </c>
      <c r="G52" s="98">
        <v>9.9</v>
      </c>
      <c r="H52" s="98">
        <v>15.2</v>
      </c>
      <c r="I52" s="98">
        <v>89.7</v>
      </c>
      <c r="J52" s="98">
        <v>89.6</v>
      </c>
      <c r="K52" s="98">
        <v>0.1</v>
      </c>
    </row>
    <row r="53" spans="2:11" ht="18.75">
      <c r="B53" s="68"/>
      <c r="C53" s="351" t="s">
        <v>71</v>
      </c>
      <c r="E53" s="99"/>
      <c r="I53" s="68"/>
      <c r="J53" s="68"/>
      <c r="K53" s="68"/>
    </row>
    <row r="54" spans="2:11" ht="18.75">
      <c r="B54" s="68"/>
      <c r="C54" s="351"/>
      <c r="E54" s="99"/>
      <c r="I54" s="68"/>
      <c r="J54" s="68"/>
      <c r="K54" s="68"/>
    </row>
    <row r="55" spans="2:11" ht="18" customHeight="1">
      <c r="B55" s="71"/>
      <c r="C55" s="73" t="s">
        <v>486</v>
      </c>
      <c r="E55" s="71"/>
      <c r="F55" s="71"/>
      <c r="G55" s="71"/>
      <c r="H55" s="71"/>
      <c r="I55" s="71"/>
      <c r="J55" s="71"/>
      <c r="K55" s="74"/>
    </row>
    <row r="56" spans="2:11" s="75" customFormat="1" ht="18" customHeight="1">
      <c r="B56" s="756" t="s">
        <v>671</v>
      </c>
      <c r="C56" s="757"/>
      <c r="D56" s="771" t="s">
        <v>500</v>
      </c>
      <c r="E56" s="779"/>
      <c r="F56" s="779"/>
      <c r="G56" s="780"/>
      <c r="H56" s="753" t="s">
        <v>501</v>
      </c>
      <c r="I56" s="779"/>
      <c r="J56" s="779"/>
      <c r="K56" s="780"/>
    </row>
    <row r="57" spans="2:11" s="75" customFormat="1" ht="36" customHeight="1" thickBot="1">
      <c r="B57" s="758"/>
      <c r="C57" s="759"/>
      <c r="D57" s="101" t="s">
        <v>487</v>
      </c>
      <c r="E57" s="102" t="s">
        <v>505</v>
      </c>
      <c r="F57" s="102" t="s">
        <v>506</v>
      </c>
      <c r="G57" s="103" t="s">
        <v>507</v>
      </c>
      <c r="H57" s="101" t="s">
        <v>487</v>
      </c>
      <c r="I57" s="102" t="s">
        <v>505</v>
      </c>
      <c r="J57" s="102" t="s">
        <v>506</v>
      </c>
      <c r="K57" s="103" t="s">
        <v>507</v>
      </c>
    </row>
    <row r="58" spans="2:11" s="75" customFormat="1" ht="12" customHeight="1" thickTop="1">
      <c r="B58" s="385"/>
      <c r="C58" s="386"/>
      <c r="D58" s="387" t="s">
        <v>490</v>
      </c>
      <c r="E58" s="388" t="s">
        <v>491</v>
      </c>
      <c r="F58" s="389" t="s">
        <v>491</v>
      </c>
      <c r="G58" s="389" t="s">
        <v>491</v>
      </c>
      <c r="H58" s="389" t="s">
        <v>490</v>
      </c>
      <c r="I58" s="389" t="s">
        <v>491</v>
      </c>
      <c r="J58" s="389" t="s">
        <v>491</v>
      </c>
      <c r="K58" s="387" t="s">
        <v>491</v>
      </c>
    </row>
    <row r="59" spans="2:11" ht="19.5" customHeight="1">
      <c r="B59" s="774" t="s">
        <v>261</v>
      </c>
      <c r="C59" s="775"/>
      <c r="D59" s="817">
        <v>18.5</v>
      </c>
      <c r="E59" s="818">
        <v>159.5</v>
      </c>
      <c r="F59" s="818">
        <v>141.7</v>
      </c>
      <c r="G59" s="818">
        <v>17.8</v>
      </c>
      <c r="H59" s="818">
        <v>15.3</v>
      </c>
      <c r="I59" s="818">
        <v>90.5</v>
      </c>
      <c r="J59" s="818">
        <v>87.1</v>
      </c>
      <c r="K59" s="818">
        <v>3.4</v>
      </c>
    </row>
    <row r="60" spans="2:11" ht="19.5" customHeight="1">
      <c r="B60" s="760" t="s">
        <v>269</v>
      </c>
      <c r="C60" s="761"/>
      <c r="D60" s="94">
        <v>19.2</v>
      </c>
      <c r="E60" s="94">
        <v>157.1</v>
      </c>
      <c r="F60" s="94">
        <v>136.9</v>
      </c>
      <c r="G60" s="94">
        <v>20.2</v>
      </c>
      <c r="H60" s="94">
        <v>15.5</v>
      </c>
      <c r="I60" s="94">
        <v>84.4</v>
      </c>
      <c r="J60" s="94">
        <v>82.9</v>
      </c>
      <c r="K60" s="94">
        <v>1.5</v>
      </c>
    </row>
    <row r="61" spans="2:11" ht="19.5" customHeight="1">
      <c r="B61" s="760" t="s">
        <v>271</v>
      </c>
      <c r="C61" s="761"/>
      <c r="D61" s="95">
        <v>18</v>
      </c>
      <c r="E61" s="95">
        <v>158.6</v>
      </c>
      <c r="F61" s="95">
        <v>139.2</v>
      </c>
      <c r="G61" s="95">
        <v>19.4</v>
      </c>
      <c r="H61" s="95">
        <v>15.6</v>
      </c>
      <c r="I61" s="95">
        <v>105.6</v>
      </c>
      <c r="J61" s="95">
        <v>99.9</v>
      </c>
      <c r="K61" s="95">
        <v>5.7</v>
      </c>
    </row>
    <row r="62" spans="2:11" ht="19.5" customHeight="1">
      <c r="B62" s="760" t="s">
        <v>273</v>
      </c>
      <c r="C62" s="761"/>
      <c r="D62" s="95">
        <v>17.9</v>
      </c>
      <c r="E62" s="95">
        <v>146.4</v>
      </c>
      <c r="F62" s="95">
        <v>134.1</v>
      </c>
      <c r="G62" s="95">
        <v>12.3</v>
      </c>
      <c r="H62" s="95">
        <v>20.9</v>
      </c>
      <c r="I62" s="95">
        <v>103.9</v>
      </c>
      <c r="J62" s="95">
        <v>103.9</v>
      </c>
      <c r="K62" s="95">
        <v>0</v>
      </c>
    </row>
    <row r="63" spans="2:11" ht="19.5" customHeight="1">
      <c r="B63" s="760" t="s">
        <v>276</v>
      </c>
      <c r="C63" s="761"/>
      <c r="D63" s="95">
        <v>17.8</v>
      </c>
      <c r="E63" s="95">
        <v>136.5</v>
      </c>
      <c r="F63" s="95">
        <v>130</v>
      </c>
      <c r="G63" s="95">
        <v>6.5</v>
      </c>
      <c r="H63" s="95">
        <v>13.9</v>
      </c>
      <c r="I63" s="95">
        <v>100.7</v>
      </c>
      <c r="J63" s="95">
        <v>98.8</v>
      </c>
      <c r="K63" s="95">
        <v>1.9</v>
      </c>
    </row>
    <row r="64" spans="2:11" ht="19.5" customHeight="1">
      <c r="B64" s="760" t="s">
        <v>444</v>
      </c>
      <c r="C64" s="761"/>
      <c r="D64" s="95">
        <v>20.2</v>
      </c>
      <c r="E64" s="95">
        <v>189.4</v>
      </c>
      <c r="F64" s="95">
        <v>151.9</v>
      </c>
      <c r="G64" s="95">
        <v>37.5</v>
      </c>
      <c r="H64" s="95">
        <v>16.7</v>
      </c>
      <c r="I64" s="95">
        <v>105.4</v>
      </c>
      <c r="J64" s="95">
        <v>96.7</v>
      </c>
      <c r="K64" s="95">
        <v>8.7</v>
      </c>
    </row>
    <row r="65" spans="2:11" ht="19.5" customHeight="1">
      <c r="B65" s="760" t="s">
        <v>445</v>
      </c>
      <c r="C65" s="761"/>
      <c r="D65" s="95">
        <v>19.5</v>
      </c>
      <c r="E65" s="95">
        <v>169.6</v>
      </c>
      <c r="F65" s="95">
        <v>153.5</v>
      </c>
      <c r="G65" s="95">
        <v>16.1</v>
      </c>
      <c r="H65" s="95">
        <v>17.4</v>
      </c>
      <c r="I65" s="95">
        <v>101</v>
      </c>
      <c r="J65" s="95">
        <v>98.6</v>
      </c>
      <c r="K65" s="95">
        <v>2.4</v>
      </c>
    </row>
    <row r="66" spans="2:11" ht="19.5" customHeight="1">
      <c r="B66" s="760" t="s">
        <v>446</v>
      </c>
      <c r="C66" s="761"/>
      <c r="D66" s="95">
        <v>18.3</v>
      </c>
      <c r="E66" s="95">
        <v>141.6</v>
      </c>
      <c r="F66" s="95">
        <v>132.8</v>
      </c>
      <c r="G66" s="95">
        <v>8.8</v>
      </c>
      <c r="H66" s="95">
        <v>16</v>
      </c>
      <c r="I66" s="95">
        <v>103.7</v>
      </c>
      <c r="J66" s="95">
        <v>99.2</v>
      </c>
      <c r="K66" s="95">
        <v>4.5</v>
      </c>
    </row>
    <row r="67" spans="2:11" ht="19.5" customHeight="1">
      <c r="B67" s="760" t="s">
        <v>447</v>
      </c>
      <c r="C67" s="761"/>
      <c r="D67" s="95">
        <v>19.1</v>
      </c>
      <c r="E67" s="95">
        <v>163.7</v>
      </c>
      <c r="F67" s="95">
        <v>143.1</v>
      </c>
      <c r="G67" s="95">
        <v>20.6</v>
      </c>
      <c r="H67" s="95">
        <v>16.3</v>
      </c>
      <c r="I67" s="95">
        <v>90.1</v>
      </c>
      <c r="J67" s="95">
        <v>88.8</v>
      </c>
      <c r="K67" s="95">
        <v>1.3</v>
      </c>
    </row>
    <row r="68" spans="2:11" ht="19.5" customHeight="1">
      <c r="B68" s="760" t="s">
        <v>448</v>
      </c>
      <c r="C68" s="761"/>
      <c r="D68" s="95">
        <v>18.1</v>
      </c>
      <c r="E68" s="95">
        <v>155.5</v>
      </c>
      <c r="F68" s="95">
        <v>142.1</v>
      </c>
      <c r="G68" s="95">
        <v>13.4</v>
      </c>
      <c r="H68" s="95">
        <v>15.9</v>
      </c>
      <c r="I68" s="95">
        <v>98.7</v>
      </c>
      <c r="J68" s="95">
        <v>96.4</v>
      </c>
      <c r="K68" s="95">
        <v>2.3</v>
      </c>
    </row>
    <row r="69" spans="2:11" ht="19.5" customHeight="1">
      <c r="B69" s="760" t="s">
        <v>449</v>
      </c>
      <c r="C69" s="761"/>
      <c r="D69" s="95">
        <v>21.2</v>
      </c>
      <c r="E69" s="95">
        <v>183.9</v>
      </c>
      <c r="F69" s="95">
        <v>164.8</v>
      </c>
      <c r="G69" s="95">
        <v>19.1</v>
      </c>
      <c r="H69" s="95">
        <v>14.2</v>
      </c>
      <c r="I69" s="95">
        <v>79.4</v>
      </c>
      <c r="J69" s="95">
        <v>76.3</v>
      </c>
      <c r="K69" s="95">
        <v>3.1</v>
      </c>
    </row>
    <row r="70" spans="2:11" ht="19.5" customHeight="1">
      <c r="B70" s="760" t="s">
        <v>450</v>
      </c>
      <c r="C70" s="761"/>
      <c r="D70" s="95">
        <v>21</v>
      </c>
      <c r="E70" s="95">
        <v>170</v>
      </c>
      <c r="F70" s="95">
        <v>158</v>
      </c>
      <c r="G70" s="95">
        <v>12</v>
      </c>
      <c r="H70" s="95">
        <v>13.8</v>
      </c>
      <c r="I70" s="95">
        <v>87.7</v>
      </c>
      <c r="J70" s="95">
        <v>85.6</v>
      </c>
      <c r="K70" s="95">
        <v>2.1</v>
      </c>
    </row>
    <row r="71" spans="2:11" ht="19.5" customHeight="1">
      <c r="B71" s="760" t="s">
        <v>451</v>
      </c>
      <c r="C71" s="761"/>
      <c r="D71" s="95">
        <v>19.1</v>
      </c>
      <c r="E71" s="95">
        <v>160</v>
      </c>
      <c r="F71" s="95">
        <v>140.3</v>
      </c>
      <c r="G71" s="95">
        <v>19.7</v>
      </c>
      <c r="H71" s="95">
        <v>7.8</v>
      </c>
      <c r="I71" s="95">
        <v>36.8</v>
      </c>
      <c r="J71" s="95">
        <v>36.5</v>
      </c>
      <c r="K71" s="95">
        <v>0.3</v>
      </c>
    </row>
    <row r="72" spans="2:11" ht="19.5" customHeight="1">
      <c r="B72" s="760" t="s">
        <v>452</v>
      </c>
      <c r="C72" s="761"/>
      <c r="D72" s="95">
        <v>17.7</v>
      </c>
      <c r="E72" s="95">
        <v>144.8</v>
      </c>
      <c r="F72" s="95">
        <v>136</v>
      </c>
      <c r="G72" s="95">
        <v>8.8</v>
      </c>
      <c r="H72" s="95">
        <v>15.4</v>
      </c>
      <c r="I72" s="95">
        <v>96.5</v>
      </c>
      <c r="J72" s="95">
        <v>92.8</v>
      </c>
      <c r="K72" s="95">
        <v>3.7</v>
      </c>
    </row>
    <row r="73" spans="2:11" ht="19.5" customHeight="1">
      <c r="B73" s="760" t="s">
        <v>303</v>
      </c>
      <c r="C73" s="761"/>
      <c r="D73" s="95">
        <v>18.1</v>
      </c>
      <c r="E73" s="95">
        <v>148.1</v>
      </c>
      <c r="F73" s="95">
        <v>138.6</v>
      </c>
      <c r="G73" s="95">
        <v>9.5</v>
      </c>
      <c r="H73" s="95">
        <v>18.6</v>
      </c>
      <c r="I73" s="95">
        <v>151.9</v>
      </c>
      <c r="J73" s="95">
        <v>124.1</v>
      </c>
      <c r="K73" s="95">
        <v>27.8</v>
      </c>
    </row>
    <row r="74" spans="2:11" ht="19.5" customHeight="1">
      <c r="B74" s="762" t="s">
        <v>453</v>
      </c>
      <c r="C74" s="763"/>
      <c r="D74" s="95">
        <v>18.7</v>
      </c>
      <c r="E74" s="95">
        <v>151.6</v>
      </c>
      <c r="F74" s="95">
        <v>142.3</v>
      </c>
      <c r="G74" s="95">
        <v>9.3</v>
      </c>
      <c r="H74" s="95">
        <v>15.7</v>
      </c>
      <c r="I74" s="95">
        <v>80.4</v>
      </c>
      <c r="J74" s="95">
        <v>78.8</v>
      </c>
      <c r="K74" s="95">
        <v>1.6</v>
      </c>
    </row>
    <row r="75" spans="2:11" ht="19.5" customHeight="1">
      <c r="B75" s="80"/>
      <c r="C75" s="364" t="s">
        <v>454</v>
      </c>
      <c r="D75" s="96">
        <v>18</v>
      </c>
      <c r="E75" s="96">
        <v>158.2</v>
      </c>
      <c r="F75" s="96">
        <v>139.2</v>
      </c>
      <c r="G75" s="96">
        <v>19</v>
      </c>
      <c r="H75" s="96">
        <v>16.8</v>
      </c>
      <c r="I75" s="96">
        <v>118.1</v>
      </c>
      <c r="J75" s="96">
        <v>110.9</v>
      </c>
      <c r="K75" s="96">
        <v>7.2</v>
      </c>
    </row>
    <row r="76" spans="2:11" ht="19.5" customHeight="1">
      <c r="B76" s="84"/>
      <c r="C76" s="362" t="s">
        <v>311</v>
      </c>
      <c r="D76" s="97">
        <v>16.2</v>
      </c>
      <c r="E76" s="97">
        <v>141.3</v>
      </c>
      <c r="F76" s="97">
        <v>126.5</v>
      </c>
      <c r="G76" s="97">
        <v>14.8</v>
      </c>
      <c r="H76" s="97">
        <v>14.7</v>
      </c>
      <c r="I76" s="97">
        <v>89.9</v>
      </c>
      <c r="J76" s="97">
        <v>89.9</v>
      </c>
      <c r="K76" s="97">
        <v>0</v>
      </c>
    </row>
    <row r="77" spans="2:11" ht="19.5" customHeight="1">
      <c r="B77" s="86"/>
      <c r="C77" s="365" t="s">
        <v>455</v>
      </c>
      <c r="D77" s="210">
        <v>20.7</v>
      </c>
      <c r="E77" s="210">
        <v>172.2</v>
      </c>
      <c r="F77" s="210">
        <v>160.4</v>
      </c>
      <c r="G77" s="210">
        <v>11.8</v>
      </c>
      <c r="H77" s="210">
        <v>17.3</v>
      </c>
      <c r="I77" s="210">
        <v>120.1</v>
      </c>
      <c r="J77" s="210">
        <v>115.5</v>
      </c>
      <c r="K77" s="210">
        <v>4.6</v>
      </c>
    </row>
    <row r="78" spans="2:11" ht="19.5" customHeight="1">
      <c r="B78" s="81"/>
      <c r="C78" s="366" t="s">
        <v>456</v>
      </c>
      <c r="D78" s="95">
        <v>17.4</v>
      </c>
      <c r="E78" s="95">
        <v>149.9</v>
      </c>
      <c r="F78" s="95">
        <v>137.4</v>
      </c>
      <c r="G78" s="95">
        <v>12.5</v>
      </c>
      <c r="H78" s="95">
        <v>16.6</v>
      </c>
      <c r="I78" s="95">
        <v>131.4</v>
      </c>
      <c r="J78" s="95">
        <v>123.1</v>
      </c>
      <c r="K78" s="95">
        <v>8.3</v>
      </c>
    </row>
    <row r="79" spans="2:11" ht="19.5" customHeight="1">
      <c r="B79" s="81"/>
      <c r="C79" s="366" t="s">
        <v>457</v>
      </c>
      <c r="D79" s="95">
        <v>19.8</v>
      </c>
      <c r="E79" s="95">
        <v>177.3</v>
      </c>
      <c r="F79" s="95">
        <v>150.3</v>
      </c>
      <c r="G79" s="95">
        <v>27</v>
      </c>
      <c r="H79" s="95">
        <v>16.3</v>
      </c>
      <c r="I79" s="95">
        <v>122.3</v>
      </c>
      <c r="J79" s="95">
        <v>115.1</v>
      </c>
      <c r="K79" s="95">
        <v>7.2</v>
      </c>
    </row>
    <row r="80" spans="2:11" ht="19.5" customHeight="1">
      <c r="B80" s="81"/>
      <c r="C80" s="366" t="s">
        <v>323</v>
      </c>
      <c r="D80" s="95">
        <v>17.8</v>
      </c>
      <c r="E80" s="95">
        <v>159.3</v>
      </c>
      <c r="F80" s="95">
        <v>135.9</v>
      </c>
      <c r="G80" s="95">
        <v>23.4</v>
      </c>
      <c r="H80" s="95">
        <v>14.4</v>
      </c>
      <c r="I80" s="95">
        <v>111.4</v>
      </c>
      <c r="J80" s="95">
        <v>99.7</v>
      </c>
      <c r="K80" s="95">
        <v>11.7</v>
      </c>
    </row>
    <row r="81" spans="2:11" ht="19.5" customHeight="1">
      <c r="B81" s="81"/>
      <c r="C81" s="366" t="s">
        <v>458</v>
      </c>
      <c r="D81" s="95">
        <v>18</v>
      </c>
      <c r="E81" s="95">
        <v>149.7</v>
      </c>
      <c r="F81" s="95">
        <v>136.6</v>
      </c>
      <c r="G81" s="95">
        <v>13.1</v>
      </c>
      <c r="H81" s="95">
        <v>17.1</v>
      </c>
      <c r="I81" s="95">
        <v>123.3</v>
      </c>
      <c r="J81" s="95">
        <v>121.2</v>
      </c>
      <c r="K81" s="95">
        <v>2.1</v>
      </c>
    </row>
    <row r="82" spans="2:11" ht="19.5" customHeight="1">
      <c r="B82" s="81"/>
      <c r="C82" s="366" t="s">
        <v>459</v>
      </c>
      <c r="D82" s="95">
        <v>17</v>
      </c>
      <c r="E82" s="95">
        <v>156.3</v>
      </c>
      <c r="F82" s="95">
        <v>139.2</v>
      </c>
      <c r="G82" s="95">
        <v>17.1</v>
      </c>
      <c r="H82" s="95">
        <v>16.2</v>
      </c>
      <c r="I82" s="95">
        <v>112.5</v>
      </c>
      <c r="J82" s="95">
        <v>104.4</v>
      </c>
      <c r="K82" s="95">
        <v>8.1</v>
      </c>
    </row>
    <row r="83" spans="2:11" ht="19.5" customHeight="1">
      <c r="B83" s="81"/>
      <c r="C83" s="366" t="s">
        <v>460</v>
      </c>
      <c r="D83" s="95">
        <v>17.9</v>
      </c>
      <c r="E83" s="95">
        <v>161.4</v>
      </c>
      <c r="F83" s="95">
        <v>142</v>
      </c>
      <c r="G83" s="95">
        <v>19.4</v>
      </c>
      <c r="H83" s="95">
        <v>17.1</v>
      </c>
      <c r="I83" s="95">
        <v>114.5</v>
      </c>
      <c r="J83" s="95">
        <v>113.5</v>
      </c>
      <c r="K83" s="95">
        <v>1</v>
      </c>
    </row>
    <row r="84" spans="2:11" ht="19.5" customHeight="1">
      <c r="B84" s="81"/>
      <c r="C84" s="366" t="s">
        <v>461</v>
      </c>
      <c r="D84" s="95">
        <v>17.2</v>
      </c>
      <c r="E84" s="95">
        <v>149.3</v>
      </c>
      <c r="F84" s="95">
        <v>132.7</v>
      </c>
      <c r="G84" s="95">
        <v>16.6</v>
      </c>
      <c r="H84" s="95">
        <v>14.8</v>
      </c>
      <c r="I84" s="95">
        <v>74.8</v>
      </c>
      <c r="J84" s="95">
        <v>74.8</v>
      </c>
      <c r="K84" s="95">
        <v>0</v>
      </c>
    </row>
    <row r="85" spans="2:11" ht="19.5" customHeight="1">
      <c r="B85" s="81"/>
      <c r="C85" s="366" t="s">
        <v>337</v>
      </c>
      <c r="D85" s="95">
        <v>18.6</v>
      </c>
      <c r="E85" s="95">
        <v>161.4</v>
      </c>
      <c r="F85" s="95">
        <v>147.2</v>
      </c>
      <c r="G85" s="95">
        <v>14.2</v>
      </c>
      <c r="H85" s="95">
        <v>14.7</v>
      </c>
      <c r="I85" s="95">
        <v>82.1</v>
      </c>
      <c r="J85" s="95">
        <v>81.8</v>
      </c>
      <c r="K85" s="95">
        <v>0.3</v>
      </c>
    </row>
    <row r="86" spans="2:11" ht="19.5" customHeight="1">
      <c r="B86" s="81"/>
      <c r="C86" s="366" t="s">
        <v>340</v>
      </c>
      <c r="D86" s="95">
        <v>17.9</v>
      </c>
      <c r="E86" s="95">
        <v>152.8</v>
      </c>
      <c r="F86" s="95">
        <v>136.1</v>
      </c>
      <c r="G86" s="95">
        <v>16.7</v>
      </c>
      <c r="H86" s="95">
        <v>15.2</v>
      </c>
      <c r="I86" s="95">
        <v>110.2</v>
      </c>
      <c r="J86" s="95">
        <v>110.1</v>
      </c>
      <c r="K86" s="95">
        <v>0.1</v>
      </c>
    </row>
    <row r="87" spans="2:11" ht="19.5" customHeight="1">
      <c r="B87" s="81"/>
      <c r="C87" s="366" t="s">
        <v>343</v>
      </c>
      <c r="D87" s="95">
        <v>16.7</v>
      </c>
      <c r="E87" s="95">
        <v>155.7</v>
      </c>
      <c r="F87" s="95">
        <v>133.1</v>
      </c>
      <c r="G87" s="95">
        <v>22.6</v>
      </c>
      <c r="H87" s="95">
        <v>14.7</v>
      </c>
      <c r="I87" s="95">
        <v>76.4</v>
      </c>
      <c r="J87" s="95">
        <v>76.4</v>
      </c>
      <c r="K87" s="95">
        <v>0</v>
      </c>
    </row>
    <row r="88" spans="2:11" ht="19.5" customHeight="1">
      <c r="B88" s="81"/>
      <c r="C88" s="366" t="s">
        <v>462</v>
      </c>
      <c r="D88" s="95">
        <v>18.2</v>
      </c>
      <c r="E88" s="95">
        <v>167</v>
      </c>
      <c r="F88" s="95">
        <v>138.2</v>
      </c>
      <c r="G88" s="95">
        <v>28.8</v>
      </c>
      <c r="H88" s="95">
        <v>16.5</v>
      </c>
      <c r="I88" s="95">
        <v>132.6</v>
      </c>
      <c r="J88" s="95">
        <v>123.9</v>
      </c>
      <c r="K88" s="95">
        <v>8.7</v>
      </c>
    </row>
    <row r="89" spans="2:11" ht="19.5" customHeight="1">
      <c r="B89" s="81"/>
      <c r="C89" s="366" t="s">
        <v>463</v>
      </c>
      <c r="D89" s="95">
        <v>18.1</v>
      </c>
      <c r="E89" s="95">
        <v>157.5</v>
      </c>
      <c r="F89" s="95">
        <v>131</v>
      </c>
      <c r="G89" s="95">
        <v>26.5</v>
      </c>
      <c r="H89" s="95">
        <v>14.2</v>
      </c>
      <c r="I89" s="95">
        <v>90.9</v>
      </c>
      <c r="J89" s="95">
        <v>89.4</v>
      </c>
      <c r="K89" s="95">
        <v>1.5</v>
      </c>
    </row>
    <row r="90" spans="2:11" ht="19.5" customHeight="1">
      <c r="B90" s="81"/>
      <c r="C90" s="366" t="s">
        <v>464</v>
      </c>
      <c r="D90" s="95">
        <v>17.4</v>
      </c>
      <c r="E90" s="95">
        <v>148.2</v>
      </c>
      <c r="F90" s="95">
        <v>134.5</v>
      </c>
      <c r="G90" s="95">
        <v>13.7</v>
      </c>
      <c r="H90" s="95">
        <v>15</v>
      </c>
      <c r="I90" s="95">
        <v>105.4</v>
      </c>
      <c r="J90" s="95">
        <v>99.2</v>
      </c>
      <c r="K90" s="95">
        <v>6.2</v>
      </c>
    </row>
    <row r="91" spans="2:11" ht="19.5" customHeight="1">
      <c r="B91" s="81"/>
      <c r="C91" s="366" t="s">
        <v>465</v>
      </c>
      <c r="D91" s="95">
        <v>18.8</v>
      </c>
      <c r="E91" s="95">
        <v>164</v>
      </c>
      <c r="F91" s="95">
        <v>146.5</v>
      </c>
      <c r="G91" s="95">
        <v>17.5</v>
      </c>
      <c r="H91" s="95">
        <v>15.5</v>
      </c>
      <c r="I91" s="95">
        <v>96.4</v>
      </c>
      <c r="J91" s="95">
        <v>93.4</v>
      </c>
      <c r="K91" s="95">
        <v>3</v>
      </c>
    </row>
    <row r="92" spans="2:11" ht="19.5" customHeight="1">
      <c r="B92" s="81"/>
      <c r="C92" s="366" t="s">
        <v>466</v>
      </c>
      <c r="D92" s="95">
        <v>16.8</v>
      </c>
      <c r="E92" s="95">
        <v>146.9</v>
      </c>
      <c r="F92" s="95">
        <v>132.1</v>
      </c>
      <c r="G92" s="95">
        <v>14.8</v>
      </c>
      <c r="H92" s="95">
        <v>8.6</v>
      </c>
      <c r="I92" s="95">
        <v>50.8</v>
      </c>
      <c r="J92" s="95">
        <v>49.9</v>
      </c>
      <c r="K92" s="95">
        <v>0.9</v>
      </c>
    </row>
    <row r="93" spans="2:11" ht="19.5" customHeight="1">
      <c r="B93" s="81"/>
      <c r="C93" s="366" t="s">
        <v>467</v>
      </c>
      <c r="D93" s="95">
        <v>17.9</v>
      </c>
      <c r="E93" s="95">
        <v>154.4</v>
      </c>
      <c r="F93" s="95">
        <v>139.9</v>
      </c>
      <c r="G93" s="95">
        <v>14.5</v>
      </c>
      <c r="H93" s="95">
        <v>12.7</v>
      </c>
      <c r="I93" s="95">
        <v>91.1</v>
      </c>
      <c r="J93" s="95">
        <v>90.2</v>
      </c>
      <c r="K93" s="95">
        <v>0.9</v>
      </c>
    </row>
    <row r="94" spans="2:11" ht="19.5" customHeight="1">
      <c r="B94" s="81"/>
      <c r="C94" s="366" t="s">
        <v>468</v>
      </c>
      <c r="D94" s="95">
        <v>18.4</v>
      </c>
      <c r="E94" s="95">
        <v>165.6</v>
      </c>
      <c r="F94" s="95">
        <v>144.6</v>
      </c>
      <c r="G94" s="95">
        <v>21</v>
      </c>
      <c r="H94" s="95">
        <v>16.8</v>
      </c>
      <c r="I94" s="95">
        <v>101.1</v>
      </c>
      <c r="J94" s="95">
        <v>94.5</v>
      </c>
      <c r="K94" s="95">
        <v>6.6</v>
      </c>
    </row>
    <row r="95" spans="2:11" ht="19.5" customHeight="1">
      <c r="B95" s="81"/>
      <c r="C95" s="366" t="s">
        <v>469</v>
      </c>
      <c r="D95" s="95">
        <v>16.3</v>
      </c>
      <c r="E95" s="95">
        <v>138.5</v>
      </c>
      <c r="F95" s="95">
        <v>124.1</v>
      </c>
      <c r="G95" s="95">
        <v>14.4</v>
      </c>
      <c r="H95" s="95">
        <v>13.6</v>
      </c>
      <c r="I95" s="95">
        <v>81.1</v>
      </c>
      <c r="J95" s="95">
        <v>79.3</v>
      </c>
      <c r="K95" s="95">
        <v>1.8</v>
      </c>
    </row>
    <row r="96" spans="2:11" ht="19.5" customHeight="1">
      <c r="B96" s="80"/>
      <c r="C96" s="364" t="s">
        <v>470</v>
      </c>
      <c r="D96" s="96">
        <v>17.9</v>
      </c>
      <c r="E96" s="96">
        <v>156.2</v>
      </c>
      <c r="F96" s="96">
        <v>139.5</v>
      </c>
      <c r="G96" s="96">
        <v>16.7</v>
      </c>
      <c r="H96" s="96">
        <v>15.3</v>
      </c>
      <c r="I96" s="96">
        <v>102</v>
      </c>
      <c r="J96" s="96">
        <v>97.9</v>
      </c>
      <c r="K96" s="96">
        <v>4.1</v>
      </c>
    </row>
    <row r="97" spans="2:11" ht="19.5" customHeight="1">
      <c r="B97" s="88"/>
      <c r="C97" s="363" t="s">
        <v>471</v>
      </c>
      <c r="D97" s="98">
        <v>21.2</v>
      </c>
      <c r="E97" s="98">
        <v>183.5</v>
      </c>
      <c r="F97" s="98">
        <v>168.1</v>
      </c>
      <c r="G97" s="98">
        <v>15.4</v>
      </c>
      <c r="H97" s="98">
        <v>17.5</v>
      </c>
      <c r="I97" s="98">
        <v>101</v>
      </c>
      <c r="J97" s="98">
        <v>98.6</v>
      </c>
      <c r="K97" s="98">
        <v>2.4</v>
      </c>
    </row>
    <row r="98" spans="2:11" ht="19.5" customHeight="1">
      <c r="B98" s="80"/>
      <c r="C98" s="364" t="s">
        <v>371</v>
      </c>
      <c r="D98" s="96">
        <v>21.1</v>
      </c>
      <c r="E98" s="96">
        <v>195.1</v>
      </c>
      <c r="F98" s="96">
        <v>166.5</v>
      </c>
      <c r="G98" s="96">
        <v>28.6</v>
      </c>
      <c r="H98" s="96">
        <v>14.8</v>
      </c>
      <c r="I98" s="96">
        <v>86.8</v>
      </c>
      <c r="J98" s="96">
        <v>83.8</v>
      </c>
      <c r="K98" s="96">
        <v>3</v>
      </c>
    </row>
    <row r="99" spans="2:11" ht="19.5" customHeight="1">
      <c r="B99" s="88"/>
      <c r="C99" s="363" t="s">
        <v>472</v>
      </c>
      <c r="D99" s="98">
        <v>21.3</v>
      </c>
      <c r="E99" s="98">
        <v>176.7</v>
      </c>
      <c r="F99" s="98">
        <v>163.7</v>
      </c>
      <c r="G99" s="98">
        <v>13</v>
      </c>
      <c r="H99" s="98">
        <v>13.9</v>
      </c>
      <c r="I99" s="98">
        <v>74.7</v>
      </c>
      <c r="J99" s="98">
        <v>71.6</v>
      </c>
      <c r="K99" s="98">
        <v>3.1</v>
      </c>
    </row>
    <row r="100" spans="2:11" ht="19.5" customHeight="1">
      <c r="B100" s="86"/>
      <c r="C100" s="365" t="s">
        <v>373</v>
      </c>
      <c r="D100" s="94">
        <v>18.1</v>
      </c>
      <c r="E100" s="94">
        <v>147.8</v>
      </c>
      <c r="F100" s="94">
        <v>138.9</v>
      </c>
      <c r="G100" s="94">
        <v>8.9</v>
      </c>
      <c r="H100" s="94">
        <v>13.1</v>
      </c>
      <c r="I100" s="94">
        <v>80.6</v>
      </c>
      <c r="J100" s="94">
        <v>79</v>
      </c>
      <c r="K100" s="94">
        <v>1.6</v>
      </c>
    </row>
    <row r="101" spans="2:11" ht="19.5" customHeight="1">
      <c r="B101" s="81"/>
      <c r="C101" s="366" t="s">
        <v>473</v>
      </c>
      <c r="D101" s="95">
        <v>17.3</v>
      </c>
      <c r="E101" s="95">
        <v>141.8</v>
      </c>
      <c r="F101" s="95">
        <v>133.2</v>
      </c>
      <c r="G101" s="95">
        <v>8.6</v>
      </c>
      <c r="H101" s="95">
        <v>16.6</v>
      </c>
      <c r="I101" s="95">
        <v>105.2</v>
      </c>
      <c r="J101" s="95">
        <v>100.4</v>
      </c>
      <c r="K101" s="95">
        <v>4.8</v>
      </c>
    </row>
    <row r="102" spans="2:11" ht="19.5" customHeight="1">
      <c r="B102" s="80"/>
      <c r="C102" s="364" t="s">
        <v>474</v>
      </c>
      <c r="D102" s="96">
        <v>16.4</v>
      </c>
      <c r="E102" s="96">
        <v>126.4</v>
      </c>
      <c r="F102" s="96">
        <v>117</v>
      </c>
      <c r="G102" s="96">
        <v>9.4</v>
      </c>
      <c r="H102" s="96">
        <v>15.9</v>
      </c>
      <c r="I102" s="96">
        <v>104.8</v>
      </c>
      <c r="J102" s="96">
        <v>103.1</v>
      </c>
      <c r="K102" s="96">
        <v>1.7</v>
      </c>
    </row>
    <row r="103" spans="2:11" ht="19.5" customHeight="1">
      <c r="B103" s="81"/>
      <c r="C103" s="366" t="s">
        <v>475</v>
      </c>
      <c r="D103" s="95">
        <v>19.8</v>
      </c>
      <c r="E103" s="95">
        <v>156.7</v>
      </c>
      <c r="F103" s="95">
        <v>145.6</v>
      </c>
      <c r="G103" s="95">
        <v>11.1</v>
      </c>
      <c r="H103" s="95">
        <v>15.7</v>
      </c>
      <c r="I103" s="95">
        <v>74.4</v>
      </c>
      <c r="J103" s="95">
        <v>72.8</v>
      </c>
      <c r="K103" s="95">
        <v>1.6</v>
      </c>
    </row>
    <row r="104" spans="2:11" ht="19.5" customHeight="1">
      <c r="B104" s="88"/>
      <c r="C104" s="363" t="s">
        <v>476</v>
      </c>
      <c r="D104" s="98">
        <v>21.5</v>
      </c>
      <c r="E104" s="98">
        <v>200.5</v>
      </c>
      <c r="F104" s="98">
        <v>195.4</v>
      </c>
      <c r="G104" s="98">
        <v>5.1</v>
      </c>
      <c r="H104" s="98">
        <v>13.4</v>
      </c>
      <c r="I104" s="98">
        <v>100.4</v>
      </c>
      <c r="J104" s="98">
        <v>100.4</v>
      </c>
      <c r="K104" s="98">
        <v>0</v>
      </c>
    </row>
  </sheetData>
  <sheetProtection/>
  <mergeCells count="38">
    <mergeCell ref="B73:C73"/>
    <mergeCell ref="B74:C74"/>
    <mergeCell ref="B69:C69"/>
    <mergeCell ref="B70:C70"/>
    <mergeCell ref="B71:C71"/>
    <mergeCell ref="B72:C72"/>
    <mergeCell ref="B65:C65"/>
    <mergeCell ref="B66:C66"/>
    <mergeCell ref="B67:C67"/>
    <mergeCell ref="B68:C68"/>
    <mergeCell ref="B61:C61"/>
    <mergeCell ref="B62:C62"/>
    <mergeCell ref="B63:C63"/>
    <mergeCell ref="B64:C64"/>
    <mergeCell ref="B22:C22"/>
    <mergeCell ref="B59:C59"/>
    <mergeCell ref="B60:C60"/>
    <mergeCell ref="B18:C18"/>
    <mergeCell ref="B19:C19"/>
    <mergeCell ref="B20:C20"/>
    <mergeCell ref="B21:C21"/>
    <mergeCell ref="B14:C14"/>
    <mergeCell ref="B15:C15"/>
    <mergeCell ref="B16:C16"/>
    <mergeCell ref="B17:C17"/>
    <mergeCell ref="B10:C10"/>
    <mergeCell ref="B11:C11"/>
    <mergeCell ref="B12:C12"/>
    <mergeCell ref="B13:C13"/>
    <mergeCell ref="B4:C5"/>
    <mergeCell ref="B56:C57"/>
    <mergeCell ref="D4:G4"/>
    <mergeCell ref="H4:K4"/>
    <mergeCell ref="D56:G56"/>
    <mergeCell ref="H56:K56"/>
    <mergeCell ref="B7:C7"/>
    <mergeCell ref="B8:C8"/>
    <mergeCell ref="B9:C9"/>
  </mergeCells>
  <dataValidations count="1">
    <dataValidation type="whole" allowBlank="1" showInputMessage="1" showErrorMessage="1" errorTitle="入力エラー" error="入力した値に誤りがあります" sqref="A87:A104 C75:C104 B7:B22 A7:A26 D7:IV52 B23:C52 A31:A52 B59:B104 A59:A82 D59:IV104">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24" useFirstPageNumber="1" horizontalDpi="600" verticalDpi="600" orientation="portrait" paperSize="9" scale="65" r:id="rId1"/>
  <headerFooter alignWithMargins="0">
    <oddFooter>&amp;C&amp;"ＭＳ Ｐゴシック,標準"&amp;14－　&amp;P　－</oddFooter>
  </headerFooter>
  <rowBreaks count="1" manualBreakCount="1">
    <brk id="52" max="255" man="1"/>
  </rowBreaks>
</worksheet>
</file>

<file path=xl/worksheets/sheet24.xml><?xml version="1.0" encoding="utf-8"?>
<worksheet xmlns="http://schemas.openxmlformats.org/spreadsheetml/2006/main" xmlns:r="http://schemas.openxmlformats.org/officeDocument/2006/relationships">
  <sheetPr codeName="Sheet23">
    <tabColor indexed="53"/>
  </sheetPr>
  <dimension ref="A1:R103"/>
  <sheetViews>
    <sheetView zoomScale="80" zoomScaleNormal="80" zoomScaleSheetLayoutView="85" workbookViewId="0" topLeftCell="A1">
      <selection activeCell="A1" sqref="A1"/>
    </sheetView>
  </sheetViews>
  <sheetFormatPr defaultColWidth="8.796875" defaultRowHeight="14.25"/>
  <cols>
    <col min="1" max="1" width="4.09765625" style="70" customWidth="1"/>
    <col min="2" max="2" width="3.3984375" style="70" customWidth="1"/>
    <col min="3" max="3" width="38.59765625" style="72" customWidth="1"/>
    <col min="4" max="11" width="11.5" style="70" customWidth="1"/>
    <col min="12" max="16384" width="9" style="70" customWidth="1"/>
  </cols>
  <sheetData>
    <row r="1" spans="2:11" ht="18.75">
      <c r="B1" s="68"/>
      <c r="C1" s="69"/>
      <c r="D1" s="351" t="s">
        <v>73</v>
      </c>
      <c r="E1" s="99"/>
      <c r="I1" s="68"/>
      <c r="J1" s="68"/>
      <c r="K1" s="68"/>
    </row>
    <row r="2" spans="2:11" ht="14.25" customHeight="1">
      <c r="B2" s="100"/>
      <c r="C2" s="100"/>
      <c r="D2" s="100"/>
      <c r="E2" s="71"/>
      <c r="F2" s="71"/>
      <c r="G2" s="71"/>
      <c r="H2" s="71"/>
      <c r="I2" s="71"/>
      <c r="J2" s="71"/>
      <c r="K2" s="71"/>
    </row>
    <row r="3" spans="2:11" ht="18" customHeight="1">
      <c r="B3" s="71"/>
      <c r="C3" s="73" t="s">
        <v>508</v>
      </c>
      <c r="E3" s="71"/>
      <c r="F3" s="71"/>
      <c r="G3" s="71"/>
      <c r="H3" s="71"/>
      <c r="I3" s="71"/>
      <c r="J3" s="71"/>
      <c r="K3" s="74" t="s">
        <v>509</v>
      </c>
    </row>
    <row r="4" spans="2:11" s="75" customFormat="1" ht="18" customHeight="1">
      <c r="B4" s="756" t="s">
        <v>671</v>
      </c>
      <c r="C4" s="757"/>
      <c r="D4" s="771" t="s">
        <v>500</v>
      </c>
      <c r="E4" s="779"/>
      <c r="F4" s="779"/>
      <c r="G4" s="780"/>
      <c r="H4" s="753" t="s">
        <v>501</v>
      </c>
      <c r="I4" s="779"/>
      <c r="J4" s="779"/>
      <c r="K4" s="780"/>
    </row>
    <row r="5" spans="2:11" s="75" customFormat="1" ht="36" customHeight="1" thickBot="1">
      <c r="B5" s="758"/>
      <c r="C5" s="759"/>
      <c r="D5" s="377" t="s">
        <v>510</v>
      </c>
      <c r="E5" s="378" t="s">
        <v>511</v>
      </c>
      <c r="F5" s="378" t="s">
        <v>512</v>
      </c>
      <c r="G5" s="379" t="s">
        <v>513</v>
      </c>
      <c r="H5" s="377" t="s">
        <v>510</v>
      </c>
      <c r="I5" s="378" t="s">
        <v>511</v>
      </c>
      <c r="J5" s="378" t="s">
        <v>512</v>
      </c>
      <c r="K5" s="379" t="s">
        <v>513</v>
      </c>
    </row>
    <row r="6" spans="2:11" ht="19.5" customHeight="1" thickTop="1">
      <c r="B6" s="768" t="s">
        <v>261</v>
      </c>
      <c r="C6" s="769"/>
      <c r="D6" s="823">
        <v>998886</v>
      </c>
      <c r="E6" s="824">
        <v>7534</v>
      </c>
      <c r="F6" s="824">
        <v>9131</v>
      </c>
      <c r="G6" s="824">
        <v>997431</v>
      </c>
      <c r="H6" s="824">
        <v>394979</v>
      </c>
      <c r="I6" s="824">
        <v>9353</v>
      </c>
      <c r="J6" s="824">
        <v>11446</v>
      </c>
      <c r="K6" s="824">
        <v>392744</v>
      </c>
    </row>
    <row r="7" spans="2:11" ht="19.5" customHeight="1">
      <c r="B7" s="760" t="s">
        <v>269</v>
      </c>
      <c r="C7" s="761"/>
      <c r="D7" s="673">
        <v>58595</v>
      </c>
      <c r="E7" s="673">
        <v>343</v>
      </c>
      <c r="F7" s="673">
        <v>420</v>
      </c>
      <c r="G7" s="673">
        <v>58509</v>
      </c>
      <c r="H7" s="673">
        <v>6064</v>
      </c>
      <c r="I7" s="673">
        <v>18</v>
      </c>
      <c r="J7" s="673">
        <v>95</v>
      </c>
      <c r="K7" s="673">
        <v>5996</v>
      </c>
    </row>
    <row r="8" spans="2:11" ht="19.5" customHeight="1">
      <c r="B8" s="760" t="s">
        <v>271</v>
      </c>
      <c r="C8" s="761"/>
      <c r="D8" s="674">
        <v>357269</v>
      </c>
      <c r="E8" s="674">
        <v>2042</v>
      </c>
      <c r="F8" s="674">
        <v>2254</v>
      </c>
      <c r="G8" s="674">
        <v>357031</v>
      </c>
      <c r="H8" s="674">
        <v>45867</v>
      </c>
      <c r="I8" s="674">
        <v>942</v>
      </c>
      <c r="J8" s="674">
        <v>484</v>
      </c>
      <c r="K8" s="674">
        <v>46351</v>
      </c>
    </row>
    <row r="9" spans="2:11" ht="19.5" customHeight="1">
      <c r="B9" s="760" t="s">
        <v>273</v>
      </c>
      <c r="C9" s="761"/>
      <c r="D9" s="674">
        <v>7822</v>
      </c>
      <c r="E9" s="674">
        <v>0</v>
      </c>
      <c r="F9" s="674">
        <v>21</v>
      </c>
      <c r="G9" s="674">
        <v>7802</v>
      </c>
      <c r="H9" s="674">
        <v>256</v>
      </c>
      <c r="I9" s="674">
        <v>0</v>
      </c>
      <c r="J9" s="674">
        <v>0</v>
      </c>
      <c r="K9" s="674">
        <v>255</v>
      </c>
    </row>
    <row r="10" spans="2:11" ht="19.5" customHeight="1">
      <c r="B10" s="760" t="s">
        <v>276</v>
      </c>
      <c r="C10" s="761"/>
      <c r="D10" s="674">
        <v>17397</v>
      </c>
      <c r="E10" s="674">
        <v>137</v>
      </c>
      <c r="F10" s="674">
        <v>17</v>
      </c>
      <c r="G10" s="674">
        <v>17517</v>
      </c>
      <c r="H10" s="674">
        <v>1086</v>
      </c>
      <c r="I10" s="674">
        <v>101</v>
      </c>
      <c r="J10" s="674">
        <v>34</v>
      </c>
      <c r="K10" s="674">
        <v>1153</v>
      </c>
    </row>
    <row r="11" spans="2:11" ht="19.5" customHeight="1">
      <c r="B11" s="760" t="s">
        <v>444</v>
      </c>
      <c r="C11" s="761"/>
      <c r="D11" s="674">
        <v>69645</v>
      </c>
      <c r="E11" s="674">
        <v>914</v>
      </c>
      <c r="F11" s="674">
        <v>803</v>
      </c>
      <c r="G11" s="674">
        <v>69754</v>
      </c>
      <c r="H11" s="674">
        <v>19755</v>
      </c>
      <c r="I11" s="674">
        <v>113</v>
      </c>
      <c r="J11" s="674">
        <v>236</v>
      </c>
      <c r="K11" s="674">
        <v>19634</v>
      </c>
    </row>
    <row r="12" spans="2:11" ht="19.5" customHeight="1">
      <c r="B12" s="760" t="s">
        <v>445</v>
      </c>
      <c r="C12" s="761"/>
      <c r="D12" s="674">
        <v>126021</v>
      </c>
      <c r="E12" s="674">
        <v>707</v>
      </c>
      <c r="F12" s="674">
        <v>2049</v>
      </c>
      <c r="G12" s="674">
        <v>124674</v>
      </c>
      <c r="H12" s="674">
        <v>89249</v>
      </c>
      <c r="I12" s="674">
        <v>1780</v>
      </c>
      <c r="J12" s="674">
        <v>1817</v>
      </c>
      <c r="K12" s="674">
        <v>89217</v>
      </c>
    </row>
    <row r="13" spans="2:11" ht="19.5" customHeight="1">
      <c r="B13" s="760" t="s">
        <v>446</v>
      </c>
      <c r="C13" s="761"/>
      <c r="D13" s="674">
        <v>31637</v>
      </c>
      <c r="E13" s="674">
        <v>210</v>
      </c>
      <c r="F13" s="674">
        <v>388</v>
      </c>
      <c r="G13" s="674">
        <v>31459</v>
      </c>
      <c r="H13" s="674">
        <v>5668</v>
      </c>
      <c r="I13" s="674">
        <v>11</v>
      </c>
      <c r="J13" s="674">
        <v>23</v>
      </c>
      <c r="K13" s="674">
        <v>5656</v>
      </c>
    </row>
    <row r="14" spans="2:11" ht="19.5" customHeight="1">
      <c r="B14" s="760" t="s">
        <v>447</v>
      </c>
      <c r="C14" s="761"/>
      <c r="D14" s="674">
        <v>14258</v>
      </c>
      <c r="E14" s="674">
        <v>34</v>
      </c>
      <c r="F14" s="674">
        <v>44</v>
      </c>
      <c r="G14" s="674">
        <v>14249</v>
      </c>
      <c r="H14" s="674">
        <v>3107</v>
      </c>
      <c r="I14" s="674">
        <v>145</v>
      </c>
      <c r="J14" s="674">
        <v>18</v>
      </c>
      <c r="K14" s="674">
        <v>3233</v>
      </c>
    </row>
    <row r="15" spans="2:11" ht="19.5" customHeight="1">
      <c r="B15" s="760" t="s">
        <v>448</v>
      </c>
      <c r="C15" s="761"/>
      <c r="D15" s="674">
        <v>30994</v>
      </c>
      <c r="E15" s="674">
        <v>201</v>
      </c>
      <c r="F15" s="674">
        <v>264</v>
      </c>
      <c r="G15" s="674">
        <v>30929</v>
      </c>
      <c r="H15" s="674">
        <v>5098</v>
      </c>
      <c r="I15" s="674">
        <v>126</v>
      </c>
      <c r="J15" s="674">
        <v>73</v>
      </c>
      <c r="K15" s="674">
        <v>5153</v>
      </c>
    </row>
    <row r="16" spans="2:11" ht="19.5" customHeight="1">
      <c r="B16" s="760" t="s">
        <v>449</v>
      </c>
      <c r="C16" s="761"/>
      <c r="D16" s="674">
        <v>31418</v>
      </c>
      <c r="E16" s="674">
        <v>315</v>
      </c>
      <c r="F16" s="674">
        <v>369</v>
      </c>
      <c r="G16" s="674">
        <v>31490</v>
      </c>
      <c r="H16" s="674">
        <v>88671</v>
      </c>
      <c r="I16" s="674">
        <v>2236</v>
      </c>
      <c r="J16" s="674">
        <v>3177</v>
      </c>
      <c r="K16" s="674">
        <v>87604</v>
      </c>
    </row>
    <row r="17" spans="2:11" ht="19.5" customHeight="1">
      <c r="B17" s="760" t="s">
        <v>450</v>
      </c>
      <c r="C17" s="761"/>
      <c r="D17" s="674">
        <v>18982</v>
      </c>
      <c r="E17" s="674">
        <v>145</v>
      </c>
      <c r="F17" s="674">
        <v>396</v>
      </c>
      <c r="G17" s="674">
        <v>18676</v>
      </c>
      <c r="H17" s="674">
        <v>16920</v>
      </c>
      <c r="I17" s="674">
        <v>388</v>
      </c>
      <c r="J17" s="674">
        <v>848</v>
      </c>
      <c r="K17" s="674">
        <v>16515</v>
      </c>
    </row>
    <row r="18" spans="2:11" ht="19.5" customHeight="1">
      <c r="B18" s="760" t="s">
        <v>451</v>
      </c>
      <c r="C18" s="761"/>
      <c r="D18" s="674">
        <v>48579</v>
      </c>
      <c r="E18" s="674">
        <v>186</v>
      </c>
      <c r="F18" s="674">
        <v>40</v>
      </c>
      <c r="G18" s="674">
        <v>48706</v>
      </c>
      <c r="H18" s="674">
        <v>23293</v>
      </c>
      <c r="I18" s="674">
        <v>16</v>
      </c>
      <c r="J18" s="674">
        <v>31</v>
      </c>
      <c r="K18" s="674">
        <v>23297</v>
      </c>
    </row>
    <row r="19" spans="2:11" ht="19.5" customHeight="1">
      <c r="B19" s="760" t="s">
        <v>452</v>
      </c>
      <c r="C19" s="761"/>
      <c r="D19" s="674">
        <v>115809</v>
      </c>
      <c r="E19" s="674">
        <v>1401</v>
      </c>
      <c r="F19" s="674">
        <v>1053</v>
      </c>
      <c r="G19" s="674">
        <v>116198</v>
      </c>
      <c r="H19" s="674">
        <v>52293</v>
      </c>
      <c r="I19" s="674">
        <v>3164</v>
      </c>
      <c r="J19" s="674">
        <v>4104</v>
      </c>
      <c r="K19" s="674">
        <v>51312</v>
      </c>
    </row>
    <row r="20" spans="2:11" ht="19.5" customHeight="1">
      <c r="B20" s="760" t="s">
        <v>303</v>
      </c>
      <c r="C20" s="761"/>
      <c r="D20" s="674">
        <v>10990</v>
      </c>
      <c r="E20" s="674">
        <v>3</v>
      </c>
      <c r="F20" s="674">
        <v>33</v>
      </c>
      <c r="G20" s="674">
        <v>10960</v>
      </c>
      <c r="H20" s="674">
        <v>1941</v>
      </c>
      <c r="I20" s="674">
        <v>67</v>
      </c>
      <c r="J20" s="674">
        <v>0</v>
      </c>
      <c r="K20" s="674">
        <v>2008</v>
      </c>
    </row>
    <row r="21" spans="2:11" ht="19.5" customHeight="1">
      <c r="B21" s="762" t="s">
        <v>453</v>
      </c>
      <c r="C21" s="763"/>
      <c r="D21" s="674">
        <v>58974</v>
      </c>
      <c r="E21" s="674">
        <v>896</v>
      </c>
      <c r="F21" s="674">
        <v>933</v>
      </c>
      <c r="G21" s="674">
        <v>59027</v>
      </c>
      <c r="H21" s="674">
        <v>35330</v>
      </c>
      <c r="I21" s="674">
        <v>246</v>
      </c>
      <c r="J21" s="674">
        <v>506</v>
      </c>
      <c r="K21" s="674">
        <v>34980</v>
      </c>
    </row>
    <row r="22" spans="2:11" ht="19.5" customHeight="1">
      <c r="B22" s="80"/>
      <c r="C22" s="364" t="s">
        <v>454</v>
      </c>
      <c r="D22" s="675">
        <v>39362</v>
      </c>
      <c r="E22" s="675">
        <v>206</v>
      </c>
      <c r="F22" s="675">
        <v>138</v>
      </c>
      <c r="G22" s="675">
        <v>39428</v>
      </c>
      <c r="H22" s="675">
        <v>13336</v>
      </c>
      <c r="I22" s="675">
        <v>275</v>
      </c>
      <c r="J22" s="675">
        <v>250</v>
      </c>
      <c r="K22" s="675">
        <v>13363</v>
      </c>
    </row>
    <row r="23" spans="2:11" ht="19.5" customHeight="1">
      <c r="B23" s="84"/>
      <c r="C23" s="362" t="s">
        <v>311</v>
      </c>
      <c r="D23" s="676">
        <v>7620</v>
      </c>
      <c r="E23" s="676">
        <v>17</v>
      </c>
      <c r="F23" s="676">
        <v>26</v>
      </c>
      <c r="G23" s="676">
        <v>7611</v>
      </c>
      <c r="H23" s="676">
        <v>540</v>
      </c>
      <c r="I23" s="676">
        <v>3</v>
      </c>
      <c r="J23" s="676">
        <v>0</v>
      </c>
      <c r="K23" s="676">
        <v>543</v>
      </c>
    </row>
    <row r="24" spans="2:11" ht="19.5" customHeight="1">
      <c r="B24" s="86"/>
      <c r="C24" s="365" t="s">
        <v>455</v>
      </c>
      <c r="D24" s="673">
        <v>4247</v>
      </c>
      <c r="E24" s="673">
        <v>23</v>
      </c>
      <c r="F24" s="673">
        <v>45</v>
      </c>
      <c r="G24" s="673">
        <v>4227</v>
      </c>
      <c r="H24" s="673">
        <v>315</v>
      </c>
      <c r="I24" s="673">
        <v>0</v>
      </c>
      <c r="J24" s="673">
        <v>0</v>
      </c>
      <c r="K24" s="673">
        <v>313</v>
      </c>
    </row>
    <row r="25" spans="2:11" ht="19.5" customHeight="1">
      <c r="B25" s="81"/>
      <c r="C25" s="366" t="s">
        <v>456</v>
      </c>
      <c r="D25" s="674">
        <v>5309</v>
      </c>
      <c r="E25" s="674">
        <v>82</v>
      </c>
      <c r="F25" s="674">
        <v>5</v>
      </c>
      <c r="G25" s="674">
        <v>5378</v>
      </c>
      <c r="H25" s="674">
        <v>899</v>
      </c>
      <c r="I25" s="674">
        <v>0</v>
      </c>
      <c r="J25" s="674">
        <v>0</v>
      </c>
      <c r="K25" s="674">
        <v>907</v>
      </c>
    </row>
    <row r="26" spans="2:11" ht="19.5" customHeight="1">
      <c r="B26" s="81"/>
      <c r="C26" s="366" t="s">
        <v>457</v>
      </c>
      <c r="D26" s="674">
        <v>15450</v>
      </c>
      <c r="E26" s="674">
        <v>112</v>
      </c>
      <c r="F26" s="674">
        <v>146</v>
      </c>
      <c r="G26" s="674">
        <v>15415</v>
      </c>
      <c r="H26" s="674">
        <v>711</v>
      </c>
      <c r="I26" s="674">
        <v>68</v>
      </c>
      <c r="J26" s="674">
        <v>0</v>
      </c>
      <c r="K26" s="674">
        <v>780</v>
      </c>
    </row>
    <row r="27" spans="2:11" ht="19.5" customHeight="1">
      <c r="B27" s="81"/>
      <c r="C27" s="366" t="s">
        <v>323</v>
      </c>
      <c r="D27" s="674">
        <v>6290</v>
      </c>
      <c r="E27" s="674">
        <v>0</v>
      </c>
      <c r="F27" s="674">
        <v>93</v>
      </c>
      <c r="G27" s="674">
        <v>6174</v>
      </c>
      <c r="H27" s="674">
        <v>2422</v>
      </c>
      <c r="I27" s="674">
        <v>0</v>
      </c>
      <c r="J27" s="674">
        <v>23</v>
      </c>
      <c r="K27" s="674">
        <v>2422</v>
      </c>
    </row>
    <row r="28" spans="2:11" ht="19.5" customHeight="1">
      <c r="B28" s="81"/>
      <c r="C28" s="366" t="s">
        <v>458</v>
      </c>
      <c r="D28" s="674">
        <v>23482</v>
      </c>
      <c r="E28" s="674">
        <v>49</v>
      </c>
      <c r="F28" s="674">
        <v>75</v>
      </c>
      <c r="G28" s="674">
        <v>23456</v>
      </c>
      <c r="H28" s="674">
        <v>947</v>
      </c>
      <c r="I28" s="674">
        <v>0</v>
      </c>
      <c r="J28" s="674">
        <v>3</v>
      </c>
      <c r="K28" s="674">
        <v>944</v>
      </c>
    </row>
    <row r="29" spans="2:11" ht="19.5" customHeight="1">
      <c r="B29" s="81"/>
      <c r="C29" s="366" t="s">
        <v>459</v>
      </c>
      <c r="D29" s="674">
        <v>16587</v>
      </c>
      <c r="E29" s="674">
        <v>146</v>
      </c>
      <c r="F29" s="674">
        <v>75</v>
      </c>
      <c r="G29" s="674">
        <v>16658</v>
      </c>
      <c r="H29" s="674">
        <v>3589</v>
      </c>
      <c r="I29" s="674">
        <v>254</v>
      </c>
      <c r="J29" s="674">
        <v>0</v>
      </c>
      <c r="K29" s="674">
        <v>3843</v>
      </c>
    </row>
    <row r="30" spans="2:11" ht="19.5" customHeight="1">
      <c r="B30" s="81"/>
      <c r="C30" s="366" t="s">
        <v>460</v>
      </c>
      <c r="D30" s="674">
        <v>7051</v>
      </c>
      <c r="E30" s="674">
        <v>27</v>
      </c>
      <c r="F30" s="674">
        <v>135</v>
      </c>
      <c r="G30" s="674">
        <v>6943</v>
      </c>
      <c r="H30" s="674">
        <v>437</v>
      </c>
      <c r="I30" s="674">
        <v>0</v>
      </c>
      <c r="J30" s="674">
        <v>0</v>
      </c>
      <c r="K30" s="674">
        <v>437</v>
      </c>
    </row>
    <row r="31" spans="2:11" ht="19.5" customHeight="1">
      <c r="B31" s="81"/>
      <c r="C31" s="366" t="s">
        <v>461</v>
      </c>
      <c r="D31" s="674">
        <v>5422</v>
      </c>
      <c r="E31" s="674">
        <v>99</v>
      </c>
      <c r="F31" s="674">
        <v>96</v>
      </c>
      <c r="G31" s="674">
        <v>5424</v>
      </c>
      <c r="H31" s="674">
        <v>1000</v>
      </c>
      <c r="I31" s="674">
        <v>0</v>
      </c>
      <c r="J31" s="674">
        <v>0</v>
      </c>
      <c r="K31" s="674">
        <v>1001</v>
      </c>
    </row>
    <row r="32" spans="2:11" ht="19.5" customHeight="1">
      <c r="B32" s="81"/>
      <c r="C32" s="366" t="s">
        <v>337</v>
      </c>
      <c r="D32" s="674">
        <v>3377</v>
      </c>
      <c r="E32" s="674">
        <v>0</v>
      </c>
      <c r="F32" s="674">
        <v>53</v>
      </c>
      <c r="G32" s="674">
        <v>3323</v>
      </c>
      <c r="H32" s="674">
        <v>242</v>
      </c>
      <c r="I32" s="674">
        <v>0</v>
      </c>
      <c r="J32" s="674">
        <v>0</v>
      </c>
      <c r="K32" s="674">
        <v>243</v>
      </c>
    </row>
    <row r="33" spans="2:11" ht="19.5" customHeight="1">
      <c r="B33" s="81"/>
      <c r="C33" s="366" t="s">
        <v>340</v>
      </c>
      <c r="D33" s="674">
        <v>5962</v>
      </c>
      <c r="E33" s="674">
        <v>21</v>
      </c>
      <c r="F33" s="674">
        <v>99</v>
      </c>
      <c r="G33" s="674">
        <v>5884</v>
      </c>
      <c r="H33" s="674">
        <v>281</v>
      </c>
      <c r="I33" s="674">
        <v>0</v>
      </c>
      <c r="J33" s="674">
        <v>0</v>
      </c>
      <c r="K33" s="674">
        <v>281</v>
      </c>
    </row>
    <row r="34" spans="2:11" ht="19.5" customHeight="1">
      <c r="B34" s="81"/>
      <c r="C34" s="366" t="s">
        <v>343</v>
      </c>
      <c r="D34" s="674">
        <v>20225</v>
      </c>
      <c r="E34" s="674">
        <v>24</v>
      </c>
      <c r="F34" s="674">
        <v>59</v>
      </c>
      <c r="G34" s="674">
        <v>20189</v>
      </c>
      <c r="H34" s="674">
        <v>2695</v>
      </c>
      <c r="I34" s="674">
        <v>0</v>
      </c>
      <c r="J34" s="674">
        <v>0</v>
      </c>
      <c r="K34" s="674">
        <v>2696</v>
      </c>
    </row>
    <row r="35" spans="2:11" ht="19.5" customHeight="1">
      <c r="B35" s="81"/>
      <c r="C35" s="366" t="s">
        <v>462</v>
      </c>
      <c r="D35" s="674">
        <v>13800</v>
      </c>
      <c r="E35" s="674">
        <v>186</v>
      </c>
      <c r="F35" s="674">
        <v>69</v>
      </c>
      <c r="G35" s="674">
        <v>13916</v>
      </c>
      <c r="H35" s="674">
        <v>549</v>
      </c>
      <c r="I35" s="674">
        <v>1</v>
      </c>
      <c r="J35" s="674">
        <v>11</v>
      </c>
      <c r="K35" s="674">
        <v>540</v>
      </c>
    </row>
    <row r="36" spans="2:11" ht="19.5" customHeight="1">
      <c r="B36" s="81"/>
      <c r="C36" s="366" t="s">
        <v>463</v>
      </c>
      <c r="D36" s="674">
        <v>28220</v>
      </c>
      <c r="E36" s="674">
        <v>99</v>
      </c>
      <c r="F36" s="674">
        <v>151</v>
      </c>
      <c r="G36" s="674">
        <v>28169</v>
      </c>
      <c r="H36" s="674">
        <v>2060</v>
      </c>
      <c r="I36" s="674">
        <v>95</v>
      </c>
      <c r="J36" s="674">
        <v>2</v>
      </c>
      <c r="K36" s="674">
        <v>2152</v>
      </c>
    </row>
    <row r="37" spans="2:11" ht="19.5" customHeight="1">
      <c r="B37" s="81"/>
      <c r="C37" s="366" t="s">
        <v>464</v>
      </c>
      <c r="D37" s="674">
        <v>7971</v>
      </c>
      <c r="E37" s="674">
        <v>46</v>
      </c>
      <c r="F37" s="674">
        <v>76</v>
      </c>
      <c r="G37" s="674">
        <v>7950</v>
      </c>
      <c r="H37" s="674">
        <v>1251</v>
      </c>
      <c r="I37" s="674">
        <v>4</v>
      </c>
      <c r="J37" s="674">
        <v>44</v>
      </c>
      <c r="K37" s="674">
        <v>1202</v>
      </c>
    </row>
    <row r="38" spans="2:11" ht="19.5" customHeight="1">
      <c r="B38" s="81"/>
      <c r="C38" s="366" t="s">
        <v>465</v>
      </c>
      <c r="D38" s="674">
        <v>8487</v>
      </c>
      <c r="E38" s="674">
        <v>44</v>
      </c>
      <c r="F38" s="674">
        <v>60</v>
      </c>
      <c r="G38" s="674">
        <v>8469</v>
      </c>
      <c r="H38" s="674">
        <v>3280</v>
      </c>
      <c r="I38" s="674">
        <v>26</v>
      </c>
      <c r="J38" s="674">
        <v>48</v>
      </c>
      <c r="K38" s="674">
        <v>3260</v>
      </c>
    </row>
    <row r="39" spans="2:11" ht="19.5" customHeight="1">
      <c r="B39" s="81"/>
      <c r="C39" s="366" t="s">
        <v>466</v>
      </c>
      <c r="D39" s="674">
        <v>30701</v>
      </c>
      <c r="E39" s="674">
        <v>236</v>
      </c>
      <c r="F39" s="674">
        <v>167</v>
      </c>
      <c r="G39" s="674">
        <v>30770</v>
      </c>
      <c r="H39" s="674">
        <v>2967</v>
      </c>
      <c r="I39" s="674">
        <v>186</v>
      </c>
      <c r="J39" s="674">
        <v>17</v>
      </c>
      <c r="K39" s="674">
        <v>3136</v>
      </c>
    </row>
    <row r="40" spans="2:11" ht="19.5" customHeight="1">
      <c r="B40" s="81"/>
      <c r="C40" s="366" t="s">
        <v>467</v>
      </c>
      <c r="D40" s="674">
        <v>8728</v>
      </c>
      <c r="E40" s="674">
        <v>25</v>
      </c>
      <c r="F40" s="674">
        <v>35</v>
      </c>
      <c r="G40" s="674">
        <v>8718</v>
      </c>
      <c r="H40" s="674">
        <v>35</v>
      </c>
      <c r="I40" s="674">
        <v>0</v>
      </c>
      <c r="J40" s="674">
        <v>0</v>
      </c>
      <c r="K40" s="674">
        <v>35</v>
      </c>
    </row>
    <row r="41" spans="2:11" ht="19.5" customHeight="1">
      <c r="B41" s="81"/>
      <c r="C41" s="366" t="s">
        <v>468</v>
      </c>
      <c r="D41" s="674">
        <v>89188</v>
      </c>
      <c r="E41" s="674">
        <v>540</v>
      </c>
      <c r="F41" s="674">
        <v>581</v>
      </c>
      <c r="G41" s="674">
        <v>89148</v>
      </c>
      <c r="H41" s="674">
        <v>4257</v>
      </c>
      <c r="I41" s="674">
        <v>24</v>
      </c>
      <c r="J41" s="674">
        <v>43</v>
      </c>
      <c r="K41" s="674">
        <v>4237</v>
      </c>
    </row>
    <row r="42" spans="2:11" ht="19.5" customHeight="1">
      <c r="B42" s="81"/>
      <c r="C42" s="366" t="s">
        <v>469</v>
      </c>
      <c r="D42" s="674">
        <v>9790</v>
      </c>
      <c r="E42" s="674">
        <v>60</v>
      </c>
      <c r="F42" s="674">
        <v>70</v>
      </c>
      <c r="G42" s="674">
        <v>9781</v>
      </c>
      <c r="H42" s="674">
        <v>4054</v>
      </c>
      <c r="I42" s="674">
        <v>6</v>
      </c>
      <c r="J42" s="674">
        <v>43</v>
      </c>
      <c r="K42" s="674">
        <v>4016</v>
      </c>
    </row>
    <row r="43" spans="2:11" ht="19.5" customHeight="1">
      <c r="B43" s="80"/>
      <c r="C43" s="364" t="s">
        <v>470</v>
      </c>
      <c r="D43" s="675">
        <v>58269</v>
      </c>
      <c r="E43" s="675">
        <v>281</v>
      </c>
      <c r="F43" s="675">
        <v>1633</v>
      </c>
      <c r="G43" s="675">
        <v>56917</v>
      </c>
      <c r="H43" s="675">
        <v>5600</v>
      </c>
      <c r="I43" s="675">
        <v>284</v>
      </c>
      <c r="J43" s="675">
        <v>352</v>
      </c>
      <c r="K43" s="675">
        <v>5532</v>
      </c>
    </row>
    <row r="44" spans="2:11" ht="19.5" customHeight="1">
      <c r="B44" s="88"/>
      <c r="C44" s="363" t="s">
        <v>471</v>
      </c>
      <c r="D44" s="677">
        <v>67752</v>
      </c>
      <c r="E44" s="677">
        <v>426</v>
      </c>
      <c r="F44" s="677">
        <v>416</v>
      </c>
      <c r="G44" s="677">
        <v>67757</v>
      </c>
      <c r="H44" s="677">
        <v>83649</v>
      </c>
      <c r="I44" s="677">
        <v>1496</v>
      </c>
      <c r="J44" s="677">
        <v>1465</v>
      </c>
      <c r="K44" s="677">
        <v>83685</v>
      </c>
    </row>
    <row r="45" spans="2:11" ht="19.5" customHeight="1">
      <c r="B45" s="80"/>
      <c r="C45" s="364" t="s">
        <v>371</v>
      </c>
      <c r="D45" s="675">
        <v>10185</v>
      </c>
      <c r="E45" s="675">
        <v>184</v>
      </c>
      <c r="F45" s="675">
        <v>53</v>
      </c>
      <c r="G45" s="675">
        <v>10443</v>
      </c>
      <c r="H45" s="675">
        <v>17640</v>
      </c>
      <c r="I45" s="675">
        <v>120</v>
      </c>
      <c r="J45" s="675">
        <v>693</v>
      </c>
      <c r="K45" s="675">
        <v>16940</v>
      </c>
    </row>
    <row r="46" spans="2:11" ht="19.5" customHeight="1">
      <c r="B46" s="88"/>
      <c r="C46" s="363" t="s">
        <v>472</v>
      </c>
      <c r="D46" s="677">
        <v>21233</v>
      </c>
      <c r="E46" s="677">
        <v>131</v>
      </c>
      <c r="F46" s="677">
        <v>316</v>
      </c>
      <c r="G46" s="677">
        <v>21047</v>
      </c>
      <c r="H46" s="677">
        <v>71031</v>
      </c>
      <c r="I46" s="677">
        <v>2116</v>
      </c>
      <c r="J46" s="677">
        <v>2484</v>
      </c>
      <c r="K46" s="677">
        <v>70664</v>
      </c>
    </row>
    <row r="47" spans="2:11" ht="19.5" customHeight="1">
      <c r="B47" s="86"/>
      <c r="C47" s="365" t="s">
        <v>373</v>
      </c>
      <c r="D47" s="673">
        <v>53640</v>
      </c>
      <c r="E47" s="673">
        <v>1199</v>
      </c>
      <c r="F47" s="673">
        <v>884</v>
      </c>
      <c r="G47" s="673">
        <v>53995</v>
      </c>
      <c r="H47" s="673">
        <v>19163</v>
      </c>
      <c r="I47" s="673">
        <v>451</v>
      </c>
      <c r="J47" s="673">
        <v>284</v>
      </c>
      <c r="K47" s="673">
        <v>19290</v>
      </c>
    </row>
    <row r="48" spans="2:11" ht="19.5" customHeight="1">
      <c r="B48" s="81"/>
      <c r="C48" s="366" t="s">
        <v>473</v>
      </c>
      <c r="D48" s="674">
        <v>62169</v>
      </c>
      <c r="E48" s="674">
        <v>202</v>
      </c>
      <c r="F48" s="674">
        <v>169</v>
      </c>
      <c r="G48" s="674">
        <v>62203</v>
      </c>
      <c r="H48" s="674">
        <v>33130</v>
      </c>
      <c r="I48" s="674">
        <v>2713</v>
      </c>
      <c r="J48" s="674">
        <v>3820</v>
      </c>
      <c r="K48" s="674">
        <v>32022</v>
      </c>
    </row>
    <row r="49" spans="2:11" ht="19.5" customHeight="1">
      <c r="B49" s="104"/>
      <c r="C49" s="361" t="s">
        <v>474</v>
      </c>
      <c r="D49" s="679">
        <v>18061</v>
      </c>
      <c r="E49" s="679">
        <v>768</v>
      </c>
      <c r="F49" s="679">
        <v>793</v>
      </c>
      <c r="G49" s="679">
        <v>18036</v>
      </c>
      <c r="H49" s="679">
        <v>6557</v>
      </c>
      <c r="I49" s="679">
        <v>11</v>
      </c>
      <c r="J49" s="679">
        <v>222</v>
      </c>
      <c r="K49" s="679">
        <v>6346</v>
      </c>
    </row>
    <row r="50" spans="2:11" ht="19.5" customHeight="1">
      <c r="B50" s="84"/>
      <c r="C50" s="362" t="s">
        <v>475</v>
      </c>
      <c r="D50" s="676">
        <v>23388</v>
      </c>
      <c r="E50" s="676">
        <v>121</v>
      </c>
      <c r="F50" s="676">
        <v>95</v>
      </c>
      <c r="G50" s="676">
        <v>23504</v>
      </c>
      <c r="H50" s="676">
        <v>25278</v>
      </c>
      <c r="I50" s="676">
        <v>235</v>
      </c>
      <c r="J50" s="676">
        <v>284</v>
      </c>
      <c r="K50" s="676">
        <v>25139</v>
      </c>
    </row>
    <row r="51" spans="2:11" ht="19.5" customHeight="1">
      <c r="B51" s="88"/>
      <c r="C51" s="363" t="s">
        <v>476</v>
      </c>
      <c r="D51" s="677">
        <v>17525</v>
      </c>
      <c r="E51" s="677">
        <v>7</v>
      </c>
      <c r="F51" s="677">
        <v>45</v>
      </c>
      <c r="G51" s="677">
        <v>17487</v>
      </c>
      <c r="H51" s="677">
        <v>3495</v>
      </c>
      <c r="I51" s="677">
        <v>0</v>
      </c>
      <c r="J51" s="677">
        <v>0</v>
      </c>
      <c r="K51" s="677">
        <v>3495</v>
      </c>
    </row>
    <row r="52" spans="2:11" ht="18.75">
      <c r="B52" s="68"/>
      <c r="C52" s="70"/>
      <c r="D52" s="351" t="s">
        <v>74</v>
      </c>
      <c r="I52" s="68"/>
      <c r="J52" s="68"/>
      <c r="K52" s="68"/>
    </row>
    <row r="53" spans="2:11" ht="13.5">
      <c r="B53" s="100"/>
      <c r="C53" s="100"/>
      <c r="D53" s="100"/>
      <c r="E53" s="71"/>
      <c r="F53" s="71"/>
      <c r="G53" s="71"/>
      <c r="H53" s="71"/>
      <c r="I53" s="71"/>
      <c r="J53" s="71"/>
      <c r="K53" s="71"/>
    </row>
    <row r="54" spans="2:11" ht="14.25">
      <c r="B54" s="71"/>
      <c r="C54" s="73" t="s">
        <v>486</v>
      </c>
      <c r="E54" s="71"/>
      <c r="F54" s="71"/>
      <c r="G54" s="71"/>
      <c r="H54" s="71"/>
      <c r="I54" s="71"/>
      <c r="J54" s="71"/>
      <c r="K54" s="74" t="s">
        <v>631</v>
      </c>
    </row>
    <row r="55" spans="1:11" ht="18" customHeight="1">
      <c r="A55" s="75"/>
      <c r="B55" s="756" t="s">
        <v>671</v>
      </c>
      <c r="C55" s="757"/>
      <c r="D55" s="771" t="s">
        <v>626</v>
      </c>
      <c r="E55" s="779"/>
      <c r="F55" s="779"/>
      <c r="G55" s="780"/>
      <c r="H55" s="753" t="s">
        <v>627</v>
      </c>
      <c r="I55" s="779"/>
      <c r="J55" s="779"/>
      <c r="K55" s="780"/>
    </row>
    <row r="56" spans="2:11" s="75" customFormat="1" ht="36" customHeight="1" thickBot="1">
      <c r="B56" s="758"/>
      <c r="C56" s="759"/>
      <c r="D56" s="377" t="s">
        <v>632</v>
      </c>
      <c r="E56" s="378" t="s">
        <v>633</v>
      </c>
      <c r="F56" s="378" t="s">
        <v>634</v>
      </c>
      <c r="G56" s="379" t="s">
        <v>635</v>
      </c>
      <c r="H56" s="377" t="s">
        <v>632</v>
      </c>
      <c r="I56" s="378" t="s">
        <v>633</v>
      </c>
      <c r="J56" s="378" t="s">
        <v>634</v>
      </c>
      <c r="K56" s="379" t="s">
        <v>635</v>
      </c>
    </row>
    <row r="57" spans="1:11" s="75" customFormat="1" ht="19.5" customHeight="1" thickTop="1">
      <c r="A57" s="70"/>
      <c r="B57" s="768" t="s">
        <v>261</v>
      </c>
      <c r="C57" s="769"/>
      <c r="D57" s="823">
        <v>635199</v>
      </c>
      <c r="E57" s="824">
        <v>5188</v>
      </c>
      <c r="F57" s="824">
        <v>6585</v>
      </c>
      <c r="G57" s="824">
        <v>633893</v>
      </c>
      <c r="H57" s="824">
        <v>211026</v>
      </c>
      <c r="I57" s="824">
        <v>5543</v>
      </c>
      <c r="J57" s="824">
        <v>6582</v>
      </c>
      <c r="K57" s="824">
        <v>209896</v>
      </c>
    </row>
    <row r="58" spans="2:11" ht="19.5" customHeight="1">
      <c r="B58" s="760" t="s">
        <v>269</v>
      </c>
      <c r="C58" s="761"/>
      <c r="D58" s="673">
        <v>17211</v>
      </c>
      <c r="E58" s="673">
        <v>9</v>
      </c>
      <c r="F58" s="673">
        <v>243</v>
      </c>
      <c r="G58" s="673">
        <v>16969</v>
      </c>
      <c r="H58" s="673">
        <v>1182</v>
      </c>
      <c r="I58" s="673">
        <v>18</v>
      </c>
      <c r="J58" s="673">
        <v>9</v>
      </c>
      <c r="K58" s="673">
        <v>1199</v>
      </c>
    </row>
    <row r="59" spans="2:11" ht="19.5" customHeight="1">
      <c r="B59" s="760" t="s">
        <v>271</v>
      </c>
      <c r="C59" s="761"/>
      <c r="D59" s="674">
        <v>286572</v>
      </c>
      <c r="E59" s="674">
        <v>1486</v>
      </c>
      <c r="F59" s="674">
        <v>1871</v>
      </c>
      <c r="G59" s="674">
        <v>286183</v>
      </c>
      <c r="H59" s="674">
        <v>24513</v>
      </c>
      <c r="I59" s="674">
        <v>367</v>
      </c>
      <c r="J59" s="674">
        <v>315</v>
      </c>
      <c r="K59" s="674">
        <v>24569</v>
      </c>
    </row>
    <row r="60" spans="2:11" ht="19.5" customHeight="1">
      <c r="B60" s="760" t="s">
        <v>273</v>
      </c>
      <c r="C60" s="761"/>
      <c r="D60" s="674">
        <v>5488</v>
      </c>
      <c r="E60" s="674">
        <v>0</v>
      </c>
      <c r="F60" s="674">
        <v>21</v>
      </c>
      <c r="G60" s="674">
        <v>5468</v>
      </c>
      <c r="H60" s="674">
        <v>256</v>
      </c>
      <c r="I60" s="674">
        <v>0</v>
      </c>
      <c r="J60" s="674">
        <v>0</v>
      </c>
      <c r="K60" s="674">
        <v>255</v>
      </c>
    </row>
    <row r="61" spans="2:11" ht="19.5" customHeight="1">
      <c r="B61" s="760" t="s">
        <v>276</v>
      </c>
      <c r="C61" s="761"/>
      <c r="D61" s="674">
        <v>11117</v>
      </c>
      <c r="E61" s="674">
        <v>102</v>
      </c>
      <c r="F61" s="674">
        <v>17</v>
      </c>
      <c r="G61" s="674">
        <v>11202</v>
      </c>
      <c r="H61" s="674">
        <v>955</v>
      </c>
      <c r="I61" s="674">
        <v>101</v>
      </c>
      <c r="J61" s="674">
        <v>34</v>
      </c>
      <c r="K61" s="674">
        <v>1022</v>
      </c>
    </row>
    <row r="62" spans="2:11" ht="19.5" customHeight="1">
      <c r="B62" s="760" t="s">
        <v>444</v>
      </c>
      <c r="C62" s="761"/>
      <c r="D62" s="674">
        <v>50466</v>
      </c>
      <c r="E62" s="674">
        <v>518</v>
      </c>
      <c r="F62" s="674">
        <v>767</v>
      </c>
      <c r="G62" s="674">
        <v>50216</v>
      </c>
      <c r="H62" s="674">
        <v>14368</v>
      </c>
      <c r="I62" s="674">
        <v>77</v>
      </c>
      <c r="J62" s="674">
        <v>138</v>
      </c>
      <c r="K62" s="674">
        <v>14308</v>
      </c>
    </row>
    <row r="63" spans="2:11" ht="19.5" customHeight="1">
      <c r="B63" s="760" t="s">
        <v>445</v>
      </c>
      <c r="C63" s="761"/>
      <c r="D63" s="674">
        <v>47109</v>
      </c>
      <c r="E63" s="674">
        <v>470</v>
      </c>
      <c r="F63" s="674">
        <v>1455</v>
      </c>
      <c r="G63" s="674">
        <v>46119</v>
      </c>
      <c r="H63" s="674">
        <v>45015</v>
      </c>
      <c r="I63" s="674">
        <v>923</v>
      </c>
      <c r="J63" s="674">
        <v>883</v>
      </c>
      <c r="K63" s="674">
        <v>45060</v>
      </c>
    </row>
    <row r="64" spans="2:11" ht="19.5" customHeight="1">
      <c r="B64" s="760" t="s">
        <v>446</v>
      </c>
      <c r="C64" s="761"/>
      <c r="D64" s="674">
        <v>15347</v>
      </c>
      <c r="E64" s="674">
        <v>154</v>
      </c>
      <c r="F64" s="674">
        <v>216</v>
      </c>
      <c r="G64" s="674">
        <v>15285</v>
      </c>
      <c r="H64" s="674">
        <v>1999</v>
      </c>
      <c r="I64" s="674">
        <v>11</v>
      </c>
      <c r="J64" s="674">
        <v>23</v>
      </c>
      <c r="K64" s="674">
        <v>1987</v>
      </c>
    </row>
    <row r="65" spans="2:11" ht="19.5" customHeight="1">
      <c r="B65" s="760" t="s">
        <v>447</v>
      </c>
      <c r="C65" s="761"/>
      <c r="D65" s="674">
        <v>5962</v>
      </c>
      <c r="E65" s="674">
        <v>34</v>
      </c>
      <c r="F65" s="674">
        <v>44</v>
      </c>
      <c r="G65" s="674">
        <v>5952</v>
      </c>
      <c r="H65" s="674">
        <v>1730</v>
      </c>
      <c r="I65" s="674">
        <v>6</v>
      </c>
      <c r="J65" s="674">
        <v>18</v>
      </c>
      <c r="K65" s="674">
        <v>1718</v>
      </c>
    </row>
    <row r="66" spans="2:11" ht="19.5" customHeight="1">
      <c r="B66" s="760" t="s">
        <v>448</v>
      </c>
      <c r="C66" s="761"/>
      <c r="D66" s="674">
        <v>17458</v>
      </c>
      <c r="E66" s="674">
        <v>64</v>
      </c>
      <c r="F66" s="674">
        <v>136</v>
      </c>
      <c r="G66" s="674">
        <v>17384</v>
      </c>
      <c r="H66" s="674">
        <v>3280</v>
      </c>
      <c r="I66" s="674">
        <v>41</v>
      </c>
      <c r="J66" s="674">
        <v>21</v>
      </c>
      <c r="K66" s="674">
        <v>3302</v>
      </c>
    </row>
    <row r="67" spans="2:11" ht="19.5" customHeight="1">
      <c r="B67" s="760" t="s">
        <v>449</v>
      </c>
      <c r="C67" s="761"/>
      <c r="D67" s="674">
        <v>15752</v>
      </c>
      <c r="E67" s="674">
        <v>242</v>
      </c>
      <c r="F67" s="674">
        <v>65</v>
      </c>
      <c r="G67" s="674">
        <v>15983</v>
      </c>
      <c r="H67" s="674">
        <v>33259</v>
      </c>
      <c r="I67" s="674">
        <v>871</v>
      </c>
      <c r="J67" s="674">
        <v>1145</v>
      </c>
      <c r="K67" s="674">
        <v>32931</v>
      </c>
    </row>
    <row r="68" spans="2:11" ht="19.5" customHeight="1">
      <c r="B68" s="760" t="s">
        <v>450</v>
      </c>
      <c r="C68" s="761"/>
      <c r="D68" s="674">
        <v>7692</v>
      </c>
      <c r="E68" s="674">
        <v>55</v>
      </c>
      <c r="F68" s="674">
        <v>81</v>
      </c>
      <c r="G68" s="674">
        <v>7611</v>
      </c>
      <c r="H68" s="674">
        <v>9030</v>
      </c>
      <c r="I68" s="674">
        <v>31</v>
      </c>
      <c r="J68" s="674">
        <v>196</v>
      </c>
      <c r="K68" s="674">
        <v>8920</v>
      </c>
    </row>
    <row r="69" spans="2:11" ht="19.5" customHeight="1">
      <c r="B69" s="760" t="s">
        <v>451</v>
      </c>
      <c r="C69" s="761"/>
      <c r="D69" s="674">
        <v>32894</v>
      </c>
      <c r="E69" s="674">
        <v>30</v>
      </c>
      <c r="F69" s="674">
        <v>40</v>
      </c>
      <c r="G69" s="674">
        <v>32865</v>
      </c>
      <c r="H69" s="674">
        <v>13336</v>
      </c>
      <c r="I69" s="674">
        <v>16</v>
      </c>
      <c r="J69" s="674">
        <v>31</v>
      </c>
      <c r="K69" s="674">
        <v>13340</v>
      </c>
    </row>
    <row r="70" spans="2:11" ht="19.5" customHeight="1">
      <c r="B70" s="760" t="s">
        <v>452</v>
      </c>
      <c r="C70" s="761"/>
      <c r="D70" s="674">
        <v>80390</v>
      </c>
      <c r="E70" s="674">
        <v>1125</v>
      </c>
      <c r="F70" s="674">
        <v>690</v>
      </c>
      <c r="G70" s="674">
        <v>80866</v>
      </c>
      <c r="H70" s="674">
        <v>35170</v>
      </c>
      <c r="I70" s="674">
        <v>2883</v>
      </c>
      <c r="J70" s="674">
        <v>3459</v>
      </c>
      <c r="K70" s="674">
        <v>34553</v>
      </c>
    </row>
    <row r="71" spans="2:11" ht="19.5" customHeight="1">
      <c r="B71" s="760" t="s">
        <v>303</v>
      </c>
      <c r="C71" s="761"/>
      <c r="D71" s="674">
        <v>3935</v>
      </c>
      <c r="E71" s="674">
        <v>3</v>
      </c>
      <c r="F71" s="674">
        <v>6</v>
      </c>
      <c r="G71" s="674">
        <v>3932</v>
      </c>
      <c r="H71" s="674">
        <v>698</v>
      </c>
      <c r="I71" s="674">
        <v>0</v>
      </c>
      <c r="J71" s="674">
        <v>0</v>
      </c>
      <c r="K71" s="674">
        <v>698</v>
      </c>
    </row>
    <row r="72" spans="2:11" ht="19.5" customHeight="1">
      <c r="B72" s="762" t="s">
        <v>453</v>
      </c>
      <c r="C72" s="763"/>
      <c r="D72" s="674">
        <v>37736</v>
      </c>
      <c r="E72" s="674">
        <v>896</v>
      </c>
      <c r="F72" s="674">
        <v>933</v>
      </c>
      <c r="G72" s="674">
        <v>37788</v>
      </c>
      <c r="H72" s="674">
        <v>26233</v>
      </c>
      <c r="I72" s="674">
        <v>198</v>
      </c>
      <c r="J72" s="674">
        <v>310</v>
      </c>
      <c r="K72" s="674">
        <v>26032</v>
      </c>
    </row>
    <row r="73" spans="2:11" ht="19.5" customHeight="1">
      <c r="B73" s="80"/>
      <c r="C73" s="364" t="s">
        <v>454</v>
      </c>
      <c r="D73" s="675">
        <v>28310</v>
      </c>
      <c r="E73" s="675">
        <v>154</v>
      </c>
      <c r="F73" s="675">
        <v>138</v>
      </c>
      <c r="G73" s="675">
        <v>28324</v>
      </c>
      <c r="H73" s="675">
        <v>9271</v>
      </c>
      <c r="I73" s="675">
        <v>233</v>
      </c>
      <c r="J73" s="675">
        <v>156</v>
      </c>
      <c r="K73" s="675">
        <v>9350</v>
      </c>
    </row>
    <row r="74" spans="2:11" ht="19.5" customHeight="1">
      <c r="B74" s="84"/>
      <c r="C74" s="362" t="s">
        <v>311</v>
      </c>
      <c r="D74" s="676">
        <v>2795</v>
      </c>
      <c r="E74" s="676">
        <v>17</v>
      </c>
      <c r="F74" s="676">
        <v>26</v>
      </c>
      <c r="G74" s="676">
        <v>2786</v>
      </c>
      <c r="H74" s="676">
        <v>221</v>
      </c>
      <c r="I74" s="676">
        <v>3</v>
      </c>
      <c r="J74" s="676">
        <v>0</v>
      </c>
      <c r="K74" s="676">
        <v>224</v>
      </c>
    </row>
    <row r="75" spans="2:11" ht="19.5" customHeight="1">
      <c r="B75" s="86"/>
      <c r="C75" s="365" t="s">
        <v>455</v>
      </c>
      <c r="D75" s="678">
        <v>2045</v>
      </c>
      <c r="E75" s="678">
        <v>23</v>
      </c>
      <c r="F75" s="678">
        <v>8</v>
      </c>
      <c r="G75" s="678">
        <v>2062</v>
      </c>
      <c r="H75" s="678">
        <v>110</v>
      </c>
      <c r="I75" s="678">
        <v>0</v>
      </c>
      <c r="J75" s="678">
        <v>0</v>
      </c>
      <c r="K75" s="678">
        <v>108</v>
      </c>
    </row>
    <row r="76" spans="2:11" ht="19.5" customHeight="1">
      <c r="B76" s="81"/>
      <c r="C76" s="366" t="s">
        <v>456</v>
      </c>
      <c r="D76" s="674">
        <v>3824</v>
      </c>
      <c r="E76" s="674">
        <v>23</v>
      </c>
      <c r="F76" s="674">
        <v>5</v>
      </c>
      <c r="G76" s="674">
        <v>3834</v>
      </c>
      <c r="H76" s="674">
        <v>130</v>
      </c>
      <c r="I76" s="674">
        <v>0</v>
      </c>
      <c r="J76" s="674">
        <v>0</v>
      </c>
      <c r="K76" s="674">
        <v>138</v>
      </c>
    </row>
    <row r="77" spans="2:11" ht="19.5" customHeight="1">
      <c r="B77" s="81"/>
      <c r="C77" s="366" t="s">
        <v>457</v>
      </c>
      <c r="D77" s="674">
        <v>12781</v>
      </c>
      <c r="E77" s="674">
        <v>70</v>
      </c>
      <c r="F77" s="674">
        <v>63</v>
      </c>
      <c r="G77" s="674">
        <v>12786</v>
      </c>
      <c r="H77" s="674">
        <v>307</v>
      </c>
      <c r="I77" s="674">
        <v>39</v>
      </c>
      <c r="J77" s="674">
        <v>0</v>
      </c>
      <c r="K77" s="674">
        <v>348</v>
      </c>
    </row>
    <row r="78" spans="2:11" ht="19.5" customHeight="1">
      <c r="B78" s="81"/>
      <c r="C78" s="366" t="s">
        <v>323</v>
      </c>
      <c r="D78" s="674">
        <v>4791</v>
      </c>
      <c r="E78" s="674">
        <v>0</v>
      </c>
      <c r="F78" s="674">
        <v>26</v>
      </c>
      <c r="G78" s="674">
        <v>4764</v>
      </c>
      <c r="H78" s="674">
        <v>1592</v>
      </c>
      <c r="I78" s="674">
        <v>0</v>
      </c>
      <c r="J78" s="674">
        <v>23</v>
      </c>
      <c r="K78" s="674">
        <v>1570</v>
      </c>
    </row>
    <row r="79" spans="2:11" ht="19.5" customHeight="1">
      <c r="B79" s="81"/>
      <c r="C79" s="366" t="s">
        <v>458</v>
      </c>
      <c r="D79" s="674">
        <v>21729</v>
      </c>
      <c r="E79" s="674">
        <v>49</v>
      </c>
      <c r="F79" s="674">
        <v>75</v>
      </c>
      <c r="G79" s="674">
        <v>21703</v>
      </c>
      <c r="H79" s="674">
        <v>363</v>
      </c>
      <c r="I79" s="674">
        <v>0</v>
      </c>
      <c r="J79" s="674">
        <v>3</v>
      </c>
      <c r="K79" s="674">
        <v>360</v>
      </c>
    </row>
    <row r="80" spans="2:11" ht="19.5" customHeight="1">
      <c r="B80" s="81"/>
      <c r="C80" s="366" t="s">
        <v>459</v>
      </c>
      <c r="D80" s="674">
        <v>11133</v>
      </c>
      <c r="E80" s="674">
        <v>76</v>
      </c>
      <c r="F80" s="674">
        <v>75</v>
      </c>
      <c r="G80" s="674">
        <v>11134</v>
      </c>
      <c r="H80" s="674">
        <v>1760</v>
      </c>
      <c r="I80" s="674">
        <v>31</v>
      </c>
      <c r="J80" s="674">
        <v>0</v>
      </c>
      <c r="K80" s="674">
        <v>1791</v>
      </c>
    </row>
    <row r="81" spans="2:11" ht="19.5" customHeight="1">
      <c r="B81" s="81"/>
      <c r="C81" s="366" t="s">
        <v>460</v>
      </c>
      <c r="D81" s="674">
        <v>6217</v>
      </c>
      <c r="E81" s="674">
        <v>27</v>
      </c>
      <c r="F81" s="674">
        <v>114</v>
      </c>
      <c r="G81" s="674">
        <v>6130</v>
      </c>
      <c r="H81" s="674">
        <v>288</v>
      </c>
      <c r="I81" s="674">
        <v>0</v>
      </c>
      <c r="J81" s="674">
        <v>0</v>
      </c>
      <c r="K81" s="674">
        <v>288</v>
      </c>
    </row>
    <row r="82" spans="2:11" ht="19.5" customHeight="1">
      <c r="B82" s="81"/>
      <c r="C82" s="366" t="s">
        <v>461</v>
      </c>
      <c r="D82" s="674">
        <v>3278</v>
      </c>
      <c r="E82" s="674">
        <v>99</v>
      </c>
      <c r="F82" s="674">
        <v>96</v>
      </c>
      <c r="G82" s="674">
        <v>3280</v>
      </c>
      <c r="H82" s="674">
        <v>14</v>
      </c>
      <c r="I82" s="674">
        <v>0</v>
      </c>
      <c r="J82" s="674">
        <v>0</v>
      </c>
      <c r="K82" s="674">
        <v>15</v>
      </c>
    </row>
    <row r="83" spans="2:11" ht="19.5" customHeight="1">
      <c r="B83" s="81"/>
      <c r="C83" s="366" t="s">
        <v>337</v>
      </c>
      <c r="D83" s="674">
        <v>2816</v>
      </c>
      <c r="E83" s="674">
        <v>0</v>
      </c>
      <c r="F83" s="674">
        <v>31</v>
      </c>
      <c r="G83" s="674">
        <v>2784</v>
      </c>
      <c r="H83" s="674">
        <v>154</v>
      </c>
      <c r="I83" s="674">
        <v>0</v>
      </c>
      <c r="J83" s="674">
        <v>0</v>
      </c>
      <c r="K83" s="674">
        <v>155</v>
      </c>
    </row>
    <row r="84" spans="2:11" ht="19.5" customHeight="1">
      <c r="B84" s="81"/>
      <c r="C84" s="366" t="s">
        <v>340</v>
      </c>
      <c r="D84" s="674">
        <v>4951</v>
      </c>
      <c r="E84" s="674">
        <v>21</v>
      </c>
      <c r="F84" s="674">
        <v>99</v>
      </c>
      <c r="G84" s="674">
        <v>4873</v>
      </c>
      <c r="H84" s="674">
        <v>281</v>
      </c>
      <c r="I84" s="674">
        <v>0</v>
      </c>
      <c r="J84" s="674">
        <v>0</v>
      </c>
      <c r="K84" s="674">
        <v>281</v>
      </c>
    </row>
    <row r="85" spans="2:11" ht="19.5" customHeight="1">
      <c r="B85" s="81"/>
      <c r="C85" s="366" t="s">
        <v>343</v>
      </c>
      <c r="D85" s="674">
        <v>9050</v>
      </c>
      <c r="E85" s="674">
        <v>24</v>
      </c>
      <c r="F85" s="674">
        <v>59</v>
      </c>
      <c r="G85" s="674">
        <v>9014</v>
      </c>
      <c r="H85" s="674">
        <v>608</v>
      </c>
      <c r="I85" s="674">
        <v>0</v>
      </c>
      <c r="J85" s="674">
        <v>0</v>
      </c>
      <c r="K85" s="674">
        <v>609</v>
      </c>
    </row>
    <row r="86" spans="2:11" ht="19.5" customHeight="1">
      <c r="B86" s="81"/>
      <c r="C86" s="366" t="s">
        <v>462</v>
      </c>
      <c r="D86" s="674">
        <v>10620</v>
      </c>
      <c r="E86" s="674">
        <v>44</v>
      </c>
      <c r="F86" s="674">
        <v>69</v>
      </c>
      <c r="G86" s="674">
        <v>10594</v>
      </c>
      <c r="H86" s="674">
        <v>549</v>
      </c>
      <c r="I86" s="674">
        <v>1</v>
      </c>
      <c r="J86" s="674">
        <v>11</v>
      </c>
      <c r="K86" s="674">
        <v>540</v>
      </c>
    </row>
    <row r="87" spans="2:11" ht="19.5" customHeight="1">
      <c r="B87" s="81"/>
      <c r="C87" s="366" t="s">
        <v>463</v>
      </c>
      <c r="D87" s="674">
        <v>21047</v>
      </c>
      <c r="E87" s="674">
        <v>75</v>
      </c>
      <c r="F87" s="674">
        <v>104</v>
      </c>
      <c r="G87" s="674">
        <v>21019</v>
      </c>
      <c r="H87" s="674">
        <v>878</v>
      </c>
      <c r="I87" s="674">
        <v>18</v>
      </c>
      <c r="J87" s="674">
        <v>2</v>
      </c>
      <c r="K87" s="674">
        <v>893</v>
      </c>
    </row>
    <row r="88" spans="2:11" ht="19.5" customHeight="1">
      <c r="B88" s="81"/>
      <c r="C88" s="366" t="s">
        <v>464</v>
      </c>
      <c r="D88" s="674">
        <v>6555</v>
      </c>
      <c r="E88" s="674">
        <v>46</v>
      </c>
      <c r="F88" s="674">
        <v>76</v>
      </c>
      <c r="G88" s="674">
        <v>6534</v>
      </c>
      <c r="H88" s="674">
        <v>1172</v>
      </c>
      <c r="I88" s="674">
        <v>4</v>
      </c>
      <c r="J88" s="674">
        <v>44</v>
      </c>
      <c r="K88" s="674">
        <v>1123</v>
      </c>
    </row>
    <row r="89" spans="2:11" ht="19.5" customHeight="1">
      <c r="B89" s="81"/>
      <c r="C89" s="366" t="s">
        <v>465</v>
      </c>
      <c r="D89" s="674">
        <v>7640</v>
      </c>
      <c r="E89" s="674">
        <v>44</v>
      </c>
      <c r="F89" s="674">
        <v>60</v>
      </c>
      <c r="G89" s="674">
        <v>7623</v>
      </c>
      <c r="H89" s="674">
        <v>2068</v>
      </c>
      <c r="I89" s="674">
        <v>26</v>
      </c>
      <c r="J89" s="674">
        <v>8</v>
      </c>
      <c r="K89" s="674">
        <v>2087</v>
      </c>
    </row>
    <row r="90" spans="2:11" ht="19.5" customHeight="1">
      <c r="B90" s="81"/>
      <c r="C90" s="366" t="s">
        <v>466</v>
      </c>
      <c r="D90" s="674">
        <v>26268</v>
      </c>
      <c r="E90" s="674">
        <v>236</v>
      </c>
      <c r="F90" s="674">
        <v>167</v>
      </c>
      <c r="G90" s="674">
        <v>26337</v>
      </c>
      <c r="H90" s="674">
        <v>1178</v>
      </c>
      <c r="I90" s="674">
        <v>0</v>
      </c>
      <c r="J90" s="674">
        <v>17</v>
      </c>
      <c r="K90" s="674">
        <v>1161</v>
      </c>
    </row>
    <row r="91" spans="2:11" ht="19.5" customHeight="1">
      <c r="B91" s="81"/>
      <c r="C91" s="366" t="s">
        <v>467</v>
      </c>
      <c r="D91" s="674">
        <v>8728</v>
      </c>
      <c r="E91" s="674">
        <v>25</v>
      </c>
      <c r="F91" s="674">
        <v>35</v>
      </c>
      <c r="G91" s="674">
        <v>8718</v>
      </c>
      <c r="H91" s="674">
        <v>35</v>
      </c>
      <c r="I91" s="674">
        <v>0</v>
      </c>
      <c r="J91" s="674">
        <v>0</v>
      </c>
      <c r="K91" s="674">
        <v>35</v>
      </c>
    </row>
    <row r="92" spans="2:11" ht="19.5" customHeight="1">
      <c r="B92" s="81"/>
      <c r="C92" s="366" t="s">
        <v>468</v>
      </c>
      <c r="D92" s="674">
        <v>83544</v>
      </c>
      <c r="E92" s="674">
        <v>373</v>
      </c>
      <c r="F92" s="674">
        <v>475</v>
      </c>
      <c r="G92" s="674">
        <v>83443</v>
      </c>
      <c r="H92" s="674">
        <v>1739</v>
      </c>
      <c r="I92" s="674">
        <v>6</v>
      </c>
      <c r="J92" s="674">
        <v>8</v>
      </c>
      <c r="K92" s="674">
        <v>1736</v>
      </c>
    </row>
    <row r="93" spans="2:11" ht="19.5" customHeight="1">
      <c r="B93" s="81"/>
      <c r="C93" s="366" t="s">
        <v>469</v>
      </c>
      <c r="D93" s="674">
        <v>8450</v>
      </c>
      <c r="E93" s="674">
        <v>60</v>
      </c>
      <c r="F93" s="674">
        <v>70</v>
      </c>
      <c r="G93" s="674">
        <v>8441</v>
      </c>
      <c r="H93" s="674">
        <v>1795</v>
      </c>
      <c r="I93" s="674">
        <v>6</v>
      </c>
      <c r="J93" s="674">
        <v>43</v>
      </c>
      <c r="K93" s="674">
        <v>1757</v>
      </c>
    </row>
    <row r="94" spans="2:18" ht="19.5" customHeight="1">
      <c r="B94" s="80"/>
      <c r="C94" s="364" t="s">
        <v>470</v>
      </c>
      <c r="D94" s="675">
        <v>24239</v>
      </c>
      <c r="E94" s="675">
        <v>281</v>
      </c>
      <c r="F94" s="675">
        <v>1395</v>
      </c>
      <c r="G94" s="675">
        <v>23125</v>
      </c>
      <c r="H94" s="675">
        <v>1588</v>
      </c>
      <c r="I94" s="675">
        <v>0</v>
      </c>
      <c r="J94" s="675">
        <v>0</v>
      </c>
      <c r="K94" s="675">
        <v>1588</v>
      </c>
      <c r="L94" s="105"/>
      <c r="M94" s="105"/>
      <c r="N94" s="105"/>
      <c r="O94" s="105"/>
      <c r="P94" s="105"/>
      <c r="Q94" s="105"/>
      <c r="R94" s="105"/>
    </row>
    <row r="95" spans="2:11" ht="19.5" customHeight="1">
      <c r="B95" s="88"/>
      <c r="C95" s="363" t="s">
        <v>471</v>
      </c>
      <c r="D95" s="677">
        <v>22870</v>
      </c>
      <c r="E95" s="677">
        <v>189</v>
      </c>
      <c r="F95" s="677">
        <v>60</v>
      </c>
      <c r="G95" s="677">
        <v>22994</v>
      </c>
      <c r="H95" s="677">
        <v>43427</v>
      </c>
      <c r="I95" s="677">
        <v>923</v>
      </c>
      <c r="J95" s="677">
        <v>883</v>
      </c>
      <c r="K95" s="677">
        <v>43472</v>
      </c>
    </row>
    <row r="96" spans="2:11" ht="19.5" customHeight="1">
      <c r="B96" s="80"/>
      <c r="C96" s="364" t="s">
        <v>371</v>
      </c>
      <c r="D96" s="675">
        <v>6097</v>
      </c>
      <c r="E96" s="675">
        <v>112</v>
      </c>
      <c r="F96" s="675">
        <v>53</v>
      </c>
      <c r="G96" s="675">
        <v>6210</v>
      </c>
      <c r="H96" s="675">
        <v>13015</v>
      </c>
      <c r="I96" s="675">
        <v>120</v>
      </c>
      <c r="J96" s="675">
        <v>433</v>
      </c>
      <c r="K96" s="675">
        <v>12648</v>
      </c>
    </row>
    <row r="97" spans="2:11" ht="19.5" customHeight="1">
      <c r="B97" s="88"/>
      <c r="C97" s="363" t="s">
        <v>472</v>
      </c>
      <c r="D97" s="677">
        <v>9655</v>
      </c>
      <c r="E97" s="677">
        <v>130</v>
      </c>
      <c r="F97" s="677">
        <v>12</v>
      </c>
      <c r="G97" s="677">
        <v>9773</v>
      </c>
      <c r="H97" s="677">
        <v>20244</v>
      </c>
      <c r="I97" s="677">
        <v>751</v>
      </c>
      <c r="J97" s="677">
        <v>712</v>
      </c>
      <c r="K97" s="677">
        <v>20283</v>
      </c>
    </row>
    <row r="98" spans="2:11" ht="19.5" customHeight="1">
      <c r="B98" s="86"/>
      <c r="C98" s="365" t="s">
        <v>373</v>
      </c>
      <c r="D98" s="673">
        <v>39790</v>
      </c>
      <c r="E98" s="673">
        <v>1106</v>
      </c>
      <c r="F98" s="673">
        <v>635</v>
      </c>
      <c r="G98" s="673">
        <v>40301</v>
      </c>
      <c r="H98" s="673">
        <v>12147</v>
      </c>
      <c r="I98" s="673">
        <v>296</v>
      </c>
      <c r="J98" s="673">
        <v>45</v>
      </c>
      <c r="K98" s="673">
        <v>12358</v>
      </c>
    </row>
    <row r="99" spans="2:11" ht="19.5" customHeight="1">
      <c r="B99" s="81"/>
      <c r="C99" s="366" t="s">
        <v>473</v>
      </c>
      <c r="D99" s="674">
        <v>40600</v>
      </c>
      <c r="E99" s="674">
        <v>19</v>
      </c>
      <c r="F99" s="674">
        <v>55</v>
      </c>
      <c r="G99" s="674">
        <v>40565</v>
      </c>
      <c r="H99" s="674">
        <v>23023</v>
      </c>
      <c r="I99" s="674">
        <v>2587</v>
      </c>
      <c r="J99" s="674">
        <v>3414</v>
      </c>
      <c r="K99" s="674">
        <v>22195</v>
      </c>
    </row>
    <row r="100" spans="2:11" ht="19.5" customHeight="1">
      <c r="B100" s="104"/>
      <c r="C100" s="361" t="s">
        <v>474</v>
      </c>
      <c r="D100" s="679">
        <v>15796</v>
      </c>
      <c r="E100" s="679">
        <v>768</v>
      </c>
      <c r="F100" s="679">
        <v>793</v>
      </c>
      <c r="G100" s="679">
        <v>15771</v>
      </c>
      <c r="H100" s="679">
        <v>5101</v>
      </c>
      <c r="I100" s="679">
        <v>11</v>
      </c>
      <c r="J100" s="679">
        <v>222</v>
      </c>
      <c r="K100" s="679">
        <v>4890</v>
      </c>
    </row>
    <row r="101" spans="2:11" ht="19.5" customHeight="1">
      <c r="B101" s="84"/>
      <c r="C101" s="362" t="s">
        <v>475</v>
      </c>
      <c r="D101" s="676">
        <v>15338</v>
      </c>
      <c r="E101" s="676">
        <v>121</v>
      </c>
      <c r="F101" s="676">
        <v>95</v>
      </c>
      <c r="G101" s="676">
        <v>15453</v>
      </c>
      <c r="H101" s="676">
        <v>20928</v>
      </c>
      <c r="I101" s="676">
        <v>187</v>
      </c>
      <c r="J101" s="676">
        <v>88</v>
      </c>
      <c r="K101" s="676">
        <v>20938</v>
      </c>
    </row>
    <row r="102" spans="2:11" ht="19.5" customHeight="1">
      <c r="B102" s="88"/>
      <c r="C102" s="363" t="s">
        <v>476</v>
      </c>
      <c r="D102" s="677">
        <v>6602</v>
      </c>
      <c r="E102" s="677">
        <v>7</v>
      </c>
      <c r="F102" s="677">
        <v>45</v>
      </c>
      <c r="G102" s="677">
        <v>6564</v>
      </c>
      <c r="H102" s="677">
        <v>204</v>
      </c>
      <c r="I102" s="677">
        <v>0</v>
      </c>
      <c r="J102" s="677">
        <v>0</v>
      </c>
      <c r="K102" s="677">
        <v>204</v>
      </c>
    </row>
    <row r="103" spans="12:13" ht="14.25" customHeight="1">
      <c r="L103" s="105"/>
      <c r="M103" s="105"/>
    </row>
  </sheetData>
  <sheetProtection/>
  <mergeCells count="38">
    <mergeCell ref="B71:C71"/>
    <mergeCell ref="B72:C72"/>
    <mergeCell ref="B67:C67"/>
    <mergeCell ref="B68:C68"/>
    <mergeCell ref="B69:C69"/>
    <mergeCell ref="B70:C70"/>
    <mergeCell ref="B63:C63"/>
    <mergeCell ref="B64:C64"/>
    <mergeCell ref="B65:C65"/>
    <mergeCell ref="B66:C66"/>
    <mergeCell ref="B59:C59"/>
    <mergeCell ref="B60:C60"/>
    <mergeCell ref="B61:C61"/>
    <mergeCell ref="B62:C62"/>
    <mergeCell ref="B57:C57"/>
    <mergeCell ref="B58:C58"/>
    <mergeCell ref="B55:C56"/>
    <mergeCell ref="B18:C18"/>
    <mergeCell ref="B19:C19"/>
    <mergeCell ref="B20:C20"/>
    <mergeCell ref="B21:C21"/>
    <mergeCell ref="B14:C14"/>
    <mergeCell ref="B15:C15"/>
    <mergeCell ref="B16:C16"/>
    <mergeCell ref="B17:C17"/>
    <mergeCell ref="B10:C10"/>
    <mergeCell ref="B11:C11"/>
    <mergeCell ref="B12:C12"/>
    <mergeCell ref="B13:C13"/>
    <mergeCell ref="B4:C5"/>
    <mergeCell ref="D4:G4"/>
    <mergeCell ref="H4:K4"/>
    <mergeCell ref="D55:G55"/>
    <mergeCell ref="H55:K55"/>
    <mergeCell ref="B6:C6"/>
    <mergeCell ref="B7:C7"/>
    <mergeCell ref="B8:C8"/>
    <mergeCell ref="B9:C9"/>
  </mergeCells>
  <dataValidations count="1">
    <dataValidation type="whole" allowBlank="1" showInputMessage="1" showErrorMessage="1" errorTitle="入力エラー" error="入力した値に誤りがあります" sqref="C73:C93 A85:A93 A94:C102 D6:IV51 A6:A25 B6:B51 C22:C51 A30:A51 D57:K57 B57:B93 A57:A80 D58:IV102">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26" useFirstPageNumber="1" horizontalDpi="600" verticalDpi="600" orientation="portrait" paperSize="9" scale="65" r:id="rId1"/>
  <headerFooter alignWithMargins="0">
    <oddFooter>&amp;C&amp;"ＭＳ Ｐゴシック,標準"&amp;14－　&amp;P－</oddFooter>
  </headerFooter>
  <rowBreaks count="1" manualBreakCount="1">
    <brk id="51" max="255" man="1"/>
  </rowBreaks>
</worksheet>
</file>

<file path=xl/worksheets/sheet25.xml><?xml version="1.0" encoding="utf-8"?>
<worksheet xmlns="http://schemas.openxmlformats.org/spreadsheetml/2006/main" xmlns:r="http://schemas.openxmlformats.org/officeDocument/2006/relationships">
  <sheetPr codeName="Sheet54">
    <tabColor indexed="20"/>
  </sheetPr>
  <dimension ref="A1:AF59"/>
  <sheetViews>
    <sheetView zoomScale="90" zoomScaleNormal="90" zoomScaleSheetLayoutView="100" workbookViewId="0" topLeftCell="A1">
      <selection activeCell="A1" sqref="A1"/>
    </sheetView>
  </sheetViews>
  <sheetFormatPr defaultColWidth="8.796875" defaultRowHeight="14.25"/>
  <cols>
    <col min="1" max="1" width="2.59765625" style="159" customWidth="1"/>
    <col min="2" max="3" width="3" style="159" customWidth="1"/>
    <col min="4" max="4" width="10.3984375" style="159" customWidth="1"/>
    <col min="5" max="12" width="8.5" style="159" customWidth="1"/>
    <col min="13" max="13" width="7" style="159" customWidth="1"/>
    <col min="14" max="21" width="9" style="159" customWidth="1"/>
    <col min="22" max="32" width="9" style="214" customWidth="1"/>
    <col min="33" max="16384" width="9" style="159" customWidth="1"/>
  </cols>
  <sheetData>
    <row r="1" spans="1:32" ht="17.25">
      <c r="A1" s="669" t="s">
        <v>152</v>
      </c>
      <c r="C1" s="427"/>
      <c r="D1" s="427"/>
      <c r="E1" s="427"/>
      <c r="F1" s="427"/>
      <c r="G1" s="427"/>
      <c r="H1" s="427"/>
      <c r="I1" s="427"/>
      <c r="J1" s="427"/>
      <c r="K1" s="427"/>
      <c r="L1" s="427"/>
      <c r="V1" s="215"/>
      <c r="W1" s="215"/>
      <c r="X1" s="215"/>
      <c r="Y1" s="215"/>
      <c r="Z1" s="215"/>
      <c r="AA1" s="215"/>
      <c r="AB1" s="215"/>
      <c r="AC1" s="159"/>
      <c r="AD1" s="159"/>
      <c r="AE1" s="159"/>
      <c r="AF1" s="159"/>
    </row>
    <row r="2" spans="2:32" ht="17.25">
      <c r="B2" s="158"/>
      <c r="C2" s="158"/>
      <c r="D2" s="158"/>
      <c r="E2" s="158"/>
      <c r="F2" s="158"/>
      <c r="G2" s="158"/>
      <c r="H2" s="158"/>
      <c r="I2" s="158"/>
      <c r="J2" s="158"/>
      <c r="K2" s="158"/>
      <c r="L2" s="158"/>
      <c r="AA2" s="159"/>
      <c r="AB2" s="159"/>
      <c r="AC2" s="159"/>
      <c r="AD2" s="159"/>
      <c r="AE2" s="159"/>
      <c r="AF2" s="159"/>
    </row>
    <row r="3" spans="22:32" ht="13.5">
      <c r="V3" s="416"/>
      <c r="W3" s="416"/>
      <c r="X3" s="416"/>
      <c r="Y3" s="416"/>
      <c r="Z3" s="416"/>
      <c r="AA3" s="159"/>
      <c r="AB3" s="159"/>
      <c r="AC3" s="159"/>
      <c r="AD3" s="159"/>
      <c r="AE3" s="159"/>
      <c r="AF3" s="159"/>
    </row>
    <row r="4" spans="2:32" ht="17.25">
      <c r="B4" s="668" t="s">
        <v>151</v>
      </c>
      <c r="AA4" s="159"/>
      <c r="AB4" s="159"/>
      <c r="AC4" s="159"/>
      <c r="AD4" s="159"/>
      <c r="AE4" s="159"/>
      <c r="AF4" s="159"/>
    </row>
    <row r="5" spans="27:32" ht="13.5">
      <c r="AA5" s="159"/>
      <c r="AB5" s="159"/>
      <c r="AC5" s="159"/>
      <c r="AD5" s="159"/>
      <c r="AE5" s="159"/>
      <c r="AF5" s="159"/>
    </row>
    <row r="6" spans="2:32" ht="15" customHeight="1">
      <c r="B6" s="160" t="s">
        <v>677</v>
      </c>
      <c r="C6" s="160"/>
      <c r="D6" s="160"/>
      <c r="E6" s="160"/>
      <c r="F6" s="160"/>
      <c r="G6" s="160"/>
      <c r="H6" s="160"/>
      <c r="I6" s="160"/>
      <c r="J6" s="160"/>
      <c r="K6" s="160"/>
      <c r="L6" s="160"/>
      <c r="AA6" s="159"/>
      <c r="AB6" s="159"/>
      <c r="AC6" s="159"/>
      <c r="AD6" s="159"/>
      <c r="AE6" s="159"/>
      <c r="AF6" s="159"/>
    </row>
    <row r="7" spans="2:32" ht="15" customHeight="1">
      <c r="B7" s="160"/>
      <c r="C7" s="161"/>
      <c r="D7" s="161"/>
      <c r="E7" s="161"/>
      <c r="F7" s="161"/>
      <c r="G7" s="161"/>
      <c r="H7" s="161"/>
      <c r="I7" s="161"/>
      <c r="J7" s="161"/>
      <c r="K7" s="161"/>
      <c r="L7" s="161"/>
      <c r="AA7" s="159"/>
      <c r="AB7" s="159"/>
      <c r="AC7" s="159"/>
      <c r="AD7" s="159"/>
      <c r="AE7" s="159"/>
      <c r="AF7" s="159"/>
    </row>
    <row r="8" spans="2:32" ht="15.75" customHeight="1">
      <c r="B8" s="783" t="s">
        <v>525</v>
      </c>
      <c r="C8" s="783"/>
      <c r="D8" s="784"/>
      <c r="E8" s="787" t="s">
        <v>526</v>
      </c>
      <c r="F8" s="789"/>
      <c r="G8" s="787" t="s">
        <v>527</v>
      </c>
      <c r="H8" s="788"/>
      <c r="I8" s="160"/>
      <c r="J8" s="160"/>
      <c r="K8" s="160"/>
      <c r="L8" s="160"/>
      <c r="AA8" s="159"/>
      <c r="AB8" s="159"/>
      <c r="AC8" s="159"/>
      <c r="AD8" s="159"/>
      <c r="AE8" s="159"/>
      <c r="AF8" s="159"/>
    </row>
    <row r="9" spans="2:32" ht="15.75" customHeight="1">
      <c r="B9" s="785"/>
      <c r="C9" s="785"/>
      <c r="D9" s="786"/>
      <c r="E9" s="524" t="s">
        <v>523</v>
      </c>
      <c r="F9" s="524" t="s">
        <v>91</v>
      </c>
      <c r="G9" s="524" t="s">
        <v>523</v>
      </c>
      <c r="H9" s="524" t="s">
        <v>91</v>
      </c>
      <c r="I9" s="160"/>
      <c r="J9" s="160"/>
      <c r="K9" s="160"/>
      <c r="L9" s="160"/>
      <c r="AA9" s="159"/>
      <c r="AB9" s="159"/>
      <c r="AC9" s="159"/>
      <c r="AD9" s="159"/>
      <c r="AE9" s="159"/>
      <c r="AF9" s="159"/>
    </row>
    <row r="10" spans="2:32" ht="10.5" customHeight="1">
      <c r="B10" s="525"/>
      <c r="C10" s="525"/>
      <c r="D10" s="526"/>
      <c r="E10" s="541" t="s">
        <v>528</v>
      </c>
      <c r="F10" s="542" t="s">
        <v>30</v>
      </c>
      <c r="G10" s="543" t="s">
        <v>528</v>
      </c>
      <c r="H10" s="543" t="s">
        <v>30</v>
      </c>
      <c r="I10" s="160"/>
      <c r="J10" s="160"/>
      <c r="K10" s="160"/>
      <c r="L10" s="160"/>
      <c r="AA10" s="159"/>
      <c r="AB10" s="159"/>
      <c r="AC10" s="159"/>
      <c r="AD10" s="159"/>
      <c r="AE10" s="159"/>
      <c r="AF10" s="159"/>
    </row>
    <row r="11" spans="2:32" ht="15.75" customHeight="1">
      <c r="B11" s="527" t="s">
        <v>529</v>
      </c>
      <c r="C11" s="528"/>
      <c r="D11" s="529"/>
      <c r="E11" s="544">
        <v>268902</v>
      </c>
      <c r="F11" s="575">
        <v>0.6</v>
      </c>
      <c r="G11" s="544">
        <v>308204</v>
      </c>
      <c r="H11" s="575">
        <v>0</v>
      </c>
      <c r="I11" s="160"/>
      <c r="J11" s="160"/>
      <c r="K11" s="160"/>
      <c r="L11" s="160"/>
      <c r="AA11" s="159"/>
      <c r="AB11" s="159"/>
      <c r="AC11" s="159"/>
      <c r="AD11" s="159"/>
      <c r="AE11" s="159"/>
      <c r="AF11" s="159"/>
    </row>
    <row r="12" spans="2:32" ht="15.75" customHeight="1">
      <c r="B12" s="527"/>
      <c r="C12" s="527" t="s">
        <v>530</v>
      </c>
      <c r="D12" s="530"/>
      <c r="E12" s="544">
        <v>256660</v>
      </c>
      <c r="F12" s="575">
        <v>0.3</v>
      </c>
      <c r="G12" s="544">
        <v>295746</v>
      </c>
      <c r="H12" s="575">
        <v>0.5</v>
      </c>
      <c r="I12" s="160"/>
      <c r="J12" s="160"/>
      <c r="K12" s="160"/>
      <c r="L12" s="160"/>
      <c r="AA12" s="159"/>
      <c r="AB12" s="159"/>
      <c r="AC12" s="159"/>
      <c r="AD12" s="159"/>
      <c r="AE12" s="159"/>
      <c r="AF12" s="159"/>
    </row>
    <row r="13" spans="2:32" ht="15.75" customHeight="1">
      <c r="B13" s="527"/>
      <c r="C13" s="527"/>
      <c r="D13" s="530" t="s">
        <v>531</v>
      </c>
      <c r="E13" s="544">
        <v>237101</v>
      </c>
      <c r="F13" s="575">
        <v>0.2</v>
      </c>
      <c r="G13" s="544">
        <v>264343</v>
      </c>
      <c r="H13" s="575">
        <v>-0.1</v>
      </c>
      <c r="I13" s="160"/>
      <c r="J13" s="160"/>
      <c r="K13" s="160"/>
      <c r="L13" s="160"/>
      <c r="AA13" s="159"/>
      <c r="AB13" s="159"/>
      <c r="AC13" s="159"/>
      <c r="AD13" s="159"/>
      <c r="AE13" s="159"/>
      <c r="AF13" s="159"/>
    </row>
    <row r="14" spans="2:32" ht="15.75" customHeight="1">
      <c r="B14" s="527"/>
      <c r="C14" s="527"/>
      <c r="D14" s="530" t="s">
        <v>532</v>
      </c>
      <c r="E14" s="544">
        <v>19559</v>
      </c>
      <c r="F14" s="575">
        <v>2.1</v>
      </c>
      <c r="G14" s="544">
        <v>31403</v>
      </c>
      <c r="H14" s="575">
        <v>5.9</v>
      </c>
      <c r="I14" s="160"/>
      <c r="J14" s="160"/>
      <c r="K14" s="160"/>
      <c r="L14" s="160"/>
      <c r="AA14" s="159"/>
      <c r="AB14" s="159"/>
      <c r="AC14" s="159"/>
      <c r="AD14" s="159"/>
      <c r="AE14" s="159"/>
      <c r="AF14" s="159"/>
    </row>
    <row r="15" spans="2:32" ht="15.75" customHeight="1">
      <c r="B15" s="531"/>
      <c r="C15" s="531" t="s">
        <v>533</v>
      </c>
      <c r="D15" s="532"/>
      <c r="E15" s="545">
        <v>12242</v>
      </c>
      <c r="F15" s="593">
        <v>7.6</v>
      </c>
      <c r="G15" s="545">
        <v>12458</v>
      </c>
      <c r="H15" s="593">
        <v>-12.2</v>
      </c>
      <c r="I15" s="160"/>
      <c r="J15" s="160"/>
      <c r="K15" s="160"/>
      <c r="L15" s="160"/>
      <c r="AA15" s="159"/>
      <c r="AB15" s="159"/>
      <c r="AC15" s="159"/>
      <c r="AD15" s="159"/>
      <c r="AE15" s="159"/>
      <c r="AF15" s="159"/>
    </row>
    <row r="16" spans="2:32" ht="10.5" customHeight="1">
      <c r="B16" s="533"/>
      <c r="C16" s="533"/>
      <c r="D16" s="534"/>
      <c r="E16" s="546" t="s">
        <v>605</v>
      </c>
      <c r="F16" s="547" t="s">
        <v>605</v>
      </c>
      <c r="G16" s="548" t="s">
        <v>605</v>
      </c>
      <c r="H16" s="549" t="s">
        <v>605</v>
      </c>
      <c r="I16" s="160"/>
      <c r="J16" s="160"/>
      <c r="K16" s="160"/>
      <c r="L16" s="160"/>
      <c r="AA16" s="159"/>
      <c r="AB16" s="159"/>
      <c r="AC16" s="159"/>
      <c r="AD16" s="159"/>
      <c r="AE16" s="159"/>
      <c r="AF16" s="159"/>
    </row>
    <row r="17" spans="2:32" ht="15.75" customHeight="1">
      <c r="B17" s="531" t="s">
        <v>487</v>
      </c>
      <c r="C17" s="535"/>
      <c r="D17" s="536"/>
      <c r="E17" s="550">
        <v>17.6</v>
      </c>
      <c r="F17" s="551">
        <v>-0.1</v>
      </c>
      <c r="G17" s="550">
        <v>17.8</v>
      </c>
      <c r="H17" s="551">
        <v>0</v>
      </c>
      <c r="I17" s="160"/>
      <c r="J17" s="160"/>
      <c r="K17" s="160"/>
      <c r="L17" s="160"/>
      <c r="AA17" s="159"/>
      <c r="AB17" s="159"/>
      <c r="AC17" s="159"/>
      <c r="AD17" s="159"/>
      <c r="AE17" s="159"/>
      <c r="AF17" s="159"/>
    </row>
    <row r="18" spans="2:32" ht="10.5" customHeight="1">
      <c r="B18" s="537"/>
      <c r="C18" s="537"/>
      <c r="D18" s="538"/>
      <c r="E18" s="552" t="s">
        <v>606</v>
      </c>
      <c r="F18" s="547" t="s">
        <v>607</v>
      </c>
      <c r="G18" s="553" t="s">
        <v>606</v>
      </c>
      <c r="H18" s="549" t="s">
        <v>607</v>
      </c>
      <c r="I18" s="160"/>
      <c r="J18" s="160"/>
      <c r="K18" s="160"/>
      <c r="L18" s="160"/>
      <c r="AA18" s="159"/>
      <c r="AB18" s="159"/>
      <c r="AC18" s="159"/>
      <c r="AD18" s="159"/>
      <c r="AE18" s="159"/>
      <c r="AF18" s="159"/>
    </row>
    <row r="19" spans="2:32" ht="15.75" customHeight="1">
      <c r="B19" s="527" t="s">
        <v>430</v>
      </c>
      <c r="C19" s="527"/>
      <c r="D19" s="530"/>
      <c r="E19" s="554">
        <v>136.4</v>
      </c>
      <c r="F19" s="575">
        <v>0</v>
      </c>
      <c r="G19" s="554">
        <v>148.9</v>
      </c>
      <c r="H19" s="575">
        <v>0.2</v>
      </c>
      <c r="I19" s="160"/>
      <c r="J19" s="160"/>
      <c r="K19" s="160"/>
      <c r="L19" s="160"/>
      <c r="AA19" s="159"/>
      <c r="AB19" s="159"/>
      <c r="AC19" s="159"/>
      <c r="AD19" s="159"/>
      <c r="AE19" s="159"/>
      <c r="AF19" s="159"/>
    </row>
    <row r="20" spans="2:32" ht="15.75" customHeight="1">
      <c r="B20" s="527"/>
      <c r="C20" s="527" t="s">
        <v>534</v>
      </c>
      <c r="D20" s="530"/>
      <c r="E20" s="554">
        <v>125.6</v>
      </c>
      <c r="F20" s="575">
        <v>0</v>
      </c>
      <c r="G20" s="554">
        <v>133.7</v>
      </c>
      <c r="H20" s="575">
        <v>0.1</v>
      </c>
      <c r="I20" s="160"/>
      <c r="J20" s="160"/>
      <c r="K20" s="160"/>
      <c r="L20" s="160"/>
      <c r="AA20" s="159"/>
      <c r="AB20" s="159"/>
      <c r="AC20" s="159"/>
      <c r="AD20" s="159"/>
      <c r="AE20" s="159"/>
      <c r="AF20" s="159"/>
    </row>
    <row r="21" spans="2:32" ht="15.75" customHeight="1">
      <c r="B21" s="531"/>
      <c r="C21" s="531" t="s">
        <v>224</v>
      </c>
      <c r="D21" s="532"/>
      <c r="E21" s="550">
        <v>10.8</v>
      </c>
      <c r="F21" s="593">
        <v>1.3</v>
      </c>
      <c r="G21" s="550">
        <v>15.2</v>
      </c>
      <c r="H21" s="593">
        <v>2.7</v>
      </c>
      <c r="I21" s="160"/>
      <c r="J21" s="160"/>
      <c r="K21" s="160"/>
      <c r="L21" s="160"/>
      <c r="AA21" s="159"/>
      <c r="AB21" s="159"/>
      <c r="AC21" s="159"/>
      <c r="AD21" s="159"/>
      <c r="AE21" s="159"/>
      <c r="AF21" s="159"/>
    </row>
    <row r="22" spans="2:32" ht="10.5" customHeight="1">
      <c r="B22" s="533"/>
      <c r="C22" s="533"/>
      <c r="D22" s="534"/>
      <c r="E22" s="552" t="s">
        <v>608</v>
      </c>
      <c r="F22" s="547" t="s">
        <v>607</v>
      </c>
      <c r="G22" s="553" t="s">
        <v>608</v>
      </c>
      <c r="H22" s="549" t="s">
        <v>607</v>
      </c>
      <c r="I22" s="182"/>
      <c r="J22" s="160"/>
      <c r="K22" s="160"/>
      <c r="L22" s="160"/>
      <c r="AA22" s="159"/>
      <c r="AB22" s="159"/>
      <c r="AC22" s="159"/>
      <c r="AD22" s="159"/>
      <c r="AE22" s="159"/>
      <c r="AF22" s="159"/>
    </row>
    <row r="23" spans="2:32" ht="15.75" customHeight="1">
      <c r="B23" s="781" t="s">
        <v>660</v>
      </c>
      <c r="C23" s="781"/>
      <c r="D23" s="782"/>
      <c r="E23" s="545">
        <v>47210</v>
      </c>
      <c r="F23" s="593">
        <v>2</v>
      </c>
      <c r="G23" s="545">
        <v>7965</v>
      </c>
      <c r="H23" s="593">
        <v>-0.1</v>
      </c>
      <c r="I23" s="160"/>
      <c r="J23" s="160"/>
      <c r="K23" s="160"/>
      <c r="L23" s="160"/>
      <c r="AA23" s="159"/>
      <c r="AB23" s="159"/>
      <c r="AC23" s="159"/>
      <c r="AD23" s="159"/>
      <c r="AE23" s="159"/>
      <c r="AF23" s="159"/>
    </row>
    <row r="24" spans="2:12" ht="10.5" customHeight="1">
      <c r="B24" s="537"/>
      <c r="C24" s="537"/>
      <c r="D24" s="538"/>
      <c r="E24" s="546" t="s">
        <v>607</v>
      </c>
      <c r="F24" s="555" t="s">
        <v>609</v>
      </c>
      <c r="G24" s="548" t="s">
        <v>607</v>
      </c>
      <c r="H24" s="556" t="s">
        <v>609</v>
      </c>
      <c r="I24" s="160"/>
      <c r="J24" s="160"/>
      <c r="K24" s="160"/>
      <c r="L24" s="160"/>
    </row>
    <row r="25" spans="2:12" ht="15.75" customHeight="1">
      <c r="B25" s="792" t="s">
        <v>535</v>
      </c>
      <c r="C25" s="793"/>
      <c r="D25" s="794"/>
      <c r="E25" s="557">
        <v>30.45</v>
      </c>
      <c r="F25" s="558">
        <v>0.58</v>
      </c>
      <c r="G25" s="557">
        <v>14.34</v>
      </c>
      <c r="H25" s="558">
        <v>0.34</v>
      </c>
      <c r="I25" s="160"/>
      <c r="J25" s="160"/>
      <c r="K25" s="160"/>
      <c r="L25" s="160"/>
    </row>
    <row r="26" spans="2:12" ht="15.75" customHeight="1">
      <c r="B26" s="539"/>
      <c r="C26" s="527" t="s">
        <v>536</v>
      </c>
      <c r="D26" s="530"/>
      <c r="E26" s="557">
        <v>1.26</v>
      </c>
      <c r="F26" s="558">
        <v>-0.04</v>
      </c>
      <c r="G26" s="557">
        <v>0.7</v>
      </c>
      <c r="H26" s="558">
        <v>-0.21</v>
      </c>
      <c r="I26" s="160"/>
      <c r="J26" s="160"/>
      <c r="K26" s="160"/>
      <c r="L26" s="160"/>
    </row>
    <row r="27" spans="2:12" ht="15.75" customHeight="1">
      <c r="B27" s="540"/>
      <c r="C27" s="531" t="s">
        <v>537</v>
      </c>
      <c r="D27" s="532"/>
      <c r="E27" s="559">
        <v>1.43</v>
      </c>
      <c r="F27" s="560">
        <v>-0.25</v>
      </c>
      <c r="G27" s="559">
        <v>0.99</v>
      </c>
      <c r="H27" s="560">
        <v>-0.23</v>
      </c>
      <c r="I27" s="160"/>
      <c r="J27" s="160"/>
      <c r="K27" s="160"/>
      <c r="L27" s="160"/>
    </row>
    <row r="28" spans="2:24" ht="15.75" customHeight="1">
      <c r="B28" s="160"/>
      <c r="C28" s="160"/>
      <c r="D28" s="160"/>
      <c r="E28" s="561"/>
      <c r="F28" s="561"/>
      <c r="G28" s="561"/>
      <c r="H28" s="562" t="s">
        <v>538</v>
      </c>
      <c r="I28" s="160"/>
      <c r="J28" s="160"/>
      <c r="K28" s="160"/>
      <c r="L28" s="160"/>
      <c r="X28" s="215"/>
    </row>
    <row r="29" spans="2:12" ht="15" customHeight="1">
      <c r="B29" s="160"/>
      <c r="C29" s="160"/>
      <c r="D29" s="160"/>
      <c r="E29" s="160"/>
      <c r="F29" s="160"/>
      <c r="G29" s="160"/>
      <c r="H29" s="160"/>
      <c r="I29" s="160"/>
      <c r="J29" s="160"/>
      <c r="K29" s="160"/>
      <c r="L29" s="160"/>
    </row>
    <row r="30" spans="2:12" ht="15.75" customHeight="1">
      <c r="B30" s="160" t="s">
        <v>539</v>
      </c>
      <c r="C30" s="160"/>
      <c r="D30" s="160"/>
      <c r="E30" s="160"/>
      <c r="F30" s="160"/>
      <c r="G30" s="160"/>
      <c r="H30" s="160"/>
      <c r="I30" s="160"/>
      <c r="J30" s="160"/>
      <c r="K30" s="160"/>
      <c r="L30" s="160"/>
    </row>
    <row r="31" spans="3:12" ht="15.75" customHeight="1">
      <c r="C31" s="445"/>
      <c r="D31" s="445"/>
      <c r="E31" s="445"/>
      <c r="F31" s="445"/>
      <c r="G31" s="445"/>
      <c r="H31" s="445"/>
      <c r="I31" s="445"/>
      <c r="J31" s="445"/>
      <c r="K31" s="445"/>
      <c r="L31" s="563" t="s">
        <v>602</v>
      </c>
    </row>
    <row r="32" spans="2:12" ht="24" customHeight="1">
      <c r="B32" s="783" t="s">
        <v>540</v>
      </c>
      <c r="C32" s="783"/>
      <c r="D32" s="784"/>
      <c r="E32" s="795" t="s">
        <v>32</v>
      </c>
      <c r="F32" s="791"/>
      <c r="G32" s="790" t="s">
        <v>541</v>
      </c>
      <c r="H32" s="791"/>
      <c r="I32" s="787" t="s">
        <v>431</v>
      </c>
      <c r="J32" s="789"/>
      <c r="K32" s="787" t="s">
        <v>432</v>
      </c>
      <c r="L32" s="788"/>
    </row>
    <row r="33" spans="2:12" ht="15.75" customHeight="1">
      <c r="B33" s="785"/>
      <c r="C33" s="785"/>
      <c r="D33" s="786"/>
      <c r="E33" s="524" t="s">
        <v>542</v>
      </c>
      <c r="F33" s="524" t="s">
        <v>92</v>
      </c>
      <c r="G33" s="524" t="s">
        <v>542</v>
      </c>
      <c r="H33" s="524" t="s">
        <v>92</v>
      </c>
      <c r="I33" s="524" t="s">
        <v>542</v>
      </c>
      <c r="J33" s="524" t="s">
        <v>92</v>
      </c>
      <c r="K33" s="524" t="s">
        <v>542</v>
      </c>
      <c r="L33" s="524" t="s">
        <v>92</v>
      </c>
    </row>
    <row r="34" spans="2:12" ht="11.25" customHeight="1">
      <c r="B34" s="564"/>
      <c r="C34" s="564"/>
      <c r="D34" s="538"/>
      <c r="E34" s="573"/>
      <c r="F34" s="543" t="s">
        <v>31</v>
      </c>
      <c r="G34" s="541"/>
      <c r="H34" s="543" t="s">
        <v>31</v>
      </c>
      <c r="I34" s="541"/>
      <c r="J34" s="543" t="s">
        <v>31</v>
      </c>
      <c r="K34" s="541"/>
      <c r="L34" s="543" t="s">
        <v>31</v>
      </c>
    </row>
    <row r="35" spans="2:12" ht="15.75" customHeight="1">
      <c r="B35" s="565"/>
      <c r="C35" s="585" t="s">
        <v>731</v>
      </c>
      <c r="D35" s="586"/>
      <c r="E35" s="574">
        <v>99.8</v>
      </c>
      <c r="F35" s="575">
        <v>-0.2</v>
      </c>
      <c r="G35" s="574">
        <v>99.6</v>
      </c>
      <c r="H35" s="575">
        <v>-0.4</v>
      </c>
      <c r="I35" s="574">
        <v>101</v>
      </c>
      <c r="J35" s="575">
        <v>1</v>
      </c>
      <c r="K35" s="574">
        <v>100.6</v>
      </c>
      <c r="L35" s="575">
        <v>0.7</v>
      </c>
    </row>
    <row r="36" spans="2:12" ht="15.75" customHeight="1">
      <c r="B36" s="566"/>
      <c r="C36" s="585" t="s">
        <v>732</v>
      </c>
      <c r="D36" s="586"/>
      <c r="E36" s="574">
        <v>98.9</v>
      </c>
      <c r="F36" s="575">
        <v>-0.9</v>
      </c>
      <c r="G36" s="574">
        <v>99.4</v>
      </c>
      <c r="H36" s="575">
        <v>-0.2</v>
      </c>
      <c r="I36" s="574">
        <v>101.7</v>
      </c>
      <c r="J36" s="575">
        <v>0.7</v>
      </c>
      <c r="K36" s="574">
        <v>101.3</v>
      </c>
      <c r="L36" s="575">
        <v>0.7</v>
      </c>
    </row>
    <row r="37" spans="2:12" ht="15.75" customHeight="1">
      <c r="B37" s="566"/>
      <c r="C37" s="585" t="s">
        <v>733</v>
      </c>
      <c r="D37" s="586"/>
      <c r="E37" s="574">
        <v>98.5</v>
      </c>
      <c r="F37" s="575">
        <v>-0.4</v>
      </c>
      <c r="G37" s="574">
        <v>98.5</v>
      </c>
      <c r="H37" s="575">
        <v>-0.9</v>
      </c>
      <c r="I37" s="574">
        <v>104.4</v>
      </c>
      <c r="J37" s="575">
        <v>2.7</v>
      </c>
      <c r="K37" s="574">
        <v>102.1</v>
      </c>
      <c r="L37" s="575">
        <v>0.8</v>
      </c>
    </row>
    <row r="38" spans="2:12" ht="15.75" customHeight="1">
      <c r="B38" s="566"/>
      <c r="C38" s="587" t="s">
        <v>734</v>
      </c>
      <c r="D38" s="588"/>
      <c r="E38" s="576">
        <v>98.9</v>
      </c>
      <c r="F38" s="577">
        <v>0.4</v>
      </c>
      <c r="G38" s="576">
        <v>98.4</v>
      </c>
      <c r="H38" s="577">
        <v>-0.1</v>
      </c>
      <c r="I38" s="576">
        <v>108.6</v>
      </c>
      <c r="J38" s="577">
        <v>4</v>
      </c>
      <c r="K38" s="576">
        <v>103.6</v>
      </c>
      <c r="L38" s="577">
        <v>1.5</v>
      </c>
    </row>
    <row r="39" spans="2:12" ht="15.75" customHeight="1">
      <c r="B39" s="566"/>
      <c r="C39" s="581"/>
      <c r="D39" s="582"/>
      <c r="E39" s="574"/>
      <c r="F39" s="575"/>
      <c r="G39" s="574"/>
      <c r="H39" s="575"/>
      <c r="I39" s="574"/>
      <c r="J39" s="575"/>
      <c r="K39" s="574"/>
      <c r="L39" s="575"/>
    </row>
    <row r="40" spans="2:32" s="185" customFormat="1" ht="15.75" customHeight="1">
      <c r="B40" s="539"/>
      <c r="C40" s="585" t="s">
        <v>735</v>
      </c>
      <c r="D40" s="586"/>
      <c r="E40" s="574">
        <v>84.4</v>
      </c>
      <c r="F40" s="575">
        <v>-0.6</v>
      </c>
      <c r="G40" s="574">
        <v>97.3</v>
      </c>
      <c r="H40" s="575">
        <v>-0.2</v>
      </c>
      <c r="I40" s="574">
        <v>104.5</v>
      </c>
      <c r="J40" s="575">
        <v>7.3</v>
      </c>
      <c r="K40" s="574">
        <v>102.5</v>
      </c>
      <c r="L40" s="575">
        <v>1.2</v>
      </c>
      <c r="V40" s="214"/>
      <c r="W40" s="214"/>
      <c r="X40" s="214"/>
      <c r="Y40" s="214"/>
      <c r="Z40" s="214"/>
      <c r="AA40" s="214"/>
      <c r="AB40" s="214"/>
      <c r="AC40" s="214"/>
      <c r="AD40" s="214"/>
      <c r="AE40" s="214"/>
      <c r="AF40" s="214"/>
    </row>
    <row r="41" spans="2:32" s="185" customFormat="1" ht="15.75" customHeight="1">
      <c r="B41" s="539"/>
      <c r="C41" s="585" t="s">
        <v>736</v>
      </c>
      <c r="D41" s="586"/>
      <c r="E41" s="574">
        <v>82.1</v>
      </c>
      <c r="F41" s="575">
        <v>-0.5</v>
      </c>
      <c r="G41" s="574">
        <v>97.8</v>
      </c>
      <c r="H41" s="575">
        <v>-0.5</v>
      </c>
      <c r="I41" s="574">
        <v>107.6</v>
      </c>
      <c r="J41" s="575">
        <v>6.2</v>
      </c>
      <c r="K41" s="574">
        <v>102.3</v>
      </c>
      <c r="L41" s="575">
        <v>1.2</v>
      </c>
      <c r="V41" s="214"/>
      <c r="W41" s="214"/>
      <c r="X41" s="214"/>
      <c r="Y41" s="214"/>
      <c r="Z41" s="214"/>
      <c r="AA41" s="214"/>
      <c r="AB41" s="214"/>
      <c r="AC41" s="214"/>
      <c r="AD41" s="214"/>
      <c r="AE41" s="214"/>
      <c r="AF41" s="214"/>
    </row>
    <row r="42" spans="2:32" s="185" customFormat="1" ht="15.75" customHeight="1">
      <c r="B42" s="539"/>
      <c r="C42" s="585" t="s">
        <v>737</v>
      </c>
      <c r="D42" s="586"/>
      <c r="E42" s="574">
        <v>86.7</v>
      </c>
      <c r="F42" s="575">
        <v>0.3</v>
      </c>
      <c r="G42" s="574">
        <v>98.6</v>
      </c>
      <c r="H42" s="575">
        <v>-0.2</v>
      </c>
      <c r="I42" s="574">
        <v>114.5</v>
      </c>
      <c r="J42" s="575">
        <v>8.7</v>
      </c>
      <c r="K42" s="574">
        <v>101.9</v>
      </c>
      <c r="L42" s="575">
        <v>1.2</v>
      </c>
      <c r="V42" s="214"/>
      <c r="W42" s="214"/>
      <c r="X42" s="214"/>
      <c r="Y42" s="214"/>
      <c r="Z42" s="214"/>
      <c r="AA42" s="214"/>
      <c r="AB42" s="214"/>
      <c r="AC42" s="214"/>
      <c r="AD42" s="214"/>
      <c r="AE42" s="214"/>
      <c r="AF42" s="214"/>
    </row>
    <row r="43" spans="2:32" s="185" customFormat="1" ht="15.75" customHeight="1">
      <c r="B43" s="569"/>
      <c r="C43" s="585" t="s">
        <v>738</v>
      </c>
      <c r="D43" s="586"/>
      <c r="E43" s="574">
        <v>85.9</v>
      </c>
      <c r="F43" s="575">
        <v>0.4</v>
      </c>
      <c r="G43" s="574">
        <v>99.7</v>
      </c>
      <c r="H43" s="575">
        <v>-0.2</v>
      </c>
      <c r="I43" s="574">
        <v>114.5</v>
      </c>
      <c r="J43" s="575">
        <v>6.7</v>
      </c>
      <c r="K43" s="574">
        <v>103.2</v>
      </c>
      <c r="L43" s="575">
        <v>1.4</v>
      </c>
      <c r="V43" s="214"/>
      <c r="W43" s="214"/>
      <c r="X43" s="214"/>
      <c r="Y43" s="214"/>
      <c r="Z43" s="214"/>
      <c r="AA43" s="214"/>
      <c r="AB43" s="214"/>
      <c r="AC43" s="214"/>
      <c r="AD43" s="214"/>
      <c r="AE43" s="214"/>
      <c r="AF43" s="214"/>
    </row>
    <row r="44" spans="2:32" s="185" customFormat="1" ht="15.75" customHeight="1">
      <c r="B44" s="539"/>
      <c r="C44" s="585" t="s">
        <v>739</v>
      </c>
      <c r="D44" s="586"/>
      <c r="E44" s="574">
        <v>84.2</v>
      </c>
      <c r="F44" s="575">
        <v>0.2</v>
      </c>
      <c r="G44" s="574">
        <v>98.3</v>
      </c>
      <c r="H44" s="575">
        <v>0</v>
      </c>
      <c r="I44" s="574">
        <v>105.7</v>
      </c>
      <c r="J44" s="575">
        <v>5.3</v>
      </c>
      <c r="K44" s="574">
        <v>103.6</v>
      </c>
      <c r="L44" s="575">
        <v>1.4</v>
      </c>
      <c r="V44" s="214"/>
      <c r="W44" s="214"/>
      <c r="X44" s="214"/>
      <c r="Y44" s="214"/>
      <c r="Z44" s="214"/>
      <c r="AA44" s="214"/>
      <c r="AB44" s="214"/>
      <c r="AC44" s="214"/>
      <c r="AD44" s="214"/>
      <c r="AE44" s="214"/>
      <c r="AF44" s="214"/>
    </row>
    <row r="45" spans="2:32" s="185" customFormat="1" ht="15.75" customHeight="1">
      <c r="B45" s="569"/>
      <c r="C45" s="585" t="s">
        <v>740</v>
      </c>
      <c r="D45" s="586"/>
      <c r="E45" s="574">
        <v>137.7</v>
      </c>
      <c r="F45" s="575">
        <v>0.6</v>
      </c>
      <c r="G45" s="574">
        <v>98.8</v>
      </c>
      <c r="H45" s="575">
        <v>0</v>
      </c>
      <c r="I45" s="574">
        <v>105.7</v>
      </c>
      <c r="J45" s="575">
        <v>4.2</v>
      </c>
      <c r="K45" s="574">
        <v>104</v>
      </c>
      <c r="L45" s="575">
        <v>1.5</v>
      </c>
      <c r="V45" s="214"/>
      <c r="W45" s="214"/>
      <c r="X45" s="214"/>
      <c r="Y45" s="214"/>
      <c r="Z45" s="214"/>
      <c r="AA45" s="214"/>
      <c r="AB45" s="214"/>
      <c r="AC45" s="214"/>
      <c r="AD45" s="214"/>
      <c r="AE45" s="214"/>
      <c r="AF45" s="214"/>
    </row>
    <row r="46" spans="2:32" s="185" customFormat="1" ht="15.75" customHeight="1">
      <c r="B46" s="569"/>
      <c r="C46" s="585" t="s">
        <v>741</v>
      </c>
      <c r="D46" s="586"/>
      <c r="E46" s="574">
        <v>115.4</v>
      </c>
      <c r="F46" s="575">
        <v>1.9</v>
      </c>
      <c r="G46" s="574">
        <v>98.5</v>
      </c>
      <c r="H46" s="575">
        <v>0.2</v>
      </c>
      <c r="I46" s="574">
        <v>107.7</v>
      </c>
      <c r="J46" s="575">
        <v>3.2</v>
      </c>
      <c r="K46" s="574">
        <v>104.3</v>
      </c>
      <c r="L46" s="575">
        <v>1.7</v>
      </c>
      <c r="V46" s="214"/>
      <c r="W46" s="214"/>
      <c r="X46" s="214"/>
      <c r="Y46" s="214"/>
      <c r="Z46" s="214"/>
      <c r="AA46" s="214"/>
      <c r="AB46" s="214"/>
      <c r="AC46" s="214"/>
      <c r="AD46" s="214"/>
      <c r="AE46" s="214"/>
      <c r="AF46" s="214"/>
    </row>
    <row r="47" spans="2:32" s="185" customFormat="1" ht="15.75" customHeight="1">
      <c r="B47" s="569"/>
      <c r="C47" s="585" t="s">
        <v>742</v>
      </c>
      <c r="D47" s="586"/>
      <c r="E47" s="574">
        <v>85.6</v>
      </c>
      <c r="F47" s="575">
        <v>0.6</v>
      </c>
      <c r="G47" s="574">
        <v>97.9</v>
      </c>
      <c r="H47" s="575">
        <v>-0.1</v>
      </c>
      <c r="I47" s="574">
        <v>102.8</v>
      </c>
      <c r="J47" s="575">
        <v>1.3</v>
      </c>
      <c r="K47" s="574">
        <v>104.2</v>
      </c>
      <c r="L47" s="575">
        <v>1.7</v>
      </c>
      <c r="V47" s="214"/>
      <c r="W47" s="214"/>
      <c r="X47" s="214"/>
      <c r="Y47" s="214"/>
      <c r="Z47" s="214"/>
      <c r="AA47" s="214"/>
      <c r="AB47" s="214"/>
      <c r="AC47" s="214"/>
      <c r="AD47" s="214"/>
      <c r="AE47" s="214"/>
      <c r="AF47" s="214"/>
    </row>
    <row r="48" spans="2:32" s="185" customFormat="1" ht="15.75" customHeight="1">
      <c r="B48" s="569"/>
      <c r="C48" s="585" t="s">
        <v>743</v>
      </c>
      <c r="D48" s="586"/>
      <c r="E48" s="574">
        <v>83.3</v>
      </c>
      <c r="F48" s="575">
        <v>0.4</v>
      </c>
      <c r="G48" s="574">
        <v>98.3</v>
      </c>
      <c r="H48" s="575">
        <v>0.2</v>
      </c>
      <c r="I48" s="574">
        <v>106.8</v>
      </c>
      <c r="J48" s="575">
        <v>3.3</v>
      </c>
      <c r="K48" s="574">
        <v>104.2</v>
      </c>
      <c r="L48" s="575">
        <v>1.7</v>
      </c>
      <c r="V48" s="214"/>
      <c r="W48" s="214"/>
      <c r="X48" s="214"/>
      <c r="Y48" s="214"/>
      <c r="Z48" s="214"/>
      <c r="AA48" s="214"/>
      <c r="AB48" s="214"/>
      <c r="AC48" s="214"/>
      <c r="AD48" s="214"/>
      <c r="AE48" s="214"/>
      <c r="AF48" s="214"/>
    </row>
    <row r="49" spans="2:32" s="185" customFormat="1" ht="15.75" customHeight="1">
      <c r="B49" s="569"/>
      <c r="C49" s="585" t="s">
        <v>744</v>
      </c>
      <c r="D49" s="586"/>
      <c r="E49" s="574">
        <v>83.5</v>
      </c>
      <c r="F49" s="575">
        <v>-0.1</v>
      </c>
      <c r="G49" s="574">
        <v>98.5</v>
      </c>
      <c r="H49" s="575">
        <v>-0.1</v>
      </c>
      <c r="I49" s="574">
        <v>109.7</v>
      </c>
      <c r="J49" s="575">
        <v>2</v>
      </c>
      <c r="K49" s="574">
        <v>104.2</v>
      </c>
      <c r="L49" s="575">
        <v>1.6</v>
      </c>
      <c r="V49" s="214"/>
      <c r="W49" s="214"/>
      <c r="X49" s="214"/>
      <c r="Y49" s="214"/>
      <c r="Z49" s="214"/>
      <c r="AA49" s="214"/>
      <c r="AB49" s="214"/>
      <c r="AC49" s="214"/>
      <c r="AD49" s="214"/>
      <c r="AE49" s="214"/>
      <c r="AF49" s="214"/>
    </row>
    <row r="50" spans="2:32" s="185" customFormat="1" ht="15.75" customHeight="1">
      <c r="B50" s="569"/>
      <c r="C50" s="585" t="s">
        <v>745</v>
      </c>
      <c r="D50" s="586"/>
      <c r="E50" s="574">
        <v>86.6</v>
      </c>
      <c r="F50" s="575">
        <v>-0.2</v>
      </c>
      <c r="G50" s="574">
        <v>98.4</v>
      </c>
      <c r="H50" s="575">
        <v>-0.3</v>
      </c>
      <c r="I50" s="574">
        <v>110.8</v>
      </c>
      <c r="J50" s="575">
        <v>0.4</v>
      </c>
      <c r="K50" s="574">
        <v>104.5</v>
      </c>
      <c r="L50" s="575">
        <v>1.6</v>
      </c>
      <c r="V50" s="214"/>
      <c r="W50" s="214"/>
      <c r="X50" s="214"/>
      <c r="Y50" s="214"/>
      <c r="Z50" s="214"/>
      <c r="AA50" s="214"/>
      <c r="AB50" s="214"/>
      <c r="AC50" s="214"/>
      <c r="AD50" s="214"/>
      <c r="AE50" s="214"/>
      <c r="AF50" s="214"/>
    </row>
    <row r="51" spans="2:32" s="185" customFormat="1" ht="15.75" customHeight="1">
      <c r="B51" s="569"/>
      <c r="C51" s="585" t="s">
        <v>746</v>
      </c>
      <c r="D51" s="586"/>
      <c r="E51" s="574">
        <v>171.9</v>
      </c>
      <c r="F51" s="575">
        <v>0.9</v>
      </c>
      <c r="G51" s="574">
        <v>98.4</v>
      </c>
      <c r="H51" s="575">
        <v>-0.1</v>
      </c>
      <c r="I51" s="574">
        <v>112.8</v>
      </c>
      <c r="J51" s="575">
        <v>0.3</v>
      </c>
      <c r="K51" s="574">
        <v>104.6</v>
      </c>
      <c r="L51" s="575">
        <v>1.7</v>
      </c>
      <c r="V51" s="214"/>
      <c r="W51" s="214"/>
      <c r="X51" s="214"/>
      <c r="Y51" s="214"/>
      <c r="Z51" s="214"/>
      <c r="AA51" s="214"/>
      <c r="AB51" s="214"/>
      <c r="AC51" s="214"/>
      <c r="AD51" s="214"/>
      <c r="AE51" s="214"/>
      <c r="AF51" s="214"/>
    </row>
    <row r="52" spans="2:32" s="185" customFormat="1" ht="15.75" customHeight="1">
      <c r="B52" s="571"/>
      <c r="C52" s="584" t="s">
        <v>747</v>
      </c>
      <c r="D52" s="583"/>
      <c r="E52" s="578">
        <v>84.9</v>
      </c>
      <c r="F52" s="579">
        <v>0.6</v>
      </c>
      <c r="G52" s="578">
        <v>97.6</v>
      </c>
      <c r="H52" s="579">
        <v>0.3</v>
      </c>
      <c r="I52" s="578">
        <v>105.9</v>
      </c>
      <c r="J52" s="579">
        <v>1.3</v>
      </c>
      <c r="K52" s="578">
        <v>104.5</v>
      </c>
      <c r="L52" s="579">
        <v>2</v>
      </c>
      <c r="V52" s="214"/>
      <c r="W52" s="214"/>
      <c r="X52" s="214"/>
      <c r="Y52" s="214"/>
      <c r="Z52" s="214"/>
      <c r="AA52" s="214"/>
      <c r="AB52" s="214"/>
      <c r="AC52" s="214"/>
      <c r="AD52" s="214"/>
      <c r="AE52" s="214"/>
      <c r="AF52" s="214"/>
    </row>
    <row r="53" spans="2:32" s="185" customFormat="1" ht="15.75" customHeight="1">
      <c r="B53" s="186"/>
      <c r="C53" s="186"/>
      <c r="D53" s="186"/>
      <c r="E53" s="187"/>
      <c r="F53" s="187"/>
      <c r="G53" s="188"/>
      <c r="H53" s="188"/>
      <c r="I53" s="188"/>
      <c r="J53" s="188"/>
      <c r="K53" s="189"/>
      <c r="L53" s="189"/>
      <c r="V53" s="214"/>
      <c r="W53" s="214"/>
      <c r="X53" s="214"/>
      <c r="Y53" s="214"/>
      <c r="Z53" s="214"/>
      <c r="AA53" s="214"/>
      <c r="AB53" s="214"/>
      <c r="AC53" s="214"/>
      <c r="AD53" s="214"/>
      <c r="AE53" s="214"/>
      <c r="AF53" s="214"/>
    </row>
    <row r="54" spans="22:32" s="185" customFormat="1" ht="15.75" customHeight="1">
      <c r="V54" s="214"/>
      <c r="W54" s="214"/>
      <c r="X54" s="214"/>
      <c r="Y54" s="214"/>
      <c r="Z54" s="214"/>
      <c r="AA54" s="214"/>
      <c r="AB54" s="214"/>
      <c r="AC54" s="214"/>
      <c r="AD54" s="214"/>
      <c r="AE54" s="214"/>
      <c r="AF54" s="214"/>
    </row>
    <row r="55" spans="2:23" ht="15.75" customHeight="1">
      <c r="B55" s="185"/>
      <c r="C55" s="185"/>
      <c r="D55" s="185"/>
      <c r="G55" s="671" t="s">
        <v>720</v>
      </c>
      <c r="H55" s="190"/>
      <c r="Q55" s="671" t="s">
        <v>721</v>
      </c>
      <c r="W55" s="215"/>
    </row>
    <row r="57" spans="1:32" s="185" customFormat="1" ht="13.5">
      <c r="A57" s="159"/>
      <c r="B57" s="159"/>
      <c r="C57" s="159"/>
      <c r="E57" s="159"/>
      <c r="F57" s="159"/>
      <c r="G57" s="159"/>
      <c r="H57" s="159"/>
      <c r="I57" s="159"/>
      <c r="J57" s="159"/>
      <c r="K57" s="159"/>
      <c r="L57" s="159"/>
      <c r="N57" s="277"/>
      <c r="O57" s="277"/>
      <c r="P57" s="277"/>
      <c r="Q57" s="277"/>
      <c r="R57" s="277"/>
      <c r="S57" s="277"/>
      <c r="T57" s="277"/>
      <c r="U57" s="277"/>
      <c r="V57" s="214"/>
      <c r="W57" s="214"/>
      <c r="X57" s="215"/>
      <c r="Y57" s="215"/>
      <c r="Z57" s="215"/>
      <c r="AA57" s="215"/>
      <c r="AB57" s="215"/>
      <c r="AC57" s="215"/>
      <c r="AD57" s="215"/>
      <c r="AE57" s="215"/>
      <c r="AF57" s="215"/>
    </row>
    <row r="58" ht="13.5">
      <c r="D58" s="448"/>
    </row>
    <row r="59" spans="4:22" ht="13.5">
      <c r="D59" s="523"/>
      <c r="V59" s="215"/>
    </row>
  </sheetData>
  <mergeCells count="10">
    <mergeCell ref="G32:H32"/>
    <mergeCell ref="I32:J32"/>
    <mergeCell ref="K32:L32"/>
    <mergeCell ref="B25:D25"/>
    <mergeCell ref="E32:F32"/>
    <mergeCell ref="B32:D33"/>
    <mergeCell ref="B23:D23"/>
    <mergeCell ref="B8:D9"/>
    <mergeCell ref="G8:H8"/>
    <mergeCell ref="E8:F8"/>
  </mergeCells>
  <printOptions/>
  <pageMargins left="0.7874015748031497" right="0.7874015748031497" top="0.6299212598425197" bottom="0.31496062992125984" header="0.5118110236220472" footer="0.1968503937007874"/>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Sheet55">
    <tabColor indexed="20"/>
  </sheetPr>
  <dimension ref="B1:AK101"/>
  <sheetViews>
    <sheetView zoomScale="90" zoomScaleNormal="90" zoomScaleSheetLayoutView="100" workbookViewId="0" topLeftCell="A1">
      <selection activeCell="A1" sqref="A1"/>
    </sheetView>
  </sheetViews>
  <sheetFormatPr defaultColWidth="8.796875" defaultRowHeight="14.25"/>
  <cols>
    <col min="1" max="1" width="2.59765625" style="159" customWidth="1"/>
    <col min="2" max="3" width="3" style="159" customWidth="1"/>
    <col min="4" max="4" width="10.3984375" style="159" customWidth="1"/>
    <col min="5" max="12" width="8.5" style="159" customWidth="1"/>
    <col min="13" max="13" width="7.19921875" style="159" customWidth="1"/>
    <col min="14" max="20" width="9" style="159" customWidth="1"/>
    <col min="21" max="21" width="11.3984375" style="159" customWidth="1"/>
    <col min="22" max="22" width="9" style="159" customWidth="1"/>
    <col min="23" max="23" width="9" style="214" customWidth="1"/>
    <col min="24" max="24" width="11" style="214" customWidth="1"/>
    <col min="25" max="37" width="9" style="214" customWidth="1"/>
    <col min="38" max="16384" width="9" style="159" customWidth="1"/>
  </cols>
  <sheetData>
    <row r="1" spans="2:37" ht="17.25">
      <c r="B1" s="158"/>
      <c r="C1" s="158"/>
      <c r="D1" s="158"/>
      <c r="E1" s="158"/>
      <c r="F1" s="158"/>
      <c r="G1" s="158"/>
      <c r="H1" s="158"/>
      <c r="I1" s="158"/>
      <c r="J1" s="158"/>
      <c r="K1" s="158"/>
      <c r="L1" s="158"/>
      <c r="W1" s="215"/>
      <c r="X1" s="215"/>
      <c r="Y1" s="215"/>
      <c r="Z1" s="215"/>
      <c r="AA1" s="215"/>
      <c r="AB1" s="215"/>
      <c r="AC1" s="215"/>
      <c r="AD1" s="215"/>
      <c r="AE1" s="215"/>
      <c r="AF1" s="215"/>
      <c r="AG1" s="215"/>
      <c r="AH1" s="215"/>
      <c r="AI1" s="215"/>
      <c r="AJ1" s="215"/>
      <c r="AK1" s="215"/>
    </row>
    <row r="2" spans="2:37" ht="17.25">
      <c r="B2" s="158"/>
      <c r="C2" s="158"/>
      <c r="D2" s="158"/>
      <c r="E2" s="158"/>
      <c r="F2" s="158"/>
      <c r="G2" s="158"/>
      <c r="H2" s="158"/>
      <c r="I2" s="158"/>
      <c r="J2" s="158"/>
      <c r="K2" s="158"/>
      <c r="L2" s="158"/>
      <c r="AF2" s="159"/>
      <c r="AG2" s="159"/>
      <c r="AH2" s="159"/>
      <c r="AI2" s="159"/>
      <c r="AJ2" s="159"/>
      <c r="AK2" s="159"/>
    </row>
    <row r="3" spans="23:37" ht="13.5">
      <c r="W3" s="416"/>
      <c r="X3" s="416"/>
      <c r="Y3" s="416"/>
      <c r="Z3" s="416"/>
      <c r="AA3" s="416"/>
      <c r="AB3" s="416"/>
      <c r="AC3" s="416"/>
      <c r="AD3" s="416"/>
      <c r="AE3" s="416"/>
      <c r="AF3" s="159"/>
      <c r="AG3" s="159"/>
      <c r="AH3" s="159"/>
      <c r="AI3" s="159"/>
      <c r="AJ3" s="159"/>
      <c r="AK3" s="159"/>
    </row>
    <row r="4" spans="2:37" ht="17.25">
      <c r="B4" s="668" t="s">
        <v>33</v>
      </c>
      <c r="AF4" s="159"/>
      <c r="AG4" s="159"/>
      <c r="AH4" s="159"/>
      <c r="AI4" s="159"/>
      <c r="AJ4" s="159"/>
      <c r="AK4" s="159"/>
    </row>
    <row r="5" spans="32:37" ht="13.5">
      <c r="AF5" s="159"/>
      <c r="AG5" s="159"/>
      <c r="AH5" s="159"/>
      <c r="AI5" s="159"/>
      <c r="AJ5" s="159"/>
      <c r="AK5" s="159"/>
    </row>
    <row r="6" spans="2:37" ht="15.75" customHeight="1">
      <c r="B6" s="160" t="s">
        <v>678</v>
      </c>
      <c r="C6" s="160"/>
      <c r="D6" s="160"/>
      <c r="E6" s="160"/>
      <c r="F6" s="160"/>
      <c r="G6" s="160"/>
      <c r="H6" s="160"/>
      <c r="I6" s="160"/>
      <c r="J6" s="160"/>
      <c r="K6" s="160"/>
      <c r="L6" s="160"/>
      <c r="AF6" s="159"/>
      <c r="AG6" s="159"/>
      <c r="AH6" s="159"/>
      <c r="AI6" s="159"/>
      <c r="AJ6" s="159"/>
      <c r="AK6" s="159"/>
    </row>
    <row r="7" spans="2:37" ht="15.75" customHeight="1">
      <c r="B7" s="160"/>
      <c r="C7" s="161"/>
      <c r="D7" s="161"/>
      <c r="E7" s="161"/>
      <c r="F7" s="161"/>
      <c r="G7" s="161"/>
      <c r="H7" s="161"/>
      <c r="I7" s="161"/>
      <c r="J7" s="161"/>
      <c r="K7" s="161"/>
      <c r="L7" s="161"/>
      <c r="AF7" s="159"/>
      <c r="AG7" s="159"/>
      <c r="AH7" s="159"/>
      <c r="AI7" s="159"/>
      <c r="AJ7" s="159"/>
      <c r="AK7" s="159"/>
    </row>
    <row r="8" spans="2:37" ht="15.75" customHeight="1">
      <c r="B8" s="799" t="s">
        <v>525</v>
      </c>
      <c r="C8" s="799"/>
      <c r="D8" s="800"/>
      <c r="E8" s="796" t="s">
        <v>526</v>
      </c>
      <c r="F8" s="797"/>
      <c r="G8" s="796" t="s">
        <v>527</v>
      </c>
      <c r="H8" s="798"/>
      <c r="I8" s="193"/>
      <c r="J8" s="193"/>
      <c r="K8" s="160"/>
      <c r="L8" s="160"/>
      <c r="AF8" s="159"/>
      <c r="AG8" s="159"/>
      <c r="AH8" s="159"/>
      <c r="AI8" s="159"/>
      <c r="AJ8" s="159"/>
      <c r="AK8" s="159"/>
    </row>
    <row r="9" spans="2:37" ht="15.75" customHeight="1">
      <c r="B9" s="801"/>
      <c r="C9" s="801"/>
      <c r="D9" s="802"/>
      <c r="E9" s="415" t="s">
        <v>523</v>
      </c>
      <c r="F9" s="415" t="s">
        <v>91</v>
      </c>
      <c r="G9" s="415" t="s">
        <v>523</v>
      </c>
      <c r="H9" s="415" t="s">
        <v>91</v>
      </c>
      <c r="I9" s="193"/>
      <c r="J9" s="193"/>
      <c r="K9" s="160"/>
      <c r="L9" s="160"/>
      <c r="AF9" s="159"/>
      <c r="AG9" s="159"/>
      <c r="AH9" s="159"/>
      <c r="AI9" s="159"/>
      <c r="AJ9" s="159"/>
      <c r="AK9" s="159"/>
    </row>
    <row r="10" spans="2:37" ht="10.5" customHeight="1">
      <c r="B10" s="162"/>
      <c r="C10" s="162"/>
      <c r="D10" s="163"/>
      <c r="E10" s="164" t="s">
        <v>528</v>
      </c>
      <c r="F10" s="165" t="s">
        <v>498</v>
      </c>
      <c r="G10" s="164" t="s">
        <v>528</v>
      </c>
      <c r="H10" s="164" t="s">
        <v>498</v>
      </c>
      <c r="I10" s="193"/>
      <c r="J10" s="193"/>
      <c r="K10" s="160"/>
      <c r="L10" s="160"/>
      <c r="AF10" s="159"/>
      <c r="AG10" s="159"/>
      <c r="AH10" s="159"/>
      <c r="AI10" s="159"/>
      <c r="AJ10" s="159"/>
      <c r="AK10" s="159"/>
    </row>
    <row r="11" spans="2:37" ht="15.75" customHeight="1">
      <c r="B11" s="166" t="s">
        <v>529</v>
      </c>
      <c r="C11" s="428"/>
      <c r="D11" s="429"/>
      <c r="E11" s="430">
        <v>296696</v>
      </c>
      <c r="F11" s="594">
        <v>0.4</v>
      </c>
      <c r="G11" s="430">
        <v>327339</v>
      </c>
      <c r="H11" s="594">
        <v>0</v>
      </c>
      <c r="I11" s="193"/>
      <c r="J11" s="193"/>
      <c r="K11" s="160"/>
      <c r="L11" s="160"/>
      <c r="AF11" s="159"/>
      <c r="AG11" s="159"/>
      <c r="AH11" s="159"/>
      <c r="AI11" s="159"/>
      <c r="AJ11" s="159"/>
      <c r="AK11" s="159"/>
    </row>
    <row r="12" spans="2:37" ht="15.75" customHeight="1">
      <c r="B12" s="167"/>
      <c r="C12" s="166" t="s">
        <v>530</v>
      </c>
      <c r="D12" s="431"/>
      <c r="E12" s="430">
        <v>286003</v>
      </c>
      <c r="F12" s="594">
        <v>0.6</v>
      </c>
      <c r="G12" s="430">
        <v>314612</v>
      </c>
      <c r="H12" s="594">
        <v>0.5</v>
      </c>
      <c r="I12" s="193"/>
      <c r="J12" s="193"/>
      <c r="K12" s="160"/>
      <c r="L12" s="160"/>
      <c r="AF12" s="159"/>
      <c r="AG12" s="159"/>
      <c r="AH12" s="159"/>
      <c r="AI12" s="159"/>
      <c r="AJ12" s="159"/>
      <c r="AK12" s="159"/>
    </row>
    <row r="13" spans="2:37" ht="15.75" customHeight="1">
      <c r="B13" s="167"/>
      <c r="C13" s="167"/>
      <c r="D13" s="168" t="s">
        <v>531</v>
      </c>
      <c r="E13" s="430">
        <v>260841</v>
      </c>
      <c r="F13" s="594">
        <v>0.5</v>
      </c>
      <c r="G13" s="430">
        <v>278122</v>
      </c>
      <c r="H13" s="594">
        <v>-0.1</v>
      </c>
      <c r="I13" s="193"/>
      <c r="J13" s="160"/>
      <c r="K13" s="160"/>
      <c r="L13" s="160"/>
      <c r="AF13" s="159"/>
      <c r="AG13" s="159"/>
      <c r="AH13" s="159"/>
      <c r="AI13" s="159"/>
      <c r="AJ13" s="159"/>
      <c r="AK13" s="159"/>
    </row>
    <row r="14" spans="2:37" ht="15.75" customHeight="1">
      <c r="B14" s="167"/>
      <c r="C14" s="167"/>
      <c r="D14" s="168" t="s">
        <v>532</v>
      </c>
      <c r="E14" s="430">
        <v>25162</v>
      </c>
      <c r="F14" s="594">
        <v>1.4</v>
      </c>
      <c r="G14" s="430">
        <v>36490</v>
      </c>
      <c r="H14" s="594">
        <v>5.5</v>
      </c>
      <c r="I14" s="193"/>
      <c r="J14" s="193"/>
      <c r="K14" s="160"/>
      <c r="L14" s="160"/>
      <c r="AF14" s="159"/>
      <c r="AG14" s="159"/>
      <c r="AH14" s="159"/>
      <c r="AI14" s="159"/>
      <c r="AJ14" s="159"/>
      <c r="AK14" s="159"/>
    </row>
    <row r="15" spans="2:37" ht="15.75" customHeight="1">
      <c r="B15" s="170"/>
      <c r="C15" s="169" t="s">
        <v>533</v>
      </c>
      <c r="D15" s="432"/>
      <c r="E15" s="433">
        <v>10693</v>
      </c>
      <c r="F15" s="595">
        <v>-3.1</v>
      </c>
      <c r="G15" s="433">
        <v>12727</v>
      </c>
      <c r="H15" s="595">
        <v>-12</v>
      </c>
      <c r="I15" s="193"/>
      <c r="J15" s="193"/>
      <c r="K15" s="160"/>
      <c r="L15" s="160"/>
      <c r="AF15" s="159"/>
      <c r="AG15" s="159"/>
      <c r="AH15" s="159"/>
      <c r="AI15" s="159"/>
      <c r="AJ15" s="159"/>
      <c r="AK15" s="159"/>
    </row>
    <row r="16" spans="2:37" ht="10.5" customHeight="1">
      <c r="B16" s="172"/>
      <c r="C16" s="172"/>
      <c r="D16" s="173"/>
      <c r="E16" s="174" t="s">
        <v>605</v>
      </c>
      <c r="F16" s="176" t="s">
        <v>605</v>
      </c>
      <c r="G16" s="174" t="s">
        <v>605</v>
      </c>
      <c r="H16" s="175" t="s">
        <v>605</v>
      </c>
      <c r="I16" s="193"/>
      <c r="J16" s="193"/>
      <c r="K16" s="160"/>
      <c r="L16" s="160"/>
      <c r="AF16" s="159"/>
      <c r="AG16" s="159"/>
      <c r="AH16" s="159"/>
      <c r="AI16" s="159"/>
      <c r="AJ16" s="159"/>
      <c r="AK16" s="159"/>
    </row>
    <row r="17" spans="2:37" ht="15.75" customHeight="1">
      <c r="B17" s="169" t="s">
        <v>487</v>
      </c>
      <c r="C17" s="434"/>
      <c r="D17" s="435"/>
      <c r="E17" s="436">
        <v>17.9</v>
      </c>
      <c r="F17" s="437">
        <v>0</v>
      </c>
      <c r="G17" s="436">
        <v>17.8</v>
      </c>
      <c r="H17" s="437">
        <v>0</v>
      </c>
      <c r="I17" s="193"/>
      <c r="J17" s="193"/>
      <c r="K17" s="160"/>
      <c r="L17" s="160"/>
      <c r="AF17" s="159"/>
      <c r="AG17" s="159"/>
      <c r="AH17" s="159"/>
      <c r="AI17" s="159"/>
      <c r="AJ17" s="159"/>
      <c r="AK17" s="159"/>
    </row>
    <row r="18" spans="2:37" ht="10.5" customHeight="1">
      <c r="B18" s="177"/>
      <c r="C18" s="177"/>
      <c r="D18" s="178"/>
      <c r="E18" s="179" t="s">
        <v>606</v>
      </c>
      <c r="F18" s="176" t="s">
        <v>607</v>
      </c>
      <c r="G18" s="179" t="s">
        <v>606</v>
      </c>
      <c r="H18" s="175" t="s">
        <v>607</v>
      </c>
      <c r="I18" s="193"/>
      <c r="J18" s="193"/>
      <c r="K18" s="160"/>
      <c r="L18" s="160"/>
      <c r="AF18" s="159"/>
      <c r="AG18" s="159"/>
      <c r="AH18" s="159"/>
      <c r="AI18" s="159"/>
      <c r="AJ18" s="159"/>
      <c r="AK18" s="159"/>
    </row>
    <row r="19" spans="2:37" ht="15.75" customHeight="1">
      <c r="B19" s="166" t="s">
        <v>430</v>
      </c>
      <c r="C19" s="166"/>
      <c r="D19" s="168"/>
      <c r="E19" s="438">
        <v>141.4</v>
      </c>
      <c r="F19" s="594">
        <v>0</v>
      </c>
      <c r="G19" s="438">
        <v>151.6</v>
      </c>
      <c r="H19" s="594">
        <v>-0.1</v>
      </c>
      <c r="I19" s="193"/>
      <c r="J19" s="193"/>
      <c r="K19" s="160"/>
      <c r="L19" s="160"/>
      <c r="AF19" s="159"/>
      <c r="AG19" s="159"/>
      <c r="AH19" s="159"/>
      <c r="AI19" s="159"/>
      <c r="AJ19" s="159"/>
      <c r="AK19" s="159"/>
    </row>
    <row r="20" spans="2:37" ht="15.75" customHeight="1">
      <c r="B20" s="167"/>
      <c r="C20" s="166" t="s">
        <v>534</v>
      </c>
      <c r="D20" s="168"/>
      <c r="E20" s="438">
        <v>128.7</v>
      </c>
      <c r="F20" s="594">
        <v>-0.1</v>
      </c>
      <c r="G20" s="438">
        <v>134.8</v>
      </c>
      <c r="H20" s="594">
        <v>-0.2</v>
      </c>
      <c r="I20" s="193"/>
      <c r="J20" s="193"/>
      <c r="K20" s="160"/>
      <c r="L20" s="160"/>
      <c r="AF20" s="159"/>
      <c r="AG20" s="159"/>
      <c r="AH20" s="159"/>
      <c r="AI20" s="159"/>
      <c r="AJ20" s="159"/>
      <c r="AK20" s="159"/>
    </row>
    <row r="21" spans="2:37" ht="15.75" customHeight="1">
      <c r="B21" s="170"/>
      <c r="C21" s="169" t="s">
        <v>224</v>
      </c>
      <c r="D21" s="171"/>
      <c r="E21" s="436">
        <v>12.7</v>
      </c>
      <c r="F21" s="595">
        <v>0.6</v>
      </c>
      <c r="G21" s="436">
        <v>16.8</v>
      </c>
      <c r="H21" s="595">
        <v>1</v>
      </c>
      <c r="I21" s="193"/>
      <c r="J21" s="160"/>
      <c r="K21" s="160"/>
      <c r="L21" s="160"/>
      <c r="AF21" s="159"/>
      <c r="AG21" s="159"/>
      <c r="AH21" s="159"/>
      <c r="AI21" s="159"/>
      <c r="AJ21" s="159"/>
      <c r="AK21" s="159"/>
    </row>
    <row r="22" spans="2:37" ht="10.5" customHeight="1">
      <c r="B22" s="439"/>
      <c r="C22" s="180"/>
      <c r="D22" s="181"/>
      <c r="E22" s="179" t="s">
        <v>608</v>
      </c>
      <c r="F22" s="176" t="s">
        <v>607</v>
      </c>
      <c r="G22" s="179" t="s">
        <v>608</v>
      </c>
      <c r="H22" s="175" t="s">
        <v>607</v>
      </c>
      <c r="I22" s="193"/>
      <c r="J22" s="160"/>
      <c r="K22" s="160"/>
      <c r="L22" s="160"/>
      <c r="AF22" s="159"/>
      <c r="AG22" s="159"/>
      <c r="AH22" s="159"/>
      <c r="AI22" s="159"/>
      <c r="AJ22" s="159"/>
      <c r="AK22" s="159"/>
    </row>
    <row r="23" spans="2:37" ht="15.75" customHeight="1">
      <c r="B23" s="803" t="s">
        <v>660</v>
      </c>
      <c r="C23" s="803"/>
      <c r="D23" s="804"/>
      <c r="E23" s="433">
        <v>27346</v>
      </c>
      <c r="F23" s="595">
        <v>0.7</v>
      </c>
      <c r="G23" s="433">
        <v>5961</v>
      </c>
      <c r="H23" s="595">
        <v>-0.7</v>
      </c>
      <c r="I23" s="193"/>
      <c r="J23" s="193"/>
      <c r="K23" s="160"/>
      <c r="L23" s="160"/>
      <c r="AF23" s="159"/>
      <c r="AG23" s="159"/>
      <c r="AH23" s="159"/>
      <c r="AI23" s="159"/>
      <c r="AJ23" s="159"/>
      <c r="AK23" s="159"/>
    </row>
    <row r="24" spans="2:27" ht="10.5" customHeight="1">
      <c r="B24" s="177"/>
      <c r="C24" s="177"/>
      <c r="D24" s="178"/>
      <c r="E24" s="174" t="s">
        <v>607</v>
      </c>
      <c r="F24" s="184" t="s">
        <v>609</v>
      </c>
      <c r="G24" s="174" t="s">
        <v>607</v>
      </c>
      <c r="H24" s="183" t="s">
        <v>609</v>
      </c>
      <c r="I24" s="193"/>
      <c r="J24" s="193"/>
      <c r="K24" s="160"/>
      <c r="L24" s="160"/>
      <c r="W24" s="419"/>
      <c r="X24" s="417"/>
      <c r="Y24" s="419"/>
      <c r="Z24" s="418"/>
      <c r="AA24" s="419"/>
    </row>
    <row r="25" spans="2:27" ht="15.75" customHeight="1">
      <c r="B25" s="805" t="s">
        <v>535</v>
      </c>
      <c r="C25" s="806"/>
      <c r="D25" s="807"/>
      <c r="E25" s="440">
        <v>25.49</v>
      </c>
      <c r="F25" s="441">
        <v>0.56</v>
      </c>
      <c r="G25" s="440">
        <v>11.41</v>
      </c>
      <c r="H25" s="441">
        <v>0.67</v>
      </c>
      <c r="I25" s="193"/>
      <c r="J25" s="193"/>
      <c r="K25" s="160"/>
      <c r="L25" s="160"/>
      <c r="W25" s="419"/>
      <c r="X25" s="417"/>
      <c r="Y25" s="419"/>
      <c r="Z25" s="418"/>
      <c r="AA25" s="419"/>
    </row>
    <row r="26" spans="2:27" ht="15.75" customHeight="1">
      <c r="B26" s="185"/>
      <c r="C26" s="166" t="s">
        <v>536</v>
      </c>
      <c r="D26" s="168"/>
      <c r="E26" s="440">
        <v>0.97</v>
      </c>
      <c r="F26" s="441">
        <v>-0.16</v>
      </c>
      <c r="G26" s="440">
        <v>0.63</v>
      </c>
      <c r="H26" s="441">
        <v>-0.21</v>
      </c>
      <c r="I26" s="193"/>
      <c r="J26" s="193"/>
      <c r="K26" s="160"/>
      <c r="L26" s="160"/>
      <c r="W26" s="419"/>
      <c r="X26" s="417"/>
      <c r="Y26" s="419"/>
      <c r="Z26" s="418"/>
      <c r="AA26" s="419"/>
    </row>
    <row r="27" spans="2:27" ht="15.75" customHeight="1">
      <c r="B27" s="442"/>
      <c r="C27" s="169" t="s">
        <v>537</v>
      </c>
      <c r="D27" s="171"/>
      <c r="E27" s="443">
        <v>1.15</v>
      </c>
      <c r="F27" s="444">
        <v>-0.4</v>
      </c>
      <c r="G27" s="443">
        <v>0.88</v>
      </c>
      <c r="H27" s="444">
        <v>-0.29</v>
      </c>
      <c r="I27" s="193"/>
      <c r="J27" s="193"/>
      <c r="K27" s="160"/>
      <c r="L27" s="160"/>
      <c r="W27" s="419"/>
      <c r="X27" s="417"/>
      <c r="Y27" s="419"/>
      <c r="Z27" s="418"/>
      <c r="AA27" s="419"/>
    </row>
    <row r="28" spans="2:28" ht="15.75" customHeight="1">
      <c r="B28" s="160"/>
      <c r="C28" s="160"/>
      <c r="D28" s="160"/>
      <c r="E28" s="160"/>
      <c r="F28" s="160"/>
      <c r="G28" s="160"/>
      <c r="H28" s="446" t="s">
        <v>112</v>
      </c>
      <c r="I28" s="160"/>
      <c r="J28" s="160"/>
      <c r="K28" s="160"/>
      <c r="L28" s="160"/>
      <c r="W28" s="419"/>
      <c r="X28" s="417"/>
      <c r="Y28" s="419"/>
      <c r="Z28" s="418"/>
      <c r="AA28" s="419"/>
      <c r="AB28" s="522"/>
    </row>
    <row r="29" spans="2:28" ht="15.75" customHeight="1">
      <c r="B29" s="160"/>
      <c r="C29" s="160"/>
      <c r="D29" s="160"/>
      <c r="E29" s="160"/>
      <c r="F29" s="160"/>
      <c r="G29" s="160"/>
      <c r="H29" s="160"/>
      <c r="I29" s="160"/>
      <c r="J29" s="160"/>
      <c r="K29" s="160"/>
      <c r="L29" s="160"/>
      <c r="W29" s="419"/>
      <c r="X29" s="417"/>
      <c r="Y29" s="419"/>
      <c r="Z29" s="418"/>
      <c r="AA29" s="419"/>
      <c r="AB29" s="448"/>
    </row>
    <row r="30" spans="2:28" ht="15.75" customHeight="1">
      <c r="B30" s="160" t="s">
        <v>524</v>
      </c>
      <c r="C30" s="160"/>
      <c r="D30" s="160"/>
      <c r="E30" s="160"/>
      <c r="F30" s="160"/>
      <c r="G30" s="160"/>
      <c r="H30" s="160"/>
      <c r="I30" s="160"/>
      <c r="J30" s="160"/>
      <c r="K30" s="160"/>
      <c r="L30" s="160"/>
      <c r="AB30" s="523"/>
    </row>
    <row r="31" spans="3:28" ht="15.75" customHeight="1">
      <c r="C31" s="445"/>
      <c r="D31" s="445"/>
      <c r="E31" s="445"/>
      <c r="F31" s="445"/>
      <c r="G31" s="445"/>
      <c r="H31" s="445"/>
      <c r="I31" s="445"/>
      <c r="J31" s="445"/>
      <c r="K31" s="445"/>
      <c r="L31" s="580" t="s">
        <v>603</v>
      </c>
      <c r="AB31" s="208"/>
    </row>
    <row r="32" spans="2:12" ht="24" customHeight="1">
      <c r="B32" s="783" t="s">
        <v>540</v>
      </c>
      <c r="C32" s="783"/>
      <c r="D32" s="784"/>
      <c r="E32" s="795" t="s">
        <v>32</v>
      </c>
      <c r="F32" s="791"/>
      <c r="G32" s="790" t="s">
        <v>541</v>
      </c>
      <c r="H32" s="791"/>
      <c r="I32" s="787" t="s">
        <v>431</v>
      </c>
      <c r="J32" s="789"/>
      <c r="K32" s="787" t="s">
        <v>432</v>
      </c>
      <c r="L32" s="788"/>
    </row>
    <row r="33" spans="2:37" ht="15.75" customHeight="1">
      <c r="B33" s="785"/>
      <c r="C33" s="785"/>
      <c r="D33" s="786"/>
      <c r="E33" s="524" t="s">
        <v>542</v>
      </c>
      <c r="F33" s="524" t="s">
        <v>92</v>
      </c>
      <c r="G33" s="524" t="s">
        <v>542</v>
      </c>
      <c r="H33" s="524" t="s">
        <v>92</v>
      </c>
      <c r="I33" s="524" t="s">
        <v>542</v>
      </c>
      <c r="J33" s="524" t="s">
        <v>92</v>
      </c>
      <c r="K33" s="524" t="s">
        <v>542</v>
      </c>
      <c r="L33" s="524" t="s">
        <v>92</v>
      </c>
      <c r="AC33" s="159"/>
      <c r="AD33" s="159"/>
      <c r="AE33" s="159"/>
      <c r="AF33" s="159"/>
      <c r="AG33" s="159"/>
      <c r="AH33" s="159"/>
      <c r="AI33" s="159"/>
      <c r="AJ33" s="159"/>
      <c r="AK33" s="159"/>
    </row>
    <row r="34" spans="2:37" ht="11.25" customHeight="1">
      <c r="B34" s="564"/>
      <c r="C34" s="564"/>
      <c r="D34" s="538"/>
      <c r="E34" s="573"/>
      <c r="F34" s="543" t="s">
        <v>90</v>
      </c>
      <c r="G34" s="541"/>
      <c r="H34" s="543" t="s">
        <v>90</v>
      </c>
      <c r="I34" s="541"/>
      <c r="J34" s="543" t="s">
        <v>90</v>
      </c>
      <c r="K34" s="541"/>
      <c r="L34" s="543" t="s">
        <v>90</v>
      </c>
      <c r="AC34" s="159"/>
      <c r="AD34" s="159"/>
      <c r="AE34" s="159"/>
      <c r="AF34" s="159"/>
      <c r="AG34" s="159"/>
      <c r="AH34" s="159"/>
      <c r="AI34" s="159"/>
      <c r="AJ34" s="159"/>
      <c r="AK34" s="159"/>
    </row>
    <row r="35" spans="2:37" ht="15.75" customHeight="1">
      <c r="B35" s="565"/>
      <c r="C35" s="591" t="s">
        <v>731</v>
      </c>
      <c r="D35" s="567"/>
      <c r="E35" s="574">
        <v>100.2</v>
      </c>
      <c r="F35" s="575">
        <v>0.2</v>
      </c>
      <c r="G35" s="574">
        <v>99.9</v>
      </c>
      <c r="H35" s="575">
        <v>-0.1</v>
      </c>
      <c r="I35" s="574">
        <v>99.5</v>
      </c>
      <c r="J35" s="575">
        <v>-0.5</v>
      </c>
      <c r="K35" s="574">
        <v>100</v>
      </c>
      <c r="L35" s="575">
        <v>0</v>
      </c>
      <c r="AC35" s="159"/>
      <c r="AD35" s="159"/>
      <c r="AE35" s="159"/>
      <c r="AF35" s="159"/>
      <c r="AG35" s="159"/>
      <c r="AH35" s="159"/>
      <c r="AI35" s="159"/>
      <c r="AJ35" s="159"/>
      <c r="AK35" s="159"/>
    </row>
    <row r="36" spans="2:37" ht="15.75" customHeight="1">
      <c r="B36" s="566"/>
      <c r="C36" s="591" t="s">
        <v>732</v>
      </c>
      <c r="D36" s="567"/>
      <c r="E36" s="574">
        <v>99.3</v>
      </c>
      <c r="F36" s="575">
        <v>-0.9</v>
      </c>
      <c r="G36" s="574">
        <v>99.8</v>
      </c>
      <c r="H36" s="575">
        <v>-0.1</v>
      </c>
      <c r="I36" s="574">
        <v>100.9</v>
      </c>
      <c r="J36" s="575">
        <v>1.4</v>
      </c>
      <c r="K36" s="574">
        <v>99.7</v>
      </c>
      <c r="L36" s="575">
        <v>-0.3</v>
      </c>
      <c r="AC36" s="159"/>
      <c r="AD36" s="159"/>
      <c r="AE36" s="159"/>
      <c r="AF36" s="159"/>
      <c r="AG36" s="159"/>
      <c r="AH36" s="159"/>
      <c r="AI36" s="159"/>
      <c r="AJ36" s="159"/>
      <c r="AK36" s="159"/>
    </row>
    <row r="37" spans="2:37" ht="15.75" customHeight="1">
      <c r="B37" s="566"/>
      <c r="C37" s="591" t="s">
        <v>733</v>
      </c>
      <c r="D37" s="567"/>
      <c r="E37" s="574">
        <v>99</v>
      </c>
      <c r="F37" s="575">
        <v>-0.3</v>
      </c>
      <c r="G37" s="574">
        <v>99</v>
      </c>
      <c r="H37" s="575">
        <v>-0.8</v>
      </c>
      <c r="I37" s="574">
        <v>103.3</v>
      </c>
      <c r="J37" s="575">
        <v>2.4</v>
      </c>
      <c r="K37" s="574">
        <v>99.5</v>
      </c>
      <c r="L37" s="575">
        <v>-0.2</v>
      </c>
      <c r="Z37" s="448"/>
      <c r="AC37" s="159"/>
      <c r="AD37" s="159"/>
      <c r="AE37" s="159"/>
      <c r="AF37" s="159"/>
      <c r="AG37" s="159"/>
      <c r="AH37" s="159"/>
      <c r="AI37" s="159"/>
      <c r="AJ37" s="159"/>
      <c r="AK37" s="159"/>
    </row>
    <row r="38" spans="2:37" ht="15.75" customHeight="1">
      <c r="B38" s="566"/>
      <c r="C38" s="591" t="s">
        <v>734</v>
      </c>
      <c r="D38" s="568"/>
      <c r="E38" s="576">
        <v>99.9</v>
      </c>
      <c r="F38" s="577">
        <v>0.9</v>
      </c>
      <c r="G38" s="576">
        <v>99.2</v>
      </c>
      <c r="H38" s="577">
        <v>0.2</v>
      </c>
      <c r="I38" s="576">
        <v>106.8</v>
      </c>
      <c r="J38" s="577">
        <v>3.4</v>
      </c>
      <c r="K38" s="576">
        <v>99.9</v>
      </c>
      <c r="L38" s="577">
        <v>0.4</v>
      </c>
      <c r="Z38" s="23"/>
      <c r="AC38" s="159"/>
      <c r="AD38" s="159"/>
      <c r="AE38" s="159"/>
      <c r="AF38" s="159"/>
      <c r="AG38" s="159"/>
      <c r="AH38" s="159"/>
      <c r="AI38" s="159"/>
      <c r="AJ38" s="159"/>
      <c r="AK38" s="159"/>
    </row>
    <row r="39" spans="2:37" ht="15.75" customHeight="1">
      <c r="B39" s="566"/>
      <c r="C39" s="591"/>
      <c r="D39" s="567"/>
      <c r="E39" s="574"/>
      <c r="F39" s="575"/>
      <c r="G39" s="574"/>
      <c r="H39" s="575"/>
      <c r="I39" s="574"/>
      <c r="J39" s="575"/>
      <c r="K39" s="574"/>
      <c r="L39" s="575"/>
      <c r="AC39" s="159"/>
      <c r="AD39" s="159"/>
      <c r="AE39" s="159"/>
      <c r="AF39" s="159"/>
      <c r="AG39" s="159"/>
      <c r="AH39" s="159"/>
      <c r="AI39" s="159"/>
      <c r="AJ39" s="159"/>
      <c r="AK39" s="159"/>
    </row>
    <row r="40" spans="2:28" s="185" customFormat="1" ht="15.75" customHeight="1">
      <c r="B40" s="539"/>
      <c r="C40" s="591" t="s">
        <v>735</v>
      </c>
      <c r="D40" s="570"/>
      <c r="E40" s="574">
        <v>82.5</v>
      </c>
      <c r="F40" s="575">
        <v>-0.7</v>
      </c>
      <c r="G40" s="574">
        <v>98.2</v>
      </c>
      <c r="H40" s="575">
        <v>0.1</v>
      </c>
      <c r="I40" s="574">
        <v>104.4</v>
      </c>
      <c r="J40" s="575">
        <v>7.4</v>
      </c>
      <c r="K40" s="574">
        <v>99.3</v>
      </c>
      <c r="L40" s="575">
        <v>0.3</v>
      </c>
      <c r="W40" s="214"/>
      <c r="X40" s="214"/>
      <c r="Y40" s="214"/>
      <c r="Z40" s="214"/>
      <c r="AA40" s="214"/>
      <c r="AB40" s="214"/>
    </row>
    <row r="41" spans="2:28" s="185" customFormat="1" ht="15.75" customHeight="1">
      <c r="B41" s="539"/>
      <c r="C41" s="591" t="s">
        <v>736</v>
      </c>
      <c r="D41" s="570"/>
      <c r="E41" s="574">
        <v>80.6</v>
      </c>
      <c r="F41" s="575">
        <v>-0.4</v>
      </c>
      <c r="G41" s="574">
        <v>98.4</v>
      </c>
      <c r="H41" s="575">
        <v>-0.4</v>
      </c>
      <c r="I41" s="574">
        <v>105.3</v>
      </c>
      <c r="J41" s="575">
        <v>6.5</v>
      </c>
      <c r="K41" s="574">
        <v>99</v>
      </c>
      <c r="L41" s="575">
        <v>0.3</v>
      </c>
      <c r="W41" s="214"/>
      <c r="X41" s="214"/>
      <c r="Y41" s="214"/>
      <c r="Z41" s="214"/>
      <c r="AA41" s="214"/>
      <c r="AB41" s="214"/>
    </row>
    <row r="42" spans="2:28" s="185" customFormat="1" ht="15.75" customHeight="1">
      <c r="B42" s="539"/>
      <c r="C42" s="591" t="s">
        <v>737</v>
      </c>
      <c r="D42" s="570"/>
      <c r="E42" s="574">
        <v>85.7</v>
      </c>
      <c r="F42" s="575">
        <v>0.7</v>
      </c>
      <c r="G42" s="574">
        <v>99.3</v>
      </c>
      <c r="H42" s="575">
        <v>0.1</v>
      </c>
      <c r="I42" s="574">
        <v>112</v>
      </c>
      <c r="J42" s="575">
        <v>7.8</v>
      </c>
      <c r="K42" s="574">
        <v>98.5</v>
      </c>
      <c r="L42" s="575">
        <v>0.4</v>
      </c>
      <c r="W42" s="214"/>
      <c r="X42" s="214"/>
      <c r="Y42" s="214"/>
      <c r="Z42" s="214"/>
      <c r="AA42" s="214"/>
      <c r="AB42" s="214"/>
    </row>
    <row r="43" spans="2:28" s="185" customFormat="1" ht="15.75" customHeight="1">
      <c r="B43" s="569"/>
      <c r="C43" s="591" t="s">
        <v>738</v>
      </c>
      <c r="D43" s="570"/>
      <c r="E43" s="574">
        <v>84.6</v>
      </c>
      <c r="F43" s="575">
        <v>0.6</v>
      </c>
      <c r="G43" s="574">
        <v>100.5</v>
      </c>
      <c r="H43" s="575">
        <v>0.1</v>
      </c>
      <c r="I43" s="574">
        <v>112</v>
      </c>
      <c r="J43" s="575">
        <v>6</v>
      </c>
      <c r="K43" s="574">
        <v>100.1</v>
      </c>
      <c r="L43" s="575">
        <v>0.4</v>
      </c>
      <c r="W43" s="214"/>
      <c r="X43" s="214"/>
      <c r="Y43" s="214"/>
      <c r="Z43" s="214"/>
      <c r="AA43" s="214"/>
      <c r="AB43" s="214"/>
    </row>
    <row r="44" spans="2:28" s="185" customFormat="1" ht="15.75" customHeight="1">
      <c r="B44" s="539"/>
      <c r="C44" s="591" t="s">
        <v>739</v>
      </c>
      <c r="D44" s="570"/>
      <c r="E44" s="574">
        <v>83</v>
      </c>
      <c r="F44" s="575">
        <v>0.5</v>
      </c>
      <c r="G44" s="574">
        <v>99</v>
      </c>
      <c r="H44" s="575">
        <v>0.2</v>
      </c>
      <c r="I44" s="574">
        <v>104.6</v>
      </c>
      <c r="J44" s="575">
        <v>3.9</v>
      </c>
      <c r="K44" s="574">
        <v>100.3</v>
      </c>
      <c r="L44" s="575">
        <v>0.3</v>
      </c>
      <c r="W44" s="214"/>
      <c r="X44" s="214"/>
      <c r="Y44" s="214"/>
      <c r="Z44" s="214"/>
      <c r="AA44" s="214"/>
      <c r="AB44" s="214"/>
    </row>
    <row r="45" spans="2:28" s="185" customFormat="1" ht="15.75" customHeight="1">
      <c r="B45" s="569"/>
      <c r="C45" s="591" t="s">
        <v>740</v>
      </c>
      <c r="D45" s="570"/>
      <c r="E45" s="574">
        <v>149.3</v>
      </c>
      <c r="F45" s="575">
        <v>1.5</v>
      </c>
      <c r="G45" s="574">
        <v>99.4</v>
      </c>
      <c r="H45" s="575">
        <v>0.3</v>
      </c>
      <c r="I45" s="574">
        <v>103.8</v>
      </c>
      <c r="J45" s="575">
        <v>3</v>
      </c>
      <c r="K45" s="574">
        <v>100.5</v>
      </c>
      <c r="L45" s="575">
        <v>0.4</v>
      </c>
      <c r="W45" s="214"/>
      <c r="X45" s="214"/>
      <c r="Y45" s="214"/>
      <c r="Z45" s="214"/>
      <c r="AA45" s="214"/>
      <c r="AB45" s="214"/>
    </row>
    <row r="46" spans="2:28" s="185" customFormat="1" ht="15.75" customHeight="1">
      <c r="B46" s="569"/>
      <c r="C46" s="591" t="s">
        <v>741</v>
      </c>
      <c r="D46" s="570"/>
      <c r="E46" s="574">
        <v>116.5</v>
      </c>
      <c r="F46" s="575">
        <v>3.4</v>
      </c>
      <c r="G46" s="574">
        <v>99.3</v>
      </c>
      <c r="H46" s="575">
        <v>0.6</v>
      </c>
      <c r="I46" s="574">
        <v>105.5</v>
      </c>
      <c r="J46" s="575">
        <v>2.1</v>
      </c>
      <c r="K46" s="574">
        <v>100.5</v>
      </c>
      <c r="L46" s="575">
        <v>0.5</v>
      </c>
      <c r="W46" s="214"/>
      <c r="X46" s="214"/>
      <c r="Y46" s="214"/>
      <c r="Z46" s="214"/>
      <c r="AA46" s="214"/>
      <c r="AB46" s="214"/>
    </row>
    <row r="47" spans="2:28" s="185" customFormat="1" ht="15.75" customHeight="1">
      <c r="B47" s="569"/>
      <c r="C47" s="591" t="s">
        <v>742</v>
      </c>
      <c r="D47" s="570"/>
      <c r="E47" s="574">
        <v>83.1</v>
      </c>
      <c r="F47" s="575">
        <v>1</v>
      </c>
      <c r="G47" s="574">
        <v>98.9</v>
      </c>
      <c r="H47" s="575">
        <v>0.2</v>
      </c>
      <c r="I47" s="574">
        <v>100.6</v>
      </c>
      <c r="J47" s="575">
        <v>0.6</v>
      </c>
      <c r="K47" s="574">
        <v>100.3</v>
      </c>
      <c r="L47" s="575">
        <v>0.5</v>
      </c>
      <c r="W47" s="214"/>
      <c r="X47" s="214"/>
      <c r="Y47" s="214"/>
      <c r="Z47" s="214"/>
      <c r="AA47" s="214"/>
      <c r="AB47" s="214"/>
    </row>
    <row r="48" spans="2:28" s="185" customFormat="1" ht="15.75" customHeight="1">
      <c r="B48" s="569"/>
      <c r="C48" s="591" t="s">
        <v>743</v>
      </c>
      <c r="D48" s="570"/>
      <c r="E48" s="574">
        <v>82</v>
      </c>
      <c r="F48" s="575">
        <v>0.7</v>
      </c>
      <c r="G48" s="574">
        <v>99.1</v>
      </c>
      <c r="H48" s="575">
        <v>0.5</v>
      </c>
      <c r="I48" s="574">
        <v>104</v>
      </c>
      <c r="J48" s="575">
        <v>1.4</v>
      </c>
      <c r="K48" s="574">
        <v>100.1</v>
      </c>
      <c r="L48" s="575">
        <v>0.4</v>
      </c>
      <c r="W48" s="215"/>
      <c r="X48" s="215"/>
      <c r="Y48" s="215"/>
      <c r="Z48" s="215"/>
      <c r="AA48" s="215"/>
      <c r="AB48" s="214"/>
    </row>
    <row r="49" spans="2:28" s="185" customFormat="1" ht="15.75" customHeight="1">
      <c r="B49" s="569"/>
      <c r="C49" s="591" t="s">
        <v>744</v>
      </c>
      <c r="D49" s="570"/>
      <c r="E49" s="574">
        <v>82.3</v>
      </c>
      <c r="F49" s="575">
        <v>0.1</v>
      </c>
      <c r="G49" s="574">
        <v>99.5</v>
      </c>
      <c r="H49" s="575">
        <v>0.2</v>
      </c>
      <c r="I49" s="574">
        <v>107.4</v>
      </c>
      <c r="J49" s="575">
        <v>0.6</v>
      </c>
      <c r="K49" s="574">
        <v>100</v>
      </c>
      <c r="L49" s="575">
        <v>0.3</v>
      </c>
      <c r="W49" s="214"/>
      <c r="X49" s="214"/>
      <c r="Y49" s="214"/>
      <c r="Z49" s="214"/>
      <c r="AA49" s="214"/>
      <c r="AB49" s="214"/>
    </row>
    <row r="50" spans="2:28" s="185" customFormat="1" ht="15.75" customHeight="1">
      <c r="B50" s="569"/>
      <c r="C50" s="591" t="s">
        <v>745</v>
      </c>
      <c r="D50" s="570"/>
      <c r="E50" s="574">
        <v>85.9</v>
      </c>
      <c r="F50" s="575">
        <v>0</v>
      </c>
      <c r="G50" s="574">
        <v>99.3</v>
      </c>
      <c r="H50" s="575">
        <v>0.1</v>
      </c>
      <c r="I50" s="574">
        <v>109</v>
      </c>
      <c r="J50" s="575">
        <v>0.5</v>
      </c>
      <c r="K50" s="574">
        <v>100.1</v>
      </c>
      <c r="L50" s="575">
        <v>0.3</v>
      </c>
      <c r="W50" s="214"/>
      <c r="X50" s="214"/>
      <c r="Y50" s="214"/>
      <c r="Z50" s="214"/>
      <c r="AA50" s="214"/>
      <c r="AB50" s="214"/>
    </row>
    <row r="51" spans="2:28" s="185" customFormat="1" ht="15.75" customHeight="1">
      <c r="B51" s="569"/>
      <c r="C51" s="591" t="s">
        <v>746</v>
      </c>
      <c r="D51" s="570"/>
      <c r="E51" s="574">
        <v>183.6</v>
      </c>
      <c r="F51" s="575">
        <v>1.4</v>
      </c>
      <c r="G51" s="574">
        <v>99.4</v>
      </c>
      <c r="H51" s="575">
        <v>0.4</v>
      </c>
      <c r="I51" s="574">
        <v>112.4</v>
      </c>
      <c r="J51" s="575">
        <v>1.3</v>
      </c>
      <c r="K51" s="574">
        <v>100.2</v>
      </c>
      <c r="L51" s="575">
        <v>0.4</v>
      </c>
      <c r="W51" s="214"/>
      <c r="X51" s="214"/>
      <c r="Y51" s="214"/>
      <c r="Z51" s="214"/>
      <c r="AA51" s="214"/>
      <c r="AB51" s="214"/>
    </row>
    <row r="52" spans="2:28" s="185" customFormat="1" ht="15.75" customHeight="1">
      <c r="B52" s="571"/>
      <c r="C52" s="592" t="s">
        <v>747</v>
      </c>
      <c r="D52" s="572"/>
      <c r="E52" s="578">
        <v>82.8</v>
      </c>
      <c r="F52" s="579">
        <v>0.4</v>
      </c>
      <c r="G52" s="578">
        <v>98.8</v>
      </c>
      <c r="H52" s="579">
        <v>0.6</v>
      </c>
      <c r="I52" s="578">
        <v>105</v>
      </c>
      <c r="J52" s="579">
        <v>0.6</v>
      </c>
      <c r="K52" s="578">
        <v>100</v>
      </c>
      <c r="L52" s="579">
        <v>0.7</v>
      </c>
      <c r="W52" s="214"/>
      <c r="X52" s="214"/>
      <c r="Y52" s="214"/>
      <c r="Z52" s="214"/>
      <c r="AA52" s="214"/>
      <c r="AB52" s="214"/>
    </row>
    <row r="53" spans="2:28" s="185" customFormat="1" ht="15.75" customHeight="1">
      <c r="B53" s="186"/>
      <c r="C53" s="186"/>
      <c r="D53" s="186"/>
      <c r="E53" s="188"/>
      <c r="F53" s="188"/>
      <c r="G53" s="194"/>
      <c r="H53" s="194"/>
      <c r="I53" s="194"/>
      <c r="J53" s="194"/>
      <c r="K53" s="187"/>
      <c r="L53" s="187"/>
      <c r="W53" s="214"/>
      <c r="X53" s="214"/>
      <c r="Y53" s="214"/>
      <c r="Z53" s="214"/>
      <c r="AA53" s="214"/>
      <c r="AB53" s="214"/>
    </row>
    <row r="54" spans="2:28" s="185" customFormat="1" ht="15.75" customHeight="1">
      <c r="B54" s="191"/>
      <c r="C54" s="191"/>
      <c r="D54" s="191"/>
      <c r="E54" s="191"/>
      <c r="F54" s="191"/>
      <c r="G54" s="191"/>
      <c r="H54" s="191"/>
      <c r="I54" s="191"/>
      <c r="J54" s="191"/>
      <c r="K54" s="191"/>
      <c r="L54" s="191"/>
      <c r="W54" s="214"/>
      <c r="X54" s="214"/>
      <c r="Y54" s="214"/>
      <c r="Z54" s="214"/>
      <c r="AA54" s="214"/>
      <c r="AB54" s="214"/>
    </row>
    <row r="55" spans="2:28" s="185" customFormat="1" ht="15.75" customHeight="1">
      <c r="B55" s="191"/>
      <c r="C55" s="191"/>
      <c r="D55" s="191"/>
      <c r="E55" s="191"/>
      <c r="F55" s="191"/>
      <c r="G55" s="671" t="s">
        <v>722</v>
      </c>
      <c r="H55" s="191"/>
      <c r="I55" s="191"/>
      <c r="J55" s="191"/>
      <c r="K55" s="191"/>
      <c r="L55" s="191"/>
      <c r="Q55" s="671" t="s">
        <v>715</v>
      </c>
      <c r="W55" s="214"/>
      <c r="X55" s="214"/>
      <c r="Y55" s="214"/>
      <c r="Z55" s="214"/>
      <c r="AA55" s="214"/>
      <c r="AB55" s="214"/>
    </row>
    <row r="56" spans="2:28" s="185" customFormat="1" ht="13.5">
      <c r="B56" s="191"/>
      <c r="C56" s="191"/>
      <c r="D56" s="191"/>
      <c r="E56" s="191"/>
      <c r="F56" s="191"/>
      <c r="G56" s="191"/>
      <c r="H56" s="191"/>
      <c r="I56" s="191"/>
      <c r="J56" s="191"/>
      <c r="K56" s="191"/>
      <c r="L56" s="191"/>
      <c r="W56" s="214"/>
      <c r="X56" s="214"/>
      <c r="Y56" s="214"/>
      <c r="Z56" s="214"/>
      <c r="AA56" s="214"/>
      <c r="AB56" s="214"/>
    </row>
    <row r="57" spans="2:37" ht="13.5">
      <c r="B57" s="191"/>
      <c r="C57" s="191"/>
      <c r="D57" s="191"/>
      <c r="E57" s="191"/>
      <c r="F57" s="191"/>
      <c r="G57" s="191"/>
      <c r="H57" s="191"/>
      <c r="I57" s="191"/>
      <c r="J57" s="191"/>
      <c r="K57" s="191"/>
      <c r="L57" s="191"/>
      <c r="AC57" s="159"/>
      <c r="AD57" s="159"/>
      <c r="AE57" s="159"/>
      <c r="AF57" s="159"/>
      <c r="AG57" s="159"/>
      <c r="AH57" s="159"/>
      <c r="AI57" s="159"/>
      <c r="AJ57" s="159"/>
      <c r="AK57" s="159"/>
    </row>
    <row r="58" spans="2:28" s="185" customFormat="1" ht="13.5">
      <c r="B58" s="192"/>
      <c r="C58" s="192"/>
      <c r="D58" s="159"/>
      <c r="E58" s="191"/>
      <c r="F58" s="191"/>
      <c r="G58" s="191"/>
      <c r="H58" s="191"/>
      <c r="I58" s="191"/>
      <c r="J58" s="191"/>
      <c r="K58" s="191"/>
      <c r="L58" s="191"/>
      <c r="M58" s="159"/>
      <c r="N58" s="159"/>
      <c r="W58" s="214"/>
      <c r="X58" s="214"/>
      <c r="Y58" s="214"/>
      <c r="Z58" s="214"/>
      <c r="AA58" s="214"/>
      <c r="AB58" s="215"/>
    </row>
    <row r="59" spans="2:37" ht="13.5">
      <c r="B59" s="191"/>
      <c r="C59" s="191"/>
      <c r="D59" s="185"/>
      <c r="E59" s="191"/>
      <c r="F59" s="191"/>
      <c r="G59" s="191"/>
      <c r="H59" s="191"/>
      <c r="I59" s="191"/>
      <c r="J59" s="191"/>
      <c r="K59" s="191"/>
      <c r="L59" s="191"/>
      <c r="AC59" s="159"/>
      <c r="AD59" s="159"/>
      <c r="AE59" s="159"/>
      <c r="AF59" s="159"/>
      <c r="AG59" s="159"/>
      <c r="AH59" s="159"/>
      <c r="AI59" s="159"/>
      <c r="AJ59" s="159"/>
      <c r="AK59" s="159"/>
    </row>
    <row r="60" spans="2:37" ht="13.5">
      <c r="B60" s="191"/>
      <c r="C60" s="191"/>
      <c r="D60" s="522"/>
      <c r="E60" s="191"/>
      <c r="F60" s="191"/>
      <c r="G60" s="191"/>
      <c r="H60" s="191"/>
      <c r="I60" s="191"/>
      <c r="J60" s="191"/>
      <c r="K60" s="191"/>
      <c r="L60" s="191"/>
      <c r="AC60" s="159"/>
      <c r="AD60" s="159"/>
      <c r="AE60" s="159"/>
      <c r="AF60" s="159"/>
      <c r="AG60" s="159"/>
      <c r="AH60" s="159"/>
      <c r="AI60" s="159"/>
      <c r="AJ60" s="159"/>
      <c r="AK60" s="159"/>
    </row>
    <row r="61" spans="2:37" ht="13.5">
      <c r="B61" s="191"/>
      <c r="C61" s="191"/>
      <c r="D61" s="589"/>
      <c r="E61" s="191"/>
      <c r="F61" s="191"/>
      <c r="G61" s="191"/>
      <c r="H61" s="191"/>
      <c r="I61" s="191"/>
      <c r="J61" s="191"/>
      <c r="K61" s="191"/>
      <c r="L61" s="191"/>
      <c r="AC61" s="159"/>
      <c r="AD61" s="159"/>
      <c r="AE61" s="159"/>
      <c r="AF61" s="159"/>
      <c r="AG61" s="159"/>
      <c r="AH61" s="159"/>
      <c r="AI61" s="159"/>
      <c r="AJ61" s="159"/>
      <c r="AK61" s="159"/>
    </row>
    <row r="62" spans="2:37" ht="13.5">
      <c r="B62" s="191"/>
      <c r="C62" s="191"/>
      <c r="E62" s="191"/>
      <c r="F62" s="191"/>
      <c r="G62" s="191"/>
      <c r="H62" s="191"/>
      <c r="I62" s="191"/>
      <c r="J62" s="191"/>
      <c r="K62" s="191"/>
      <c r="L62" s="191"/>
      <c r="AC62" s="159"/>
      <c r="AD62" s="159"/>
      <c r="AE62" s="159"/>
      <c r="AF62" s="159"/>
      <c r="AG62" s="159"/>
      <c r="AH62" s="159"/>
      <c r="AI62" s="159"/>
      <c r="AJ62" s="159"/>
      <c r="AK62" s="159"/>
    </row>
    <row r="63" spans="2:37" ht="13.5">
      <c r="B63" s="191"/>
      <c r="C63" s="191"/>
      <c r="D63" s="191"/>
      <c r="E63" s="191"/>
      <c r="F63" s="191"/>
      <c r="G63" s="191"/>
      <c r="H63" s="191"/>
      <c r="I63" s="191"/>
      <c r="J63" s="191"/>
      <c r="K63" s="191"/>
      <c r="L63" s="191"/>
      <c r="AC63" s="159"/>
      <c r="AD63" s="159"/>
      <c r="AE63" s="159"/>
      <c r="AF63" s="159"/>
      <c r="AG63" s="159"/>
      <c r="AH63" s="159"/>
      <c r="AI63" s="159"/>
      <c r="AJ63" s="159"/>
      <c r="AK63" s="159"/>
    </row>
    <row r="64" spans="2:37" ht="13.5">
      <c r="B64" s="191"/>
      <c r="C64" s="191"/>
      <c r="D64" s="191"/>
      <c r="E64" s="191"/>
      <c r="F64" s="191"/>
      <c r="G64" s="191"/>
      <c r="H64" s="191"/>
      <c r="I64" s="191"/>
      <c r="J64" s="191"/>
      <c r="K64" s="191"/>
      <c r="L64" s="191"/>
      <c r="AC64" s="159"/>
      <c r="AD64" s="159"/>
      <c r="AE64" s="159"/>
      <c r="AF64" s="159"/>
      <c r="AG64" s="159"/>
      <c r="AH64" s="159"/>
      <c r="AI64" s="159"/>
      <c r="AJ64" s="159"/>
      <c r="AK64" s="159"/>
    </row>
    <row r="65" spans="2:37" ht="13.5">
      <c r="B65" s="191"/>
      <c r="C65" s="191"/>
      <c r="D65" s="191"/>
      <c r="E65" s="191"/>
      <c r="F65" s="191"/>
      <c r="G65" s="191"/>
      <c r="H65" s="191"/>
      <c r="I65" s="191"/>
      <c r="J65" s="191"/>
      <c r="K65" s="191"/>
      <c r="L65" s="191"/>
      <c r="AC65" s="159"/>
      <c r="AD65" s="159"/>
      <c r="AE65" s="159"/>
      <c r="AF65" s="159"/>
      <c r="AG65" s="159"/>
      <c r="AH65" s="159"/>
      <c r="AI65" s="159"/>
      <c r="AJ65" s="159"/>
      <c r="AK65" s="159"/>
    </row>
    <row r="66" spans="2:37" ht="13.5">
      <c r="B66" s="191"/>
      <c r="C66" s="191"/>
      <c r="D66" s="191"/>
      <c r="E66" s="191"/>
      <c r="F66" s="191"/>
      <c r="G66" s="191"/>
      <c r="H66" s="191"/>
      <c r="I66" s="191"/>
      <c r="J66" s="191"/>
      <c r="K66" s="191"/>
      <c r="L66" s="191"/>
      <c r="AC66" s="159"/>
      <c r="AD66" s="159"/>
      <c r="AE66" s="159"/>
      <c r="AF66" s="159"/>
      <c r="AG66" s="159"/>
      <c r="AH66" s="159"/>
      <c r="AI66" s="159"/>
      <c r="AJ66" s="159"/>
      <c r="AK66" s="159"/>
    </row>
    <row r="67" spans="2:37" ht="13.5">
      <c r="B67" s="191"/>
      <c r="C67" s="191"/>
      <c r="D67" s="191"/>
      <c r="E67" s="191"/>
      <c r="F67" s="191"/>
      <c r="G67" s="191"/>
      <c r="H67" s="191"/>
      <c r="I67" s="191"/>
      <c r="J67" s="191"/>
      <c r="K67" s="191"/>
      <c r="L67" s="191"/>
      <c r="AC67" s="159"/>
      <c r="AD67" s="159"/>
      <c r="AE67" s="159"/>
      <c r="AF67" s="159"/>
      <c r="AG67" s="159"/>
      <c r="AH67" s="159"/>
      <c r="AI67" s="159"/>
      <c r="AJ67" s="159"/>
      <c r="AK67" s="159"/>
    </row>
    <row r="68" spans="2:37" ht="13.5">
      <c r="B68" s="191"/>
      <c r="C68" s="191"/>
      <c r="D68" s="191"/>
      <c r="E68" s="191"/>
      <c r="F68" s="191"/>
      <c r="G68" s="191"/>
      <c r="H68" s="191"/>
      <c r="I68" s="191"/>
      <c r="J68" s="191"/>
      <c r="K68" s="191"/>
      <c r="L68" s="191"/>
      <c r="AC68" s="159"/>
      <c r="AD68" s="159"/>
      <c r="AE68" s="159"/>
      <c r="AF68" s="159"/>
      <c r="AG68" s="159"/>
      <c r="AH68" s="159"/>
      <c r="AI68" s="159"/>
      <c r="AJ68" s="159"/>
      <c r="AK68" s="159"/>
    </row>
    <row r="69" spans="2:37" ht="13.5">
      <c r="B69" s="191"/>
      <c r="C69" s="191"/>
      <c r="D69" s="191"/>
      <c r="E69" s="191"/>
      <c r="F69" s="191"/>
      <c r="G69" s="191"/>
      <c r="H69" s="191"/>
      <c r="I69" s="191"/>
      <c r="J69" s="191"/>
      <c r="K69" s="191"/>
      <c r="L69" s="191"/>
      <c r="AC69" s="159"/>
      <c r="AD69" s="159"/>
      <c r="AE69" s="159"/>
      <c r="AF69" s="159"/>
      <c r="AG69" s="159"/>
      <c r="AH69" s="159"/>
      <c r="AI69" s="159"/>
      <c r="AJ69" s="159"/>
      <c r="AK69" s="159"/>
    </row>
    <row r="70" spans="2:37" ht="13.5">
      <c r="B70" s="191"/>
      <c r="C70" s="191"/>
      <c r="D70" s="191"/>
      <c r="E70" s="191"/>
      <c r="F70" s="191"/>
      <c r="G70" s="191"/>
      <c r="H70" s="191"/>
      <c r="I70" s="191"/>
      <c r="J70" s="191"/>
      <c r="K70" s="191"/>
      <c r="L70" s="191"/>
      <c r="AC70" s="159"/>
      <c r="AD70" s="159"/>
      <c r="AE70" s="159"/>
      <c r="AF70" s="159"/>
      <c r="AG70" s="159"/>
      <c r="AH70" s="159"/>
      <c r="AI70" s="159"/>
      <c r="AJ70" s="159"/>
      <c r="AK70" s="159"/>
    </row>
    <row r="71" spans="2:37" ht="13.5">
      <c r="B71" s="191"/>
      <c r="C71" s="191"/>
      <c r="D71" s="191"/>
      <c r="E71" s="191"/>
      <c r="F71" s="191"/>
      <c r="G71" s="191"/>
      <c r="H71" s="191"/>
      <c r="I71" s="191"/>
      <c r="J71" s="191"/>
      <c r="K71" s="191"/>
      <c r="L71" s="191"/>
      <c r="AC71" s="159"/>
      <c r="AD71" s="159"/>
      <c r="AE71" s="159"/>
      <c r="AF71" s="159"/>
      <c r="AG71" s="159"/>
      <c r="AH71" s="159"/>
      <c r="AI71" s="159"/>
      <c r="AJ71" s="159"/>
      <c r="AK71" s="159"/>
    </row>
    <row r="72" spans="2:37" ht="13.5">
      <c r="B72" s="191"/>
      <c r="C72" s="191"/>
      <c r="D72" s="191"/>
      <c r="E72" s="191"/>
      <c r="F72" s="191"/>
      <c r="G72" s="191"/>
      <c r="H72" s="191"/>
      <c r="I72" s="191"/>
      <c r="J72" s="191"/>
      <c r="K72" s="191"/>
      <c r="L72" s="191"/>
      <c r="AC72" s="159"/>
      <c r="AD72" s="159"/>
      <c r="AE72" s="159"/>
      <c r="AF72" s="159"/>
      <c r="AG72" s="159"/>
      <c r="AH72" s="159"/>
      <c r="AI72" s="159"/>
      <c r="AJ72" s="159"/>
      <c r="AK72" s="159"/>
    </row>
    <row r="73" spans="2:37" ht="13.5">
      <c r="B73" s="191"/>
      <c r="C73" s="191"/>
      <c r="D73" s="191"/>
      <c r="E73" s="191"/>
      <c r="F73" s="191"/>
      <c r="G73" s="191"/>
      <c r="H73" s="191"/>
      <c r="I73" s="191"/>
      <c r="J73" s="191"/>
      <c r="K73" s="191"/>
      <c r="L73" s="191"/>
      <c r="AC73" s="159"/>
      <c r="AD73" s="159"/>
      <c r="AE73" s="159"/>
      <c r="AF73" s="159"/>
      <c r="AG73" s="159"/>
      <c r="AH73" s="159"/>
      <c r="AI73" s="159"/>
      <c r="AJ73" s="159"/>
      <c r="AK73" s="159"/>
    </row>
    <row r="74" spans="2:37" ht="13.5">
      <c r="B74" s="191"/>
      <c r="C74" s="191"/>
      <c r="D74" s="191"/>
      <c r="E74" s="191"/>
      <c r="F74" s="191"/>
      <c r="G74" s="191"/>
      <c r="H74" s="191"/>
      <c r="I74" s="191"/>
      <c r="J74" s="191"/>
      <c r="K74" s="191"/>
      <c r="L74" s="191"/>
      <c r="AC74" s="159"/>
      <c r="AD74" s="159"/>
      <c r="AE74" s="159"/>
      <c r="AF74" s="159"/>
      <c r="AG74" s="159"/>
      <c r="AH74" s="159"/>
      <c r="AI74" s="159"/>
      <c r="AJ74" s="159"/>
      <c r="AK74" s="159"/>
    </row>
    <row r="75" spans="2:37" ht="13.5">
      <c r="B75" s="191"/>
      <c r="C75" s="191"/>
      <c r="D75" s="191"/>
      <c r="E75" s="191"/>
      <c r="F75" s="191"/>
      <c r="G75" s="191"/>
      <c r="H75" s="191"/>
      <c r="I75" s="191"/>
      <c r="J75" s="191"/>
      <c r="K75" s="191"/>
      <c r="L75" s="191"/>
      <c r="AC75" s="159"/>
      <c r="AD75" s="159"/>
      <c r="AE75" s="159"/>
      <c r="AF75" s="159"/>
      <c r="AG75" s="159"/>
      <c r="AH75" s="159"/>
      <c r="AI75" s="159"/>
      <c r="AJ75" s="159"/>
      <c r="AK75" s="159"/>
    </row>
    <row r="76" spans="2:37" ht="13.5">
      <c r="B76" s="191"/>
      <c r="C76" s="191"/>
      <c r="D76" s="191"/>
      <c r="E76" s="191"/>
      <c r="F76" s="191"/>
      <c r="G76" s="191"/>
      <c r="H76" s="191"/>
      <c r="I76" s="191"/>
      <c r="J76" s="191"/>
      <c r="K76" s="191"/>
      <c r="L76" s="191"/>
      <c r="AC76" s="159"/>
      <c r="AD76" s="159"/>
      <c r="AE76" s="159"/>
      <c r="AF76" s="159"/>
      <c r="AG76" s="159"/>
      <c r="AH76" s="159"/>
      <c r="AI76" s="159"/>
      <c r="AJ76" s="159"/>
      <c r="AK76" s="159"/>
    </row>
    <row r="77" spans="2:37" ht="13.5">
      <c r="B77" s="191"/>
      <c r="C77" s="191"/>
      <c r="D77" s="191"/>
      <c r="E77" s="191"/>
      <c r="F77" s="191"/>
      <c r="G77" s="191"/>
      <c r="H77" s="191"/>
      <c r="I77" s="191"/>
      <c r="J77" s="191"/>
      <c r="K77" s="191"/>
      <c r="L77" s="191"/>
      <c r="AC77" s="159"/>
      <c r="AD77" s="159"/>
      <c r="AE77" s="159"/>
      <c r="AF77" s="159"/>
      <c r="AG77" s="159"/>
      <c r="AH77" s="159"/>
      <c r="AI77" s="159"/>
      <c r="AJ77" s="159"/>
      <c r="AK77" s="159"/>
    </row>
    <row r="78" spans="2:37" ht="13.5">
      <c r="B78" s="191"/>
      <c r="C78" s="191"/>
      <c r="D78" s="191"/>
      <c r="E78" s="191"/>
      <c r="F78" s="191"/>
      <c r="G78" s="191"/>
      <c r="H78" s="191"/>
      <c r="I78" s="191"/>
      <c r="J78" s="191"/>
      <c r="K78" s="191"/>
      <c r="L78" s="191"/>
      <c r="AC78" s="159"/>
      <c r="AD78" s="159"/>
      <c r="AE78" s="159"/>
      <c r="AF78" s="159"/>
      <c r="AG78" s="159"/>
      <c r="AH78" s="159"/>
      <c r="AI78" s="159"/>
      <c r="AJ78" s="159"/>
      <c r="AK78" s="159"/>
    </row>
    <row r="79" spans="2:37" ht="13.5">
      <c r="B79" s="191"/>
      <c r="C79" s="191"/>
      <c r="D79" s="191"/>
      <c r="E79" s="191"/>
      <c r="F79" s="191"/>
      <c r="G79" s="191"/>
      <c r="H79" s="191"/>
      <c r="I79" s="191"/>
      <c r="J79" s="191"/>
      <c r="K79" s="191"/>
      <c r="L79" s="191"/>
      <c r="AC79" s="159"/>
      <c r="AD79" s="159"/>
      <c r="AE79" s="159"/>
      <c r="AF79" s="159"/>
      <c r="AG79" s="159"/>
      <c r="AH79" s="159"/>
      <c r="AI79" s="159"/>
      <c r="AJ79" s="159"/>
      <c r="AK79" s="159"/>
    </row>
    <row r="80" spans="2:37" ht="13.5">
      <c r="B80" s="191"/>
      <c r="C80" s="191"/>
      <c r="D80" s="191"/>
      <c r="E80" s="191"/>
      <c r="F80" s="191"/>
      <c r="G80" s="191"/>
      <c r="H80" s="191"/>
      <c r="I80" s="191"/>
      <c r="J80" s="191"/>
      <c r="K80" s="191"/>
      <c r="L80" s="191"/>
      <c r="AC80" s="159"/>
      <c r="AD80" s="159"/>
      <c r="AE80" s="159"/>
      <c r="AF80" s="159"/>
      <c r="AG80" s="159"/>
      <c r="AH80" s="159"/>
      <c r="AI80" s="159"/>
      <c r="AJ80" s="159"/>
      <c r="AK80" s="159"/>
    </row>
    <row r="81" spans="2:37" ht="13.5">
      <c r="B81" s="191"/>
      <c r="C81" s="191"/>
      <c r="D81" s="191"/>
      <c r="E81" s="191"/>
      <c r="F81" s="191"/>
      <c r="G81" s="191"/>
      <c r="H81" s="191"/>
      <c r="I81" s="191"/>
      <c r="J81" s="191"/>
      <c r="K81" s="191"/>
      <c r="L81" s="191"/>
      <c r="AC81" s="159"/>
      <c r="AD81" s="159"/>
      <c r="AE81" s="159"/>
      <c r="AF81" s="159"/>
      <c r="AG81" s="159"/>
      <c r="AH81" s="159"/>
      <c r="AI81" s="159"/>
      <c r="AJ81" s="159"/>
      <c r="AK81" s="159"/>
    </row>
    <row r="82" spans="2:37" ht="13.5">
      <c r="B82" s="191"/>
      <c r="C82" s="191"/>
      <c r="D82" s="191"/>
      <c r="AC82" s="159"/>
      <c r="AD82" s="159"/>
      <c r="AE82" s="159"/>
      <c r="AF82" s="159"/>
      <c r="AG82" s="159"/>
      <c r="AH82" s="159"/>
      <c r="AI82" s="159"/>
      <c r="AJ82" s="159"/>
      <c r="AK82" s="159"/>
    </row>
    <row r="83" spans="2:37" ht="13.5">
      <c r="B83" s="191"/>
      <c r="C83" s="191"/>
      <c r="AC83" s="159"/>
      <c r="AD83" s="159"/>
      <c r="AE83" s="159"/>
      <c r="AF83" s="159"/>
      <c r="AG83" s="159"/>
      <c r="AH83" s="159"/>
      <c r="AI83" s="159"/>
      <c r="AJ83" s="159"/>
      <c r="AK83" s="159"/>
    </row>
    <row r="84" spans="2:37" ht="13.5">
      <c r="B84" s="191"/>
      <c r="C84" s="191"/>
      <c r="AC84" s="159"/>
      <c r="AD84" s="159"/>
      <c r="AE84" s="159"/>
      <c r="AF84" s="159"/>
      <c r="AG84" s="159"/>
      <c r="AH84" s="159"/>
      <c r="AI84" s="159"/>
      <c r="AJ84" s="159"/>
      <c r="AK84" s="159"/>
    </row>
    <row r="85" spans="2:37" ht="13.5">
      <c r="B85" s="191"/>
      <c r="C85" s="191"/>
      <c r="AC85" s="159"/>
      <c r="AD85" s="159"/>
      <c r="AE85" s="159"/>
      <c r="AF85" s="159"/>
      <c r="AG85" s="159"/>
      <c r="AH85" s="159"/>
      <c r="AI85" s="159"/>
      <c r="AJ85" s="159"/>
      <c r="AK85" s="159"/>
    </row>
    <row r="86" spans="2:37" ht="13.5">
      <c r="B86" s="191"/>
      <c r="C86" s="191"/>
      <c r="AC86" s="159"/>
      <c r="AD86" s="159"/>
      <c r="AE86" s="159"/>
      <c r="AF86" s="159"/>
      <c r="AG86" s="159"/>
      <c r="AH86" s="159"/>
      <c r="AI86" s="159"/>
      <c r="AJ86" s="159"/>
      <c r="AK86" s="159"/>
    </row>
    <row r="87" spans="2:37" ht="13.5">
      <c r="B87" s="191"/>
      <c r="C87" s="191"/>
      <c r="AC87" s="159"/>
      <c r="AD87" s="159"/>
      <c r="AE87" s="159"/>
      <c r="AF87" s="159"/>
      <c r="AG87" s="159"/>
      <c r="AH87" s="159"/>
      <c r="AI87" s="159"/>
      <c r="AJ87" s="159"/>
      <c r="AK87" s="159"/>
    </row>
    <row r="88" spans="29:37" ht="13.5">
      <c r="AC88" s="159"/>
      <c r="AD88" s="159"/>
      <c r="AE88" s="159"/>
      <c r="AF88" s="159"/>
      <c r="AG88" s="159"/>
      <c r="AH88" s="159"/>
      <c r="AI88" s="159"/>
      <c r="AJ88" s="159"/>
      <c r="AK88" s="159"/>
    </row>
    <row r="89" spans="29:37" ht="13.5">
      <c r="AC89" s="159"/>
      <c r="AD89" s="159"/>
      <c r="AE89" s="159"/>
      <c r="AF89" s="159"/>
      <c r="AG89" s="159"/>
      <c r="AH89" s="159"/>
      <c r="AI89" s="159"/>
      <c r="AJ89" s="159"/>
      <c r="AK89" s="159"/>
    </row>
    <row r="90" spans="29:37" ht="13.5">
      <c r="AC90" s="159"/>
      <c r="AD90" s="159"/>
      <c r="AE90" s="159"/>
      <c r="AF90" s="159"/>
      <c r="AG90" s="159"/>
      <c r="AH90" s="159"/>
      <c r="AI90" s="159"/>
      <c r="AJ90" s="159"/>
      <c r="AK90" s="159"/>
    </row>
    <row r="91" spans="29:37" ht="13.5">
      <c r="AC91" s="159"/>
      <c r="AD91" s="159"/>
      <c r="AE91" s="159"/>
      <c r="AF91" s="159"/>
      <c r="AG91" s="159"/>
      <c r="AH91" s="159"/>
      <c r="AI91" s="159"/>
      <c r="AJ91" s="159"/>
      <c r="AK91" s="159"/>
    </row>
    <row r="92" spans="29:37" ht="13.5">
      <c r="AC92" s="159"/>
      <c r="AD92" s="159"/>
      <c r="AE92" s="159"/>
      <c r="AF92" s="159"/>
      <c r="AG92" s="159"/>
      <c r="AH92" s="159"/>
      <c r="AI92" s="159"/>
      <c r="AJ92" s="159"/>
      <c r="AK92" s="159"/>
    </row>
    <row r="93" spans="29:37" ht="13.5">
      <c r="AC93" s="159"/>
      <c r="AD93" s="159"/>
      <c r="AE93" s="159"/>
      <c r="AF93" s="159"/>
      <c r="AG93" s="159"/>
      <c r="AH93" s="159"/>
      <c r="AI93" s="159"/>
      <c r="AJ93" s="159"/>
      <c r="AK93" s="159"/>
    </row>
    <row r="94" spans="29:37" ht="13.5">
      <c r="AC94" s="159"/>
      <c r="AD94" s="159"/>
      <c r="AE94" s="159"/>
      <c r="AF94" s="159"/>
      <c r="AG94" s="159"/>
      <c r="AH94" s="159"/>
      <c r="AI94" s="159"/>
      <c r="AJ94" s="159"/>
      <c r="AK94" s="159"/>
    </row>
    <row r="95" spans="29:37" ht="13.5">
      <c r="AC95" s="159"/>
      <c r="AD95" s="159"/>
      <c r="AE95" s="159"/>
      <c r="AF95" s="159"/>
      <c r="AG95" s="159"/>
      <c r="AH95" s="159"/>
      <c r="AI95" s="159"/>
      <c r="AJ95" s="159"/>
      <c r="AK95" s="159"/>
    </row>
    <row r="96" spans="29:37" ht="13.5">
      <c r="AC96" s="159"/>
      <c r="AD96" s="159"/>
      <c r="AE96" s="159"/>
      <c r="AF96" s="159"/>
      <c r="AG96" s="159"/>
      <c r="AH96" s="159"/>
      <c r="AI96" s="159"/>
      <c r="AJ96" s="159"/>
      <c r="AK96" s="159"/>
    </row>
    <row r="97" spans="29:37" ht="13.5">
      <c r="AC97" s="159"/>
      <c r="AD97" s="159"/>
      <c r="AE97" s="159"/>
      <c r="AF97" s="159"/>
      <c r="AG97" s="159"/>
      <c r="AH97" s="159"/>
      <c r="AI97" s="159"/>
      <c r="AJ97" s="159"/>
      <c r="AK97" s="159"/>
    </row>
    <row r="98" spans="29:37" ht="13.5">
      <c r="AC98" s="159"/>
      <c r="AD98" s="159"/>
      <c r="AE98" s="159"/>
      <c r="AF98" s="159"/>
      <c r="AG98" s="159"/>
      <c r="AH98" s="159"/>
      <c r="AI98" s="159"/>
      <c r="AJ98" s="159"/>
      <c r="AK98" s="159"/>
    </row>
    <row r="99" spans="29:37" ht="13.5">
      <c r="AC99" s="159"/>
      <c r="AD99" s="159"/>
      <c r="AE99" s="159"/>
      <c r="AF99" s="159"/>
      <c r="AG99" s="159"/>
      <c r="AH99" s="159"/>
      <c r="AI99" s="159"/>
      <c r="AJ99" s="159"/>
      <c r="AK99" s="159"/>
    </row>
    <row r="100" spans="29:37" ht="13.5">
      <c r="AC100" s="159"/>
      <c r="AD100" s="159"/>
      <c r="AE100" s="159"/>
      <c r="AF100" s="159"/>
      <c r="AG100" s="159"/>
      <c r="AH100" s="159"/>
      <c r="AI100" s="159"/>
      <c r="AJ100" s="159"/>
      <c r="AK100" s="159"/>
    </row>
    <row r="101" spans="29:37" ht="13.5">
      <c r="AC101" s="159"/>
      <c r="AD101" s="159"/>
      <c r="AE101" s="159"/>
      <c r="AF101" s="159"/>
      <c r="AG101" s="159"/>
      <c r="AH101" s="159"/>
      <c r="AI101" s="159"/>
      <c r="AJ101" s="159"/>
      <c r="AK101" s="159"/>
    </row>
  </sheetData>
  <mergeCells count="10">
    <mergeCell ref="B32:D33"/>
    <mergeCell ref="B8:D9"/>
    <mergeCell ref="B23:D23"/>
    <mergeCell ref="B25:D25"/>
    <mergeCell ref="I32:J32"/>
    <mergeCell ref="K32:L32"/>
    <mergeCell ref="E8:F8"/>
    <mergeCell ref="G8:H8"/>
    <mergeCell ref="E32:F32"/>
    <mergeCell ref="G32:H32"/>
  </mergeCells>
  <printOptions/>
  <pageMargins left="0.78" right="0.7874015748031497" top="0.63" bottom="0.32" header="0.5118110236220472" footer="0.19"/>
  <pageSetup horizontalDpi="600" verticalDpi="600" orientation="portrait" paperSize="9" scale="99" r:id="rId2"/>
  <drawing r:id="rId1"/>
</worksheet>
</file>

<file path=xl/worksheets/sheet27.xml><?xml version="1.0" encoding="utf-8"?>
<worksheet xmlns="http://schemas.openxmlformats.org/spreadsheetml/2006/main" xmlns:r="http://schemas.openxmlformats.org/officeDocument/2006/relationships">
  <sheetPr codeName="Sheet56">
    <tabColor indexed="8"/>
  </sheetPr>
  <dimension ref="A1:AG123"/>
  <sheetViews>
    <sheetView showGridLines="0" view="pageBreakPreview" zoomScaleSheetLayoutView="100" workbookViewId="0" topLeftCell="A1">
      <selection activeCell="A1" sqref="A1"/>
    </sheetView>
  </sheetViews>
  <sheetFormatPr defaultColWidth="8.796875" defaultRowHeight="14.25"/>
  <cols>
    <col min="1" max="1" width="2.59765625" style="0" customWidth="1"/>
    <col min="2" max="2" width="2.8984375" style="0" customWidth="1"/>
    <col min="3" max="3" width="3.3984375" style="0" customWidth="1"/>
    <col min="4" max="4" width="2.69921875" style="0" customWidth="1"/>
    <col min="5" max="15" width="8" style="0" customWidth="1"/>
    <col min="16" max="33" width="2.59765625" style="0" customWidth="1"/>
  </cols>
  <sheetData>
    <row r="1" spans="1:33" ht="13.5">
      <c r="A1" s="195"/>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row>
    <row r="2" spans="1:33" ht="14.25">
      <c r="A2" s="808" t="s">
        <v>247</v>
      </c>
      <c r="B2" s="808"/>
      <c r="C2" s="808"/>
      <c r="D2" s="808"/>
      <c r="E2" s="808"/>
      <c r="F2" s="808"/>
      <c r="G2" s="808"/>
      <c r="H2" s="808"/>
      <c r="I2" s="808"/>
      <c r="J2" s="808"/>
      <c r="K2" s="808"/>
      <c r="L2" s="808"/>
      <c r="M2" s="808"/>
      <c r="N2" s="808"/>
      <c r="O2" s="195"/>
      <c r="P2" s="195"/>
      <c r="Q2" s="195"/>
      <c r="R2" s="195"/>
      <c r="S2" s="195"/>
      <c r="T2" s="195"/>
      <c r="U2" s="195"/>
      <c r="V2" s="195"/>
      <c r="W2" s="195"/>
      <c r="X2" s="195"/>
      <c r="Y2" s="195"/>
      <c r="Z2" s="195"/>
      <c r="AA2" s="195"/>
      <c r="AB2" s="195"/>
      <c r="AC2" s="195"/>
      <c r="AD2" s="195"/>
      <c r="AE2" s="195"/>
      <c r="AF2" s="195"/>
      <c r="AG2" s="195"/>
    </row>
    <row r="3" spans="1:33" ht="14.25" customHeight="1">
      <c r="A3" s="195"/>
      <c r="B3" s="196"/>
      <c r="C3" s="196"/>
      <c r="D3" s="196"/>
      <c r="E3" s="196"/>
      <c r="F3" s="196"/>
      <c r="G3" s="196"/>
      <c r="H3" s="196"/>
      <c r="I3" s="196"/>
      <c r="J3" s="196"/>
      <c r="K3" s="196"/>
      <c r="L3" s="196"/>
      <c r="M3" s="195"/>
      <c r="N3" s="195"/>
      <c r="O3" s="195"/>
      <c r="P3" s="195"/>
      <c r="Q3" s="195"/>
      <c r="R3" s="195"/>
      <c r="S3" s="195"/>
      <c r="T3" s="195"/>
      <c r="U3" s="195"/>
      <c r="V3" s="195"/>
      <c r="W3" s="195"/>
      <c r="X3" s="195"/>
      <c r="Y3" s="195"/>
      <c r="Z3" s="195"/>
      <c r="AA3" s="195"/>
      <c r="AB3" s="195"/>
      <c r="AC3" s="195"/>
      <c r="AD3" s="195"/>
      <c r="AE3" s="195"/>
      <c r="AF3" s="195"/>
      <c r="AG3" s="195"/>
    </row>
    <row r="4" spans="1:33" s="1" customFormat="1" ht="15" customHeight="1">
      <c r="A4" s="198"/>
      <c r="B4" s="197" t="s">
        <v>248</v>
      </c>
      <c r="C4" s="196"/>
      <c r="D4" s="196"/>
      <c r="E4" s="196"/>
      <c r="F4" s="196"/>
      <c r="G4" s="196"/>
      <c r="H4" s="196"/>
      <c r="I4" s="196"/>
      <c r="J4" s="196"/>
      <c r="K4" s="196"/>
      <c r="L4" s="196"/>
      <c r="M4" s="195"/>
      <c r="N4" s="195"/>
      <c r="O4" s="195"/>
      <c r="P4" s="195"/>
      <c r="Q4" s="195"/>
      <c r="R4" s="195"/>
      <c r="S4" s="195"/>
      <c r="T4" s="195"/>
      <c r="U4" s="195"/>
      <c r="V4" s="195"/>
      <c r="W4" s="195"/>
      <c r="X4" s="195"/>
      <c r="Y4" s="195"/>
      <c r="Z4" s="195"/>
      <c r="AA4" s="195"/>
      <c r="AB4" s="195"/>
      <c r="AC4" s="195"/>
      <c r="AD4" s="195"/>
      <c r="AE4" s="195"/>
      <c r="AF4" s="195"/>
      <c r="AG4" s="195"/>
    </row>
    <row r="5" spans="1:33" ht="15" customHeight="1">
      <c r="A5" s="195"/>
      <c r="B5" s="196"/>
      <c r="C5" s="718" t="s">
        <v>113</v>
      </c>
      <c r="D5" s="718"/>
      <c r="E5" s="718"/>
      <c r="F5" s="718"/>
      <c r="G5" s="718"/>
      <c r="H5" s="718"/>
      <c r="I5" s="718"/>
      <c r="J5" s="718"/>
      <c r="K5" s="718"/>
      <c r="L5" s="718"/>
      <c r="M5" s="718"/>
      <c r="N5" s="718"/>
      <c r="O5" s="253"/>
      <c r="P5" s="253"/>
      <c r="Q5" s="253"/>
      <c r="R5" s="253"/>
      <c r="S5" s="253"/>
      <c r="T5" s="253"/>
      <c r="U5" s="253"/>
      <c r="V5" s="253"/>
      <c r="W5" s="253"/>
      <c r="X5" s="253"/>
      <c r="Y5" s="253"/>
      <c r="Z5" s="253"/>
      <c r="AA5" s="253"/>
      <c r="AB5" s="253"/>
      <c r="AC5" s="253"/>
      <c r="AD5" s="253"/>
      <c r="AE5" s="253"/>
      <c r="AF5" s="253"/>
      <c r="AG5" s="253"/>
    </row>
    <row r="6" spans="1:33" ht="15" customHeight="1">
      <c r="A6" s="195"/>
      <c r="B6" s="196"/>
      <c r="C6" s="718"/>
      <c r="D6" s="718"/>
      <c r="E6" s="718"/>
      <c r="F6" s="718"/>
      <c r="G6" s="718"/>
      <c r="H6" s="718"/>
      <c r="I6" s="718"/>
      <c r="J6" s="718"/>
      <c r="K6" s="718"/>
      <c r="L6" s="718"/>
      <c r="M6" s="718"/>
      <c r="N6" s="718"/>
      <c r="O6" s="253"/>
      <c r="P6" s="253"/>
      <c r="Q6" s="253"/>
      <c r="R6" s="253"/>
      <c r="S6" s="253"/>
      <c r="T6" s="253"/>
      <c r="U6" s="253"/>
      <c r="V6" s="253"/>
      <c r="W6" s="253"/>
      <c r="X6" s="253"/>
      <c r="Y6" s="253"/>
      <c r="Z6" s="253"/>
      <c r="AA6" s="253"/>
      <c r="AB6" s="253"/>
      <c r="AC6" s="253"/>
      <c r="AD6" s="253"/>
      <c r="AE6" s="253"/>
      <c r="AF6" s="253"/>
      <c r="AG6" s="253"/>
    </row>
    <row r="7" spans="1:33" ht="15" customHeight="1">
      <c r="A7" s="195"/>
      <c r="B7" s="196"/>
      <c r="C7" s="718"/>
      <c r="D7" s="718"/>
      <c r="E7" s="718"/>
      <c r="F7" s="718"/>
      <c r="G7" s="718"/>
      <c r="H7" s="718"/>
      <c r="I7" s="718"/>
      <c r="J7" s="718"/>
      <c r="K7" s="718"/>
      <c r="L7" s="718"/>
      <c r="M7" s="718"/>
      <c r="N7" s="718"/>
      <c r="O7" s="253"/>
      <c r="P7" s="253"/>
      <c r="Q7" s="253"/>
      <c r="R7" s="253"/>
      <c r="S7" s="253"/>
      <c r="T7" s="253"/>
      <c r="U7" s="253"/>
      <c r="V7" s="253"/>
      <c r="W7" s="253"/>
      <c r="X7" s="253"/>
      <c r="Y7" s="253"/>
      <c r="Z7" s="253"/>
      <c r="AA7" s="253"/>
      <c r="AB7" s="253"/>
      <c r="AC7" s="253"/>
      <c r="AD7" s="253"/>
      <c r="AE7" s="253"/>
      <c r="AF7" s="253"/>
      <c r="AG7" s="253"/>
    </row>
    <row r="8" spans="1:33" ht="9" customHeight="1">
      <c r="A8" s="195"/>
      <c r="B8" s="196"/>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row>
    <row r="9" spans="1:33" s="1" customFormat="1" ht="15" customHeight="1">
      <c r="A9" s="198"/>
      <c r="B9" s="197" t="s">
        <v>249</v>
      </c>
      <c r="C9" s="196"/>
      <c r="D9" s="196"/>
      <c r="E9" s="196"/>
      <c r="F9" s="196"/>
      <c r="G9" s="196"/>
      <c r="H9" s="196"/>
      <c r="I9" s="196"/>
      <c r="J9" s="196"/>
      <c r="K9" s="196"/>
      <c r="L9" s="196"/>
      <c r="M9" s="195"/>
      <c r="N9" s="195"/>
      <c r="O9" s="195"/>
      <c r="P9" s="195"/>
      <c r="Q9" s="195"/>
      <c r="R9" s="195"/>
      <c r="S9" s="195"/>
      <c r="T9" s="195"/>
      <c r="U9" s="195"/>
      <c r="V9" s="195"/>
      <c r="W9" s="195"/>
      <c r="X9" s="195"/>
      <c r="Y9" s="195"/>
      <c r="Z9" s="195"/>
      <c r="AA9" s="195"/>
      <c r="AB9" s="195"/>
      <c r="AC9" s="195"/>
      <c r="AD9" s="195"/>
      <c r="AE9" s="195"/>
      <c r="AF9" s="195"/>
      <c r="AG9" s="195"/>
    </row>
    <row r="10" spans="1:33" s="1" customFormat="1" ht="15" customHeight="1">
      <c r="A10" s="198"/>
      <c r="B10" s="197"/>
      <c r="C10" s="810" t="s">
        <v>161</v>
      </c>
      <c r="D10" s="810"/>
      <c r="E10" s="810"/>
      <c r="F10" s="810"/>
      <c r="G10" s="810"/>
      <c r="H10" s="810"/>
      <c r="I10" s="810"/>
      <c r="J10" s="810"/>
      <c r="K10" s="810"/>
      <c r="L10" s="810"/>
      <c r="M10" s="810"/>
      <c r="N10" s="810"/>
      <c r="O10" s="447"/>
      <c r="P10" s="447"/>
      <c r="Q10" s="447"/>
      <c r="R10" s="447"/>
      <c r="S10" s="447"/>
      <c r="T10" s="447"/>
      <c r="U10" s="447"/>
      <c r="V10" s="447"/>
      <c r="W10" s="447"/>
      <c r="X10" s="447"/>
      <c r="Y10" s="447"/>
      <c r="Z10" s="447"/>
      <c r="AA10" s="447"/>
      <c r="AB10" s="447"/>
      <c r="AC10" s="447"/>
      <c r="AD10" s="447"/>
      <c r="AE10" s="447"/>
      <c r="AF10" s="447"/>
      <c r="AG10" s="447"/>
    </row>
    <row r="11" spans="1:33" s="1" customFormat="1" ht="15" customHeight="1">
      <c r="A11" s="198"/>
      <c r="B11" s="197"/>
      <c r="C11" s="810"/>
      <c r="D11" s="810"/>
      <c r="E11" s="810"/>
      <c r="F11" s="810"/>
      <c r="G11" s="810"/>
      <c r="H11" s="810"/>
      <c r="I11" s="810"/>
      <c r="J11" s="810"/>
      <c r="K11" s="810"/>
      <c r="L11" s="810"/>
      <c r="M11" s="810"/>
      <c r="N11" s="810"/>
      <c r="O11" s="447"/>
      <c r="P11" s="447"/>
      <c r="Q11" s="447"/>
      <c r="R11" s="447"/>
      <c r="S11" s="447"/>
      <c r="T11" s="447"/>
      <c r="U11" s="447"/>
      <c r="V11" s="447"/>
      <c r="W11" s="447"/>
      <c r="X11" s="447"/>
      <c r="Y11" s="447"/>
      <c r="Z11" s="447"/>
      <c r="AA11" s="447"/>
      <c r="AB11" s="447"/>
      <c r="AC11" s="447"/>
      <c r="AD11" s="447"/>
      <c r="AE11" s="447"/>
      <c r="AF11" s="447"/>
      <c r="AG11" s="447"/>
    </row>
    <row r="12" spans="1:33" s="1" customFormat="1" ht="15" customHeight="1">
      <c r="A12" s="198"/>
      <c r="B12" s="197"/>
      <c r="C12" s="810"/>
      <c r="D12" s="810"/>
      <c r="E12" s="810"/>
      <c r="F12" s="810"/>
      <c r="G12" s="810"/>
      <c r="H12" s="810"/>
      <c r="I12" s="810"/>
      <c r="J12" s="810"/>
      <c r="K12" s="810"/>
      <c r="L12" s="810"/>
      <c r="M12" s="810"/>
      <c r="N12" s="810"/>
      <c r="O12" s="447"/>
      <c r="P12" s="447"/>
      <c r="Q12" s="447"/>
      <c r="R12" s="447"/>
      <c r="S12" s="447"/>
      <c r="T12" s="447"/>
      <c r="U12" s="447"/>
      <c r="V12" s="447"/>
      <c r="W12" s="447"/>
      <c r="X12" s="447"/>
      <c r="Y12" s="447"/>
      <c r="Z12" s="447"/>
      <c r="AA12" s="447"/>
      <c r="AB12" s="447"/>
      <c r="AC12" s="447"/>
      <c r="AD12" s="447"/>
      <c r="AE12" s="447"/>
      <c r="AF12" s="447"/>
      <c r="AG12" s="447"/>
    </row>
    <row r="13" spans="1:33" s="1" customFormat="1" ht="15" customHeight="1">
      <c r="A13" s="198"/>
      <c r="B13" s="197"/>
      <c r="C13" s="810"/>
      <c r="D13" s="810"/>
      <c r="E13" s="810"/>
      <c r="F13" s="810"/>
      <c r="G13" s="810"/>
      <c r="H13" s="810"/>
      <c r="I13" s="810"/>
      <c r="J13" s="810"/>
      <c r="K13" s="810"/>
      <c r="L13" s="810"/>
      <c r="M13" s="810"/>
      <c r="N13" s="810"/>
      <c r="O13" s="447"/>
      <c r="P13" s="447"/>
      <c r="Q13" s="447"/>
      <c r="R13" s="447"/>
      <c r="S13" s="447"/>
      <c r="T13" s="447"/>
      <c r="U13" s="447"/>
      <c r="V13" s="447"/>
      <c r="W13" s="447"/>
      <c r="X13" s="447"/>
      <c r="Y13" s="447"/>
      <c r="Z13" s="447"/>
      <c r="AA13" s="447"/>
      <c r="AB13" s="447"/>
      <c r="AC13" s="447"/>
      <c r="AD13" s="447"/>
      <c r="AE13" s="447"/>
      <c r="AF13" s="447"/>
      <c r="AG13" s="447"/>
    </row>
    <row r="14" spans="1:33" s="1" customFormat="1" ht="15" customHeight="1">
      <c r="A14" s="198"/>
      <c r="B14" s="197"/>
      <c r="C14" s="810"/>
      <c r="D14" s="810"/>
      <c r="E14" s="810"/>
      <c r="F14" s="810"/>
      <c r="G14" s="810"/>
      <c r="H14" s="810"/>
      <c r="I14" s="810"/>
      <c r="J14" s="810"/>
      <c r="K14" s="810"/>
      <c r="L14" s="810"/>
      <c r="M14" s="810"/>
      <c r="N14" s="810"/>
      <c r="O14" s="447"/>
      <c r="P14" s="447"/>
      <c r="Q14" s="447"/>
      <c r="R14" s="447"/>
      <c r="S14" s="447"/>
      <c r="T14" s="447"/>
      <c r="U14" s="447"/>
      <c r="V14" s="447"/>
      <c r="W14" s="447"/>
      <c r="X14" s="447"/>
      <c r="Y14" s="447"/>
      <c r="Z14" s="447"/>
      <c r="AA14" s="447"/>
      <c r="AB14" s="447"/>
      <c r="AC14" s="447"/>
      <c r="AD14" s="447"/>
      <c r="AE14" s="447"/>
      <c r="AF14" s="447"/>
      <c r="AG14" s="447"/>
    </row>
    <row r="15" spans="1:33" s="1" customFormat="1" ht="15" customHeight="1">
      <c r="A15" s="198"/>
      <c r="B15" s="197"/>
      <c r="C15" s="810"/>
      <c r="D15" s="810"/>
      <c r="E15" s="810"/>
      <c r="F15" s="810"/>
      <c r="G15" s="810"/>
      <c r="H15" s="810"/>
      <c r="I15" s="810"/>
      <c r="J15" s="810"/>
      <c r="K15" s="810"/>
      <c r="L15" s="810"/>
      <c r="M15" s="810"/>
      <c r="N15" s="810"/>
      <c r="O15" s="447"/>
      <c r="P15" s="447"/>
      <c r="Q15" s="447"/>
      <c r="R15" s="447"/>
      <c r="S15" s="447"/>
      <c r="T15" s="447"/>
      <c r="U15" s="447"/>
      <c r="V15" s="447"/>
      <c r="W15" s="447"/>
      <c r="X15" s="447"/>
      <c r="Y15" s="447"/>
      <c r="Z15" s="447"/>
      <c r="AA15" s="447"/>
      <c r="AB15" s="447"/>
      <c r="AC15" s="447"/>
      <c r="AD15" s="447"/>
      <c r="AE15" s="447"/>
      <c r="AF15" s="447"/>
      <c r="AG15" s="447"/>
    </row>
    <row r="16" spans="1:33" s="1" customFormat="1" ht="15" customHeight="1">
      <c r="A16" s="198"/>
      <c r="B16" s="197"/>
      <c r="C16" s="810" t="s">
        <v>114</v>
      </c>
      <c r="D16" s="810"/>
      <c r="E16" s="810"/>
      <c r="F16" s="810"/>
      <c r="G16" s="810"/>
      <c r="H16" s="810"/>
      <c r="I16" s="810"/>
      <c r="J16" s="810"/>
      <c r="K16" s="810"/>
      <c r="L16" s="810"/>
      <c r="M16" s="810"/>
      <c r="N16" s="810"/>
      <c r="O16" s="447"/>
      <c r="P16" s="447"/>
      <c r="Q16" s="447"/>
      <c r="R16" s="447"/>
      <c r="S16" s="447"/>
      <c r="T16" s="447"/>
      <c r="U16" s="447"/>
      <c r="V16" s="447"/>
      <c r="W16" s="447"/>
      <c r="X16" s="447"/>
      <c r="Y16" s="447"/>
      <c r="Z16" s="447"/>
      <c r="AA16" s="447"/>
      <c r="AB16" s="447"/>
      <c r="AC16" s="447"/>
      <c r="AD16" s="447"/>
      <c r="AE16" s="447"/>
      <c r="AF16" s="447"/>
      <c r="AG16" s="447"/>
    </row>
    <row r="17" spans="1:33" s="1" customFormat="1" ht="15" customHeight="1">
      <c r="A17" s="198"/>
      <c r="B17" s="197"/>
      <c r="C17" s="810"/>
      <c r="D17" s="810"/>
      <c r="E17" s="810"/>
      <c r="F17" s="810"/>
      <c r="G17" s="810"/>
      <c r="H17" s="810"/>
      <c r="I17" s="810"/>
      <c r="J17" s="810"/>
      <c r="K17" s="810"/>
      <c r="L17" s="810"/>
      <c r="M17" s="810"/>
      <c r="N17" s="810"/>
      <c r="O17" s="447"/>
      <c r="P17" s="447"/>
      <c r="Q17" s="447"/>
      <c r="R17" s="447"/>
      <c r="S17" s="447"/>
      <c r="T17" s="447"/>
      <c r="U17" s="447"/>
      <c r="V17" s="447"/>
      <c r="W17" s="447"/>
      <c r="X17" s="447"/>
      <c r="Y17" s="447"/>
      <c r="Z17" s="447"/>
      <c r="AA17" s="447"/>
      <c r="AB17" s="447"/>
      <c r="AC17" s="447"/>
      <c r="AD17" s="447"/>
      <c r="AE17" s="447"/>
      <c r="AF17" s="447"/>
      <c r="AG17" s="447"/>
    </row>
    <row r="18" spans="1:33" s="1" customFormat="1" ht="15" customHeight="1">
      <c r="A18" s="198"/>
      <c r="B18" s="197"/>
      <c r="C18" s="810"/>
      <c r="D18" s="810"/>
      <c r="E18" s="810"/>
      <c r="F18" s="810"/>
      <c r="G18" s="810"/>
      <c r="H18" s="810"/>
      <c r="I18" s="810"/>
      <c r="J18" s="810"/>
      <c r="K18" s="810"/>
      <c r="L18" s="810"/>
      <c r="M18" s="810"/>
      <c r="N18" s="810"/>
      <c r="O18" s="447"/>
      <c r="P18" s="447"/>
      <c r="Q18" s="447"/>
      <c r="R18" s="447"/>
      <c r="S18" s="447"/>
      <c r="T18" s="447"/>
      <c r="U18" s="447"/>
      <c r="V18" s="447"/>
      <c r="W18" s="447"/>
      <c r="X18" s="447"/>
      <c r="Y18" s="447"/>
      <c r="Z18" s="447"/>
      <c r="AA18" s="447"/>
      <c r="AB18" s="447"/>
      <c r="AC18" s="447"/>
      <c r="AD18" s="447"/>
      <c r="AE18" s="447"/>
      <c r="AF18" s="447"/>
      <c r="AG18" s="447"/>
    </row>
    <row r="19" spans="1:33" s="1" customFormat="1" ht="15" customHeight="1">
      <c r="A19" s="198"/>
      <c r="B19" s="197"/>
      <c r="C19" s="810"/>
      <c r="D19" s="810"/>
      <c r="E19" s="810"/>
      <c r="F19" s="810"/>
      <c r="G19" s="810"/>
      <c r="H19" s="810"/>
      <c r="I19" s="810"/>
      <c r="J19" s="810"/>
      <c r="K19" s="810"/>
      <c r="L19" s="810"/>
      <c r="M19" s="810"/>
      <c r="N19" s="810"/>
      <c r="O19" s="283"/>
      <c r="P19" s="283"/>
      <c r="Q19" s="283"/>
      <c r="R19" s="283"/>
      <c r="S19" s="283"/>
      <c r="T19" s="283"/>
      <c r="U19" s="283"/>
      <c r="V19" s="283"/>
      <c r="W19" s="283"/>
      <c r="X19" s="283"/>
      <c r="Y19" s="283"/>
      <c r="Z19" s="283"/>
      <c r="AA19" s="283"/>
      <c r="AB19" s="283"/>
      <c r="AC19" s="283"/>
      <c r="AD19" s="283"/>
      <c r="AE19" s="283"/>
      <c r="AF19" s="283"/>
      <c r="AG19" s="283"/>
    </row>
    <row r="20" spans="1:33" ht="9" customHeight="1">
      <c r="A20" s="195"/>
      <c r="B20" s="196"/>
      <c r="C20" s="810"/>
      <c r="D20" s="810"/>
      <c r="E20" s="810"/>
      <c r="F20" s="810"/>
      <c r="G20" s="810"/>
      <c r="H20" s="810"/>
      <c r="I20" s="810"/>
      <c r="J20" s="810"/>
      <c r="K20" s="810"/>
      <c r="L20" s="810"/>
      <c r="M20" s="810"/>
      <c r="N20" s="810"/>
      <c r="O20" s="253"/>
      <c r="P20" s="253"/>
      <c r="Q20" s="253"/>
      <c r="R20" s="253"/>
      <c r="S20" s="253"/>
      <c r="T20" s="253"/>
      <c r="U20" s="253"/>
      <c r="V20" s="253"/>
      <c r="W20" s="253"/>
      <c r="X20" s="253"/>
      <c r="Y20" s="253"/>
      <c r="Z20" s="253"/>
      <c r="AA20" s="253"/>
      <c r="AB20" s="253"/>
      <c r="AC20" s="253"/>
      <c r="AD20" s="253"/>
      <c r="AE20" s="253"/>
      <c r="AF20" s="253"/>
      <c r="AG20" s="253"/>
    </row>
    <row r="21" spans="1:33" s="1" customFormat="1" ht="15" customHeight="1">
      <c r="A21" s="198"/>
      <c r="B21" s="197" t="s">
        <v>250</v>
      </c>
      <c r="C21" s="196"/>
      <c r="D21" s="196"/>
      <c r="E21" s="196"/>
      <c r="F21" s="196"/>
      <c r="G21" s="196"/>
      <c r="H21" s="196"/>
      <c r="I21" s="196"/>
      <c r="J21" s="196"/>
      <c r="K21" s="196"/>
      <c r="L21" s="196"/>
      <c r="M21" s="195"/>
      <c r="N21" s="195"/>
      <c r="O21" s="195"/>
      <c r="P21" s="195"/>
      <c r="Q21" s="195"/>
      <c r="R21" s="195"/>
      <c r="S21" s="195"/>
      <c r="T21" s="195"/>
      <c r="U21" s="195"/>
      <c r="V21" s="195"/>
      <c r="W21" s="195"/>
      <c r="X21" s="195"/>
      <c r="Y21" s="195"/>
      <c r="Z21" s="195"/>
      <c r="AA21" s="195"/>
      <c r="AB21" s="195"/>
      <c r="AC21" s="195"/>
      <c r="AD21" s="195"/>
      <c r="AE21" s="195"/>
      <c r="AF21" s="195"/>
      <c r="AG21" s="195"/>
    </row>
    <row r="22" spans="1:33" ht="15" customHeight="1">
      <c r="A22" s="195"/>
      <c r="B22" s="196"/>
      <c r="C22" s="718" t="s">
        <v>162</v>
      </c>
      <c r="D22" s="718"/>
      <c r="E22" s="718"/>
      <c r="F22" s="718"/>
      <c r="G22" s="718"/>
      <c r="H22" s="718"/>
      <c r="I22" s="718"/>
      <c r="J22" s="718"/>
      <c r="K22" s="718"/>
      <c r="L22" s="718"/>
      <c r="M22" s="718"/>
      <c r="N22" s="718"/>
      <c r="O22" s="253"/>
      <c r="P22" s="253"/>
      <c r="Q22" s="253"/>
      <c r="R22" s="253"/>
      <c r="S22" s="253"/>
      <c r="T22" s="253"/>
      <c r="U22" s="253"/>
      <c r="V22" s="253"/>
      <c r="W22" s="253"/>
      <c r="X22" s="253"/>
      <c r="Y22" s="253"/>
      <c r="Z22" s="253"/>
      <c r="AA22" s="253"/>
      <c r="AB22" s="253"/>
      <c r="AC22" s="253"/>
      <c r="AD22" s="253"/>
      <c r="AE22" s="253"/>
      <c r="AF22" s="253"/>
      <c r="AG22" s="253"/>
    </row>
    <row r="23" spans="1:33" ht="15" customHeight="1">
      <c r="A23" s="195"/>
      <c r="B23" s="196"/>
      <c r="C23" s="718"/>
      <c r="D23" s="718"/>
      <c r="E23" s="718"/>
      <c r="F23" s="718"/>
      <c r="G23" s="718"/>
      <c r="H23" s="718"/>
      <c r="I23" s="718"/>
      <c r="J23" s="718"/>
      <c r="K23" s="718"/>
      <c r="L23" s="718"/>
      <c r="M23" s="718"/>
      <c r="N23" s="718"/>
      <c r="O23" s="253"/>
      <c r="P23" s="253"/>
      <c r="Q23" s="253"/>
      <c r="R23" s="253"/>
      <c r="S23" s="253"/>
      <c r="T23" s="253"/>
      <c r="U23" s="253"/>
      <c r="V23" s="253"/>
      <c r="W23" s="253"/>
      <c r="X23" s="253"/>
      <c r="Y23" s="253"/>
      <c r="Z23" s="253"/>
      <c r="AA23" s="253"/>
      <c r="AB23" s="253"/>
      <c r="AC23" s="253"/>
      <c r="AD23" s="253"/>
      <c r="AE23" s="253"/>
      <c r="AF23" s="253"/>
      <c r="AG23" s="253"/>
    </row>
    <row r="24" spans="1:33" ht="15" customHeight="1">
      <c r="A24" s="195"/>
      <c r="B24" s="196"/>
      <c r="C24" s="718"/>
      <c r="D24" s="718"/>
      <c r="E24" s="718"/>
      <c r="F24" s="718"/>
      <c r="G24" s="718"/>
      <c r="H24" s="718"/>
      <c r="I24" s="718"/>
      <c r="J24" s="718"/>
      <c r="K24" s="718"/>
      <c r="L24" s="718"/>
      <c r="M24" s="718"/>
      <c r="N24" s="718"/>
      <c r="O24" s="253"/>
      <c r="P24" s="253"/>
      <c r="Q24" s="253"/>
      <c r="R24" s="253"/>
      <c r="S24" s="253"/>
      <c r="T24" s="253"/>
      <c r="U24" s="253"/>
      <c r="V24" s="253"/>
      <c r="W24" s="253"/>
      <c r="X24" s="253"/>
      <c r="Y24" s="253"/>
      <c r="Z24" s="253"/>
      <c r="AA24" s="253"/>
      <c r="AB24" s="253"/>
      <c r="AC24" s="253"/>
      <c r="AD24" s="253"/>
      <c r="AE24" s="253"/>
      <c r="AF24" s="253"/>
      <c r="AG24" s="253"/>
    </row>
    <row r="25" spans="1:33" ht="15" customHeight="1">
      <c r="A25" s="195"/>
      <c r="B25" s="196"/>
      <c r="C25" s="718"/>
      <c r="D25" s="718"/>
      <c r="E25" s="718"/>
      <c r="F25" s="718"/>
      <c r="G25" s="718"/>
      <c r="H25" s="718"/>
      <c r="I25" s="718"/>
      <c r="J25" s="718"/>
      <c r="K25" s="718"/>
      <c r="L25" s="718"/>
      <c r="M25" s="718"/>
      <c r="N25" s="718"/>
      <c r="O25" s="253"/>
      <c r="P25" s="253"/>
      <c r="Q25" s="253"/>
      <c r="R25" s="253"/>
      <c r="S25" s="253"/>
      <c r="T25" s="253"/>
      <c r="U25" s="253"/>
      <c r="V25" s="253"/>
      <c r="W25" s="253"/>
      <c r="X25" s="253"/>
      <c r="Y25" s="253"/>
      <c r="Z25" s="253"/>
      <c r="AA25" s="253"/>
      <c r="AB25" s="253"/>
      <c r="AC25" s="253"/>
      <c r="AD25" s="253"/>
      <c r="AE25" s="253"/>
      <c r="AF25" s="253"/>
      <c r="AG25" s="253"/>
    </row>
    <row r="26" spans="1:33" ht="9" customHeight="1">
      <c r="A26" s="195"/>
      <c r="B26" s="196"/>
      <c r="C26" s="718"/>
      <c r="D26" s="718"/>
      <c r="E26" s="718"/>
      <c r="F26" s="718"/>
      <c r="G26" s="718"/>
      <c r="H26" s="718"/>
      <c r="I26" s="718"/>
      <c r="J26" s="718"/>
      <c r="K26" s="718"/>
      <c r="L26" s="718"/>
      <c r="M26" s="718"/>
      <c r="N26" s="718"/>
      <c r="O26" s="253"/>
      <c r="P26" s="253"/>
      <c r="Q26" s="253"/>
      <c r="R26" s="253"/>
      <c r="S26" s="253"/>
      <c r="T26" s="253"/>
      <c r="U26" s="253"/>
      <c r="V26" s="253"/>
      <c r="W26" s="253"/>
      <c r="X26" s="253"/>
      <c r="Y26" s="253"/>
      <c r="Z26" s="253"/>
      <c r="AA26" s="253"/>
      <c r="AB26" s="253"/>
      <c r="AC26" s="253"/>
      <c r="AD26" s="253"/>
      <c r="AE26" s="253"/>
      <c r="AF26" s="253"/>
      <c r="AG26" s="253"/>
    </row>
    <row r="27" spans="1:33" s="1" customFormat="1" ht="15" customHeight="1">
      <c r="A27" s="198"/>
      <c r="B27" s="197" t="s">
        <v>251</v>
      </c>
      <c r="C27" s="718"/>
      <c r="D27" s="718"/>
      <c r="E27" s="718"/>
      <c r="F27" s="718"/>
      <c r="G27" s="718"/>
      <c r="H27" s="718"/>
      <c r="I27" s="718"/>
      <c r="J27" s="718"/>
      <c r="K27" s="718"/>
      <c r="L27" s="718"/>
      <c r="M27" s="718"/>
      <c r="N27" s="718"/>
      <c r="O27" s="195"/>
      <c r="P27" s="195"/>
      <c r="Q27" s="195"/>
      <c r="R27" s="195"/>
      <c r="S27" s="195"/>
      <c r="T27" s="195"/>
      <c r="U27" s="195"/>
      <c r="V27" s="195"/>
      <c r="W27" s="195"/>
      <c r="X27" s="195"/>
      <c r="Y27" s="195"/>
      <c r="Z27" s="195"/>
      <c r="AA27" s="195"/>
      <c r="AB27" s="195"/>
      <c r="AC27" s="195"/>
      <c r="AD27" s="195"/>
      <c r="AE27" s="195"/>
      <c r="AF27" s="195"/>
      <c r="AG27" s="195"/>
    </row>
    <row r="28" spans="1:33" ht="15" customHeight="1">
      <c r="A28" s="195"/>
      <c r="B28" s="196"/>
      <c r="C28" s="196" t="s">
        <v>115</v>
      </c>
      <c r="D28" s="196" t="s">
        <v>116</v>
      </c>
      <c r="E28" s="196"/>
      <c r="F28" s="196"/>
      <c r="G28" s="196"/>
      <c r="H28" s="196"/>
      <c r="I28" s="196"/>
      <c r="J28" s="196"/>
      <c r="K28" s="196"/>
      <c r="L28" s="196"/>
      <c r="M28" s="195"/>
      <c r="N28" s="195"/>
      <c r="O28" s="195"/>
      <c r="P28" s="195"/>
      <c r="Q28" s="195"/>
      <c r="R28" s="195"/>
      <c r="S28" s="195"/>
      <c r="T28" s="195"/>
      <c r="U28" s="195"/>
      <c r="V28" s="195"/>
      <c r="W28" s="195"/>
      <c r="X28" s="195"/>
      <c r="Y28" s="195"/>
      <c r="Z28" s="195"/>
      <c r="AA28" s="195"/>
      <c r="AB28" s="195"/>
      <c r="AC28" s="195"/>
      <c r="AD28" s="195"/>
      <c r="AE28" s="195"/>
      <c r="AF28" s="195"/>
      <c r="AG28" s="195"/>
    </row>
    <row r="29" spans="1:33" ht="15" customHeight="1">
      <c r="A29" s="195"/>
      <c r="B29" s="196"/>
      <c r="C29" s="196"/>
      <c r="D29" s="718" t="s">
        <v>117</v>
      </c>
      <c r="E29" s="718"/>
      <c r="F29" s="718"/>
      <c r="G29" s="718"/>
      <c r="H29" s="718"/>
      <c r="I29" s="718"/>
      <c r="J29" s="718"/>
      <c r="K29" s="718"/>
      <c r="L29" s="718"/>
      <c r="M29" s="718"/>
      <c r="N29" s="718"/>
      <c r="O29" s="253"/>
      <c r="P29" s="253"/>
      <c r="Q29" s="253"/>
      <c r="R29" s="253"/>
      <c r="S29" s="253"/>
      <c r="T29" s="253"/>
      <c r="U29" s="253"/>
      <c r="V29" s="253"/>
      <c r="W29" s="253"/>
      <c r="X29" s="253"/>
      <c r="Y29" s="253"/>
      <c r="Z29" s="253"/>
      <c r="AA29" s="253"/>
      <c r="AB29" s="253"/>
      <c r="AC29" s="253"/>
      <c r="AD29" s="253"/>
      <c r="AE29" s="253"/>
      <c r="AF29" s="253"/>
      <c r="AG29" s="253"/>
    </row>
    <row r="30" spans="1:33" ht="15" customHeight="1">
      <c r="A30" s="195"/>
      <c r="B30" s="196"/>
      <c r="C30" s="196"/>
      <c r="D30" s="718"/>
      <c r="E30" s="718"/>
      <c r="F30" s="718"/>
      <c r="G30" s="718"/>
      <c r="H30" s="718"/>
      <c r="I30" s="718"/>
      <c r="J30" s="718"/>
      <c r="K30" s="718"/>
      <c r="L30" s="718"/>
      <c r="M30" s="718"/>
      <c r="N30" s="718"/>
      <c r="O30" s="253"/>
      <c r="P30" s="253"/>
      <c r="Q30" s="253"/>
      <c r="R30" s="253"/>
      <c r="S30" s="253"/>
      <c r="T30" s="253"/>
      <c r="U30" s="253"/>
      <c r="V30" s="253"/>
      <c r="W30" s="253"/>
      <c r="X30" s="253"/>
      <c r="Y30" s="253"/>
      <c r="Z30" s="253"/>
      <c r="AA30" s="253"/>
      <c r="AB30" s="253"/>
      <c r="AC30" s="253"/>
      <c r="AD30" s="253"/>
      <c r="AE30" s="253"/>
      <c r="AF30" s="253"/>
      <c r="AG30" s="253"/>
    </row>
    <row r="31" spans="1:33" ht="15" customHeight="1">
      <c r="A31" s="195"/>
      <c r="B31" s="196"/>
      <c r="C31" s="196"/>
      <c r="D31" s="718"/>
      <c r="E31" s="718"/>
      <c r="F31" s="718"/>
      <c r="G31" s="718"/>
      <c r="H31" s="718"/>
      <c r="I31" s="718"/>
      <c r="J31" s="718"/>
      <c r="K31" s="718"/>
      <c r="L31" s="718"/>
      <c r="M31" s="718"/>
      <c r="N31" s="718"/>
      <c r="O31" s="253"/>
      <c r="P31" s="253"/>
      <c r="Q31" s="253"/>
      <c r="R31" s="253"/>
      <c r="S31" s="253"/>
      <c r="T31" s="253"/>
      <c r="U31" s="253"/>
      <c r="V31" s="253"/>
      <c r="W31" s="253"/>
      <c r="X31" s="253"/>
      <c r="Y31" s="253"/>
      <c r="Z31" s="253"/>
      <c r="AA31" s="253"/>
      <c r="AB31" s="253"/>
      <c r="AC31" s="253"/>
      <c r="AD31" s="253"/>
      <c r="AE31" s="253"/>
      <c r="AF31" s="253"/>
      <c r="AG31" s="253"/>
    </row>
    <row r="32" spans="1:33" ht="15" customHeight="1">
      <c r="A32" s="195"/>
      <c r="B32" s="196"/>
      <c r="C32" s="196"/>
      <c r="D32" s="809" t="s">
        <v>163</v>
      </c>
      <c r="E32" s="809"/>
      <c r="F32" s="809"/>
      <c r="G32" s="809"/>
      <c r="H32" s="809"/>
      <c r="I32" s="809"/>
      <c r="J32" s="809"/>
      <c r="K32" s="809"/>
      <c r="L32" s="809"/>
      <c r="M32" s="809"/>
      <c r="N32" s="809"/>
      <c r="O32" s="253"/>
      <c r="P32" s="253"/>
      <c r="Q32" s="253"/>
      <c r="R32" s="253"/>
      <c r="S32" s="253"/>
      <c r="T32" s="253"/>
      <c r="U32" s="253"/>
      <c r="V32" s="253"/>
      <c r="W32" s="253"/>
      <c r="X32" s="253"/>
      <c r="Y32" s="253"/>
      <c r="Z32" s="253"/>
      <c r="AA32" s="253"/>
      <c r="AB32" s="253"/>
      <c r="AC32" s="253"/>
      <c r="AD32" s="253"/>
      <c r="AE32" s="253"/>
      <c r="AF32" s="253"/>
      <c r="AG32" s="253"/>
    </row>
    <row r="33" spans="1:33" ht="15" customHeight="1">
      <c r="A33" s="195"/>
      <c r="B33" s="196"/>
      <c r="C33" s="196"/>
      <c r="D33" s="809"/>
      <c r="E33" s="809"/>
      <c r="F33" s="809"/>
      <c r="G33" s="809"/>
      <c r="H33" s="809"/>
      <c r="I33" s="809"/>
      <c r="J33" s="809"/>
      <c r="K33" s="809"/>
      <c r="L33" s="809"/>
      <c r="M33" s="809"/>
      <c r="N33" s="809"/>
      <c r="O33" s="253"/>
      <c r="P33" s="253"/>
      <c r="Q33" s="253"/>
      <c r="R33" s="253"/>
      <c r="S33" s="253"/>
      <c r="T33" s="253"/>
      <c r="U33" s="253"/>
      <c r="V33" s="253"/>
      <c r="W33" s="253"/>
      <c r="X33" s="253"/>
      <c r="Y33" s="253"/>
      <c r="Z33" s="253"/>
      <c r="AA33" s="253"/>
      <c r="AB33" s="253"/>
      <c r="AC33" s="253"/>
      <c r="AD33" s="253"/>
      <c r="AE33" s="253"/>
      <c r="AF33" s="253"/>
      <c r="AG33" s="253"/>
    </row>
    <row r="34" spans="1:33" ht="15" customHeight="1">
      <c r="A34" s="195"/>
      <c r="B34" s="196"/>
      <c r="C34" s="196"/>
      <c r="D34" s="809"/>
      <c r="E34" s="809"/>
      <c r="F34" s="809"/>
      <c r="G34" s="809"/>
      <c r="H34" s="809"/>
      <c r="I34" s="809"/>
      <c r="J34" s="809"/>
      <c r="K34" s="809"/>
      <c r="L34" s="809"/>
      <c r="M34" s="809"/>
      <c r="N34" s="809"/>
      <c r="O34" s="253"/>
      <c r="P34" s="253"/>
      <c r="Q34" s="253"/>
      <c r="R34" s="253"/>
      <c r="S34" s="253"/>
      <c r="T34" s="253"/>
      <c r="U34" s="253"/>
      <c r="V34" s="253"/>
      <c r="W34" s="253"/>
      <c r="X34" s="253"/>
      <c r="Y34" s="253"/>
      <c r="Z34" s="253"/>
      <c r="AA34" s="253"/>
      <c r="AB34" s="253"/>
      <c r="AC34" s="253"/>
      <c r="AD34" s="253"/>
      <c r="AE34" s="253"/>
      <c r="AF34" s="253"/>
      <c r="AG34" s="253"/>
    </row>
    <row r="35" spans="1:33" ht="15" customHeight="1">
      <c r="A35" s="195"/>
      <c r="B35" s="196"/>
      <c r="C35" s="196"/>
      <c r="D35" s="197" t="s">
        <v>118</v>
      </c>
      <c r="E35" s="196"/>
      <c r="F35" s="196"/>
      <c r="G35" s="196"/>
      <c r="H35" s="196"/>
      <c r="I35" s="196"/>
      <c r="J35" s="196"/>
      <c r="K35" s="196"/>
      <c r="L35" s="196"/>
      <c r="M35" s="195"/>
      <c r="N35" s="195"/>
      <c r="O35" s="195"/>
      <c r="P35" s="195"/>
      <c r="Q35" s="195"/>
      <c r="R35" s="195"/>
      <c r="S35" s="195"/>
      <c r="T35" s="195"/>
      <c r="U35" s="195"/>
      <c r="V35" s="195"/>
      <c r="W35" s="195"/>
      <c r="X35" s="195"/>
      <c r="Y35" s="195"/>
      <c r="Z35" s="195"/>
      <c r="AA35" s="195"/>
      <c r="AB35" s="195"/>
      <c r="AC35" s="195"/>
      <c r="AD35" s="195"/>
      <c r="AE35" s="195"/>
      <c r="AF35" s="195"/>
      <c r="AG35" s="195"/>
    </row>
    <row r="36" spans="1:33" ht="15" customHeight="1">
      <c r="A36" s="195"/>
      <c r="B36" s="196"/>
      <c r="C36" s="196"/>
      <c r="D36" s="809" t="s">
        <v>119</v>
      </c>
      <c r="E36" s="809"/>
      <c r="F36" s="809"/>
      <c r="G36" s="809"/>
      <c r="H36" s="809"/>
      <c r="I36" s="809"/>
      <c r="J36" s="809"/>
      <c r="K36" s="809"/>
      <c r="L36" s="809"/>
      <c r="M36" s="809"/>
      <c r="N36" s="809"/>
      <c r="O36" s="253"/>
      <c r="P36" s="253"/>
      <c r="Q36" s="253"/>
      <c r="R36" s="253"/>
      <c r="S36" s="253"/>
      <c r="T36" s="253"/>
      <c r="U36" s="253"/>
      <c r="V36" s="253"/>
      <c r="W36" s="253"/>
      <c r="X36" s="253"/>
      <c r="Y36" s="253"/>
      <c r="Z36" s="253"/>
      <c r="AA36" s="253"/>
      <c r="AB36" s="253"/>
      <c r="AC36" s="253"/>
      <c r="AD36" s="253"/>
      <c r="AE36" s="253"/>
      <c r="AF36" s="253"/>
      <c r="AG36" s="253"/>
    </row>
    <row r="37" spans="1:33" ht="15" customHeight="1">
      <c r="A37" s="195"/>
      <c r="B37" s="196"/>
      <c r="C37" s="196"/>
      <c r="D37" s="809"/>
      <c r="E37" s="809"/>
      <c r="F37" s="809"/>
      <c r="G37" s="809"/>
      <c r="H37" s="809"/>
      <c r="I37" s="809"/>
      <c r="J37" s="809"/>
      <c r="K37" s="809"/>
      <c r="L37" s="809"/>
      <c r="M37" s="809"/>
      <c r="N37" s="809"/>
      <c r="O37" s="253"/>
      <c r="P37" s="253"/>
      <c r="Q37" s="253"/>
      <c r="R37" s="253"/>
      <c r="S37" s="253"/>
      <c r="T37" s="253"/>
      <c r="U37" s="253"/>
      <c r="V37" s="253"/>
      <c r="W37" s="253"/>
      <c r="X37" s="253"/>
      <c r="Y37" s="253"/>
      <c r="Z37" s="253"/>
      <c r="AA37" s="253"/>
      <c r="AB37" s="253"/>
      <c r="AC37" s="253"/>
      <c r="AD37" s="253"/>
      <c r="AE37" s="253"/>
      <c r="AF37" s="253"/>
      <c r="AG37" s="253"/>
    </row>
    <row r="38" spans="1:33" ht="15" customHeight="1">
      <c r="A38" s="195"/>
      <c r="B38" s="196"/>
      <c r="C38" s="196"/>
      <c r="D38" s="809" t="s">
        <v>120</v>
      </c>
      <c r="E38" s="809"/>
      <c r="F38" s="809"/>
      <c r="G38" s="809"/>
      <c r="H38" s="809"/>
      <c r="I38" s="809"/>
      <c r="J38" s="809"/>
      <c r="K38" s="809"/>
      <c r="L38" s="809"/>
      <c r="M38" s="809"/>
      <c r="N38" s="809"/>
      <c r="O38" s="253"/>
      <c r="P38" s="253"/>
      <c r="Q38" s="253"/>
      <c r="R38" s="253"/>
      <c r="S38" s="253"/>
      <c r="T38" s="253"/>
      <c r="U38" s="253"/>
      <c r="V38" s="253"/>
      <c r="W38" s="253"/>
      <c r="X38" s="253"/>
      <c r="Y38" s="253"/>
      <c r="Z38" s="253"/>
      <c r="AA38" s="253"/>
      <c r="AB38" s="253"/>
      <c r="AC38" s="253"/>
      <c r="AD38" s="253"/>
      <c r="AE38" s="253"/>
      <c r="AF38" s="253"/>
      <c r="AG38" s="253"/>
    </row>
    <row r="39" spans="1:33" ht="15" customHeight="1">
      <c r="A39" s="195"/>
      <c r="B39" s="196"/>
      <c r="C39" s="196"/>
      <c r="D39" s="809"/>
      <c r="E39" s="809"/>
      <c r="F39" s="809"/>
      <c r="G39" s="809"/>
      <c r="H39" s="809"/>
      <c r="I39" s="809"/>
      <c r="J39" s="809"/>
      <c r="K39" s="809"/>
      <c r="L39" s="809"/>
      <c r="M39" s="809"/>
      <c r="N39" s="809"/>
      <c r="O39" s="253"/>
      <c r="P39" s="253"/>
      <c r="Q39" s="253"/>
      <c r="R39" s="253"/>
      <c r="S39" s="253"/>
      <c r="T39" s="253"/>
      <c r="U39" s="253"/>
      <c r="V39" s="253"/>
      <c r="W39" s="253"/>
      <c r="X39" s="253"/>
      <c r="Y39" s="253"/>
      <c r="Z39" s="253"/>
      <c r="AA39" s="253"/>
      <c r="AB39" s="253"/>
      <c r="AC39" s="253"/>
      <c r="AD39" s="253"/>
      <c r="AE39" s="253"/>
      <c r="AF39" s="253"/>
      <c r="AG39" s="253"/>
    </row>
    <row r="40" spans="1:33" ht="15" customHeight="1">
      <c r="A40" s="195"/>
      <c r="B40" s="196"/>
      <c r="C40" s="196"/>
      <c r="D40" s="809"/>
      <c r="E40" s="809"/>
      <c r="F40" s="809"/>
      <c r="G40" s="809"/>
      <c r="H40" s="809"/>
      <c r="I40" s="809"/>
      <c r="J40" s="809"/>
      <c r="K40" s="809"/>
      <c r="L40" s="809"/>
      <c r="M40" s="809"/>
      <c r="N40" s="809"/>
      <c r="O40" s="253"/>
      <c r="P40" s="253"/>
      <c r="Q40" s="253"/>
      <c r="R40" s="253"/>
      <c r="S40" s="253"/>
      <c r="T40" s="253"/>
      <c r="U40" s="253"/>
      <c r="V40" s="253"/>
      <c r="W40" s="253"/>
      <c r="X40" s="253"/>
      <c r="Y40" s="253"/>
      <c r="Z40" s="253"/>
      <c r="AA40" s="253"/>
      <c r="AB40" s="253"/>
      <c r="AC40" s="253"/>
      <c r="AD40" s="253"/>
      <c r="AE40" s="253"/>
      <c r="AF40" s="253"/>
      <c r="AG40" s="253"/>
    </row>
    <row r="41" spans="1:33" ht="15" customHeight="1">
      <c r="A41" s="195"/>
      <c r="B41" s="196"/>
      <c r="C41" s="196"/>
      <c r="D41" s="809"/>
      <c r="E41" s="809"/>
      <c r="F41" s="809"/>
      <c r="G41" s="809"/>
      <c r="H41" s="809"/>
      <c r="I41" s="809"/>
      <c r="J41" s="809"/>
      <c r="K41" s="809"/>
      <c r="L41" s="809"/>
      <c r="M41" s="809"/>
      <c r="N41" s="809"/>
      <c r="O41" s="253"/>
      <c r="P41" s="253"/>
      <c r="Q41" s="253"/>
      <c r="R41" s="253"/>
      <c r="S41" s="253"/>
      <c r="T41" s="253"/>
      <c r="U41" s="253"/>
      <c r="V41" s="253"/>
      <c r="W41" s="253"/>
      <c r="X41" s="253"/>
      <c r="Y41" s="253"/>
      <c r="Z41" s="253"/>
      <c r="AA41" s="253"/>
      <c r="AB41" s="253"/>
      <c r="AC41" s="253"/>
      <c r="AD41" s="253"/>
      <c r="AE41" s="253"/>
      <c r="AF41" s="253"/>
      <c r="AG41" s="253"/>
    </row>
    <row r="42" spans="1:33" ht="15" customHeight="1">
      <c r="A42" s="195"/>
      <c r="B42" s="196"/>
      <c r="C42" s="196"/>
      <c r="D42" s="809"/>
      <c r="E42" s="809"/>
      <c r="F42" s="809"/>
      <c r="G42" s="809"/>
      <c r="H42" s="809"/>
      <c r="I42" s="809"/>
      <c r="J42" s="809"/>
      <c r="K42" s="809"/>
      <c r="L42" s="809"/>
      <c r="M42" s="809"/>
      <c r="N42" s="809"/>
      <c r="O42" s="253"/>
      <c r="P42" s="253"/>
      <c r="Q42" s="253"/>
      <c r="R42" s="253"/>
      <c r="S42" s="253"/>
      <c r="T42" s="253"/>
      <c r="U42" s="253"/>
      <c r="V42" s="253"/>
      <c r="W42" s="253"/>
      <c r="X42" s="253"/>
      <c r="Y42" s="253"/>
      <c r="Z42" s="253"/>
      <c r="AA42" s="253"/>
      <c r="AB42" s="253"/>
      <c r="AC42" s="253"/>
      <c r="AD42" s="253"/>
      <c r="AE42" s="253"/>
      <c r="AF42" s="253"/>
      <c r="AG42" s="253"/>
    </row>
    <row r="43" spans="1:33" ht="15" customHeight="1">
      <c r="A43" s="195"/>
      <c r="B43" s="196"/>
      <c r="C43" s="196"/>
      <c r="D43" s="197" t="s">
        <v>121</v>
      </c>
      <c r="E43" s="196"/>
      <c r="F43" s="196"/>
      <c r="G43" s="196"/>
      <c r="H43" s="196"/>
      <c r="I43" s="196"/>
      <c r="J43" s="196"/>
      <c r="K43" s="196"/>
      <c r="L43" s="196"/>
      <c r="M43" s="195"/>
      <c r="N43" s="195"/>
      <c r="O43" s="195"/>
      <c r="P43" s="195"/>
      <c r="Q43" s="195"/>
      <c r="R43" s="195"/>
      <c r="S43" s="195"/>
      <c r="T43" s="195"/>
      <c r="U43" s="195"/>
      <c r="V43" s="195"/>
      <c r="W43" s="195"/>
      <c r="X43" s="195"/>
      <c r="Y43" s="195"/>
      <c r="Z43" s="195"/>
      <c r="AA43" s="195"/>
      <c r="AB43" s="195"/>
      <c r="AC43" s="195"/>
      <c r="AD43" s="195"/>
      <c r="AE43" s="195"/>
      <c r="AF43" s="195"/>
      <c r="AG43" s="195"/>
    </row>
    <row r="44" spans="1:33" ht="9" customHeight="1">
      <c r="A44" s="195"/>
      <c r="B44" s="196"/>
      <c r="C44" s="196"/>
      <c r="D44" s="196"/>
      <c r="E44" s="196"/>
      <c r="F44" s="196"/>
      <c r="G44" s="196"/>
      <c r="H44" s="196"/>
      <c r="I44" s="196"/>
      <c r="J44" s="196"/>
      <c r="K44" s="196"/>
      <c r="L44" s="196"/>
      <c r="M44" s="195"/>
      <c r="N44" s="195"/>
      <c r="O44" s="195"/>
      <c r="P44" s="195"/>
      <c r="Q44" s="195"/>
      <c r="R44" s="195"/>
      <c r="S44" s="195"/>
      <c r="T44" s="195"/>
      <c r="U44" s="195"/>
      <c r="V44" s="195"/>
      <c r="W44" s="195"/>
      <c r="X44" s="195"/>
      <c r="Y44" s="195"/>
      <c r="Z44" s="195"/>
      <c r="AA44" s="195"/>
      <c r="AB44" s="195"/>
      <c r="AC44" s="195"/>
      <c r="AD44" s="195"/>
      <c r="AE44" s="195"/>
      <c r="AF44" s="195"/>
      <c r="AG44" s="195"/>
    </row>
    <row r="45" spans="1:33" ht="15" customHeight="1">
      <c r="A45" s="195"/>
      <c r="B45" s="196"/>
      <c r="C45" s="196" t="s">
        <v>122</v>
      </c>
      <c r="D45" s="196" t="s">
        <v>123</v>
      </c>
      <c r="E45" s="196"/>
      <c r="F45" s="196"/>
      <c r="G45" s="196"/>
      <c r="H45" s="196"/>
      <c r="I45" s="196"/>
      <c r="J45" s="196"/>
      <c r="K45" s="196"/>
      <c r="L45" s="196"/>
      <c r="M45" s="195"/>
      <c r="N45" s="195"/>
      <c r="O45" s="195"/>
      <c r="P45" s="195"/>
      <c r="Q45" s="195"/>
      <c r="R45" s="195"/>
      <c r="S45" s="195"/>
      <c r="T45" s="195"/>
      <c r="U45" s="195"/>
      <c r="V45" s="195"/>
      <c r="W45" s="195"/>
      <c r="X45" s="195"/>
      <c r="Y45" s="195"/>
      <c r="Z45" s="195"/>
      <c r="AA45" s="195"/>
      <c r="AB45" s="195"/>
      <c r="AC45" s="195"/>
      <c r="AD45" s="195"/>
      <c r="AE45" s="195"/>
      <c r="AF45" s="195"/>
      <c r="AG45" s="195"/>
    </row>
    <row r="46" spans="1:33" ht="15" customHeight="1">
      <c r="A46" s="195"/>
      <c r="B46" s="196"/>
      <c r="C46" s="196"/>
      <c r="D46" s="718" t="s">
        <v>124</v>
      </c>
      <c r="E46" s="718"/>
      <c r="F46" s="718"/>
      <c r="G46" s="718"/>
      <c r="H46" s="718"/>
      <c r="I46" s="718"/>
      <c r="J46" s="718"/>
      <c r="K46" s="718"/>
      <c r="L46" s="718"/>
      <c r="M46" s="718"/>
      <c r="N46" s="718"/>
      <c r="O46" s="253"/>
      <c r="P46" s="253"/>
      <c r="Q46" s="253"/>
      <c r="R46" s="253"/>
      <c r="S46" s="253"/>
      <c r="T46" s="253"/>
      <c r="U46" s="253"/>
      <c r="V46" s="253"/>
      <c r="W46" s="253"/>
      <c r="X46" s="253"/>
      <c r="Y46" s="253"/>
      <c r="Z46" s="253"/>
      <c r="AA46" s="253"/>
      <c r="AB46" s="253"/>
      <c r="AC46" s="253"/>
      <c r="AD46" s="253"/>
      <c r="AE46" s="253"/>
      <c r="AF46" s="253"/>
      <c r="AG46" s="253"/>
    </row>
    <row r="47" spans="1:33" ht="15" customHeight="1">
      <c r="A47" s="195"/>
      <c r="B47" s="196"/>
      <c r="C47" s="196"/>
      <c r="D47" s="718"/>
      <c r="E47" s="718"/>
      <c r="F47" s="718"/>
      <c r="G47" s="718"/>
      <c r="H47" s="718"/>
      <c r="I47" s="718"/>
      <c r="J47" s="718"/>
      <c r="K47" s="718"/>
      <c r="L47" s="718"/>
      <c r="M47" s="718"/>
      <c r="N47" s="718"/>
      <c r="O47" s="253"/>
      <c r="P47" s="253"/>
      <c r="Q47" s="253"/>
      <c r="R47" s="253"/>
      <c r="S47" s="253"/>
      <c r="T47" s="253"/>
      <c r="U47" s="253"/>
      <c r="V47" s="253"/>
      <c r="W47" s="253"/>
      <c r="X47" s="253"/>
      <c r="Y47" s="253"/>
      <c r="Z47" s="253"/>
      <c r="AA47" s="253"/>
      <c r="AB47" s="253"/>
      <c r="AC47" s="253"/>
      <c r="AD47" s="253"/>
      <c r="AE47" s="253"/>
      <c r="AF47" s="253"/>
      <c r="AG47" s="253"/>
    </row>
    <row r="48" spans="1:33" ht="15" customHeight="1">
      <c r="A48" s="195"/>
      <c r="B48" s="196"/>
      <c r="C48" s="196"/>
      <c r="D48" s="718"/>
      <c r="E48" s="718"/>
      <c r="F48" s="718"/>
      <c r="G48" s="718"/>
      <c r="H48" s="718"/>
      <c r="I48" s="718"/>
      <c r="J48" s="718"/>
      <c r="K48" s="718"/>
      <c r="L48" s="718"/>
      <c r="M48" s="718"/>
      <c r="N48" s="718"/>
      <c r="O48" s="253"/>
      <c r="P48" s="253"/>
      <c r="Q48" s="253"/>
      <c r="R48" s="253"/>
      <c r="S48" s="253"/>
      <c r="T48" s="253"/>
      <c r="U48" s="253"/>
      <c r="V48" s="253"/>
      <c r="W48" s="253"/>
      <c r="X48" s="253"/>
      <c r="Y48" s="253"/>
      <c r="Z48" s="253"/>
      <c r="AA48" s="253"/>
      <c r="AB48" s="253"/>
      <c r="AC48" s="253"/>
      <c r="AD48" s="253"/>
      <c r="AE48" s="253"/>
      <c r="AF48" s="253"/>
      <c r="AG48" s="253"/>
    </row>
    <row r="49" spans="1:33" ht="15" customHeight="1">
      <c r="A49" s="195"/>
      <c r="B49" s="196"/>
      <c r="C49" s="196"/>
      <c r="D49" s="809" t="s">
        <v>125</v>
      </c>
      <c r="E49" s="809"/>
      <c r="F49" s="809"/>
      <c r="G49" s="809"/>
      <c r="H49" s="809"/>
      <c r="I49" s="809"/>
      <c r="J49" s="809"/>
      <c r="K49" s="809"/>
      <c r="L49" s="809"/>
      <c r="M49" s="809"/>
      <c r="N49" s="809"/>
      <c r="O49" s="253"/>
      <c r="P49" s="253"/>
      <c r="Q49" s="253"/>
      <c r="R49" s="253"/>
      <c r="S49" s="253"/>
      <c r="T49" s="253"/>
      <c r="U49" s="253"/>
      <c r="V49" s="253"/>
      <c r="W49" s="253"/>
      <c r="X49" s="253"/>
      <c r="Y49" s="253"/>
      <c r="Z49" s="253"/>
      <c r="AA49" s="253"/>
      <c r="AB49" s="253"/>
      <c r="AC49" s="253"/>
      <c r="AD49" s="253"/>
      <c r="AE49" s="253"/>
      <c r="AF49" s="253"/>
      <c r="AG49" s="253"/>
    </row>
    <row r="50" spans="1:33" ht="15" customHeight="1">
      <c r="A50" s="195"/>
      <c r="B50" s="196"/>
      <c r="C50" s="196"/>
      <c r="D50" s="809"/>
      <c r="E50" s="809"/>
      <c r="F50" s="809"/>
      <c r="G50" s="809"/>
      <c r="H50" s="809"/>
      <c r="I50" s="809"/>
      <c r="J50" s="809"/>
      <c r="K50" s="809"/>
      <c r="L50" s="809"/>
      <c r="M50" s="809"/>
      <c r="N50" s="809"/>
      <c r="O50" s="253"/>
      <c r="P50" s="253"/>
      <c r="Q50" s="253"/>
      <c r="R50" s="253"/>
      <c r="S50" s="253"/>
      <c r="T50" s="253"/>
      <c r="U50" s="253"/>
      <c r="V50" s="253"/>
      <c r="W50" s="253"/>
      <c r="X50" s="253"/>
      <c r="Y50" s="253"/>
      <c r="Z50" s="253"/>
      <c r="AA50" s="253"/>
      <c r="AB50" s="253"/>
      <c r="AC50" s="253"/>
      <c r="AD50" s="253"/>
      <c r="AE50" s="253"/>
      <c r="AF50" s="253"/>
      <c r="AG50" s="253"/>
    </row>
    <row r="51" spans="1:33" ht="15" customHeight="1">
      <c r="A51" s="195"/>
      <c r="B51" s="196"/>
      <c r="C51" s="196"/>
      <c r="D51" s="809" t="s">
        <v>126</v>
      </c>
      <c r="E51" s="809"/>
      <c r="F51" s="809"/>
      <c r="G51" s="809"/>
      <c r="H51" s="809"/>
      <c r="I51" s="809"/>
      <c r="J51" s="809"/>
      <c r="K51" s="809"/>
      <c r="L51" s="809"/>
      <c r="M51" s="809"/>
      <c r="N51" s="809"/>
      <c r="O51" s="253"/>
      <c r="P51" s="253"/>
      <c r="Q51" s="253"/>
      <c r="R51" s="253"/>
      <c r="S51" s="253"/>
      <c r="T51" s="253"/>
      <c r="U51" s="253"/>
      <c r="V51" s="253"/>
      <c r="W51" s="253"/>
      <c r="X51" s="253"/>
      <c r="Y51" s="253"/>
      <c r="Z51" s="253"/>
      <c r="AA51" s="253"/>
      <c r="AB51" s="253"/>
      <c r="AC51" s="253"/>
      <c r="AD51" s="253"/>
      <c r="AE51" s="253"/>
      <c r="AF51" s="253"/>
      <c r="AG51" s="253"/>
    </row>
    <row r="52" spans="1:33" ht="15" customHeight="1">
      <c r="A52" s="195"/>
      <c r="B52" s="196"/>
      <c r="C52" s="196"/>
      <c r="D52" s="809"/>
      <c r="E52" s="809"/>
      <c r="F52" s="809"/>
      <c r="G52" s="809"/>
      <c r="H52" s="809"/>
      <c r="I52" s="809"/>
      <c r="J52" s="809"/>
      <c r="K52" s="809"/>
      <c r="L52" s="809"/>
      <c r="M52" s="809"/>
      <c r="N52" s="809"/>
      <c r="O52" s="253"/>
      <c r="P52" s="253"/>
      <c r="Q52" s="253"/>
      <c r="R52" s="253"/>
      <c r="S52" s="253"/>
      <c r="T52" s="253"/>
      <c r="U52" s="253"/>
      <c r="V52" s="253"/>
      <c r="W52" s="253"/>
      <c r="X52" s="253"/>
      <c r="Y52" s="253"/>
      <c r="Z52" s="253"/>
      <c r="AA52" s="253"/>
      <c r="AB52" s="253"/>
      <c r="AC52" s="253"/>
      <c r="AD52" s="253"/>
      <c r="AE52" s="253"/>
      <c r="AF52" s="253"/>
      <c r="AG52" s="253"/>
    </row>
    <row r="53" spans="1:33" ht="15" customHeight="1">
      <c r="A53" s="195"/>
      <c r="B53" s="196"/>
      <c r="C53" s="196"/>
      <c r="D53" s="197" t="s">
        <v>127</v>
      </c>
      <c r="E53" s="196"/>
      <c r="F53" s="196"/>
      <c r="G53" s="196"/>
      <c r="H53" s="196"/>
      <c r="I53" s="196"/>
      <c r="J53" s="196"/>
      <c r="K53" s="196"/>
      <c r="L53" s="196"/>
      <c r="M53" s="195"/>
      <c r="N53" s="195"/>
      <c r="O53" s="195"/>
      <c r="P53" s="195"/>
      <c r="Q53" s="195"/>
      <c r="R53" s="195"/>
      <c r="S53" s="195"/>
      <c r="T53" s="195"/>
      <c r="U53" s="195"/>
      <c r="V53" s="195"/>
      <c r="W53" s="195"/>
      <c r="X53" s="195"/>
      <c r="Y53" s="195"/>
      <c r="Z53" s="195"/>
      <c r="AA53" s="195"/>
      <c r="AB53" s="195"/>
      <c r="AC53" s="195"/>
      <c r="AD53" s="195"/>
      <c r="AE53" s="195"/>
      <c r="AF53" s="195"/>
      <c r="AG53" s="195"/>
    </row>
    <row r="54" spans="1:33" ht="9" customHeight="1">
      <c r="A54" s="195"/>
      <c r="B54" s="196"/>
      <c r="C54" s="196"/>
      <c r="D54" s="196"/>
      <c r="E54" s="196"/>
      <c r="F54" s="196"/>
      <c r="G54" s="196"/>
      <c r="H54" s="196"/>
      <c r="I54" s="196"/>
      <c r="J54" s="196"/>
      <c r="K54" s="196"/>
      <c r="L54" s="196"/>
      <c r="M54" s="195"/>
      <c r="N54" s="195"/>
      <c r="O54" s="195"/>
      <c r="P54" s="195"/>
      <c r="Q54" s="195"/>
      <c r="R54" s="195"/>
      <c r="S54" s="195"/>
      <c r="T54" s="195"/>
      <c r="U54" s="195"/>
      <c r="V54" s="195"/>
      <c r="W54" s="195"/>
      <c r="X54" s="195"/>
      <c r="Y54" s="195"/>
      <c r="Z54" s="195"/>
      <c r="AA54" s="195"/>
      <c r="AB54" s="195"/>
      <c r="AC54" s="195"/>
      <c r="AD54" s="195"/>
      <c r="AE54" s="195"/>
      <c r="AF54" s="195"/>
      <c r="AG54" s="195"/>
    </row>
    <row r="55" spans="1:33" ht="15" customHeight="1">
      <c r="A55" s="195"/>
      <c r="B55" s="196"/>
      <c r="C55" s="196" t="s">
        <v>128</v>
      </c>
      <c r="D55" s="196" t="s">
        <v>129</v>
      </c>
      <c r="E55" s="196"/>
      <c r="F55" s="196"/>
      <c r="G55" s="196"/>
      <c r="H55" s="196"/>
      <c r="I55" s="196"/>
      <c r="J55" s="196"/>
      <c r="K55" s="196"/>
      <c r="L55" s="196"/>
      <c r="M55" s="195"/>
      <c r="N55" s="195"/>
      <c r="O55" s="195"/>
      <c r="P55" s="195"/>
      <c r="Q55" s="195"/>
      <c r="R55" s="195"/>
      <c r="S55" s="195"/>
      <c r="T55" s="195"/>
      <c r="U55" s="195"/>
      <c r="V55" s="195"/>
      <c r="W55" s="195"/>
      <c r="X55" s="195"/>
      <c r="Y55" s="195"/>
      <c r="Z55" s="195"/>
      <c r="AA55" s="195"/>
      <c r="AB55" s="195"/>
      <c r="AC55" s="195"/>
      <c r="AD55" s="195"/>
      <c r="AE55" s="195"/>
      <c r="AF55" s="195"/>
      <c r="AG55" s="195"/>
    </row>
    <row r="56" spans="1:33" ht="15" customHeight="1">
      <c r="A56" s="195"/>
      <c r="B56" s="196"/>
      <c r="C56" s="196"/>
      <c r="D56" s="718" t="s">
        <v>130</v>
      </c>
      <c r="E56" s="718"/>
      <c r="F56" s="718"/>
      <c r="G56" s="718"/>
      <c r="H56" s="718"/>
      <c r="I56" s="718"/>
      <c r="J56" s="718"/>
      <c r="K56" s="718"/>
      <c r="L56" s="718"/>
      <c r="M56" s="718"/>
      <c r="N56" s="718"/>
      <c r="O56" s="199"/>
      <c r="P56" s="199"/>
      <c r="Q56" s="199"/>
      <c r="R56" s="199"/>
      <c r="S56" s="199"/>
      <c r="T56" s="199"/>
      <c r="U56" s="199"/>
      <c r="V56" s="199"/>
      <c r="W56" s="199"/>
      <c r="X56" s="199"/>
      <c r="Y56" s="199"/>
      <c r="Z56" s="199"/>
      <c r="AA56" s="199"/>
      <c r="AB56" s="199"/>
      <c r="AC56" s="199"/>
      <c r="AD56" s="199"/>
      <c r="AE56" s="199"/>
      <c r="AF56" s="199"/>
      <c r="AG56" s="199"/>
    </row>
    <row r="57" spans="1:33" ht="15" customHeight="1">
      <c r="A57" s="195"/>
      <c r="B57" s="196"/>
      <c r="C57" s="196"/>
      <c r="D57" s="718"/>
      <c r="E57" s="718"/>
      <c r="F57" s="718"/>
      <c r="G57" s="718"/>
      <c r="H57" s="718"/>
      <c r="I57" s="718"/>
      <c r="J57" s="718"/>
      <c r="K57" s="718"/>
      <c r="L57" s="718"/>
      <c r="M57" s="718"/>
      <c r="N57" s="718"/>
      <c r="O57" s="199"/>
      <c r="P57" s="199"/>
      <c r="Q57" s="199"/>
      <c r="R57" s="199"/>
      <c r="S57" s="199"/>
      <c r="T57" s="199"/>
      <c r="U57" s="199"/>
      <c r="V57" s="199"/>
      <c r="W57" s="199"/>
      <c r="X57" s="199"/>
      <c r="Y57" s="199"/>
      <c r="Z57" s="199"/>
      <c r="AA57" s="199"/>
      <c r="AB57" s="199"/>
      <c r="AC57" s="199"/>
      <c r="AD57" s="199"/>
      <c r="AE57" s="199"/>
      <c r="AF57" s="199"/>
      <c r="AG57" s="199"/>
    </row>
    <row r="58" spans="1:33" ht="9" customHeight="1">
      <c r="A58" s="195"/>
      <c r="B58" s="196"/>
      <c r="C58" s="196"/>
      <c r="D58" s="718"/>
      <c r="E58" s="718"/>
      <c r="F58" s="718"/>
      <c r="G58" s="718"/>
      <c r="H58" s="718"/>
      <c r="I58" s="718"/>
      <c r="J58" s="718"/>
      <c r="K58" s="718"/>
      <c r="L58" s="718"/>
      <c r="M58" s="718"/>
      <c r="N58" s="718"/>
      <c r="O58" s="195"/>
      <c r="P58" s="195"/>
      <c r="Q58" s="195"/>
      <c r="R58" s="195"/>
      <c r="S58" s="195"/>
      <c r="T58" s="195"/>
      <c r="U58" s="195"/>
      <c r="V58" s="195"/>
      <c r="W58" s="195"/>
      <c r="X58" s="195"/>
      <c r="Y58" s="195"/>
      <c r="Z58" s="195"/>
      <c r="AA58" s="195"/>
      <c r="AB58" s="195"/>
      <c r="AC58" s="195"/>
      <c r="AD58" s="195"/>
      <c r="AE58" s="195"/>
      <c r="AF58" s="195"/>
      <c r="AG58" s="195"/>
    </row>
    <row r="59" spans="1:33" ht="15" customHeight="1">
      <c r="A59" s="195"/>
      <c r="B59" s="196"/>
      <c r="C59" s="196"/>
      <c r="D59" s="718"/>
      <c r="E59" s="718"/>
      <c r="F59" s="718"/>
      <c r="G59" s="718"/>
      <c r="H59" s="718"/>
      <c r="I59" s="718"/>
      <c r="J59" s="718"/>
      <c r="K59" s="718"/>
      <c r="L59" s="718"/>
      <c r="M59" s="718"/>
      <c r="N59" s="718"/>
      <c r="O59" s="195"/>
      <c r="P59" s="195"/>
      <c r="Q59" s="195"/>
      <c r="R59" s="195"/>
      <c r="S59" s="195"/>
      <c r="T59" s="195"/>
      <c r="U59" s="195"/>
      <c r="V59" s="195"/>
      <c r="W59" s="195"/>
      <c r="X59" s="195"/>
      <c r="Y59" s="195"/>
      <c r="Z59" s="195"/>
      <c r="AA59" s="195"/>
      <c r="AB59" s="195"/>
      <c r="AC59" s="195"/>
      <c r="AD59" s="195"/>
      <c r="AE59" s="195"/>
      <c r="AF59" s="195"/>
      <c r="AG59" s="195"/>
    </row>
    <row r="60" spans="1:33" ht="15" customHeight="1">
      <c r="A60" s="195"/>
      <c r="B60" s="196"/>
      <c r="C60" s="196"/>
      <c r="D60" s="196"/>
      <c r="E60" s="196"/>
      <c r="F60" s="196"/>
      <c r="G60" s="196"/>
      <c r="H60" s="196"/>
      <c r="I60" s="672" t="s">
        <v>723</v>
      </c>
      <c r="J60" s="196"/>
      <c r="K60" s="196"/>
      <c r="L60" s="196"/>
      <c r="M60" s="195"/>
      <c r="N60" s="195"/>
      <c r="O60" s="195"/>
      <c r="R60" s="195"/>
      <c r="S60" s="195"/>
      <c r="T60" s="195"/>
      <c r="U60" s="195"/>
      <c r="V60" s="195"/>
      <c r="W60" s="195"/>
      <c r="X60" s="195"/>
      <c r="Y60" s="195"/>
      <c r="Z60" s="195"/>
      <c r="AA60" s="195"/>
      <c r="AB60" s="195"/>
      <c r="AC60" s="195"/>
      <c r="AD60" s="195"/>
      <c r="AE60" s="195"/>
      <c r="AF60" s="195"/>
      <c r="AG60" s="195"/>
    </row>
    <row r="61" spans="1:33" ht="15" customHeight="1">
      <c r="A61" s="195"/>
      <c r="B61" s="196"/>
      <c r="C61" s="196" t="s">
        <v>131</v>
      </c>
      <c r="D61" s="196" t="s">
        <v>132</v>
      </c>
      <c r="E61" s="196"/>
      <c r="F61" s="196"/>
      <c r="G61" s="196"/>
      <c r="H61" s="196"/>
      <c r="I61" s="196"/>
      <c r="J61" s="196"/>
      <c r="K61" s="196"/>
      <c r="L61" s="196"/>
      <c r="M61" s="195"/>
      <c r="N61" s="195"/>
      <c r="O61" s="195"/>
      <c r="P61" s="195"/>
      <c r="Q61" s="195"/>
      <c r="R61" s="195"/>
      <c r="S61" s="195"/>
      <c r="T61" s="195"/>
      <c r="U61" s="195"/>
      <c r="V61" s="195"/>
      <c r="W61" s="195"/>
      <c r="X61" s="195"/>
      <c r="Y61" s="195"/>
      <c r="Z61" s="195"/>
      <c r="AA61" s="195"/>
      <c r="AB61" s="195"/>
      <c r="AC61" s="195"/>
      <c r="AD61" s="195"/>
      <c r="AE61" s="195"/>
      <c r="AF61" s="195"/>
      <c r="AG61" s="195"/>
    </row>
    <row r="62" spans="1:33" ht="15" customHeight="1">
      <c r="A62" s="195"/>
      <c r="B62" s="196"/>
      <c r="C62" s="196"/>
      <c r="D62" s="196" t="s">
        <v>133</v>
      </c>
      <c r="E62" s="196"/>
      <c r="F62" s="196"/>
      <c r="G62" s="196"/>
      <c r="H62" s="196"/>
      <c r="I62" s="196"/>
      <c r="J62" s="196"/>
      <c r="K62" s="196"/>
      <c r="L62" s="196"/>
      <c r="M62" s="195"/>
      <c r="N62" s="195"/>
      <c r="O62" s="195"/>
      <c r="P62" s="195"/>
      <c r="Q62" s="195"/>
      <c r="R62" s="195"/>
      <c r="S62" s="195"/>
      <c r="T62" s="195"/>
      <c r="U62" s="195"/>
      <c r="V62" s="195"/>
      <c r="W62" s="195"/>
      <c r="X62" s="195"/>
      <c r="Y62" s="195"/>
      <c r="Z62" s="195"/>
      <c r="AA62" s="195"/>
      <c r="AB62" s="195"/>
      <c r="AC62" s="195"/>
      <c r="AD62" s="195"/>
      <c r="AE62" s="195"/>
      <c r="AF62" s="195"/>
      <c r="AG62" s="195"/>
    </row>
    <row r="63" spans="1:33" ht="15" customHeight="1">
      <c r="A63" s="195"/>
      <c r="B63" s="196"/>
      <c r="C63" s="196"/>
      <c r="D63" s="196" t="s">
        <v>253</v>
      </c>
      <c r="E63" s="196" t="s">
        <v>134</v>
      </c>
      <c r="F63" s="196"/>
      <c r="G63" s="196"/>
      <c r="H63" s="196"/>
      <c r="I63" s="196"/>
      <c r="J63" s="196"/>
      <c r="K63" s="196"/>
      <c r="L63" s="196"/>
      <c r="M63" s="195"/>
      <c r="N63" s="195"/>
      <c r="O63" s="195"/>
      <c r="P63" s="195"/>
      <c r="Q63" s="195"/>
      <c r="R63" s="195"/>
      <c r="S63" s="195"/>
      <c r="T63" s="195"/>
      <c r="U63" s="195"/>
      <c r="V63" s="195"/>
      <c r="W63" s="195"/>
      <c r="X63" s="195"/>
      <c r="Y63" s="195"/>
      <c r="Z63" s="195"/>
      <c r="AA63" s="195"/>
      <c r="AB63" s="195"/>
      <c r="AC63" s="195"/>
      <c r="AD63" s="195"/>
      <c r="AE63" s="195"/>
      <c r="AF63" s="195"/>
      <c r="AG63" s="195"/>
    </row>
    <row r="64" spans="1:33" ht="15" customHeight="1">
      <c r="A64" s="195"/>
      <c r="B64" s="196"/>
      <c r="C64" s="196"/>
      <c r="D64" s="196" t="s">
        <v>254</v>
      </c>
      <c r="E64" s="718" t="s">
        <v>135</v>
      </c>
      <c r="F64" s="718"/>
      <c r="G64" s="718"/>
      <c r="H64" s="718"/>
      <c r="I64" s="718"/>
      <c r="J64" s="718"/>
      <c r="K64" s="718"/>
      <c r="L64" s="718"/>
      <c r="M64" s="718"/>
      <c r="N64" s="718"/>
      <c r="O64" s="199"/>
      <c r="P64" s="199"/>
      <c r="Q64" s="199"/>
      <c r="R64" s="199"/>
      <c r="S64" s="199"/>
      <c r="T64" s="199"/>
      <c r="U64" s="199"/>
      <c r="V64" s="199"/>
      <c r="W64" s="199"/>
      <c r="X64" s="199"/>
      <c r="Y64" s="199"/>
      <c r="Z64" s="199"/>
      <c r="AA64" s="199"/>
      <c r="AB64" s="199"/>
      <c r="AC64" s="199"/>
      <c r="AD64" s="199"/>
      <c r="AE64" s="199"/>
      <c r="AF64" s="199"/>
      <c r="AG64" s="199"/>
    </row>
    <row r="65" spans="1:33" ht="15" customHeight="1">
      <c r="A65" s="195"/>
      <c r="B65" s="196"/>
      <c r="C65" s="196"/>
      <c r="D65" s="196"/>
      <c r="E65" s="718"/>
      <c r="F65" s="718"/>
      <c r="G65" s="718"/>
      <c r="H65" s="718"/>
      <c r="I65" s="718"/>
      <c r="J65" s="718"/>
      <c r="K65" s="718"/>
      <c r="L65" s="718"/>
      <c r="M65" s="718"/>
      <c r="N65" s="718"/>
      <c r="O65" s="199"/>
      <c r="P65" s="199"/>
      <c r="Q65" s="199"/>
      <c r="R65" s="199"/>
      <c r="S65" s="199"/>
      <c r="T65" s="199"/>
      <c r="U65" s="199"/>
      <c r="V65" s="199"/>
      <c r="W65" s="199"/>
      <c r="X65" s="199"/>
      <c r="Y65" s="199"/>
      <c r="Z65" s="199"/>
      <c r="AA65" s="199"/>
      <c r="AB65" s="199"/>
      <c r="AC65" s="199"/>
      <c r="AD65" s="199"/>
      <c r="AE65" s="199"/>
      <c r="AF65" s="199"/>
      <c r="AG65" s="199"/>
    </row>
    <row r="66" spans="1:33" ht="15" customHeight="1">
      <c r="A66" s="195"/>
      <c r="B66" s="196"/>
      <c r="C66" s="196"/>
      <c r="D66" s="718" t="s">
        <v>136</v>
      </c>
      <c r="E66" s="718"/>
      <c r="F66" s="718"/>
      <c r="G66" s="718"/>
      <c r="H66" s="718"/>
      <c r="I66" s="718"/>
      <c r="J66" s="718"/>
      <c r="K66" s="718"/>
      <c r="L66" s="718"/>
      <c r="M66" s="718"/>
      <c r="N66" s="718"/>
      <c r="O66" s="199"/>
      <c r="P66" s="199"/>
      <c r="Q66" s="199"/>
      <c r="R66" s="199"/>
      <c r="S66" s="199"/>
      <c r="T66" s="199"/>
      <c r="U66" s="199"/>
      <c r="V66" s="199"/>
      <c r="W66" s="199"/>
      <c r="X66" s="199"/>
      <c r="Y66" s="199"/>
      <c r="Z66" s="199"/>
      <c r="AA66" s="199"/>
      <c r="AB66" s="199"/>
      <c r="AC66" s="199"/>
      <c r="AD66" s="199"/>
      <c r="AE66" s="199"/>
      <c r="AF66" s="199"/>
      <c r="AG66" s="199"/>
    </row>
    <row r="67" spans="1:33" ht="15" customHeight="1">
      <c r="A67" s="195"/>
      <c r="B67" s="196"/>
      <c r="C67" s="196"/>
      <c r="D67" s="718"/>
      <c r="E67" s="718"/>
      <c r="F67" s="718"/>
      <c r="G67" s="718"/>
      <c r="H67" s="718"/>
      <c r="I67" s="718"/>
      <c r="J67" s="718"/>
      <c r="K67" s="718"/>
      <c r="L67" s="718"/>
      <c r="M67" s="718"/>
      <c r="N67" s="718"/>
      <c r="O67" s="199"/>
      <c r="P67" s="199"/>
      <c r="Q67" s="199"/>
      <c r="R67" s="199"/>
      <c r="S67" s="199"/>
      <c r="T67" s="199"/>
      <c r="U67" s="199"/>
      <c r="V67" s="199"/>
      <c r="W67" s="199"/>
      <c r="X67" s="199"/>
      <c r="Y67" s="199"/>
      <c r="Z67" s="199"/>
      <c r="AA67" s="199"/>
      <c r="AB67" s="199"/>
      <c r="AC67" s="199"/>
      <c r="AD67" s="199"/>
      <c r="AE67" s="199"/>
      <c r="AF67" s="199"/>
      <c r="AG67" s="199"/>
    </row>
    <row r="68" spans="1:33" ht="15" customHeight="1">
      <c r="A68" s="195"/>
      <c r="B68" s="196"/>
      <c r="C68" s="196"/>
      <c r="D68" s="718"/>
      <c r="E68" s="718"/>
      <c r="F68" s="718"/>
      <c r="G68" s="718"/>
      <c r="H68" s="718"/>
      <c r="I68" s="718"/>
      <c r="J68" s="718"/>
      <c r="K68" s="718"/>
      <c r="L68" s="718"/>
      <c r="M68" s="718"/>
      <c r="N68" s="718"/>
      <c r="O68" s="199"/>
      <c r="P68" s="199"/>
      <c r="Q68" s="199"/>
      <c r="R68" s="199"/>
      <c r="S68" s="199"/>
      <c r="T68" s="199"/>
      <c r="U68" s="199"/>
      <c r="V68" s="199"/>
      <c r="W68" s="199"/>
      <c r="X68" s="199"/>
      <c r="Y68" s="199"/>
      <c r="Z68" s="199"/>
      <c r="AA68" s="199"/>
      <c r="AB68" s="199"/>
      <c r="AC68" s="199"/>
      <c r="AD68" s="199"/>
      <c r="AE68" s="199"/>
      <c r="AF68" s="199"/>
      <c r="AG68" s="199"/>
    </row>
    <row r="69" spans="1:33" ht="15" customHeight="1">
      <c r="A69" s="195"/>
      <c r="B69" s="196"/>
      <c r="C69" s="196"/>
      <c r="D69" s="809" t="s">
        <v>137</v>
      </c>
      <c r="E69" s="809"/>
      <c r="F69" s="809"/>
      <c r="G69" s="809"/>
      <c r="H69" s="809"/>
      <c r="I69" s="809"/>
      <c r="J69" s="809"/>
      <c r="K69" s="809"/>
      <c r="L69" s="809"/>
      <c r="M69" s="809"/>
      <c r="N69" s="809"/>
      <c r="O69" s="199"/>
      <c r="P69" s="199"/>
      <c r="Q69" s="199"/>
      <c r="R69" s="199"/>
      <c r="S69" s="199"/>
      <c r="T69" s="199"/>
      <c r="U69" s="199"/>
      <c r="V69" s="199"/>
      <c r="W69" s="199"/>
      <c r="X69" s="199"/>
      <c r="Y69" s="199"/>
      <c r="Z69" s="199"/>
      <c r="AA69" s="199"/>
      <c r="AB69" s="199"/>
      <c r="AC69" s="199"/>
      <c r="AD69" s="199"/>
      <c r="AE69" s="199"/>
      <c r="AF69" s="199"/>
      <c r="AG69" s="199"/>
    </row>
    <row r="70" spans="1:33" ht="15" customHeight="1">
      <c r="A70" s="195"/>
      <c r="B70" s="196"/>
      <c r="C70" s="196"/>
      <c r="D70" s="809"/>
      <c r="E70" s="809"/>
      <c r="F70" s="809"/>
      <c r="G70" s="809"/>
      <c r="H70" s="809"/>
      <c r="I70" s="809"/>
      <c r="J70" s="809"/>
      <c r="K70" s="809"/>
      <c r="L70" s="809"/>
      <c r="M70" s="809"/>
      <c r="N70" s="809"/>
      <c r="O70" s="199"/>
      <c r="P70" s="199"/>
      <c r="Q70" s="199"/>
      <c r="R70" s="199"/>
      <c r="S70" s="199"/>
      <c r="T70" s="199"/>
      <c r="U70" s="199"/>
      <c r="V70" s="199"/>
      <c r="W70" s="199"/>
      <c r="X70" s="199"/>
      <c r="Y70" s="199"/>
      <c r="Z70" s="199"/>
      <c r="AA70" s="199"/>
      <c r="AB70" s="199"/>
      <c r="AC70" s="199"/>
      <c r="AD70" s="199"/>
      <c r="AE70" s="199"/>
      <c r="AF70" s="199"/>
      <c r="AG70" s="199"/>
    </row>
    <row r="71" spans="1:33" ht="15" customHeight="1">
      <c r="A71" s="195"/>
      <c r="B71" s="196"/>
      <c r="C71" s="196"/>
      <c r="D71" s="196" t="s">
        <v>253</v>
      </c>
      <c r="E71" s="196" t="s">
        <v>138</v>
      </c>
      <c r="F71" s="196"/>
      <c r="G71" s="196"/>
      <c r="H71" s="196"/>
      <c r="I71" s="196"/>
      <c r="J71" s="196"/>
      <c r="K71" s="196"/>
      <c r="L71" s="196"/>
      <c r="M71" s="195"/>
      <c r="N71" s="195"/>
      <c r="O71" s="195"/>
      <c r="P71" s="195"/>
      <c r="Q71" s="195"/>
      <c r="R71" s="195"/>
      <c r="S71" s="195"/>
      <c r="T71" s="195"/>
      <c r="U71" s="195"/>
      <c r="V71" s="195"/>
      <c r="W71" s="195"/>
      <c r="X71" s="195"/>
      <c r="Y71" s="195"/>
      <c r="Z71" s="195"/>
      <c r="AA71" s="195"/>
      <c r="AB71" s="195"/>
      <c r="AC71" s="195"/>
      <c r="AD71" s="195"/>
      <c r="AE71" s="195"/>
      <c r="AF71" s="195"/>
      <c r="AG71" s="195"/>
    </row>
    <row r="72" spans="1:33" ht="15" customHeight="1">
      <c r="A72" s="195"/>
      <c r="B72" s="196"/>
      <c r="C72" s="196"/>
      <c r="D72" s="196" t="s">
        <v>254</v>
      </c>
      <c r="E72" s="718" t="s">
        <v>255</v>
      </c>
      <c r="F72" s="718"/>
      <c r="G72" s="718"/>
      <c r="H72" s="718"/>
      <c r="I72" s="718"/>
      <c r="J72" s="718"/>
      <c r="K72" s="718"/>
      <c r="L72" s="718"/>
      <c r="M72" s="718"/>
      <c r="N72" s="718"/>
      <c r="O72" s="199"/>
      <c r="P72" s="199"/>
      <c r="Q72" s="199"/>
      <c r="R72" s="199"/>
      <c r="S72" s="199"/>
      <c r="T72" s="199"/>
      <c r="U72" s="199"/>
      <c r="V72" s="199"/>
      <c r="W72" s="199"/>
      <c r="X72" s="199"/>
      <c r="Y72" s="199"/>
      <c r="Z72" s="199"/>
      <c r="AA72" s="199"/>
      <c r="AB72" s="199"/>
      <c r="AC72" s="199"/>
      <c r="AD72" s="199"/>
      <c r="AE72" s="199"/>
      <c r="AF72" s="199"/>
      <c r="AG72" s="199"/>
    </row>
    <row r="73" spans="1:33" ht="15" customHeight="1">
      <c r="A73" s="195"/>
      <c r="B73" s="196"/>
      <c r="C73" s="196"/>
      <c r="D73" s="196"/>
      <c r="E73" s="718"/>
      <c r="F73" s="718"/>
      <c r="G73" s="718"/>
      <c r="H73" s="718"/>
      <c r="I73" s="718"/>
      <c r="J73" s="718"/>
      <c r="K73" s="718"/>
      <c r="L73" s="718"/>
      <c r="M73" s="718"/>
      <c r="N73" s="718"/>
      <c r="O73" s="199"/>
      <c r="P73" s="199"/>
      <c r="Q73" s="199"/>
      <c r="R73" s="199"/>
      <c r="S73" s="199"/>
      <c r="T73" s="199"/>
      <c r="U73" s="199"/>
      <c r="V73" s="199"/>
      <c r="W73" s="199"/>
      <c r="X73" s="199"/>
      <c r="Y73" s="199"/>
      <c r="Z73" s="199"/>
      <c r="AA73" s="199"/>
      <c r="AB73" s="199"/>
      <c r="AC73" s="199"/>
      <c r="AD73" s="199"/>
      <c r="AE73" s="199"/>
      <c r="AF73" s="199"/>
      <c r="AG73" s="199"/>
    </row>
    <row r="74" spans="1:33" ht="15" customHeight="1">
      <c r="A74" s="195"/>
      <c r="B74" s="196"/>
      <c r="C74" s="196"/>
      <c r="D74" s="811" t="s">
        <v>139</v>
      </c>
      <c r="E74" s="811"/>
      <c r="F74" s="811"/>
      <c r="G74" s="811"/>
      <c r="H74" s="811"/>
      <c r="I74" s="811"/>
      <c r="J74" s="811"/>
      <c r="K74" s="811"/>
      <c r="L74" s="811"/>
      <c r="M74" s="811"/>
      <c r="N74" s="811"/>
      <c r="O74" s="201"/>
      <c r="P74" s="201"/>
      <c r="Q74" s="201"/>
      <c r="R74" s="201"/>
      <c r="S74" s="201"/>
      <c r="T74" s="201"/>
      <c r="U74" s="201"/>
      <c r="V74" s="201"/>
      <c r="W74" s="201"/>
      <c r="X74" s="201"/>
      <c r="Y74" s="201"/>
      <c r="Z74" s="201"/>
      <c r="AA74" s="201"/>
      <c r="AB74" s="201"/>
      <c r="AC74" s="201"/>
      <c r="AD74" s="201"/>
      <c r="AE74" s="201"/>
      <c r="AF74" s="201"/>
      <c r="AG74" s="201"/>
    </row>
    <row r="75" spans="1:33" ht="15" customHeight="1">
      <c r="A75" s="195"/>
      <c r="B75" s="196"/>
      <c r="C75" s="196"/>
      <c r="D75" s="809" t="s">
        <v>140</v>
      </c>
      <c r="E75" s="809"/>
      <c r="F75" s="809"/>
      <c r="G75" s="809"/>
      <c r="H75" s="809"/>
      <c r="I75" s="809"/>
      <c r="J75" s="809"/>
      <c r="K75" s="809"/>
      <c r="L75" s="809"/>
      <c r="M75" s="809"/>
      <c r="N75" s="809"/>
      <c r="O75" s="199"/>
      <c r="P75" s="199"/>
      <c r="Q75" s="199"/>
      <c r="R75" s="199"/>
      <c r="S75" s="199"/>
      <c r="T75" s="199"/>
      <c r="U75" s="199"/>
      <c r="V75" s="199"/>
      <c r="W75" s="199"/>
      <c r="X75" s="199"/>
      <c r="Y75" s="199"/>
      <c r="Z75" s="199"/>
      <c r="AA75" s="199"/>
      <c r="AB75" s="199"/>
      <c r="AC75" s="199"/>
      <c r="AD75" s="199"/>
      <c r="AE75" s="199"/>
      <c r="AF75" s="199"/>
      <c r="AG75" s="199"/>
    </row>
    <row r="76" spans="1:33" ht="15" customHeight="1">
      <c r="A76" s="195"/>
      <c r="B76" s="196"/>
      <c r="C76" s="196"/>
      <c r="D76" s="809"/>
      <c r="E76" s="809"/>
      <c r="F76" s="809"/>
      <c r="G76" s="809"/>
      <c r="H76" s="809"/>
      <c r="I76" s="809"/>
      <c r="J76" s="809"/>
      <c r="K76" s="809"/>
      <c r="L76" s="809"/>
      <c r="M76" s="809"/>
      <c r="N76" s="809"/>
      <c r="O76" s="199"/>
      <c r="P76" s="199"/>
      <c r="Q76" s="199"/>
      <c r="R76" s="199"/>
      <c r="S76" s="199"/>
      <c r="T76" s="199"/>
      <c r="U76" s="199"/>
      <c r="V76" s="199"/>
      <c r="W76" s="199"/>
      <c r="X76" s="199"/>
      <c r="Y76" s="199"/>
      <c r="Z76" s="199"/>
      <c r="AA76" s="199"/>
      <c r="AB76" s="199"/>
      <c r="AC76" s="199"/>
      <c r="AD76" s="199"/>
      <c r="AE76" s="199"/>
      <c r="AF76" s="199"/>
      <c r="AG76" s="199"/>
    </row>
    <row r="77" spans="1:33" ht="9" customHeight="1">
      <c r="A77" s="195"/>
      <c r="B77" s="196"/>
      <c r="C77" s="196"/>
      <c r="D77" s="809"/>
      <c r="E77" s="809"/>
      <c r="F77" s="809"/>
      <c r="G77" s="809"/>
      <c r="H77" s="809"/>
      <c r="I77" s="809"/>
      <c r="J77" s="809"/>
      <c r="K77" s="809"/>
      <c r="L77" s="809"/>
      <c r="M77" s="809"/>
      <c r="N77" s="809"/>
      <c r="O77" s="195"/>
      <c r="P77" s="195"/>
      <c r="Q77" s="195"/>
      <c r="R77" s="195"/>
      <c r="S77" s="195"/>
      <c r="T77" s="195"/>
      <c r="U77" s="195"/>
      <c r="V77" s="195"/>
      <c r="W77" s="195"/>
      <c r="X77" s="195"/>
      <c r="Y77" s="195"/>
      <c r="Z77" s="195"/>
      <c r="AA77" s="195"/>
      <c r="AB77" s="195"/>
      <c r="AC77" s="195"/>
      <c r="AD77" s="195"/>
      <c r="AE77" s="195"/>
      <c r="AF77" s="195"/>
      <c r="AG77" s="195"/>
    </row>
    <row r="78" spans="1:33" ht="15" customHeight="1">
      <c r="A78" s="195"/>
      <c r="B78" s="196"/>
      <c r="C78" s="196" t="s">
        <v>141</v>
      </c>
      <c r="D78" s="196" t="s">
        <v>142</v>
      </c>
      <c r="E78" s="196"/>
      <c r="F78" s="196"/>
      <c r="G78" s="196"/>
      <c r="H78" s="196"/>
      <c r="I78" s="196"/>
      <c r="J78" s="196"/>
      <c r="K78" s="196"/>
      <c r="L78" s="196"/>
      <c r="M78" s="195"/>
      <c r="N78" s="195"/>
      <c r="O78" s="195"/>
      <c r="P78" s="195"/>
      <c r="Q78" s="195"/>
      <c r="R78" s="195"/>
      <c r="S78" s="195"/>
      <c r="T78" s="195"/>
      <c r="U78" s="195"/>
      <c r="V78" s="195"/>
      <c r="W78" s="195"/>
      <c r="X78" s="195"/>
      <c r="Y78" s="195"/>
      <c r="Z78" s="195"/>
      <c r="AA78" s="195"/>
      <c r="AB78" s="195"/>
      <c r="AC78" s="195"/>
      <c r="AD78" s="195"/>
      <c r="AE78" s="195"/>
      <c r="AF78" s="195"/>
      <c r="AG78" s="195"/>
    </row>
    <row r="79" spans="1:33" ht="15" customHeight="1">
      <c r="A79" s="195"/>
      <c r="B79" s="196"/>
      <c r="C79" s="196"/>
      <c r="D79" s="196" t="s">
        <v>80</v>
      </c>
      <c r="E79" s="196"/>
      <c r="F79" s="196"/>
      <c r="G79" s="196"/>
      <c r="H79" s="196"/>
      <c r="I79" s="196"/>
      <c r="J79" s="196"/>
      <c r="K79" s="196"/>
      <c r="L79" s="196"/>
      <c r="M79" s="195"/>
      <c r="N79" s="195"/>
      <c r="O79" s="195"/>
      <c r="P79" s="195"/>
      <c r="Q79" s="195"/>
      <c r="R79" s="195"/>
      <c r="S79" s="195"/>
      <c r="T79" s="195"/>
      <c r="U79" s="195"/>
      <c r="V79" s="195"/>
      <c r="W79" s="195"/>
      <c r="X79" s="195"/>
      <c r="Y79" s="195"/>
      <c r="Z79" s="195"/>
      <c r="AA79" s="195"/>
      <c r="AB79" s="195"/>
      <c r="AC79" s="195"/>
      <c r="AD79" s="195"/>
      <c r="AE79" s="195"/>
      <c r="AF79" s="195"/>
      <c r="AG79" s="195"/>
    </row>
    <row r="80" spans="1:33" ht="5.25" customHeight="1">
      <c r="A80" s="195"/>
      <c r="B80" s="196"/>
      <c r="C80" s="196"/>
      <c r="D80" s="196"/>
      <c r="E80" s="196"/>
      <c r="F80" s="196"/>
      <c r="G80" s="196"/>
      <c r="H80" s="196"/>
      <c r="I80" s="196"/>
      <c r="J80" s="196"/>
      <c r="K80" s="196"/>
      <c r="L80" s="196"/>
      <c r="M80" s="195"/>
      <c r="N80" s="195"/>
      <c r="O80" s="195"/>
      <c r="P80" s="195"/>
      <c r="Q80" s="195"/>
      <c r="R80" s="195"/>
      <c r="S80" s="195"/>
      <c r="T80" s="195"/>
      <c r="U80" s="195"/>
      <c r="V80" s="195"/>
      <c r="W80" s="195"/>
      <c r="X80" s="195"/>
      <c r="Y80" s="195"/>
      <c r="Z80" s="195"/>
      <c r="AA80" s="195"/>
      <c r="AB80" s="195"/>
      <c r="AC80" s="195"/>
      <c r="AD80" s="195"/>
      <c r="AE80" s="195"/>
      <c r="AF80" s="195"/>
      <c r="AG80" s="195"/>
    </row>
    <row r="81" spans="1:33" ht="15" customHeight="1">
      <c r="A81" s="195"/>
      <c r="B81" s="196"/>
      <c r="C81" s="196"/>
      <c r="D81" s="196" t="s">
        <v>256</v>
      </c>
      <c r="E81" s="196"/>
      <c r="F81" s="196" t="s">
        <v>143</v>
      </c>
      <c r="G81" s="195"/>
      <c r="H81" s="196"/>
      <c r="I81" s="196"/>
      <c r="J81" s="196"/>
      <c r="L81" s="196"/>
      <c r="M81" s="195"/>
      <c r="N81" s="195"/>
      <c r="O81" s="195"/>
      <c r="P81" s="195"/>
      <c r="Q81" s="195"/>
      <c r="R81" s="195"/>
      <c r="S81" s="195"/>
      <c r="T81" s="195"/>
      <c r="U81" s="195"/>
      <c r="V81" s="195"/>
      <c r="W81" s="195"/>
      <c r="X81" s="195"/>
      <c r="Y81" s="195"/>
      <c r="Z81" s="195"/>
      <c r="AA81" s="195"/>
      <c r="AB81" s="195"/>
      <c r="AC81" s="195"/>
      <c r="AD81" s="195"/>
      <c r="AE81" s="195"/>
      <c r="AF81" s="195"/>
      <c r="AG81" s="195"/>
    </row>
    <row r="82" spans="1:33" ht="15" customHeight="1">
      <c r="A82" s="195"/>
      <c r="B82" s="196"/>
      <c r="C82" s="196"/>
      <c r="D82" s="196" t="s">
        <v>144</v>
      </c>
      <c r="E82" s="196"/>
      <c r="F82" s="196"/>
      <c r="G82" s="196"/>
      <c r="H82" s="196"/>
      <c r="I82" s="196"/>
      <c r="J82" s="196"/>
      <c r="K82" s="196"/>
      <c r="L82" s="196"/>
      <c r="M82" s="195"/>
      <c r="N82" s="195"/>
      <c r="O82" s="195"/>
      <c r="P82" s="195"/>
      <c r="Q82" s="195"/>
      <c r="R82" s="195"/>
      <c r="S82" s="195"/>
      <c r="T82" s="195"/>
      <c r="U82" s="195"/>
      <c r="V82" s="195"/>
      <c r="W82" s="195"/>
      <c r="X82" s="195"/>
      <c r="Y82" s="195"/>
      <c r="Z82" s="195"/>
      <c r="AA82" s="195"/>
      <c r="AB82" s="195"/>
      <c r="AC82" s="195"/>
      <c r="AD82" s="195"/>
      <c r="AE82" s="195"/>
      <c r="AF82" s="195"/>
      <c r="AG82" s="195"/>
    </row>
    <row r="83" spans="1:33" ht="15" customHeight="1">
      <c r="A83" s="195"/>
      <c r="B83" s="196"/>
      <c r="C83" s="196"/>
      <c r="D83" s="196" t="s">
        <v>257</v>
      </c>
      <c r="E83" s="196"/>
      <c r="F83" s="196"/>
      <c r="G83" s="196" t="s">
        <v>259</v>
      </c>
      <c r="H83" s="195"/>
      <c r="I83" s="196"/>
      <c r="J83" s="196"/>
      <c r="K83" s="196"/>
      <c r="L83" s="196"/>
      <c r="N83" s="195"/>
      <c r="O83" s="195"/>
      <c r="P83" s="195"/>
      <c r="Q83" s="195"/>
      <c r="R83" s="195"/>
      <c r="S83" s="195"/>
      <c r="T83" s="195"/>
      <c r="U83" s="195"/>
      <c r="V83" s="195"/>
      <c r="W83" s="195"/>
      <c r="X83" s="195"/>
      <c r="Y83" s="195"/>
      <c r="Z83" s="195"/>
      <c r="AA83" s="195"/>
      <c r="AB83" s="195"/>
      <c r="AC83" s="195"/>
      <c r="AD83" s="195"/>
      <c r="AE83" s="195"/>
      <c r="AF83" s="195"/>
      <c r="AG83" s="195"/>
    </row>
    <row r="84" spans="1:33" ht="5.25" customHeight="1">
      <c r="A84" s="195"/>
      <c r="B84" s="196"/>
      <c r="C84" s="196"/>
      <c r="D84" s="196"/>
      <c r="E84" s="196"/>
      <c r="F84" s="196"/>
      <c r="G84" s="196"/>
      <c r="H84" s="195"/>
      <c r="I84" s="196"/>
      <c r="J84" s="196"/>
      <c r="K84" s="196"/>
      <c r="L84" s="196"/>
      <c r="M84" s="195"/>
      <c r="N84" s="195"/>
      <c r="O84" s="195"/>
      <c r="P84" s="195"/>
      <c r="Q84" s="195"/>
      <c r="R84" s="195"/>
      <c r="S84" s="195"/>
      <c r="T84" s="195"/>
      <c r="U84" s="195"/>
      <c r="V84" s="195"/>
      <c r="W84" s="195"/>
      <c r="X84" s="195"/>
      <c r="Y84" s="195"/>
      <c r="Z84" s="195"/>
      <c r="AA84" s="195"/>
      <c r="AB84" s="195"/>
      <c r="AC84" s="195"/>
      <c r="AD84" s="195"/>
      <c r="AE84" s="195"/>
      <c r="AF84" s="195"/>
      <c r="AG84" s="195"/>
    </row>
    <row r="85" spans="1:33" ht="15" customHeight="1">
      <c r="A85" s="195"/>
      <c r="B85" s="196"/>
      <c r="C85" s="196"/>
      <c r="D85" s="718" t="s">
        <v>145</v>
      </c>
      <c r="E85" s="718"/>
      <c r="F85" s="718"/>
      <c r="G85" s="718"/>
      <c r="H85" s="718"/>
      <c r="I85" s="718"/>
      <c r="J85" s="718"/>
      <c r="K85" s="718"/>
      <c r="L85" s="718"/>
      <c r="M85" s="718"/>
      <c r="N85" s="718"/>
      <c r="O85" s="199"/>
      <c r="P85" s="199"/>
      <c r="Q85" s="199"/>
      <c r="R85" s="199"/>
      <c r="S85" s="199"/>
      <c r="T85" s="199"/>
      <c r="U85" s="199"/>
      <c r="V85" s="199"/>
      <c r="W85" s="199"/>
      <c r="X85" s="199"/>
      <c r="Y85" s="199"/>
      <c r="Z85" s="199"/>
      <c r="AA85" s="199"/>
      <c r="AB85" s="199"/>
      <c r="AC85" s="199"/>
      <c r="AD85" s="199"/>
      <c r="AE85" s="199"/>
      <c r="AF85" s="199"/>
      <c r="AG85" s="199"/>
    </row>
    <row r="86" spans="1:33" ht="15" customHeight="1">
      <c r="A86" s="195"/>
      <c r="B86" s="196"/>
      <c r="C86" s="196"/>
      <c r="D86" s="718"/>
      <c r="E86" s="718"/>
      <c r="F86" s="718"/>
      <c r="G86" s="718"/>
      <c r="H86" s="718"/>
      <c r="I86" s="718"/>
      <c r="J86" s="718"/>
      <c r="K86" s="718"/>
      <c r="L86" s="718"/>
      <c r="M86" s="718"/>
      <c r="N86" s="718"/>
      <c r="O86" s="199"/>
      <c r="P86" s="199"/>
      <c r="Q86" s="199"/>
      <c r="R86" s="199"/>
      <c r="S86" s="199"/>
      <c r="T86" s="199"/>
      <c r="U86" s="199"/>
      <c r="V86" s="199"/>
      <c r="W86" s="199"/>
      <c r="X86" s="199"/>
      <c r="Y86" s="199"/>
      <c r="Z86" s="199"/>
      <c r="AA86" s="199"/>
      <c r="AB86" s="199"/>
      <c r="AC86" s="199"/>
      <c r="AD86" s="199"/>
      <c r="AE86" s="199"/>
      <c r="AF86" s="199"/>
      <c r="AG86" s="199"/>
    </row>
    <row r="87" spans="2:14" ht="13.5">
      <c r="B87" s="37"/>
      <c r="C87" s="37"/>
      <c r="D87" s="199"/>
      <c r="E87" s="199"/>
      <c r="F87" s="199"/>
      <c r="G87" s="199"/>
      <c r="H87" s="199"/>
      <c r="I87" s="199"/>
      <c r="J87" s="199"/>
      <c r="K87" s="199"/>
      <c r="L87" s="199"/>
      <c r="M87" s="199"/>
      <c r="N87" s="199"/>
    </row>
    <row r="88" spans="2:12" ht="13.5">
      <c r="B88" s="37"/>
      <c r="C88" s="37"/>
      <c r="D88" s="37"/>
      <c r="E88" s="37"/>
      <c r="F88" s="37"/>
      <c r="G88" s="37"/>
      <c r="H88" s="37"/>
      <c r="I88" s="37"/>
      <c r="J88" s="37"/>
      <c r="K88" s="37"/>
      <c r="L88" s="37"/>
    </row>
    <row r="89" spans="2:12" ht="13.5">
      <c r="B89" s="37"/>
      <c r="C89" s="37"/>
      <c r="D89" s="37"/>
      <c r="E89" s="37"/>
      <c r="F89" s="37"/>
      <c r="G89" s="37"/>
      <c r="H89" s="37"/>
      <c r="I89" s="37"/>
      <c r="J89" s="37"/>
      <c r="K89" s="37"/>
      <c r="L89" s="37"/>
    </row>
    <row r="90" spans="2:12" ht="13.5">
      <c r="B90" s="37"/>
      <c r="C90" s="37"/>
      <c r="D90" s="37"/>
      <c r="E90" s="37"/>
      <c r="F90" s="37"/>
      <c r="G90" s="37"/>
      <c r="H90" s="37"/>
      <c r="I90" s="37"/>
      <c r="J90" s="37"/>
      <c r="K90" s="37"/>
      <c r="L90" s="37"/>
    </row>
    <row r="91" spans="2:12" ht="13.5">
      <c r="B91" s="37"/>
      <c r="C91" s="37"/>
      <c r="D91" s="37"/>
      <c r="E91" s="37"/>
      <c r="F91" s="37"/>
      <c r="G91" s="37"/>
      <c r="H91" s="37"/>
      <c r="I91" s="37"/>
      <c r="J91" s="37"/>
      <c r="K91" s="37"/>
      <c r="L91" s="37"/>
    </row>
    <row r="92" spans="2:12" ht="13.5">
      <c r="B92" s="37"/>
      <c r="C92" s="37"/>
      <c r="D92" s="37"/>
      <c r="E92" s="37"/>
      <c r="F92" s="37"/>
      <c r="G92" s="37"/>
      <c r="H92" s="37"/>
      <c r="I92" s="37"/>
      <c r="J92" s="37"/>
      <c r="K92" s="37"/>
      <c r="L92" s="37"/>
    </row>
    <row r="93" spans="2:12" ht="13.5">
      <c r="B93" s="37"/>
      <c r="C93" s="37"/>
      <c r="D93" s="37"/>
      <c r="E93" s="37"/>
      <c r="F93" s="37"/>
      <c r="G93" s="37"/>
      <c r="H93" s="37"/>
      <c r="I93" s="37"/>
      <c r="J93" s="37"/>
      <c r="K93" s="37"/>
      <c r="L93" s="37"/>
    </row>
    <row r="94" spans="2:12" ht="13.5">
      <c r="B94" s="37"/>
      <c r="C94" s="37"/>
      <c r="D94" s="37"/>
      <c r="E94" s="37"/>
      <c r="F94" s="37"/>
      <c r="G94" s="37"/>
      <c r="H94" s="37"/>
      <c r="I94" s="37"/>
      <c r="J94" s="37"/>
      <c r="K94" s="37"/>
      <c r="L94" s="37"/>
    </row>
    <row r="123" ht="13.5">
      <c r="I123" s="672" t="s">
        <v>724</v>
      </c>
    </row>
  </sheetData>
  <mergeCells count="20">
    <mergeCell ref="D36:N37"/>
    <mergeCell ref="D38:N42"/>
    <mergeCell ref="C16:N20"/>
    <mergeCell ref="C22:N27"/>
    <mergeCell ref="D29:N31"/>
    <mergeCell ref="D32:N34"/>
    <mergeCell ref="D85:N86"/>
    <mergeCell ref="E72:N73"/>
    <mergeCell ref="D74:N74"/>
    <mergeCell ref="D75:N77"/>
    <mergeCell ref="A2:N2"/>
    <mergeCell ref="D51:N52"/>
    <mergeCell ref="D56:N59"/>
    <mergeCell ref="D69:N70"/>
    <mergeCell ref="E64:N65"/>
    <mergeCell ref="D66:N68"/>
    <mergeCell ref="D46:N48"/>
    <mergeCell ref="D49:N50"/>
    <mergeCell ref="C5:N7"/>
    <mergeCell ref="C10:N15"/>
  </mergeCells>
  <printOptions/>
  <pageMargins left="0.5905511811023623" right="0.7480314960629921" top="0.7480314960629921" bottom="0.3" header="0.5118110236220472" footer="0.2"/>
  <pageSetup horizontalDpi="600" verticalDpi="600" orientation="portrait" paperSize="9" scale="97" r:id="rId2"/>
  <drawing r:id="rId1"/>
</worksheet>
</file>

<file path=xl/worksheets/sheet28.xml><?xml version="1.0" encoding="utf-8"?>
<worksheet xmlns="http://schemas.openxmlformats.org/spreadsheetml/2006/main" xmlns:r="http://schemas.openxmlformats.org/officeDocument/2006/relationships">
  <sheetPr codeName="Sheet43">
    <tabColor indexed="8"/>
  </sheetPr>
  <dimension ref="A1:I65"/>
  <sheetViews>
    <sheetView showGridLines="0" zoomScaleSheetLayoutView="100" workbookViewId="0" topLeftCell="A1">
      <selection activeCell="A1" sqref="A1:F1"/>
    </sheetView>
  </sheetViews>
  <sheetFormatPr defaultColWidth="8.796875" defaultRowHeight="14.25"/>
  <cols>
    <col min="1" max="1" width="8.09765625" style="41" customWidth="1"/>
    <col min="2" max="2" width="6.3984375" style="40" customWidth="1"/>
    <col min="3" max="3" width="33" style="42" customWidth="1"/>
    <col min="4" max="4" width="11.69921875" style="43" customWidth="1"/>
    <col min="5" max="5" width="6.5" style="40" customWidth="1"/>
    <col min="6" max="6" width="35.5" style="40" customWidth="1"/>
    <col min="7" max="16384" width="9" style="40" customWidth="1"/>
  </cols>
  <sheetData>
    <row r="1" spans="1:9" ht="21.75" customHeight="1">
      <c r="A1" s="813" t="s">
        <v>172</v>
      </c>
      <c r="B1" s="813"/>
      <c r="C1" s="813"/>
      <c r="D1" s="813"/>
      <c r="E1" s="813"/>
      <c r="F1" s="813"/>
      <c r="G1" s="39"/>
      <c r="H1" s="39"/>
      <c r="I1" s="38"/>
    </row>
    <row r="2" spans="1:9" ht="9" customHeight="1" thickBot="1">
      <c r="A2" s="38"/>
      <c r="B2" s="38"/>
      <c r="C2" s="38"/>
      <c r="D2" s="38"/>
      <c r="E2" s="38"/>
      <c r="F2" s="38"/>
      <c r="G2" s="38"/>
      <c r="H2" s="38"/>
      <c r="I2" s="38"/>
    </row>
    <row r="3" spans="1:6" s="44" customFormat="1" ht="28.5" customHeight="1" thickBot="1">
      <c r="A3" s="814" t="s">
        <v>551</v>
      </c>
      <c r="B3" s="815"/>
      <c r="C3" s="816"/>
      <c r="D3" s="288" t="s">
        <v>260</v>
      </c>
      <c r="E3" s="814" t="s">
        <v>380</v>
      </c>
      <c r="F3" s="816"/>
    </row>
    <row r="4" spans="1:6" s="45" customFormat="1" ht="15" customHeight="1">
      <c r="A4" s="289" t="s">
        <v>381</v>
      </c>
      <c r="B4" s="290" t="s">
        <v>382</v>
      </c>
      <c r="C4" s="291" t="s">
        <v>261</v>
      </c>
      <c r="D4" s="292" t="s">
        <v>262</v>
      </c>
      <c r="E4" s="293" t="s">
        <v>263</v>
      </c>
      <c r="F4" s="294" t="s">
        <v>261</v>
      </c>
    </row>
    <row r="5" spans="1:6" s="45" customFormat="1" ht="15" customHeight="1">
      <c r="A5" s="295"/>
      <c r="B5" s="290" t="s">
        <v>264</v>
      </c>
      <c r="C5" s="291" t="s">
        <v>265</v>
      </c>
      <c r="D5" s="292" t="s">
        <v>266</v>
      </c>
      <c r="E5" s="296" t="s">
        <v>267</v>
      </c>
      <c r="F5" s="294" t="s">
        <v>268</v>
      </c>
    </row>
    <row r="6" spans="1:6" s="45" customFormat="1" ht="15" customHeight="1">
      <c r="A6" s="295"/>
      <c r="B6" s="290" t="s">
        <v>267</v>
      </c>
      <c r="C6" s="291" t="s">
        <v>269</v>
      </c>
      <c r="D6" s="292" t="s">
        <v>266</v>
      </c>
      <c r="E6" s="296" t="s">
        <v>270</v>
      </c>
      <c r="F6" s="294" t="s">
        <v>269</v>
      </c>
    </row>
    <row r="7" spans="1:6" s="45" customFormat="1" ht="15" customHeight="1">
      <c r="A7" s="295"/>
      <c r="B7" s="290" t="s">
        <v>270</v>
      </c>
      <c r="C7" s="291" t="s">
        <v>271</v>
      </c>
      <c r="D7" s="292" t="s">
        <v>266</v>
      </c>
      <c r="E7" s="296" t="s">
        <v>272</v>
      </c>
      <c r="F7" s="294" t="s">
        <v>271</v>
      </c>
    </row>
    <row r="8" spans="1:6" s="45" customFormat="1" ht="15" customHeight="1">
      <c r="A8" s="295"/>
      <c r="B8" s="290" t="s">
        <v>272</v>
      </c>
      <c r="C8" s="291" t="s">
        <v>273</v>
      </c>
      <c r="D8" s="292" t="s">
        <v>266</v>
      </c>
      <c r="E8" s="296" t="s">
        <v>274</v>
      </c>
      <c r="F8" s="294" t="s">
        <v>275</v>
      </c>
    </row>
    <row r="9" spans="1:6" s="45" customFormat="1" ht="15" customHeight="1">
      <c r="A9" s="295"/>
      <c r="B9" s="290" t="s">
        <v>274</v>
      </c>
      <c r="C9" s="291" t="s">
        <v>276</v>
      </c>
      <c r="D9" s="292" t="s">
        <v>277</v>
      </c>
      <c r="E9" s="296" t="s">
        <v>278</v>
      </c>
      <c r="F9" s="294" t="s">
        <v>276</v>
      </c>
    </row>
    <row r="10" spans="1:6" s="45" customFormat="1" ht="15" customHeight="1">
      <c r="A10" s="295"/>
      <c r="B10" s="290" t="s">
        <v>278</v>
      </c>
      <c r="C10" s="291" t="s">
        <v>279</v>
      </c>
      <c r="D10" s="292" t="s">
        <v>277</v>
      </c>
      <c r="E10" s="296" t="s">
        <v>280</v>
      </c>
      <c r="F10" s="294" t="s">
        <v>281</v>
      </c>
    </row>
    <row r="11" spans="1:6" s="45" customFormat="1" ht="15" customHeight="1">
      <c r="A11" s="295"/>
      <c r="B11" s="290" t="s">
        <v>280</v>
      </c>
      <c r="C11" s="291" t="s">
        <v>282</v>
      </c>
      <c r="D11" s="292" t="s">
        <v>277</v>
      </c>
      <c r="E11" s="296" t="s">
        <v>283</v>
      </c>
      <c r="F11" s="294" t="s">
        <v>284</v>
      </c>
    </row>
    <row r="12" spans="1:6" s="45" customFormat="1" ht="15" customHeight="1">
      <c r="A12" s="295"/>
      <c r="B12" s="290" t="s">
        <v>283</v>
      </c>
      <c r="C12" s="291" t="s">
        <v>285</v>
      </c>
      <c r="D12" s="292" t="s">
        <v>266</v>
      </c>
      <c r="E12" s="296" t="s">
        <v>286</v>
      </c>
      <c r="F12" s="294" t="s">
        <v>287</v>
      </c>
    </row>
    <row r="13" spans="1:6" s="45" customFormat="1" ht="15" customHeight="1">
      <c r="A13" s="295"/>
      <c r="B13" s="290" t="s">
        <v>286</v>
      </c>
      <c r="C13" s="291" t="s">
        <v>288</v>
      </c>
      <c r="D13" s="292" t="s">
        <v>289</v>
      </c>
      <c r="E13" s="297" t="s">
        <v>383</v>
      </c>
      <c r="F13" s="298" t="s">
        <v>384</v>
      </c>
    </row>
    <row r="14" spans="1:6" s="45" customFormat="1" ht="15" customHeight="1">
      <c r="A14" s="295"/>
      <c r="B14" s="290" t="s">
        <v>290</v>
      </c>
      <c r="C14" s="291" t="s">
        <v>291</v>
      </c>
      <c r="D14" s="292" t="s">
        <v>289</v>
      </c>
      <c r="E14" s="297" t="s">
        <v>385</v>
      </c>
      <c r="F14" s="298" t="s">
        <v>386</v>
      </c>
    </row>
    <row r="15" spans="1:6" s="45" customFormat="1" ht="15" customHeight="1">
      <c r="A15" s="295"/>
      <c r="B15" s="290" t="s">
        <v>292</v>
      </c>
      <c r="C15" s="291" t="s">
        <v>293</v>
      </c>
      <c r="D15" s="292" t="s">
        <v>289</v>
      </c>
      <c r="E15" s="297" t="s">
        <v>387</v>
      </c>
      <c r="F15" s="298" t="s">
        <v>388</v>
      </c>
    </row>
    <row r="16" spans="1:6" s="45" customFormat="1" ht="15" customHeight="1">
      <c r="A16" s="295"/>
      <c r="B16" s="290" t="s">
        <v>294</v>
      </c>
      <c r="C16" s="291" t="s">
        <v>295</v>
      </c>
      <c r="D16" s="292" t="s">
        <v>289</v>
      </c>
      <c r="E16" s="297" t="s">
        <v>389</v>
      </c>
      <c r="F16" s="298" t="s">
        <v>386</v>
      </c>
    </row>
    <row r="17" spans="1:6" s="45" customFormat="1" ht="15" customHeight="1">
      <c r="A17" s="295"/>
      <c r="B17" s="290" t="s">
        <v>296</v>
      </c>
      <c r="C17" s="291" t="s">
        <v>297</v>
      </c>
      <c r="D17" s="292" t="s">
        <v>277</v>
      </c>
      <c r="E17" s="296" t="s">
        <v>296</v>
      </c>
      <c r="F17" s="294" t="s">
        <v>298</v>
      </c>
    </row>
    <row r="18" spans="1:6" s="45" customFormat="1" ht="15" customHeight="1">
      <c r="A18" s="295"/>
      <c r="B18" s="290" t="s">
        <v>299</v>
      </c>
      <c r="C18" s="291" t="s">
        <v>300</v>
      </c>
      <c r="D18" s="292" t="s">
        <v>262</v>
      </c>
      <c r="E18" s="296" t="s">
        <v>294</v>
      </c>
      <c r="F18" s="294" t="s">
        <v>301</v>
      </c>
    </row>
    <row r="19" spans="1:6" s="45" customFormat="1" ht="15" customHeight="1">
      <c r="A19" s="295"/>
      <c r="B19" s="290" t="s">
        <v>302</v>
      </c>
      <c r="C19" s="291" t="s">
        <v>303</v>
      </c>
      <c r="D19" s="292" t="s">
        <v>277</v>
      </c>
      <c r="E19" s="296" t="s">
        <v>299</v>
      </c>
      <c r="F19" s="294" t="s">
        <v>390</v>
      </c>
    </row>
    <row r="20" spans="1:6" s="45" customFormat="1" ht="15" customHeight="1">
      <c r="A20" s="299"/>
      <c r="B20" s="300" t="s">
        <v>304</v>
      </c>
      <c r="C20" s="301" t="s">
        <v>305</v>
      </c>
      <c r="D20" s="302" t="s">
        <v>289</v>
      </c>
      <c r="E20" s="303" t="s">
        <v>391</v>
      </c>
      <c r="F20" s="304" t="s">
        <v>386</v>
      </c>
    </row>
    <row r="21" spans="1:6" s="45" customFormat="1" ht="14.25" customHeight="1">
      <c r="A21" s="295" t="s">
        <v>392</v>
      </c>
      <c r="B21" s="305" t="s">
        <v>306</v>
      </c>
      <c r="C21" s="306" t="s">
        <v>307</v>
      </c>
      <c r="D21" s="307" t="s">
        <v>266</v>
      </c>
      <c r="E21" s="308" t="s">
        <v>308</v>
      </c>
      <c r="F21" s="309" t="s">
        <v>309</v>
      </c>
    </row>
    <row r="22" spans="1:6" s="45" customFormat="1" ht="14.25" customHeight="1">
      <c r="A22" s="295"/>
      <c r="B22" s="290" t="s">
        <v>310</v>
      </c>
      <c r="C22" s="291" t="s">
        <v>311</v>
      </c>
      <c r="D22" s="292" t="s">
        <v>289</v>
      </c>
      <c r="E22" s="297" t="s">
        <v>393</v>
      </c>
      <c r="F22" s="298" t="s">
        <v>394</v>
      </c>
    </row>
    <row r="23" spans="1:6" s="45" customFormat="1" ht="14.25" customHeight="1">
      <c r="A23" s="295"/>
      <c r="B23" s="290" t="s">
        <v>312</v>
      </c>
      <c r="C23" s="294" t="s">
        <v>313</v>
      </c>
      <c r="D23" s="310" t="s">
        <v>314</v>
      </c>
      <c r="E23" s="296" t="s">
        <v>315</v>
      </c>
      <c r="F23" s="311" t="s">
        <v>313</v>
      </c>
    </row>
    <row r="24" spans="1:6" s="45" customFormat="1" ht="14.25" customHeight="1">
      <c r="A24" s="295"/>
      <c r="B24" s="290" t="s">
        <v>316</v>
      </c>
      <c r="C24" s="291" t="s">
        <v>317</v>
      </c>
      <c r="D24" s="292" t="s">
        <v>266</v>
      </c>
      <c r="E24" s="296" t="s">
        <v>318</v>
      </c>
      <c r="F24" s="294" t="s">
        <v>317</v>
      </c>
    </row>
    <row r="25" spans="1:6" s="45" customFormat="1" ht="14.25" customHeight="1">
      <c r="A25" s="295"/>
      <c r="B25" s="290" t="s">
        <v>319</v>
      </c>
      <c r="C25" s="291" t="s">
        <v>320</v>
      </c>
      <c r="D25" s="292" t="s">
        <v>314</v>
      </c>
      <c r="E25" s="296" t="s">
        <v>321</v>
      </c>
      <c r="F25" s="294" t="s">
        <v>320</v>
      </c>
    </row>
    <row r="26" spans="1:6" s="45" customFormat="1" ht="14.25" customHeight="1">
      <c r="A26" s="295"/>
      <c r="B26" s="290" t="s">
        <v>322</v>
      </c>
      <c r="C26" s="291" t="s">
        <v>323</v>
      </c>
      <c r="D26" s="292" t="s">
        <v>266</v>
      </c>
      <c r="E26" s="296" t="s">
        <v>324</v>
      </c>
      <c r="F26" s="294" t="s">
        <v>323</v>
      </c>
    </row>
    <row r="27" spans="1:6" s="45" customFormat="1" ht="14.25" customHeight="1">
      <c r="A27" s="295"/>
      <c r="B27" s="290" t="s">
        <v>325</v>
      </c>
      <c r="C27" s="291" t="s">
        <v>326</v>
      </c>
      <c r="D27" s="292" t="s">
        <v>395</v>
      </c>
      <c r="E27" s="312"/>
      <c r="F27" s="311"/>
    </row>
    <row r="28" spans="1:6" s="45" customFormat="1" ht="14.25" customHeight="1">
      <c r="A28" s="295"/>
      <c r="B28" s="290" t="s">
        <v>327</v>
      </c>
      <c r="C28" s="294" t="s">
        <v>328</v>
      </c>
      <c r="D28" s="310" t="s">
        <v>266</v>
      </c>
      <c r="E28" s="296" t="s">
        <v>329</v>
      </c>
      <c r="F28" s="311" t="s">
        <v>328</v>
      </c>
    </row>
    <row r="29" spans="1:6" s="45" customFormat="1" ht="14.25" customHeight="1">
      <c r="A29" s="295"/>
      <c r="B29" s="290" t="s">
        <v>330</v>
      </c>
      <c r="C29" s="291" t="s">
        <v>331</v>
      </c>
      <c r="D29" s="292" t="s">
        <v>266</v>
      </c>
      <c r="E29" s="296" t="s">
        <v>332</v>
      </c>
      <c r="F29" s="294" t="s">
        <v>331</v>
      </c>
    </row>
    <row r="30" spans="1:6" s="45" customFormat="1" ht="14.25" customHeight="1">
      <c r="A30" s="295"/>
      <c r="B30" s="290" t="s">
        <v>333</v>
      </c>
      <c r="C30" s="291" t="s">
        <v>334</v>
      </c>
      <c r="D30" s="292" t="s">
        <v>262</v>
      </c>
      <c r="E30" s="296" t="s">
        <v>335</v>
      </c>
      <c r="F30" s="294" t="s">
        <v>334</v>
      </c>
    </row>
    <row r="31" spans="1:6" s="45" customFormat="1" ht="14.25" customHeight="1">
      <c r="A31" s="295"/>
      <c r="B31" s="290" t="s">
        <v>336</v>
      </c>
      <c r="C31" s="291" t="s">
        <v>337</v>
      </c>
      <c r="D31" s="292" t="s">
        <v>266</v>
      </c>
      <c r="E31" s="296" t="s">
        <v>338</v>
      </c>
      <c r="F31" s="294" t="s">
        <v>337</v>
      </c>
    </row>
    <row r="32" spans="1:6" s="45" customFormat="1" ht="14.25" customHeight="1">
      <c r="A32" s="295"/>
      <c r="B32" s="290" t="s">
        <v>339</v>
      </c>
      <c r="C32" s="291" t="s">
        <v>340</v>
      </c>
      <c r="D32" s="292" t="s">
        <v>266</v>
      </c>
      <c r="E32" s="296" t="s">
        <v>341</v>
      </c>
      <c r="F32" s="294" t="s">
        <v>340</v>
      </c>
    </row>
    <row r="33" spans="1:6" s="45" customFormat="1" ht="14.25" customHeight="1">
      <c r="A33" s="295"/>
      <c r="B33" s="290" t="s">
        <v>342</v>
      </c>
      <c r="C33" s="291" t="s">
        <v>343</v>
      </c>
      <c r="D33" s="292" t="s">
        <v>266</v>
      </c>
      <c r="E33" s="296" t="s">
        <v>344</v>
      </c>
      <c r="F33" s="294" t="s">
        <v>343</v>
      </c>
    </row>
    <row r="34" spans="1:6" s="45" customFormat="1" ht="14.25" customHeight="1">
      <c r="A34" s="295"/>
      <c r="B34" s="290" t="s">
        <v>345</v>
      </c>
      <c r="C34" s="291" t="s">
        <v>346</v>
      </c>
      <c r="D34" s="292" t="s">
        <v>289</v>
      </c>
      <c r="E34" s="297" t="s">
        <v>173</v>
      </c>
      <c r="F34" s="298" t="s">
        <v>396</v>
      </c>
    </row>
    <row r="35" spans="1:6" s="45" customFormat="1" ht="14.25" customHeight="1">
      <c r="A35" s="295"/>
      <c r="B35" s="290" t="s">
        <v>347</v>
      </c>
      <c r="C35" s="291" t="s">
        <v>348</v>
      </c>
      <c r="D35" s="292" t="s">
        <v>289</v>
      </c>
      <c r="E35" s="297" t="s">
        <v>397</v>
      </c>
      <c r="F35" s="298" t="s">
        <v>396</v>
      </c>
    </row>
    <row r="36" spans="1:6" s="45" customFormat="1" ht="14.25" customHeight="1">
      <c r="A36" s="295"/>
      <c r="B36" s="290" t="s">
        <v>349</v>
      </c>
      <c r="C36" s="291" t="s">
        <v>350</v>
      </c>
      <c r="D36" s="292" t="s">
        <v>289</v>
      </c>
      <c r="E36" s="297" t="s">
        <v>398</v>
      </c>
      <c r="F36" s="298" t="s">
        <v>399</v>
      </c>
    </row>
    <row r="37" spans="1:6" s="45" customFormat="1" ht="14.25" customHeight="1">
      <c r="A37" s="295"/>
      <c r="B37" s="290" t="s">
        <v>351</v>
      </c>
      <c r="C37" s="291" t="s">
        <v>352</v>
      </c>
      <c r="D37" s="292" t="s">
        <v>277</v>
      </c>
      <c r="E37" s="296" t="s">
        <v>353</v>
      </c>
      <c r="F37" s="294" t="s">
        <v>354</v>
      </c>
    </row>
    <row r="38" spans="1:6" s="45" customFormat="1" ht="14.25" customHeight="1">
      <c r="A38" s="295"/>
      <c r="B38" s="290" t="s">
        <v>355</v>
      </c>
      <c r="C38" s="291" t="s">
        <v>356</v>
      </c>
      <c r="D38" s="292" t="s">
        <v>289</v>
      </c>
      <c r="E38" s="297" t="s">
        <v>400</v>
      </c>
      <c r="F38" s="291" t="s">
        <v>356</v>
      </c>
    </row>
    <row r="39" spans="1:6" s="45" customFormat="1" ht="14.25" customHeight="1">
      <c r="A39" s="295"/>
      <c r="B39" s="290" t="s">
        <v>357</v>
      </c>
      <c r="C39" s="291" t="s">
        <v>358</v>
      </c>
      <c r="D39" s="292" t="s">
        <v>289</v>
      </c>
      <c r="E39" s="297" t="s">
        <v>401</v>
      </c>
      <c r="F39" s="291" t="s">
        <v>358</v>
      </c>
    </row>
    <row r="40" spans="1:6" s="45" customFormat="1" ht="14.25" customHeight="1">
      <c r="A40" s="295"/>
      <c r="B40" s="290" t="s">
        <v>359</v>
      </c>
      <c r="C40" s="291" t="s">
        <v>360</v>
      </c>
      <c r="D40" s="292" t="s">
        <v>266</v>
      </c>
      <c r="E40" s="296" t="s">
        <v>361</v>
      </c>
      <c r="F40" s="294" t="s">
        <v>360</v>
      </c>
    </row>
    <row r="41" spans="1:6" s="45" customFormat="1" ht="14.25" customHeight="1">
      <c r="A41" s="295"/>
      <c r="B41" s="290" t="s">
        <v>362</v>
      </c>
      <c r="C41" s="291" t="s">
        <v>363</v>
      </c>
      <c r="D41" s="292" t="s">
        <v>395</v>
      </c>
      <c r="E41" s="312"/>
      <c r="F41" s="311"/>
    </row>
    <row r="42" spans="1:6" s="45" customFormat="1" ht="14.25" customHeight="1">
      <c r="A42" s="295"/>
      <c r="B42" s="305" t="s">
        <v>364</v>
      </c>
      <c r="C42" s="309" t="s">
        <v>365</v>
      </c>
      <c r="D42" s="313" t="s">
        <v>314</v>
      </c>
      <c r="E42" s="308" t="s">
        <v>366</v>
      </c>
      <c r="F42" s="314" t="s">
        <v>367</v>
      </c>
    </row>
    <row r="43" spans="1:6" s="45" customFormat="1" ht="14.25" customHeight="1">
      <c r="A43" s="295"/>
      <c r="B43" s="300" t="s">
        <v>368</v>
      </c>
      <c r="C43" s="301" t="s">
        <v>369</v>
      </c>
      <c r="D43" s="302" t="s">
        <v>289</v>
      </c>
      <c r="E43" s="315" t="s">
        <v>174</v>
      </c>
      <c r="F43" s="316" t="s">
        <v>402</v>
      </c>
    </row>
    <row r="44" spans="1:6" s="45" customFormat="1" ht="14.25" customHeight="1">
      <c r="A44" s="295"/>
      <c r="B44" s="305" t="s">
        <v>370</v>
      </c>
      <c r="C44" s="306" t="s">
        <v>371</v>
      </c>
      <c r="D44" s="307"/>
      <c r="E44" s="308"/>
      <c r="F44" s="309"/>
    </row>
    <row r="45" spans="1:6" s="45" customFormat="1" ht="14.25" customHeight="1">
      <c r="A45" s="295"/>
      <c r="B45" s="300" t="s">
        <v>175</v>
      </c>
      <c r="C45" s="317" t="s">
        <v>403</v>
      </c>
      <c r="D45" s="318"/>
      <c r="E45" s="315"/>
      <c r="F45" s="301"/>
    </row>
    <row r="46" spans="1:6" s="45" customFormat="1" ht="14.25" customHeight="1">
      <c r="A46" s="295"/>
      <c r="B46" s="305" t="s">
        <v>372</v>
      </c>
      <c r="C46" s="306" t="s">
        <v>373</v>
      </c>
      <c r="D46" s="307"/>
      <c r="E46" s="308"/>
      <c r="F46" s="309"/>
    </row>
    <row r="47" spans="1:6" s="45" customFormat="1" ht="14.25" customHeight="1">
      <c r="A47" s="295"/>
      <c r="B47" s="300" t="s">
        <v>404</v>
      </c>
      <c r="C47" s="317" t="s">
        <v>405</v>
      </c>
      <c r="D47" s="318"/>
      <c r="E47" s="315"/>
      <c r="F47" s="301"/>
    </row>
    <row r="48" spans="1:6" s="45" customFormat="1" ht="14.25" customHeight="1">
      <c r="A48" s="295"/>
      <c r="B48" s="305" t="s">
        <v>374</v>
      </c>
      <c r="C48" s="306" t="s">
        <v>375</v>
      </c>
      <c r="D48" s="307"/>
      <c r="E48" s="319"/>
      <c r="F48" s="314"/>
    </row>
    <row r="49" spans="1:6" s="45" customFormat="1" ht="14.25" customHeight="1">
      <c r="A49" s="295"/>
      <c r="B49" s="290" t="s">
        <v>376</v>
      </c>
      <c r="C49" s="291" t="s">
        <v>377</v>
      </c>
      <c r="D49" s="292"/>
      <c r="E49" s="312"/>
      <c r="F49" s="311"/>
    </row>
    <row r="50" spans="1:6" s="45" customFormat="1" ht="14.25" customHeight="1" thickBot="1">
      <c r="A50" s="320"/>
      <c r="B50" s="321" t="s">
        <v>176</v>
      </c>
      <c r="C50" s="322" t="s">
        <v>406</v>
      </c>
      <c r="D50" s="323"/>
      <c r="E50" s="324" t="s">
        <v>407</v>
      </c>
      <c r="F50" s="325" t="s">
        <v>408</v>
      </c>
    </row>
    <row r="51" spans="2:6" s="45" customFormat="1" ht="14.25" customHeight="1">
      <c r="B51" s="326"/>
      <c r="C51" s="327"/>
      <c r="D51" s="328"/>
      <c r="E51" s="329"/>
      <c r="F51" s="330"/>
    </row>
    <row r="52" spans="1:6" s="45" customFormat="1" ht="13.5" customHeight="1">
      <c r="A52" s="331" t="s">
        <v>177</v>
      </c>
      <c r="B52" s="326"/>
      <c r="C52" s="327"/>
      <c r="D52" s="328"/>
      <c r="E52" s="329"/>
      <c r="F52" s="330"/>
    </row>
    <row r="53" spans="1:6" s="45" customFormat="1" ht="13.5" customHeight="1">
      <c r="A53" s="331"/>
      <c r="B53" s="326"/>
      <c r="C53" s="327"/>
      <c r="D53" s="328"/>
      <c r="E53" s="329"/>
      <c r="F53" s="330"/>
    </row>
    <row r="54" spans="1:6" ht="13.5" customHeight="1">
      <c r="A54" s="812" t="s">
        <v>178</v>
      </c>
      <c r="B54" s="812"/>
      <c r="C54" s="812"/>
      <c r="D54" s="812"/>
      <c r="E54" s="812"/>
      <c r="F54" s="812"/>
    </row>
    <row r="55" spans="1:6" ht="13.5" customHeight="1">
      <c r="A55" s="812"/>
      <c r="B55" s="812"/>
      <c r="C55" s="812"/>
      <c r="D55" s="812"/>
      <c r="E55" s="812"/>
      <c r="F55" s="812"/>
    </row>
    <row r="56" spans="1:6" ht="13.5" customHeight="1">
      <c r="A56" s="812"/>
      <c r="B56" s="812"/>
      <c r="C56" s="812"/>
      <c r="D56" s="812"/>
      <c r="E56" s="812"/>
      <c r="F56" s="812"/>
    </row>
    <row r="57" spans="1:6" ht="13.5">
      <c r="A57" s="812" t="s">
        <v>179</v>
      </c>
      <c r="B57" s="812"/>
      <c r="C57" s="812"/>
      <c r="D57" s="812"/>
      <c r="E57" s="812"/>
      <c r="F57" s="812"/>
    </row>
    <row r="58" spans="1:6" ht="13.5">
      <c r="A58" s="40"/>
      <c r="B58" s="332" t="s">
        <v>409</v>
      </c>
      <c r="C58" s="333"/>
      <c r="D58" s="334"/>
      <c r="E58" s="335"/>
      <c r="F58" s="335"/>
    </row>
    <row r="59" spans="1:6" ht="13.5">
      <c r="A59" s="336"/>
      <c r="B59" s="337" t="s">
        <v>410</v>
      </c>
      <c r="C59" s="333"/>
      <c r="D59" s="338" t="s">
        <v>378</v>
      </c>
      <c r="E59" s="335"/>
      <c r="F59" s="335"/>
    </row>
    <row r="60" spans="1:6" ht="13.5">
      <c r="A60" s="336"/>
      <c r="B60" s="337" t="s">
        <v>411</v>
      </c>
      <c r="C60" s="333"/>
      <c r="D60" s="338" t="s">
        <v>379</v>
      </c>
      <c r="E60" s="335"/>
      <c r="F60" s="335"/>
    </row>
    <row r="61" spans="1:6" ht="13.5">
      <c r="A61" s="336"/>
      <c r="B61" s="335"/>
      <c r="C61" s="333"/>
      <c r="D61" s="338" t="s">
        <v>412</v>
      </c>
      <c r="E61" s="335"/>
      <c r="F61" s="335"/>
    </row>
    <row r="62" spans="1:6" ht="13.5">
      <c r="A62" s="336"/>
      <c r="B62" s="335"/>
      <c r="C62" s="333"/>
      <c r="D62" s="338"/>
      <c r="E62" s="335"/>
      <c r="F62" s="335"/>
    </row>
    <row r="63" spans="1:6" ht="13.5">
      <c r="A63" s="336"/>
      <c r="B63" s="335"/>
      <c r="C63" s="333"/>
      <c r="D63" s="338"/>
      <c r="E63" s="335"/>
      <c r="F63" s="335"/>
    </row>
    <row r="65" ht="13.5">
      <c r="D65" s="339" t="s">
        <v>716</v>
      </c>
    </row>
  </sheetData>
  <mergeCells count="5">
    <mergeCell ref="A54:F56"/>
    <mergeCell ref="A57:F57"/>
    <mergeCell ref="A1:F1"/>
    <mergeCell ref="A3:C3"/>
    <mergeCell ref="E3:F3"/>
  </mergeCells>
  <printOptions/>
  <pageMargins left="0.62" right="0.4724409448818898" top="0.52" bottom="0.41" header="0.35433070866141736" footer="0.28"/>
  <pageSetup horizontalDpi="300" verticalDpi="300" orientation="portrait" paperSize="9" scale="86" r:id="rId2"/>
  <drawing r:id="rId1"/>
</worksheet>
</file>

<file path=xl/worksheets/sheet29.xml><?xml version="1.0" encoding="utf-8"?>
<worksheet xmlns="http://schemas.openxmlformats.org/spreadsheetml/2006/main" xmlns:r="http://schemas.openxmlformats.org/officeDocument/2006/relationships">
  <sheetPr codeName="Sheet41">
    <tabColor indexed="8"/>
  </sheetPr>
  <dimension ref="A9:H33"/>
  <sheetViews>
    <sheetView workbookViewId="0" topLeftCell="A1">
      <selection activeCell="A1" sqref="A1"/>
    </sheetView>
  </sheetViews>
  <sheetFormatPr defaultColWidth="8.796875" defaultRowHeight="14.25"/>
  <cols>
    <col min="1" max="1" width="4.19921875" style="216" customWidth="1"/>
    <col min="2" max="2" width="6.59765625" style="216" customWidth="1"/>
    <col min="3" max="3" width="10.59765625" style="216" customWidth="1"/>
    <col min="4" max="8" width="9" style="216" customWidth="1"/>
    <col min="9" max="9" width="4.8984375" style="216" customWidth="1"/>
    <col min="10" max="10" width="9" style="216" customWidth="1"/>
    <col min="11" max="11" width="6.59765625" style="216" customWidth="1"/>
    <col min="12" max="16384" width="9" style="216" customWidth="1"/>
  </cols>
  <sheetData>
    <row r="1" ht="24" customHeight="1"/>
    <row r="2" ht="24" customHeight="1"/>
    <row r="3" ht="24" customHeight="1"/>
    <row r="4" ht="24" customHeight="1"/>
    <row r="5" ht="24" customHeight="1"/>
    <row r="6" ht="24" customHeight="1"/>
    <row r="7" ht="24" customHeight="1"/>
    <row r="8" ht="13.5"/>
    <row r="9" spans="1:8" ht="22.5" customHeight="1">
      <c r="A9" s="217"/>
      <c r="B9" s="218" t="s">
        <v>636</v>
      </c>
      <c r="C9" s="219"/>
      <c r="D9" s="219"/>
      <c r="E9" s="219"/>
      <c r="F9" s="219"/>
      <c r="G9" s="219"/>
      <c r="H9" s="219"/>
    </row>
    <row r="10" spans="1:8" ht="22.5" customHeight="1">
      <c r="A10" s="217"/>
      <c r="B10" s="218" t="s">
        <v>555</v>
      </c>
      <c r="C10" s="219"/>
      <c r="D10" s="219"/>
      <c r="E10" s="219"/>
      <c r="F10" s="219"/>
      <c r="G10" s="219"/>
      <c r="H10" s="219"/>
    </row>
    <row r="11" spans="1:8" ht="22.5" customHeight="1">
      <c r="A11" s="217"/>
      <c r="B11" s="218" t="s">
        <v>556</v>
      </c>
      <c r="C11" s="219"/>
      <c r="D11" s="219"/>
      <c r="E11" s="219"/>
      <c r="F11" s="219"/>
      <c r="G11" s="219"/>
      <c r="H11" s="219"/>
    </row>
    <row r="12" spans="1:8" ht="27" customHeight="1">
      <c r="A12" s="217"/>
      <c r="B12" s="220"/>
      <c r="C12" s="219"/>
      <c r="D12" s="219"/>
      <c r="E12" s="219"/>
      <c r="F12" s="219"/>
      <c r="G12" s="219"/>
      <c r="H12" s="219"/>
    </row>
    <row r="13" spans="1:8" ht="18" customHeight="1">
      <c r="A13" s="217"/>
      <c r="B13" s="221" t="s">
        <v>557</v>
      </c>
      <c r="C13" s="219"/>
      <c r="D13" s="219"/>
      <c r="E13" s="219"/>
      <c r="F13" s="219"/>
      <c r="G13" s="219"/>
      <c r="H13" s="219"/>
    </row>
    <row r="14" spans="1:8" ht="24.75" customHeight="1">
      <c r="A14" s="217"/>
      <c r="B14" s="222"/>
      <c r="C14" s="219"/>
      <c r="D14" s="219"/>
      <c r="E14" s="219"/>
      <c r="F14" s="219"/>
      <c r="G14" s="219"/>
      <c r="H14" s="219"/>
    </row>
    <row r="15" spans="1:8" ht="22.5" customHeight="1">
      <c r="A15" s="217"/>
      <c r="B15" s="219" t="s">
        <v>558</v>
      </c>
      <c r="C15" s="219"/>
      <c r="D15" s="219"/>
      <c r="E15" s="219" t="s">
        <v>559</v>
      </c>
      <c r="F15" s="223"/>
      <c r="H15" s="219"/>
    </row>
    <row r="16" spans="1:8" ht="22.5" customHeight="1">
      <c r="A16" s="217"/>
      <c r="B16" s="224" t="s">
        <v>560</v>
      </c>
      <c r="C16" s="219"/>
      <c r="D16" s="219"/>
      <c r="E16" s="219" t="s">
        <v>561</v>
      </c>
      <c r="F16" s="223"/>
      <c r="H16" s="219"/>
    </row>
    <row r="17" spans="1:8" ht="22.5" customHeight="1">
      <c r="A17" s="217"/>
      <c r="B17" s="224" t="s">
        <v>562</v>
      </c>
      <c r="C17" s="219"/>
      <c r="D17" s="219"/>
      <c r="E17" s="219" t="s">
        <v>563</v>
      </c>
      <c r="F17" s="223"/>
      <c r="H17" s="219"/>
    </row>
    <row r="18" spans="1:5" ht="22.5" customHeight="1">
      <c r="A18" s="217"/>
      <c r="B18" s="224" t="s">
        <v>564</v>
      </c>
      <c r="C18" s="219"/>
      <c r="D18" s="219"/>
      <c r="E18" s="219" t="s">
        <v>82</v>
      </c>
    </row>
    <row r="19" spans="2:5" ht="15" customHeight="1">
      <c r="B19" s="224"/>
      <c r="C19" s="219"/>
      <c r="D19" s="219"/>
      <c r="E19" s="219"/>
    </row>
    <row r="20" spans="2:5" ht="20.25" customHeight="1">
      <c r="B20" s="224"/>
      <c r="C20" s="225" t="s">
        <v>565</v>
      </c>
      <c r="D20" s="219"/>
      <c r="E20" s="219"/>
    </row>
    <row r="21" spans="2:5" ht="20.25" customHeight="1">
      <c r="B21" s="224"/>
      <c r="C21" s="225"/>
      <c r="D21" s="219"/>
      <c r="E21" s="219"/>
    </row>
    <row r="22" spans="6:8" ht="13.5">
      <c r="F22" s="219"/>
      <c r="G22" s="219"/>
      <c r="H22" s="219"/>
    </row>
    <row r="23" spans="3:8" ht="17.25">
      <c r="C23" s="226"/>
      <c r="F23" s="219"/>
      <c r="G23" s="219"/>
      <c r="H23" s="219"/>
    </row>
    <row r="24" spans="3:8" ht="17.25">
      <c r="C24" s="226"/>
      <c r="F24" s="219"/>
      <c r="G24" s="219"/>
      <c r="H24" s="219"/>
    </row>
    <row r="25" spans="3:8" ht="17.25">
      <c r="C25" s="226"/>
      <c r="F25" s="219"/>
      <c r="G25" s="219"/>
      <c r="H25" s="219"/>
    </row>
    <row r="26" spans="3:8" ht="17.25">
      <c r="C26" s="226"/>
      <c r="F26" s="219"/>
      <c r="G26" s="219"/>
      <c r="H26" s="219"/>
    </row>
    <row r="27" spans="3:8" ht="17.25">
      <c r="C27" s="226"/>
      <c r="F27" s="219"/>
      <c r="G27" s="219"/>
      <c r="H27" s="219"/>
    </row>
    <row r="28" spans="3:8" ht="17.25">
      <c r="C28" s="226"/>
      <c r="F28" s="219"/>
      <c r="G28" s="219"/>
      <c r="H28" s="219"/>
    </row>
    <row r="29" spans="3:8" ht="17.25">
      <c r="C29" s="226"/>
      <c r="F29" s="219"/>
      <c r="G29" s="219"/>
      <c r="H29" s="219"/>
    </row>
    <row r="30" spans="3:8" ht="17.25">
      <c r="C30" s="226"/>
      <c r="F30" s="219"/>
      <c r="G30" s="219"/>
      <c r="H30" s="219"/>
    </row>
    <row r="31" spans="3:7" ht="13.5">
      <c r="C31" s="227"/>
      <c r="D31" s="228"/>
      <c r="E31" s="229"/>
      <c r="F31" s="229"/>
      <c r="G31" s="229"/>
    </row>
    <row r="32" spans="3:7" ht="13.5">
      <c r="C32" s="228"/>
      <c r="D32" s="228"/>
      <c r="E32" s="229"/>
      <c r="F32" s="229"/>
      <c r="G32" s="229"/>
    </row>
    <row r="33" spans="3:7" ht="13.5">
      <c r="C33" s="228"/>
      <c r="D33" s="228"/>
      <c r="E33" s="229"/>
      <c r="F33" s="229"/>
      <c r="G33" s="229"/>
    </row>
    <row r="35" ht="17.25" customHeight="1"/>
    <row r="36" ht="17.25" customHeight="1"/>
  </sheetData>
  <printOptions/>
  <pageMargins left="0.75" right="0.75" top="1" bottom="1" header="0.512" footer="0.51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51">
    <tabColor indexed="8"/>
  </sheetPr>
  <dimension ref="A1:M52"/>
  <sheetViews>
    <sheetView showGridLines="0" view="pageBreakPreview" zoomScaleSheetLayoutView="100" workbookViewId="0" topLeftCell="A1">
      <selection activeCell="A1" sqref="A1"/>
    </sheetView>
  </sheetViews>
  <sheetFormatPr defaultColWidth="8.796875" defaultRowHeight="14.25"/>
  <cols>
    <col min="1" max="1" width="2.59765625" style="0" customWidth="1"/>
    <col min="2" max="2" width="2.8984375" style="396" customWidth="1"/>
    <col min="3" max="3" width="3.5" style="0" customWidth="1"/>
    <col min="4" max="13" width="8" style="0" customWidth="1"/>
  </cols>
  <sheetData>
    <row r="1" spans="1:12" ht="19.5" customHeight="1">
      <c r="A1" s="195"/>
      <c r="B1" s="394"/>
      <c r="C1" s="195"/>
      <c r="D1" s="195"/>
      <c r="E1" s="195"/>
      <c r="F1" s="195"/>
      <c r="G1" s="393" t="s">
        <v>146</v>
      </c>
      <c r="H1" s="195"/>
      <c r="I1" s="195"/>
      <c r="J1" s="195"/>
      <c r="K1" s="195"/>
      <c r="L1" s="195"/>
    </row>
    <row r="2" spans="1:12" ht="17.25" customHeight="1">
      <c r="A2" s="195"/>
      <c r="B2" s="395"/>
      <c r="C2" s="196"/>
      <c r="D2" s="195"/>
      <c r="E2" s="196"/>
      <c r="F2" s="196"/>
      <c r="G2" s="196"/>
      <c r="H2" s="196"/>
      <c r="I2" s="195"/>
      <c r="L2" s="196"/>
    </row>
    <row r="3" spans="1:13" ht="14.25" customHeight="1">
      <c r="A3" s="195"/>
      <c r="B3" s="395"/>
      <c r="C3" s="196"/>
      <c r="D3" s="196"/>
      <c r="E3" s="196"/>
      <c r="F3" s="196"/>
      <c r="G3" s="196"/>
      <c r="H3" s="196"/>
      <c r="I3" s="196"/>
      <c r="J3" s="196"/>
      <c r="K3" s="196"/>
      <c r="L3" s="196"/>
      <c r="M3" s="195"/>
    </row>
    <row r="4" spans="1:12" ht="13.5" customHeight="1">
      <c r="A4" s="284"/>
      <c r="C4" s="196"/>
      <c r="D4" s="196"/>
      <c r="E4" s="196"/>
      <c r="F4" s="196"/>
      <c r="G4" s="196"/>
      <c r="H4" s="196"/>
      <c r="I4" s="196"/>
      <c r="J4" s="196"/>
      <c r="K4" s="196"/>
      <c r="L4" s="195"/>
    </row>
    <row r="5" spans="1:13" ht="18" customHeight="1">
      <c r="A5" s="195"/>
      <c r="B5" s="395" t="s">
        <v>97</v>
      </c>
      <c r="C5" s="718" t="s">
        <v>98</v>
      </c>
      <c r="D5" s="718"/>
      <c r="E5" s="718"/>
      <c r="F5" s="718"/>
      <c r="G5" s="718"/>
      <c r="H5" s="718"/>
      <c r="I5" s="718"/>
      <c r="J5" s="718"/>
      <c r="K5" s="718"/>
      <c r="L5" s="718"/>
      <c r="M5" s="718"/>
    </row>
    <row r="6" spans="1:13" ht="18" customHeight="1">
      <c r="A6" s="195"/>
      <c r="B6" s="395"/>
      <c r="C6" s="718"/>
      <c r="D6" s="718"/>
      <c r="E6" s="718"/>
      <c r="F6" s="718"/>
      <c r="G6" s="718"/>
      <c r="H6" s="718"/>
      <c r="I6" s="718"/>
      <c r="J6" s="718"/>
      <c r="K6" s="718"/>
      <c r="L6" s="718"/>
      <c r="M6" s="718"/>
    </row>
    <row r="7" spans="1:13" ht="9.75" customHeight="1">
      <c r="A7" s="195"/>
      <c r="B7" s="395"/>
      <c r="C7" s="718"/>
      <c r="D7" s="718"/>
      <c r="E7" s="718"/>
      <c r="F7" s="718"/>
      <c r="G7" s="718"/>
      <c r="H7" s="718"/>
      <c r="I7" s="718"/>
      <c r="J7" s="718"/>
      <c r="K7" s="718"/>
      <c r="L7" s="718"/>
      <c r="M7" s="718"/>
    </row>
    <row r="8" spans="1:13" ht="18" customHeight="1">
      <c r="A8" s="195"/>
      <c r="B8" s="395" t="s">
        <v>99</v>
      </c>
      <c r="C8" s="718" t="s">
        <v>100</v>
      </c>
      <c r="D8" s="718"/>
      <c r="E8" s="718"/>
      <c r="F8" s="718"/>
      <c r="G8" s="718"/>
      <c r="H8" s="718"/>
      <c r="I8" s="718"/>
      <c r="J8" s="718"/>
      <c r="K8" s="718"/>
      <c r="L8" s="718"/>
      <c r="M8" s="718"/>
    </row>
    <row r="9" spans="1:13" ht="18" customHeight="1">
      <c r="A9" s="195"/>
      <c r="B9" s="395"/>
      <c r="C9" s="718"/>
      <c r="D9" s="718"/>
      <c r="E9" s="718"/>
      <c r="F9" s="718"/>
      <c r="G9" s="718"/>
      <c r="H9" s="718"/>
      <c r="I9" s="718"/>
      <c r="J9" s="718"/>
      <c r="K9" s="718"/>
      <c r="L9" s="718"/>
      <c r="M9" s="718"/>
    </row>
    <row r="10" spans="1:13" ht="18" customHeight="1">
      <c r="A10" s="195"/>
      <c r="B10" s="395" t="s">
        <v>685</v>
      </c>
      <c r="C10" s="718" t="s">
        <v>686</v>
      </c>
      <c r="D10" s="718"/>
      <c r="E10" s="718"/>
      <c r="F10" s="718"/>
      <c r="G10" s="718"/>
      <c r="H10" s="718"/>
      <c r="I10" s="718"/>
      <c r="J10" s="718"/>
      <c r="K10" s="718"/>
      <c r="L10" s="718"/>
      <c r="M10" s="718"/>
    </row>
    <row r="11" spans="1:13" ht="18" customHeight="1">
      <c r="A11" s="195"/>
      <c r="B11" s="395"/>
      <c r="C11" s="718"/>
      <c r="D11" s="718"/>
      <c r="E11" s="718"/>
      <c r="F11" s="718"/>
      <c r="G11" s="718"/>
      <c r="H11" s="718"/>
      <c r="I11" s="718"/>
      <c r="J11" s="718"/>
      <c r="K11" s="718"/>
      <c r="L11" s="718"/>
      <c r="M11" s="718"/>
    </row>
    <row r="12" spans="1:13" ht="9.75" customHeight="1">
      <c r="A12" s="195"/>
      <c r="B12" s="395"/>
      <c r="C12" s="718"/>
      <c r="D12" s="718"/>
      <c r="E12" s="718"/>
      <c r="F12" s="718"/>
      <c r="G12" s="718"/>
      <c r="H12" s="718"/>
      <c r="I12" s="718"/>
      <c r="J12" s="718"/>
      <c r="K12" s="718"/>
      <c r="L12" s="718"/>
      <c r="M12" s="718"/>
    </row>
    <row r="13" spans="1:13" s="1" customFormat="1" ht="18" customHeight="1">
      <c r="A13" s="198"/>
      <c r="B13" s="395" t="s">
        <v>101</v>
      </c>
      <c r="C13" s="391" t="s">
        <v>147</v>
      </c>
      <c r="D13" s="392"/>
      <c r="E13" s="392"/>
      <c r="F13" s="392"/>
      <c r="G13" s="204"/>
      <c r="H13" s="204"/>
      <c r="I13" s="204"/>
      <c r="J13" s="204"/>
      <c r="K13" s="204"/>
      <c r="L13" s="204"/>
      <c r="M13" s="201"/>
    </row>
    <row r="14" spans="1:13" ht="18" customHeight="1">
      <c r="A14" s="195"/>
      <c r="B14" s="395"/>
      <c r="C14" s="204" t="s">
        <v>102</v>
      </c>
      <c r="D14" s="718" t="s">
        <v>149</v>
      </c>
      <c r="E14" s="718"/>
      <c r="F14" s="718"/>
      <c r="G14" s="718"/>
      <c r="H14" s="718"/>
      <c r="I14" s="718"/>
      <c r="J14" s="718"/>
      <c r="K14" s="718"/>
      <c r="L14" s="718"/>
      <c r="M14" s="718"/>
    </row>
    <row r="15" spans="1:13" ht="18" customHeight="1">
      <c r="A15" s="195"/>
      <c r="B15" s="395"/>
      <c r="C15" s="204"/>
      <c r="D15" s="718"/>
      <c r="E15" s="718"/>
      <c r="F15" s="718"/>
      <c r="G15" s="718"/>
      <c r="H15" s="718"/>
      <c r="I15" s="718"/>
      <c r="J15" s="718"/>
      <c r="K15" s="718"/>
      <c r="L15" s="718"/>
      <c r="M15" s="718"/>
    </row>
    <row r="16" spans="1:13" ht="18" customHeight="1">
      <c r="A16" s="195"/>
      <c r="B16" s="395"/>
      <c r="C16" s="204" t="s">
        <v>103</v>
      </c>
      <c r="D16" s="718" t="s">
        <v>714</v>
      </c>
      <c r="E16" s="718"/>
      <c r="F16" s="718"/>
      <c r="G16" s="718"/>
      <c r="H16" s="718"/>
      <c r="I16" s="718"/>
      <c r="J16" s="718"/>
      <c r="K16" s="718"/>
      <c r="L16" s="718"/>
      <c r="M16" s="718"/>
    </row>
    <row r="17" spans="1:13" ht="18" customHeight="1">
      <c r="A17" s="195"/>
      <c r="B17" s="395"/>
      <c r="C17" s="204"/>
      <c r="D17" s="718"/>
      <c r="E17" s="718"/>
      <c r="F17" s="718"/>
      <c r="G17" s="718"/>
      <c r="H17" s="718"/>
      <c r="I17" s="718"/>
      <c r="J17" s="718"/>
      <c r="K17" s="718"/>
      <c r="L17" s="718"/>
      <c r="M17" s="718"/>
    </row>
    <row r="18" spans="1:13" ht="18" customHeight="1">
      <c r="A18" s="195"/>
      <c r="B18" s="395"/>
      <c r="C18" s="204"/>
      <c r="D18" s="718"/>
      <c r="E18" s="718"/>
      <c r="F18" s="718"/>
      <c r="G18" s="718"/>
      <c r="H18" s="718"/>
      <c r="I18" s="718"/>
      <c r="J18" s="718"/>
      <c r="K18" s="718"/>
      <c r="L18" s="718"/>
      <c r="M18" s="718"/>
    </row>
    <row r="19" spans="1:13" ht="9.75" customHeight="1">
      <c r="A19" s="195"/>
      <c r="B19" s="395"/>
      <c r="C19" s="204"/>
      <c r="D19" s="718"/>
      <c r="E19" s="718"/>
      <c r="F19" s="718"/>
      <c r="G19" s="718"/>
      <c r="H19" s="718"/>
      <c r="I19" s="718"/>
      <c r="J19" s="718"/>
      <c r="K19" s="718"/>
      <c r="L19" s="718"/>
      <c r="M19" s="718"/>
    </row>
    <row r="20" spans="1:13" ht="18" customHeight="1">
      <c r="A20" s="195"/>
      <c r="B20" s="395"/>
      <c r="C20" s="204" t="s">
        <v>258</v>
      </c>
      <c r="D20" s="718" t="s">
        <v>3</v>
      </c>
      <c r="E20" s="718"/>
      <c r="F20" s="718"/>
      <c r="G20" s="718"/>
      <c r="H20" s="718"/>
      <c r="I20" s="718"/>
      <c r="J20" s="718"/>
      <c r="K20" s="718"/>
      <c r="L20" s="718"/>
      <c r="M20" s="718"/>
    </row>
    <row r="21" spans="1:13" ht="18" customHeight="1">
      <c r="A21" s="195"/>
      <c r="B21" s="395"/>
      <c r="C21" s="204"/>
      <c r="D21" s="718"/>
      <c r="E21" s="718"/>
      <c r="F21" s="718"/>
      <c r="G21" s="718"/>
      <c r="H21" s="718"/>
      <c r="I21" s="718"/>
      <c r="J21" s="718"/>
      <c r="K21" s="718"/>
      <c r="L21" s="718"/>
      <c r="M21" s="718"/>
    </row>
    <row r="22" spans="1:13" ht="18" customHeight="1">
      <c r="A22" s="195"/>
      <c r="B22" s="395"/>
      <c r="C22" s="204"/>
      <c r="D22" s="718"/>
      <c r="E22" s="718"/>
      <c r="F22" s="718"/>
      <c r="G22" s="718"/>
      <c r="H22" s="718"/>
      <c r="I22" s="718"/>
      <c r="J22" s="718"/>
      <c r="K22" s="718"/>
      <c r="L22" s="718"/>
      <c r="M22" s="718"/>
    </row>
    <row r="23" spans="1:13" ht="18" customHeight="1">
      <c r="A23" s="195"/>
      <c r="B23" s="395"/>
      <c r="C23" s="196"/>
      <c r="D23" s="718"/>
      <c r="E23" s="718"/>
      <c r="F23" s="718"/>
      <c r="G23" s="718"/>
      <c r="H23" s="718"/>
      <c r="I23" s="718"/>
      <c r="J23" s="718"/>
      <c r="K23" s="718"/>
      <c r="L23" s="718"/>
      <c r="M23" s="718"/>
    </row>
    <row r="24" spans="1:13" ht="18" customHeight="1">
      <c r="A24" s="195"/>
      <c r="B24" s="395"/>
      <c r="C24" s="196"/>
      <c r="D24" s="718"/>
      <c r="E24" s="718"/>
      <c r="F24" s="718"/>
      <c r="G24" s="718"/>
      <c r="H24" s="718"/>
      <c r="I24" s="718"/>
      <c r="J24" s="718"/>
      <c r="K24" s="718"/>
      <c r="L24" s="718"/>
      <c r="M24" s="718"/>
    </row>
    <row r="25" spans="1:13" ht="18" customHeight="1">
      <c r="A25" s="195"/>
      <c r="B25" s="395" t="s">
        <v>104</v>
      </c>
      <c r="C25" s="718" t="s">
        <v>148</v>
      </c>
      <c r="D25" s="718"/>
      <c r="E25" s="718"/>
      <c r="F25" s="718"/>
      <c r="G25" s="718"/>
      <c r="H25" s="718"/>
      <c r="I25" s="718"/>
      <c r="J25" s="718"/>
      <c r="K25" s="718"/>
      <c r="L25" s="718"/>
      <c r="M25" s="718"/>
    </row>
    <row r="26" spans="1:13" ht="18" customHeight="1">
      <c r="A26" s="195"/>
      <c r="B26" s="395"/>
      <c r="C26" s="718"/>
      <c r="D26" s="718"/>
      <c r="E26" s="718"/>
      <c r="F26" s="718"/>
      <c r="G26" s="718"/>
      <c r="H26" s="718"/>
      <c r="I26" s="718"/>
      <c r="J26" s="718"/>
      <c r="K26" s="718"/>
      <c r="L26" s="718"/>
      <c r="M26" s="718"/>
    </row>
    <row r="27" spans="1:13" ht="18" customHeight="1">
      <c r="A27" s="195"/>
      <c r="B27" s="395" t="s">
        <v>105</v>
      </c>
      <c r="C27" s="201" t="s">
        <v>674</v>
      </c>
      <c r="E27" s="195"/>
      <c r="F27" s="195"/>
      <c r="G27" s="195"/>
      <c r="H27" s="195"/>
      <c r="I27" s="195"/>
      <c r="J27" s="195"/>
      <c r="K27" s="195"/>
      <c r="L27" s="195"/>
      <c r="M27" s="195"/>
    </row>
    <row r="28" spans="1:13" ht="18" customHeight="1">
      <c r="A28" s="195"/>
      <c r="B28" s="395"/>
      <c r="C28" s="390" t="s">
        <v>106</v>
      </c>
      <c r="D28" s="196"/>
      <c r="E28" s="196"/>
      <c r="F28" s="196"/>
      <c r="G28" s="196"/>
      <c r="H28" s="196"/>
      <c r="I28" s="196"/>
      <c r="J28" s="196"/>
      <c r="K28" s="196"/>
      <c r="L28" s="195"/>
      <c r="M28" s="195"/>
    </row>
    <row r="29" spans="1:13" ht="18" customHeight="1">
      <c r="A29" s="195"/>
      <c r="B29" s="395"/>
      <c r="C29" s="390" t="s">
        <v>107</v>
      </c>
      <c r="D29" s="196"/>
      <c r="E29" s="196"/>
      <c r="F29" s="196"/>
      <c r="G29" s="196"/>
      <c r="H29" s="196"/>
      <c r="I29" s="196"/>
      <c r="J29" s="196"/>
      <c r="K29" s="196"/>
      <c r="L29" s="195"/>
      <c r="M29" s="195"/>
    </row>
    <row r="30" spans="1:13" ht="18" customHeight="1">
      <c r="A30" s="195"/>
      <c r="B30" s="395"/>
      <c r="C30" s="390" t="s">
        <v>108</v>
      </c>
      <c r="D30" s="205"/>
      <c r="E30" s="205"/>
      <c r="F30" s="205"/>
      <c r="G30" s="205"/>
      <c r="H30" s="205"/>
      <c r="I30" s="205"/>
      <c r="J30" s="205"/>
      <c r="K30" s="205"/>
      <c r="L30" s="205"/>
      <c r="M30" s="205"/>
    </row>
    <row r="31" spans="1:13" ht="18" customHeight="1">
      <c r="A31" s="195"/>
      <c r="B31" s="395"/>
      <c r="C31" s="204"/>
      <c r="D31" s="205"/>
      <c r="E31" s="205"/>
      <c r="F31" s="205"/>
      <c r="G31" s="205"/>
      <c r="H31" s="205"/>
      <c r="I31" s="205"/>
      <c r="J31" s="205"/>
      <c r="K31" s="205"/>
      <c r="L31" s="205"/>
      <c r="M31" s="205"/>
    </row>
    <row r="32" spans="2:13" ht="18" customHeight="1">
      <c r="B32" s="397" t="s">
        <v>109</v>
      </c>
      <c r="C32" s="204" t="s">
        <v>675</v>
      </c>
      <c r="E32" s="199"/>
      <c r="G32" s="199"/>
      <c r="H32" s="199"/>
      <c r="I32" s="199"/>
      <c r="J32" s="199"/>
      <c r="K32" s="199"/>
      <c r="L32" s="199"/>
      <c r="M32" s="199"/>
    </row>
    <row r="33" spans="2:13" ht="18" customHeight="1">
      <c r="B33" s="397"/>
      <c r="C33" s="704" t="s">
        <v>654</v>
      </c>
      <c r="D33" s="704"/>
      <c r="E33" s="704"/>
      <c r="F33" s="704"/>
      <c r="G33" s="709"/>
      <c r="H33" s="703" t="s">
        <v>655</v>
      </c>
      <c r="I33" s="704"/>
      <c r="J33" s="704"/>
      <c r="K33" s="704"/>
      <c r="L33" s="704"/>
      <c r="M33" s="709"/>
    </row>
    <row r="34" spans="2:13" s="254" customFormat="1" ht="18" customHeight="1">
      <c r="B34" s="398"/>
      <c r="C34" s="260" t="s">
        <v>75</v>
      </c>
      <c r="D34" s="262"/>
      <c r="E34" s="260"/>
      <c r="F34" s="260"/>
      <c r="G34" s="260"/>
      <c r="H34" s="264" t="s">
        <v>650</v>
      </c>
      <c r="I34" s="260"/>
      <c r="J34" s="260"/>
      <c r="K34" s="260"/>
      <c r="L34" s="260"/>
      <c r="M34" s="263"/>
    </row>
    <row r="35" spans="2:13" s="254" customFormat="1" ht="18" customHeight="1">
      <c r="B35" s="398"/>
      <c r="C35" s="260" t="s">
        <v>648</v>
      </c>
      <c r="D35" s="262"/>
      <c r="E35" s="260"/>
      <c r="F35" s="260"/>
      <c r="G35" s="260"/>
      <c r="H35" s="264" t="s">
        <v>651</v>
      </c>
      <c r="I35" s="260"/>
      <c r="J35" s="260"/>
      <c r="K35" s="260"/>
      <c r="L35" s="260"/>
      <c r="M35" s="263"/>
    </row>
    <row r="36" spans="2:13" s="254" customFormat="1" ht="18" customHeight="1">
      <c r="B36" s="398"/>
      <c r="C36" s="260" t="s">
        <v>649</v>
      </c>
      <c r="D36" s="262"/>
      <c r="E36" s="260"/>
      <c r="F36" s="260"/>
      <c r="G36" s="260"/>
      <c r="H36" s="264" t="s">
        <v>652</v>
      </c>
      <c r="I36" s="260"/>
      <c r="J36" s="260"/>
      <c r="K36" s="260"/>
      <c r="L36" s="260"/>
      <c r="M36" s="263"/>
    </row>
    <row r="37" spans="2:13" s="254" customFormat="1" ht="18" customHeight="1">
      <c r="B37" s="398"/>
      <c r="C37" s="256" t="s">
        <v>170</v>
      </c>
      <c r="D37" s="255"/>
      <c r="E37" s="256"/>
      <c r="F37" s="256"/>
      <c r="G37" s="256"/>
      <c r="H37" s="258" t="s">
        <v>653</v>
      </c>
      <c r="I37" s="256"/>
      <c r="J37" s="256"/>
      <c r="K37" s="256"/>
      <c r="L37" s="259"/>
      <c r="M37" s="257"/>
    </row>
    <row r="38" spans="2:13" s="254" customFormat="1" ht="18" customHeight="1">
      <c r="B38" s="398"/>
      <c r="C38" s="260"/>
      <c r="D38" s="262"/>
      <c r="E38" s="260"/>
      <c r="F38" s="260"/>
      <c r="G38" s="260"/>
      <c r="H38" s="260"/>
      <c r="I38" s="260"/>
      <c r="J38" s="260"/>
      <c r="K38" s="260"/>
      <c r="L38" s="261"/>
      <c r="M38" s="261"/>
    </row>
    <row r="39" spans="2:12" ht="18" customHeight="1">
      <c r="B39" s="397" t="s">
        <v>110</v>
      </c>
      <c r="C39" s="204" t="s">
        <v>676</v>
      </c>
      <c r="E39" s="37"/>
      <c r="F39" s="37"/>
      <c r="G39" s="37"/>
      <c r="H39" s="37"/>
      <c r="I39" s="37"/>
      <c r="J39" s="37"/>
      <c r="K39" s="37"/>
      <c r="L39" s="37"/>
    </row>
    <row r="40" spans="2:13" ht="18" customHeight="1">
      <c r="B40" s="397"/>
      <c r="C40" s="704" t="s">
        <v>171</v>
      </c>
      <c r="D40" s="704"/>
      <c r="E40" s="709"/>
      <c r="F40" s="703" t="s">
        <v>167</v>
      </c>
      <c r="G40" s="704"/>
      <c r="H40" s="704"/>
      <c r="I40" s="704"/>
      <c r="J40" s="704"/>
      <c r="K40" s="704"/>
      <c r="L40" s="704"/>
      <c r="M40" s="704"/>
    </row>
    <row r="41" spans="2:13" ht="14.25" customHeight="1">
      <c r="B41" s="397"/>
      <c r="C41" s="705" t="s">
        <v>164</v>
      </c>
      <c r="D41" s="705"/>
      <c r="E41" s="706"/>
      <c r="F41" s="710" t="s">
        <v>83</v>
      </c>
      <c r="G41" s="711"/>
      <c r="H41" s="711"/>
      <c r="I41" s="711"/>
      <c r="J41" s="711"/>
      <c r="K41" s="711"/>
      <c r="L41" s="711"/>
      <c r="M41" s="711"/>
    </row>
    <row r="42" spans="2:13" ht="14.25" customHeight="1">
      <c r="B42" s="397"/>
      <c r="C42" s="420"/>
      <c r="D42" s="262"/>
      <c r="E42" s="421"/>
      <c r="F42" s="712"/>
      <c r="G42" s="713"/>
      <c r="H42" s="713"/>
      <c r="I42" s="713"/>
      <c r="J42" s="713"/>
      <c r="K42" s="713"/>
      <c r="L42" s="713"/>
      <c r="M42" s="713"/>
    </row>
    <row r="43" spans="2:13" ht="14.25" customHeight="1">
      <c r="B43" s="397"/>
      <c r="C43" s="707" t="s">
        <v>165</v>
      </c>
      <c r="D43" s="707"/>
      <c r="E43" s="708"/>
      <c r="F43" s="712" t="s">
        <v>84</v>
      </c>
      <c r="G43" s="714"/>
      <c r="H43" s="714"/>
      <c r="I43" s="714"/>
      <c r="J43" s="714"/>
      <c r="K43" s="714"/>
      <c r="L43" s="714"/>
      <c r="M43" s="714"/>
    </row>
    <row r="44" spans="2:13" ht="14.25" customHeight="1">
      <c r="B44" s="397"/>
      <c r="C44" s="420"/>
      <c r="D44" s="262"/>
      <c r="E44" s="421"/>
      <c r="F44" s="715"/>
      <c r="G44" s="714"/>
      <c r="H44" s="714"/>
      <c r="I44" s="714"/>
      <c r="J44" s="714"/>
      <c r="K44" s="714"/>
      <c r="L44" s="714"/>
      <c r="M44" s="714"/>
    </row>
    <row r="45" spans="2:13" ht="14.25" customHeight="1">
      <c r="B45" s="397"/>
      <c r="C45" s="707" t="s">
        <v>166</v>
      </c>
      <c r="D45" s="707"/>
      <c r="E45" s="708"/>
      <c r="F45" s="712" t="s">
        <v>85</v>
      </c>
      <c r="G45" s="714"/>
      <c r="H45" s="714"/>
      <c r="I45" s="714"/>
      <c r="J45" s="714"/>
      <c r="K45" s="714"/>
      <c r="L45" s="714"/>
      <c r="M45" s="714"/>
    </row>
    <row r="46" spans="2:13" ht="13.5">
      <c r="B46" s="397"/>
      <c r="C46" s="422"/>
      <c r="D46" s="422"/>
      <c r="E46" s="423"/>
      <c r="F46" s="715"/>
      <c r="G46" s="714"/>
      <c r="H46" s="714"/>
      <c r="I46" s="714"/>
      <c r="J46" s="714"/>
      <c r="K46" s="714"/>
      <c r="L46" s="714"/>
      <c r="M46" s="714"/>
    </row>
    <row r="47" spans="2:13" ht="13.5">
      <c r="B47" s="397"/>
      <c r="C47" s="286"/>
      <c r="D47" s="286"/>
      <c r="E47" s="287"/>
      <c r="F47" s="716"/>
      <c r="G47" s="717"/>
      <c r="H47" s="717"/>
      <c r="I47" s="717"/>
      <c r="J47" s="717"/>
      <c r="K47" s="717"/>
      <c r="L47" s="717"/>
      <c r="M47" s="717"/>
    </row>
    <row r="48" spans="2:12" ht="13.5">
      <c r="B48" s="397"/>
      <c r="C48" s="37"/>
      <c r="D48" s="37"/>
      <c r="E48" s="37"/>
      <c r="F48" s="37"/>
      <c r="G48" s="37"/>
      <c r="H48" s="37"/>
      <c r="I48" s="37"/>
      <c r="J48" s="37"/>
      <c r="K48" s="37"/>
      <c r="L48" s="37"/>
    </row>
    <row r="49" spans="2:12" ht="13.5">
      <c r="B49" s="397"/>
      <c r="C49" s="37"/>
      <c r="D49" s="37"/>
      <c r="E49" s="37"/>
      <c r="F49" s="37"/>
      <c r="G49" s="37"/>
      <c r="H49" s="37"/>
      <c r="I49" s="37"/>
      <c r="J49" s="37"/>
      <c r="K49" s="37"/>
      <c r="L49" s="37"/>
    </row>
    <row r="50" spans="2:12" ht="13.5">
      <c r="B50" s="397"/>
      <c r="C50" s="37"/>
      <c r="D50" s="37"/>
      <c r="E50" s="37"/>
      <c r="F50" s="37"/>
      <c r="G50" s="37"/>
      <c r="H50" s="200"/>
      <c r="I50" s="37"/>
      <c r="J50" s="37"/>
      <c r="K50" s="37"/>
      <c r="L50" s="37"/>
    </row>
    <row r="51" spans="2:12" ht="13.5">
      <c r="B51" s="397"/>
      <c r="C51" s="37"/>
      <c r="D51" s="37"/>
      <c r="E51" s="37"/>
      <c r="F51" s="37"/>
      <c r="G51" s="37"/>
      <c r="H51" s="37"/>
      <c r="I51" s="37"/>
      <c r="J51" s="37"/>
      <c r="K51" s="37"/>
      <c r="L51" s="37"/>
    </row>
    <row r="52" spans="2:12" ht="13.5">
      <c r="B52" s="397"/>
      <c r="C52" s="37"/>
      <c r="D52" s="37"/>
      <c r="E52" s="37"/>
      <c r="F52" s="37"/>
      <c r="G52" s="37"/>
      <c r="H52" s="37"/>
      <c r="I52" s="37"/>
      <c r="J52" s="37"/>
      <c r="K52" s="37"/>
      <c r="L52" s="37"/>
    </row>
  </sheetData>
  <mergeCells count="17">
    <mergeCell ref="C5:M7"/>
    <mergeCell ref="C8:M9"/>
    <mergeCell ref="C10:M12"/>
    <mergeCell ref="D14:M15"/>
    <mergeCell ref="D16:M19"/>
    <mergeCell ref="C25:M26"/>
    <mergeCell ref="C33:G33"/>
    <mergeCell ref="H33:M33"/>
    <mergeCell ref="D20:M24"/>
    <mergeCell ref="F40:M40"/>
    <mergeCell ref="C41:E41"/>
    <mergeCell ref="C43:E43"/>
    <mergeCell ref="C45:E45"/>
    <mergeCell ref="C40:E40"/>
    <mergeCell ref="F41:M42"/>
    <mergeCell ref="F43:M44"/>
    <mergeCell ref="F45:M47"/>
  </mergeCells>
  <printOptions/>
  <pageMargins left="0.5905511811023623" right="0.7480314960629921" top="0.63" bottom="0.3" header="0.5118110236220472" footer="0.2"/>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codeName="Sheet9">
    <tabColor indexed="12"/>
  </sheetPr>
  <dimension ref="A1:P98"/>
  <sheetViews>
    <sheetView zoomScale="90" zoomScaleNormal="90" zoomScaleSheetLayoutView="100" workbookViewId="0" topLeftCell="A1">
      <selection activeCell="A1" sqref="A1"/>
    </sheetView>
  </sheetViews>
  <sheetFormatPr defaultColWidth="8.796875" defaultRowHeight="14.25"/>
  <cols>
    <col min="1" max="1" width="2.09765625" style="1" customWidth="1"/>
    <col min="2" max="2" width="23" style="1" customWidth="1"/>
    <col min="3" max="3" width="8.8984375" style="1" customWidth="1"/>
    <col min="4" max="4" width="6.59765625" style="1" customWidth="1"/>
    <col min="5" max="5" width="8.8984375" style="1" customWidth="1"/>
    <col min="6" max="6" width="6.59765625" style="1" customWidth="1"/>
    <col min="7" max="7" width="8.8984375" style="1" customWidth="1"/>
    <col min="8" max="8" width="6.59765625" style="1" customWidth="1"/>
    <col min="9" max="12" width="8.8984375" style="1" customWidth="1"/>
    <col min="13" max="13" width="8.59765625" style="1" customWidth="1"/>
    <col min="14" max="16" width="9.09765625" style="1" customWidth="1"/>
    <col min="17" max="16384" width="9" style="1" customWidth="1"/>
  </cols>
  <sheetData>
    <row r="1" spans="1:12" ht="17.25">
      <c r="A1" s="664" t="s">
        <v>183</v>
      </c>
      <c r="B1" s="347"/>
      <c r="C1" s="347"/>
      <c r="D1" s="11"/>
      <c r="E1" s="11"/>
      <c r="F1" s="11"/>
      <c r="G1" s="11"/>
      <c r="H1" s="11"/>
      <c r="I1" s="11"/>
      <c r="J1" s="11"/>
      <c r="K1" s="11"/>
      <c r="L1" s="11"/>
    </row>
    <row r="2" spans="1:13" ht="12" customHeight="1">
      <c r="A2" s="346"/>
      <c r="B2" s="347"/>
      <c r="C2" s="347"/>
      <c r="D2" s="11"/>
      <c r="E2" s="11"/>
      <c r="F2" s="11"/>
      <c r="G2" s="11"/>
      <c r="H2" s="11"/>
      <c r="I2" s="11"/>
      <c r="J2" s="11"/>
      <c r="K2" s="11"/>
      <c r="L2" s="11"/>
      <c r="M2" s="11"/>
    </row>
    <row r="3" spans="1:13" ht="18" customHeight="1">
      <c r="A3" s="345" t="s">
        <v>699</v>
      </c>
      <c r="B3" s="346"/>
      <c r="C3" s="347"/>
      <c r="D3" s="11"/>
      <c r="E3" s="11"/>
      <c r="F3" s="11"/>
      <c r="G3" s="11"/>
      <c r="H3" s="11"/>
      <c r="I3" s="11"/>
      <c r="J3" s="11"/>
      <c r="K3" s="11"/>
      <c r="L3" s="11"/>
      <c r="M3" s="11"/>
    </row>
    <row r="4" spans="1:13" ht="12" customHeight="1">
      <c r="A4" s="346"/>
      <c r="B4" s="347"/>
      <c r="C4" s="347"/>
      <c r="D4" s="11"/>
      <c r="E4" s="11"/>
      <c r="F4" s="11"/>
      <c r="G4" s="11"/>
      <c r="H4" s="11"/>
      <c r="I4" s="11"/>
      <c r="J4" s="11"/>
      <c r="K4" s="11"/>
      <c r="L4" s="11"/>
      <c r="M4" s="11"/>
    </row>
    <row r="5" spans="1:10" ht="17.25">
      <c r="A5" s="345" t="s">
        <v>184</v>
      </c>
      <c r="C5" s="346"/>
      <c r="D5" s="11"/>
      <c r="E5" s="11"/>
      <c r="F5" s="11"/>
      <c r="G5" s="11"/>
      <c r="H5" s="11"/>
      <c r="I5" s="11"/>
      <c r="J5" s="11"/>
    </row>
    <row r="7" spans="2:13" ht="15" customHeight="1">
      <c r="B7" s="680" t="s">
        <v>725</v>
      </c>
      <c r="C7" s="680"/>
      <c r="D7" s="680"/>
      <c r="E7" s="680"/>
      <c r="F7" s="680"/>
      <c r="G7" s="680"/>
      <c r="H7" s="680"/>
      <c r="I7" s="680"/>
      <c r="J7" s="680"/>
      <c r="K7" s="680"/>
      <c r="L7" s="680"/>
      <c r="M7" s="413"/>
    </row>
    <row r="8" spans="2:13" ht="15" customHeight="1">
      <c r="B8" s="680"/>
      <c r="C8" s="680"/>
      <c r="D8" s="680"/>
      <c r="E8" s="680"/>
      <c r="F8" s="680"/>
      <c r="G8" s="680"/>
      <c r="H8" s="680"/>
      <c r="I8" s="680"/>
      <c r="J8" s="680"/>
      <c r="K8" s="680"/>
      <c r="L8" s="680"/>
      <c r="M8" s="413"/>
    </row>
    <row r="9" spans="2:13" ht="15" customHeight="1">
      <c r="B9" s="719" t="s">
        <v>726</v>
      </c>
      <c r="C9" s="719"/>
      <c r="D9" s="719"/>
      <c r="E9" s="719"/>
      <c r="F9" s="719"/>
      <c r="G9" s="719"/>
      <c r="H9" s="719"/>
      <c r="I9" s="719"/>
      <c r="J9" s="719"/>
      <c r="K9" s="719"/>
      <c r="L9" s="719"/>
      <c r="M9" s="414"/>
    </row>
    <row r="10" spans="2:13" ht="15" customHeight="1">
      <c r="B10" s="719"/>
      <c r="C10" s="719"/>
      <c r="D10" s="719"/>
      <c r="E10" s="719"/>
      <c r="F10" s="719"/>
      <c r="G10" s="719"/>
      <c r="H10" s="719"/>
      <c r="I10" s="719"/>
      <c r="J10" s="719"/>
      <c r="K10" s="719"/>
      <c r="L10" s="719"/>
      <c r="M10" s="414"/>
    </row>
    <row r="11" spans="2:13" ht="15" customHeight="1">
      <c r="B11" s="719" t="s">
        <v>727</v>
      </c>
      <c r="C11" s="719"/>
      <c r="D11" s="719"/>
      <c r="E11" s="719"/>
      <c r="F11" s="719"/>
      <c r="G11" s="719"/>
      <c r="H11" s="719"/>
      <c r="I11" s="719"/>
      <c r="J11" s="719"/>
      <c r="K11" s="719"/>
      <c r="L11" s="719"/>
      <c r="M11" s="414"/>
    </row>
    <row r="12" spans="2:13" ht="15" customHeight="1">
      <c r="B12" s="719"/>
      <c r="C12" s="719"/>
      <c r="D12" s="719"/>
      <c r="E12" s="719"/>
      <c r="F12" s="719"/>
      <c r="G12" s="719"/>
      <c r="H12" s="719"/>
      <c r="I12" s="719"/>
      <c r="J12" s="719"/>
      <c r="K12" s="719"/>
      <c r="L12" s="719"/>
      <c r="M12" s="414"/>
    </row>
    <row r="13" spans="2:13" ht="13.5">
      <c r="B13" s="13"/>
      <c r="C13" s="13"/>
      <c r="D13" s="13"/>
      <c r="E13" s="13"/>
      <c r="F13" s="13"/>
      <c r="G13" s="13"/>
      <c r="H13" s="13"/>
      <c r="I13" s="13"/>
      <c r="J13" s="13"/>
      <c r="K13" s="13"/>
      <c r="L13" s="11"/>
      <c r="M13" s="11"/>
    </row>
    <row r="14" spans="2:16" ht="14.25" customHeight="1">
      <c r="B14" s="493" t="s">
        <v>701</v>
      </c>
      <c r="C14" s="11"/>
      <c r="D14" s="11"/>
      <c r="E14" s="11"/>
      <c r="F14" s="11"/>
      <c r="G14" s="11"/>
      <c r="H14" s="11"/>
      <c r="I14" s="11"/>
      <c r="J14" s="11"/>
      <c r="K14" s="11"/>
      <c r="L14" s="424" t="s">
        <v>211</v>
      </c>
      <c r="M14" s="11"/>
      <c r="P14" s="21"/>
    </row>
    <row r="15" spans="2:13" ht="13.5" customHeight="1">
      <c r="B15" s="720" t="s">
        <v>691</v>
      </c>
      <c r="C15" s="691" t="s">
        <v>89</v>
      </c>
      <c r="D15" s="692"/>
      <c r="E15" s="453"/>
      <c r="F15" s="454"/>
      <c r="G15" s="475"/>
      <c r="H15" s="453"/>
      <c r="I15" s="475"/>
      <c r="J15" s="453"/>
      <c r="K15" s="453"/>
      <c r="L15" s="455"/>
      <c r="M15" s="3"/>
    </row>
    <row r="16" spans="2:13" ht="8.25" customHeight="1">
      <c r="B16" s="689"/>
      <c r="C16" s="693"/>
      <c r="D16" s="694"/>
      <c r="E16" s="685" t="s">
        <v>210</v>
      </c>
      <c r="F16" s="686"/>
      <c r="G16" s="475"/>
      <c r="H16" s="453"/>
      <c r="I16" s="475"/>
      <c r="J16" s="476"/>
      <c r="K16" s="686" t="s">
        <v>520</v>
      </c>
      <c r="L16" s="686"/>
      <c r="M16" s="3"/>
    </row>
    <row r="17" spans="2:13" ht="13.5" customHeight="1">
      <c r="B17" s="689"/>
      <c r="C17" s="693"/>
      <c r="D17" s="694"/>
      <c r="E17" s="687"/>
      <c r="F17" s="688"/>
      <c r="G17" s="685" t="s">
        <v>222</v>
      </c>
      <c r="H17" s="682"/>
      <c r="I17" s="683" t="s">
        <v>212</v>
      </c>
      <c r="J17" s="684"/>
      <c r="K17" s="688"/>
      <c r="L17" s="688"/>
      <c r="M17" s="3"/>
    </row>
    <row r="18" spans="2:13" ht="24.75" customHeight="1">
      <c r="B18" s="690"/>
      <c r="C18" s="456"/>
      <c r="D18" s="473" t="s">
        <v>689</v>
      </c>
      <c r="E18" s="467"/>
      <c r="F18" s="473" t="s">
        <v>689</v>
      </c>
      <c r="G18" s="477"/>
      <c r="H18" s="473" t="s">
        <v>689</v>
      </c>
      <c r="I18" s="477"/>
      <c r="J18" s="474" t="s">
        <v>690</v>
      </c>
      <c r="K18" s="468"/>
      <c r="L18" s="473" t="s">
        <v>690</v>
      </c>
      <c r="M18" s="10"/>
    </row>
    <row r="19" spans="1:13" ht="12" customHeight="1">
      <c r="A19" s="6"/>
      <c r="B19" s="457"/>
      <c r="C19" s="450" t="s">
        <v>200</v>
      </c>
      <c r="D19" s="451" t="s">
        <v>688</v>
      </c>
      <c r="E19" s="451" t="s">
        <v>200</v>
      </c>
      <c r="F19" s="451" t="s">
        <v>688</v>
      </c>
      <c r="G19" s="451" t="s">
        <v>200</v>
      </c>
      <c r="H19" s="451" t="s">
        <v>688</v>
      </c>
      <c r="I19" s="451" t="s">
        <v>200</v>
      </c>
      <c r="J19" s="451" t="s">
        <v>200</v>
      </c>
      <c r="K19" s="451" t="s">
        <v>200</v>
      </c>
      <c r="L19" s="451" t="s">
        <v>200</v>
      </c>
      <c r="M19" s="7"/>
    </row>
    <row r="20" spans="1:13" s="6" customFormat="1" ht="15" customHeight="1">
      <c r="A20" s="1"/>
      <c r="B20" s="458" t="s">
        <v>194</v>
      </c>
      <c r="C20" s="459">
        <v>279581</v>
      </c>
      <c r="D20" s="486">
        <v>2.4</v>
      </c>
      <c r="E20" s="460">
        <v>251015</v>
      </c>
      <c r="F20" s="486">
        <v>1.1</v>
      </c>
      <c r="G20" s="460">
        <v>229051</v>
      </c>
      <c r="H20" s="486">
        <v>0.8</v>
      </c>
      <c r="I20" s="495">
        <v>21964</v>
      </c>
      <c r="J20" s="496">
        <v>510</v>
      </c>
      <c r="K20" s="495">
        <v>28566</v>
      </c>
      <c r="L20" s="497">
        <v>3513</v>
      </c>
      <c r="M20" s="9"/>
    </row>
    <row r="21" spans="2:13" ht="15" customHeight="1">
      <c r="B21" s="458" t="s">
        <v>195</v>
      </c>
      <c r="C21" s="461">
        <v>302862</v>
      </c>
      <c r="D21" s="486">
        <v>-3.9</v>
      </c>
      <c r="E21" s="462">
        <v>268280</v>
      </c>
      <c r="F21" s="486">
        <v>-14.1</v>
      </c>
      <c r="G21" s="462">
        <v>249760</v>
      </c>
      <c r="H21" s="486">
        <v>-13.6</v>
      </c>
      <c r="I21" s="498">
        <v>18520</v>
      </c>
      <c r="J21" s="496">
        <v>-6619</v>
      </c>
      <c r="K21" s="498">
        <v>34582</v>
      </c>
      <c r="L21" s="497">
        <v>31903</v>
      </c>
      <c r="M21" s="9"/>
    </row>
    <row r="22" spans="2:13" ht="15" customHeight="1">
      <c r="B22" s="458" t="s">
        <v>196</v>
      </c>
      <c r="C22" s="461">
        <v>334479</v>
      </c>
      <c r="D22" s="486">
        <v>4.4</v>
      </c>
      <c r="E22" s="462">
        <v>294696</v>
      </c>
      <c r="F22" s="486">
        <v>0.5</v>
      </c>
      <c r="G22" s="462">
        <v>260541</v>
      </c>
      <c r="H22" s="486">
        <v>0.1</v>
      </c>
      <c r="I22" s="498">
        <v>34155</v>
      </c>
      <c r="J22" s="496">
        <v>620</v>
      </c>
      <c r="K22" s="498">
        <v>39783</v>
      </c>
      <c r="L22" s="497">
        <v>11981</v>
      </c>
      <c r="M22" s="9"/>
    </row>
    <row r="23" spans="2:13" ht="15" customHeight="1">
      <c r="B23" s="458" t="s">
        <v>209</v>
      </c>
      <c r="C23" s="461">
        <v>376255</v>
      </c>
      <c r="D23" s="486">
        <v>-7</v>
      </c>
      <c r="E23" s="462">
        <v>375913</v>
      </c>
      <c r="F23" s="486">
        <v>-6.7</v>
      </c>
      <c r="G23" s="462">
        <v>342818</v>
      </c>
      <c r="H23" s="486">
        <v>-2.8</v>
      </c>
      <c r="I23" s="498">
        <v>33095</v>
      </c>
      <c r="J23" s="496">
        <v>-21412</v>
      </c>
      <c r="K23" s="498">
        <v>342</v>
      </c>
      <c r="L23" s="497">
        <v>-2511</v>
      </c>
      <c r="M23" s="9"/>
    </row>
    <row r="24" spans="2:13" ht="15" customHeight="1">
      <c r="B24" s="458" t="s">
        <v>190</v>
      </c>
      <c r="C24" s="461">
        <v>371489</v>
      </c>
      <c r="D24" s="486">
        <v>4.4</v>
      </c>
      <c r="E24" s="462">
        <v>364319</v>
      </c>
      <c r="F24" s="486">
        <v>6.8</v>
      </c>
      <c r="G24" s="462">
        <v>339564</v>
      </c>
      <c r="H24" s="486">
        <v>10.9</v>
      </c>
      <c r="I24" s="498">
        <v>24755</v>
      </c>
      <c r="J24" s="496">
        <v>-6077</v>
      </c>
      <c r="K24" s="498">
        <v>7170</v>
      </c>
      <c r="L24" s="497">
        <v>-6161</v>
      </c>
      <c r="M24" s="9"/>
    </row>
    <row r="25" spans="2:13" ht="15" customHeight="1">
      <c r="B25" s="458" t="s">
        <v>208</v>
      </c>
      <c r="C25" s="461">
        <v>271550</v>
      </c>
      <c r="D25" s="486">
        <v>-7.1</v>
      </c>
      <c r="E25" s="462">
        <v>263252</v>
      </c>
      <c r="F25" s="486">
        <v>1.7</v>
      </c>
      <c r="G25" s="463">
        <v>216047</v>
      </c>
      <c r="H25" s="507">
        <v>-5</v>
      </c>
      <c r="I25" s="499">
        <v>47205</v>
      </c>
      <c r="J25" s="500">
        <v>16635</v>
      </c>
      <c r="K25" s="498">
        <v>8298</v>
      </c>
      <c r="L25" s="497">
        <v>-23381</v>
      </c>
      <c r="M25" s="9"/>
    </row>
    <row r="26" spans="2:13" ht="15" customHeight="1">
      <c r="B26" s="458" t="s">
        <v>215</v>
      </c>
      <c r="C26" s="461">
        <v>233427</v>
      </c>
      <c r="D26" s="507">
        <v>12.4</v>
      </c>
      <c r="E26" s="463">
        <v>218992</v>
      </c>
      <c r="F26" s="507">
        <v>7.4</v>
      </c>
      <c r="G26" s="463">
        <v>206015</v>
      </c>
      <c r="H26" s="507">
        <v>6.8</v>
      </c>
      <c r="I26" s="499">
        <v>12977</v>
      </c>
      <c r="J26" s="500">
        <v>2006</v>
      </c>
      <c r="K26" s="499">
        <v>14435</v>
      </c>
      <c r="L26" s="501">
        <v>10508</v>
      </c>
      <c r="M26" s="213"/>
    </row>
    <row r="27" spans="2:13" ht="15" customHeight="1">
      <c r="B27" s="458" t="s">
        <v>216</v>
      </c>
      <c r="C27" s="461">
        <v>405134</v>
      </c>
      <c r="D27" s="507">
        <v>-1.6</v>
      </c>
      <c r="E27" s="463">
        <v>354016</v>
      </c>
      <c r="F27" s="507">
        <v>-8.4</v>
      </c>
      <c r="G27" s="463">
        <v>329039</v>
      </c>
      <c r="H27" s="507">
        <v>-7.6</v>
      </c>
      <c r="I27" s="499">
        <v>24977</v>
      </c>
      <c r="J27" s="500">
        <v>-5347</v>
      </c>
      <c r="K27" s="499">
        <v>51118</v>
      </c>
      <c r="L27" s="501">
        <v>25356</v>
      </c>
      <c r="M27" s="213"/>
    </row>
    <row r="28" spans="2:13" ht="15" customHeight="1">
      <c r="B28" s="458" t="s">
        <v>207</v>
      </c>
      <c r="C28" s="461">
        <v>568039</v>
      </c>
      <c r="D28" s="507">
        <v>62.1</v>
      </c>
      <c r="E28" s="463">
        <v>283129</v>
      </c>
      <c r="F28" s="507">
        <v>-4.4</v>
      </c>
      <c r="G28" s="463">
        <v>268108</v>
      </c>
      <c r="H28" s="507">
        <v>-4.1</v>
      </c>
      <c r="I28" s="499">
        <v>15021</v>
      </c>
      <c r="J28" s="500">
        <v>1132</v>
      </c>
      <c r="K28" s="499">
        <v>284910</v>
      </c>
      <c r="L28" s="501">
        <v>239573</v>
      </c>
      <c r="M28" s="213"/>
    </row>
    <row r="29" spans="2:13" ht="15" customHeight="1">
      <c r="B29" s="494" t="s">
        <v>206</v>
      </c>
      <c r="C29" s="461">
        <v>317690</v>
      </c>
      <c r="D29" s="507">
        <v>-35.5</v>
      </c>
      <c r="E29" s="463">
        <v>310478</v>
      </c>
      <c r="F29" s="507">
        <v>-9.1</v>
      </c>
      <c r="G29" s="463">
        <v>284677</v>
      </c>
      <c r="H29" s="507">
        <v>-7.4</v>
      </c>
      <c r="I29" s="499">
        <v>25801</v>
      </c>
      <c r="J29" s="500">
        <v>-10088</v>
      </c>
      <c r="K29" s="499">
        <v>7212</v>
      </c>
      <c r="L29" s="501">
        <v>-150744</v>
      </c>
      <c r="M29" s="213"/>
    </row>
    <row r="30" spans="2:13" ht="15" customHeight="1">
      <c r="B30" s="458" t="s">
        <v>205</v>
      </c>
      <c r="C30" s="461">
        <v>129268</v>
      </c>
      <c r="D30" s="507">
        <v>15.2</v>
      </c>
      <c r="E30" s="463">
        <v>123879</v>
      </c>
      <c r="F30" s="507">
        <v>10.8</v>
      </c>
      <c r="G30" s="463">
        <v>114637</v>
      </c>
      <c r="H30" s="507">
        <v>8.5</v>
      </c>
      <c r="I30" s="499">
        <v>9242</v>
      </c>
      <c r="J30" s="500">
        <v>3192</v>
      </c>
      <c r="K30" s="499">
        <v>5389</v>
      </c>
      <c r="L30" s="501">
        <v>4923</v>
      </c>
      <c r="M30" s="213"/>
    </row>
    <row r="31" spans="2:13" ht="15" customHeight="1">
      <c r="B31" s="458" t="s">
        <v>204</v>
      </c>
      <c r="C31" s="461">
        <v>207046</v>
      </c>
      <c r="D31" s="507">
        <v>13.4</v>
      </c>
      <c r="E31" s="463">
        <v>195223</v>
      </c>
      <c r="F31" s="507">
        <v>7.6</v>
      </c>
      <c r="G31" s="463">
        <v>187582</v>
      </c>
      <c r="H31" s="507">
        <v>8.3</v>
      </c>
      <c r="I31" s="499">
        <v>7641</v>
      </c>
      <c r="J31" s="500">
        <v>-857</v>
      </c>
      <c r="K31" s="499">
        <v>11823</v>
      </c>
      <c r="L31" s="501">
        <v>10615</v>
      </c>
      <c r="M31" s="213"/>
    </row>
    <row r="32" spans="2:13" ht="15" customHeight="1">
      <c r="B32" s="458" t="s">
        <v>197</v>
      </c>
      <c r="C32" s="461">
        <v>277279</v>
      </c>
      <c r="D32" s="507">
        <v>-17.3</v>
      </c>
      <c r="E32" s="463">
        <v>276328</v>
      </c>
      <c r="F32" s="507">
        <v>14</v>
      </c>
      <c r="G32" s="463">
        <v>273775</v>
      </c>
      <c r="H32" s="507">
        <v>14.7</v>
      </c>
      <c r="I32" s="499">
        <v>2553</v>
      </c>
      <c r="J32" s="500">
        <v>-886</v>
      </c>
      <c r="K32" s="499">
        <v>951</v>
      </c>
      <c r="L32" s="501">
        <v>-89474</v>
      </c>
      <c r="M32" s="213"/>
    </row>
    <row r="33" spans="2:13" ht="15" customHeight="1">
      <c r="B33" s="458" t="s">
        <v>193</v>
      </c>
      <c r="C33" s="461">
        <v>265751</v>
      </c>
      <c r="D33" s="507">
        <v>0.9</v>
      </c>
      <c r="E33" s="463">
        <v>239102</v>
      </c>
      <c r="F33" s="507">
        <v>0</v>
      </c>
      <c r="G33" s="463">
        <v>222895</v>
      </c>
      <c r="H33" s="507">
        <v>0.4</v>
      </c>
      <c r="I33" s="499">
        <v>16207</v>
      </c>
      <c r="J33" s="500">
        <v>-2040</v>
      </c>
      <c r="K33" s="499">
        <v>26649</v>
      </c>
      <c r="L33" s="501">
        <v>1501</v>
      </c>
      <c r="M33" s="213"/>
    </row>
    <row r="34" spans="2:13" ht="15" customHeight="1">
      <c r="B34" s="458" t="s">
        <v>191</v>
      </c>
      <c r="C34" s="461">
        <v>360262</v>
      </c>
      <c r="D34" s="507">
        <v>4.1</v>
      </c>
      <c r="E34" s="463">
        <v>284416</v>
      </c>
      <c r="F34" s="507">
        <v>-3.2</v>
      </c>
      <c r="G34" s="463">
        <v>266550</v>
      </c>
      <c r="H34" s="507">
        <v>-5.1</v>
      </c>
      <c r="I34" s="499">
        <v>17866</v>
      </c>
      <c r="J34" s="500">
        <v>4917</v>
      </c>
      <c r="K34" s="499">
        <v>75846</v>
      </c>
      <c r="L34" s="501">
        <v>24414</v>
      </c>
      <c r="M34" s="213"/>
    </row>
    <row r="35" spans="2:13" ht="15" customHeight="1">
      <c r="B35" s="484" t="s">
        <v>192</v>
      </c>
      <c r="C35" s="464">
        <v>231183</v>
      </c>
      <c r="D35" s="520">
        <v>20.2</v>
      </c>
      <c r="E35" s="465">
        <v>190823</v>
      </c>
      <c r="F35" s="520">
        <v>3.2</v>
      </c>
      <c r="G35" s="465">
        <v>177680</v>
      </c>
      <c r="H35" s="520">
        <v>4.7</v>
      </c>
      <c r="I35" s="502">
        <v>13143</v>
      </c>
      <c r="J35" s="503">
        <v>-1462</v>
      </c>
      <c r="K35" s="502">
        <v>40360</v>
      </c>
      <c r="L35" s="504">
        <v>33087</v>
      </c>
      <c r="M35" s="213"/>
    </row>
    <row r="36" spans="2:13" ht="13.5">
      <c r="B36" s="452"/>
      <c r="C36" s="11"/>
      <c r="D36" s="11"/>
      <c r="E36" s="11"/>
      <c r="F36" s="11"/>
      <c r="L36" s="211"/>
      <c r="M36" s="211"/>
    </row>
    <row r="37" spans="1:13" ht="18" customHeight="1">
      <c r="A37" s="345" t="s">
        <v>93</v>
      </c>
      <c r="B37" s="346"/>
      <c r="C37" s="347"/>
      <c r="D37" s="11"/>
      <c r="E37" s="11"/>
      <c r="F37" s="11"/>
      <c r="G37" s="11"/>
      <c r="H37" s="11"/>
      <c r="I37" s="11"/>
      <c r="J37" s="11"/>
      <c r="K37" s="11"/>
      <c r="L37" s="11"/>
      <c r="M37" s="11"/>
    </row>
    <row r="38" spans="1:13" ht="13.5" customHeight="1">
      <c r="A38" s="345"/>
      <c r="B38" s="346"/>
      <c r="C38" s="347"/>
      <c r="D38" s="11"/>
      <c r="E38" s="11"/>
      <c r="F38" s="11"/>
      <c r="G38" s="11"/>
      <c r="H38" s="11"/>
      <c r="I38" s="11"/>
      <c r="J38" s="11"/>
      <c r="K38" s="11"/>
      <c r="L38" s="11"/>
      <c r="M38" s="11"/>
    </row>
    <row r="39" spans="2:13" ht="15" customHeight="1">
      <c r="B39" s="680" t="s">
        <v>728</v>
      </c>
      <c r="C39" s="680"/>
      <c r="D39" s="680"/>
      <c r="E39" s="680"/>
      <c r="F39" s="680"/>
      <c r="G39" s="680"/>
      <c r="H39" s="680"/>
      <c r="I39" s="680"/>
      <c r="J39" s="680"/>
      <c r="K39" s="680"/>
      <c r="L39" s="680"/>
      <c r="M39" s="413"/>
    </row>
    <row r="40" spans="2:13" ht="15" customHeight="1">
      <c r="B40" s="680"/>
      <c r="C40" s="680"/>
      <c r="D40" s="680"/>
      <c r="E40" s="680"/>
      <c r="F40" s="680"/>
      <c r="G40" s="680"/>
      <c r="H40" s="680"/>
      <c r="I40" s="680"/>
      <c r="J40" s="680"/>
      <c r="K40" s="680"/>
      <c r="L40" s="680"/>
      <c r="M40" s="413"/>
    </row>
    <row r="41" spans="2:13" ht="15" customHeight="1">
      <c r="B41" s="719" t="s">
        <v>729</v>
      </c>
      <c r="C41" s="719"/>
      <c r="D41" s="719"/>
      <c r="E41" s="719"/>
      <c r="F41" s="719"/>
      <c r="G41" s="719"/>
      <c r="H41" s="719"/>
      <c r="I41" s="719"/>
      <c r="J41" s="719"/>
      <c r="K41" s="719"/>
      <c r="L41" s="719"/>
      <c r="M41" s="414"/>
    </row>
    <row r="42" spans="2:13" ht="15" customHeight="1">
      <c r="B42" s="719"/>
      <c r="C42" s="719"/>
      <c r="D42" s="719"/>
      <c r="E42" s="719"/>
      <c r="F42" s="719"/>
      <c r="G42" s="719"/>
      <c r="H42" s="719"/>
      <c r="I42" s="719"/>
      <c r="J42" s="719"/>
      <c r="K42" s="719"/>
      <c r="L42" s="719"/>
      <c r="M42" s="414"/>
    </row>
    <row r="43" spans="2:13" ht="15" customHeight="1">
      <c r="B43" s="719" t="s">
        <v>730</v>
      </c>
      <c r="C43" s="719"/>
      <c r="D43" s="719"/>
      <c r="E43" s="719"/>
      <c r="F43" s="719"/>
      <c r="G43" s="719"/>
      <c r="H43" s="719"/>
      <c r="I43" s="719"/>
      <c r="J43" s="719"/>
      <c r="K43" s="719"/>
      <c r="L43" s="719"/>
      <c r="M43" s="414"/>
    </row>
    <row r="44" spans="2:13" ht="15" customHeight="1">
      <c r="B44" s="719"/>
      <c r="C44" s="719"/>
      <c r="D44" s="719"/>
      <c r="E44" s="719"/>
      <c r="F44" s="719"/>
      <c r="G44" s="719"/>
      <c r="H44" s="719"/>
      <c r="I44" s="719"/>
      <c r="J44" s="719"/>
      <c r="K44" s="719"/>
      <c r="L44" s="719"/>
      <c r="M44" s="414"/>
    </row>
    <row r="46" spans="2:12" ht="14.25" customHeight="1">
      <c r="B46" s="493" t="s">
        <v>703</v>
      </c>
      <c r="C46" s="11"/>
      <c r="D46" s="11"/>
      <c r="E46" s="11"/>
      <c r="F46" s="11"/>
      <c r="G46" s="11"/>
      <c r="H46" s="11"/>
      <c r="I46" s="11"/>
      <c r="J46" s="424"/>
      <c r="K46" s="11"/>
      <c r="L46" s="424" t="s">
        <v>219</v>
      </c>
    </row>
    <row r="47" spans="2:13" ht="13.5">
      <c r="B47" s="720" t="s">
        <v>702</v>
      </c>
      <c r="C47" s="691" t="s">
        <v>89</v>
      </c>
      <c r="D47" s="692"/>
      <c r="E47" s="453"/>
      <c r="F47" s="454"/>
      <c r="G47" s="475"/>
      <c r="H47" s="453"/>
      <c r="I47" s="475"/>
      <c r="J47" s="453"/>
      <c r="K47" s="453"/>
      <c r="L47" s="455"/>
      <c r="M47" s="3"/>
    </row>
    <row r="48" spans="2:13" ht="8.25" customHeight="1">
      <c r="B48" s="689"/>
      <c r="C48" s="693"/>
      <c r="D48" s="694"/>
      <c r="E48" s="685" t="s">
        <v>210</v>
      </c>
      <c r="F48" s="686"/>
      <c r="G48" s="475"/>
      <c r="H48" s="453"/>
      <c r="I48" s="475"/>
      <c r="J48" s="476"/>
      <c r="K48" s="686" t="s">
        <v>520</v>
      </c>
      <c r="L48" s="686"/>
      <c r="M48" s="3"/>
    </row>
    <row r="49" spans="2:13" ht="13.5" customHeight="1">
      <c r="B49" s="689"/>
      <c r="C49" s="693"/>
      <c r="D49" s="694"/>
      <c r="E49" s="687"/>
      <c r="F49" s="688"/>
      <c r="G49" s="685" t="s">
        <v>222</v>
      </c>
      <c r="H49" s="682"/>
      <c r="I49" s="683" t="s">
        <v>212</v>
      </c>
      <c r="J49" s="684"/>
      <c r="K49" s="688"/>
      <c r="L49" s="688"/>
      <c r="M49" s="3"/>
    </row>
    <row r="50" spans="2:13" ht="24.75" customHeight="1">
      <c r="B50" s="690"/>
      <c r="C50" s="456"/>
      <c r="D50" s="473" t="s">
        <v>689</v>
      </c>
      <c r="E50" s="467"/>
      <c r="F50" s="473" t="s">
        <v>689</v>
      </c>
      <c r="G50" s="477"/>
      <c r="H50" s="473" t="s">
        <v>689</v>
      </c>
      <c r="I50" s="477"/>
      <c r="J50" s="474" t="s">
        <v>690</v>
      </c>
      <c r="K50" s="468"/>
      <c r="L50" s="473" t="s">
        <v>690</v>
      </c>
      <c r="M50" s="10"/>
    </row>
    <row r="51" spans="2:13" ht="12" customHeight="1">
      <c r="B51" s="449"/>
      <c r="C51" s="450" t="s">
        <v>200</v>
      </c>
      <c r="D51" s="451" t="s">
        <v>203</v>
      </c>
      <c r="E51" s="451" t="s">
        <v>200</v>
      </c>
      <c r="F51" s="451" t="s">
        <v>203</v>
      </c>
      <c r="G51" s="451" t="s">
        <v>200</v>
      </c>
      <c r="H51" s="451" t="s">
        <v>203</v>
      </c>
      <c r="I51" s="451" t="s">
        <v>200</v>
      </c>
      <c r="J51" s="451" t="s">
        <v>200</v>
      </c>
      <c r="K51" s="451" t="s">
        <v>200</v>
      </c>
      <c r="L51" s="451" t="s">
        <v>200</v>
      </c>
      <c r="M51" s="7"/>
    </row>
    <row r="52" spans="2:13" ht="15" customHeight="1">
      <c r="B52" s="458" t="s">
        <v>194</v>
      </c>
      <c r="C52" s="459">
        <v>304618</v>
      </c>
      <c r="D52" s="486">
        <v>-0.2</v>
      </c>
      <c r="E52" s="460">
        <v>271393</v>
      </c>
      <c r="F52" s="486">
        <v>0.4</v>
      </c>
      <c r="G52" s="460">
        <v>243810</v>
      </c>
      <c r="H52" s="486">
        <v>0</v>
      </c>
      <c r="I52" s="495">
        <v>27583</v>
      </c>
      <c r="J52" s="496">
        <v>441</v>
      </c>
      <c r="K52" s="495">
        <v>33225</v>
      </c>
      <c r="L52" s="497">
        <v>-2128</v>
      </c>
      <c r="M52" s="9"/>
    </row>
    <row r="53" spans="2:13" ht="15" customHeight="1">
      <c r="B53" s="458" t="s">
        <v>195</v>
      </c>
      <c r="C53" s="459">
        <v>400845</v>
      </c>
      <c r="D53" s="486">
        <v>18.9</v>
      </c>
      <c r="E53" s="460">
        <v>302878</v>
      </c>
      <c r="F53" s="486">
        <v>-10.1</v>
      </c>
      <c r="G53" s="460">
        <v>266805</v>
      </c>
      <c r="H53" s="486">
        <v>-13.6</v>
      </c>
      <c r="I53" s="495">
        <v>36073</v>
      </c>
      <c r="J53" s="496">
        <v>1290</v>
      </c>
      <c r="K53" s="495">
        <v>97967</v>
      </c>
      <c r="L53" s="497">
        <v>97806</v>
      </c>
      <c r="M53" s="9"/>
    </row>
    <row r="54" spans="2:13" ht="15" customHeight="1">
      <c r="B54" s="458" t="s">
        <v>196</v>
      </c>
      <c r="C54" s="459">
        <v>365320</v>
      </c>
      <c r="D54" s="486">
        <v>6.1</v>
      </c>
      <c r="E54" s="460">
        <v>315224</v>
      </c>
      <c r="F54" s="486">
        <v>0.7</v>
      </c>
      <c r="G54" s="460">
        <v>276999</v>
      </c>
      <c r="H54" s="486">
        <v>0.6</v>
      </c>
      <c r="I54" s="495">
        <v>38225</v>
      </c>
      <c r="J54" s="496">
        <v>-198</v>
      </c>
      <c r="K54" s="495">
        <v>50096</v>
      </c>
      <c r="L54" s="497">
        <v>18071</v>
      </c>
      <c r="M54" s="9"/>
    </row>
    <row r="55" spans="2:13" ht="15" customHeight="1">
      <c r="B55" s="458" t="s">
        <v>209</v>
      </c>
      <c r="C55" s="459">
        <v>393009</v>
      </c>
      <c r="D55" s="486">
        <v>-0.6</v>
      </c>
      <c r="E55" s="460">
        <v>392527</v>
      </c>
      <c r="F55" s="486">
        <v>-0.3</v>
      </c>
      <c r="G55" s="460">
        <v>353613</v>
      </c>
      <c r="H55" s="486">
        <v>2.8</v>
      </c>
      <c r="I55" s="495">
        <v>38914</v>
      </c>
      <c r="J55" s="496">
        <v>-17186</v>
      </c>
      <c r="K55" s="495">
        <v>482</v>
      </c>
      <c r="L55" s="497">
        <v>-1519</v>
      </c>
      <c r="M55" s="9"/>
    </row>
    <row r="56" spans="2:13" ht="15" customHeight="1">
      <c r="B56" s="458" t="s">
        <v>190</v>
      </c>
      <c r="C56" s="459">
        <v>384039</v>
      </c>
      <c r="D56" s="486">
        <v>0.4</v>
      </c>
      <c r="E56" s="460">
        <v>381851</v>
      </c>
      <c r="F56" s="486">
        <v>6.9</v>
      </c>
      <c r="G56" s="460">
        <v>364563</v>
      </c>
      <c r="H56" s="486">
        <v>13</v>
      </c>
      <c r="I56" s="495">
        <v>17288</v>
      </c>
      <c r="J56" s="496">
        <v>-11636</v>
      </c>
      <c r="K56" s="495">
        <v>2188</v>
      </c>
      <c r="L56" s="497">
        <v>-18519</v>
      </c>
      <c r="M56" s="9"/>
    </row>
    <row r="57" spans="2:13" ht="15" customHeight="1">
      <c r="B57" s="458" t="s">
        <v>208</v>
      </c>
      <c r="C57" s="459">
        <v>279670</v>
      </c>
      <c r="D57" s="486">
        <v>-11.2</v>
      </c>
      <c r="E57" s="460">
        <v>278749</v>
      </c>
      <c r="F57" s="486">
        <v>3.1</v>
      </c>
      <c r="G57" s="460">
        <v>219979</v>
      </c>
      <c r="H57" s="507">
        <v>-5.5</v>
      </c>
      <c r="I57" s="505">
        <v>58770</v>
      </c>
      <c r="J57" s="500">
        <v>22948</v>
      </c>
      <c r="K57" s="495">
        <v>921</v>
      </c>
      <c r="L57" s="497">
        <v>-41294</v>
      </c>
      <c r="M57" s="9"/>
    </row>
    <row r="58" spans="2:13" ht="15" customHeight="1">
      <c r="B58" s="458" t="s">
        <v>215</v>
      </c>
      <c r="C58" s="459">
        <v>210720</v>
      </c>
      <c r="D58" s="486">
        <v>3.4</v>
      </c>
      <c r="E58" s="460">
        <v>200334</v>
      </c>
      <c r="F58" s="486">
        <v>-1.4</v>
      </c>
      <c r="G58" s="460">
        <v>185157</v>
      </c>
      <c r="H58" s="486">
        <v>-2.7</v>
      </c>
      <c r="I58" s="505">
        <v>15177</v>
      </c>
      <c r="J58" s="500">
        <v>1622</v>
      </c>
      <c r="K58" s="495">
        <v>10386</v>
      </c>
      <c r="L58" s="497">
        <v>9536</v>
      </c>
      <c r="M58" s="9"/>
    </row>
    <row r="59" spans="2:13" ht="15" customHeight="1">
      <c r="B59" s="458" t="s">
        <v>216</v>
      </c>
      <c r="C59" s="459">
        <v>416007</v>
      </c>
      <c r="D59" s="486">
        <v>-7.5</v>
      </c>
      <c r="E59" s="469">
        <v>366822</v>
      </c>
      <c r="F59" s="486">
        <v>-7.8</v>
      </c>
      <c r="G59" s="460">
        <v>345850</v>
      </c>
      <c r="H59" s="486">
        <v>-5.1</v>
      </c>
      <c r="I59" s="505">
        <v>20972</v>
      </c>
      <c r="J59" s="500">
        <v>-12760</v>
      </c>
      <c r="K59" s="505">
        <v>49185</v>
      </c>
      <c r="L59" s="501">
        <v>-3374</v>
      </c>
      <c r="M59" s="9"/>
    </row>
    <row r="60" spans="2:13" ht="15" customHeight="1">
      <c r="B60" s="458" t="s">
        <v>207</v>
      </c>
      <c r="C60" s="459">
        <v>941519</v>
      </c>
      <c r="D60" s="486">
        <v>134</v>
      </c>
      <c r="E60" s="469">
        <v>326589</v>
      </c>
      <c r="F60" s="486">
        <v>9.7</v>
      </c>
      <c r="G60" s="460">
        <v>303742</v>
      </c>
      <c r="H60" s="486">
        <v>7.5</v>
      </c>
      <c r="I60" s="505">
        <v>22847</v>
      </c>
      <c r="J60" s="500">
        <v>13094</v>
      </c>
      <c r="K60" s="505">
        <v>614930</v>
      </c>
      <c r="L60" s="501">
        <v>547582</v>
      </c>
      <c r="M60" s="9"/>
    </row>
    <row r="61" spans="2:13" ht="15" customHeight="1">
      <c r="B61" s="494" t="s">
        <v>206</v>
      </c>
      <c r="C61" s="459">
        <v>332179</v>
      </c>
      <c r="D61" s="486">
        <v>-40.8</v>
      </c>
      <c r="E61" s="469">
        <v>331988</v>
      </c>
      <c r="F61" s="486">
        <v>-1.9</v>
      </c>
      <c r="G61" s="460">
        <v>304258</v>
      </c>
      <c r="H61" s="486">
        <v>1.8</v>
      </c>
      <c r="I61" s="505">
        <v>27730</v>
      </c>
      <c r="J61" s="500">
        <v>-14852</v>
      </c>
      <c r="K61" s="505">
        <v>191</v>
      </c>
      <c r="L61" s="501">
        <v>-238894</v>
      </c>
      <c r="M61" s="9"/>
    </row>
    <row r="62" spans="2:13" ht="15" customHeight="1">
      <c r="B62" s="458" t="s">
        <v>205</v>
      </c>
      <c r="C62" s="459">
        <v>155619</v>
      </c>
      <c r="D62" s="486">
        <v>10.6</v>
      </c>
      <c r="E62" s="469">
        <v>145061</v>
      </c>
      <c r="F62" s="486">
        <v>3.1</v>
      </c>
      <c r="G62" s="460">
        <v>133942</v>
      </c>
      <c r="H62" s="486">
        <v>2</v>
      </c>
      <c r="I62" s="505">
        <v>11119</v>
      </c>
      <c r="J62" s="500">
        <v>2117</v>
      </c>
      <c r="K62" s="505">
        <v>10558</v>
      </c>
      <c r="L62" s="501">
        <v>10476</v>
      </c>
      <c r="M62" s="9"/>
    </row>
    <row r="63" spans="2:13" ht="15" customHeight="1">
      <c r="B63" s="458" t="s">
        <v>204</v>
      </c>
      <c r="C63" s="459">
        <v>205444</v>
      </c>
      <c r="D63" s="486">
        <v>9.7</v>
      </c>
      <c r="E63" s="469">
        <v>184158</v>
      </c>
      <c r="F63" s="486">
        <v>-1.5</v>
      </c>
      <c r="G63" s="460">
        <v>172874</v>
      </c>
      <c r="H63" s="486">
        <v>-2.5</v>
      </c>
      <c r="I63" s="505">
        <v>11284</v>
      </c>
      <c r="J63" s="500">
        <v>993</v>
      </c>
      <c r="K63" s="505">
        <v>21286</v>
      </c>
      <c r="L63" s="501">
        <v>21111</v>
      </c>
      <c r="M63" s="9"/>
    </row>
    <row r="64" spans="2:13" ht="15" customHeight="1">
      <c r="B64" s="458" t="s">
        <v>197</v>
      </c>
      <c r="C64" s="459">
        <v>311562</v>
      </c>
      <c r="D64" s="486">
        <v>-31</v>
      </c>
      <c r="E64" s="469">
        <v>310082</v>
      </c>
      <c r="F64" s="486">
        <v>1.5</v>
      </c>
      <c r="G64" s="460">
        <v>307133</v>
      </c>
      <c r="H64" s="486">
        <v>2.1</v>
      </c>
      <c r="I64" s="505">
        <v>2949</v>
      </c>
      <c r="J64" s="500">
        <v>-1574</v>
      </c>
      <c r="K64" s="505">
        <v>1480</v>
      </c>
      <c r="L64" s="501">
        <v>-138888</v>
      </c>
      <c r="M64" s="9"/>
    </row>
    <row r="65" spans="2:13" ht="15" customHeight="1">
      <c r="B65" s="458" t="s">
        <v>193</v>
      </c>
      <c r="C65" s="459">
        <v>279071</v>
      </c>
      <c r="D65" s="486">
        <v>-4.1</v>
      </c>
      <c r="E65" s="469">
        <v>260121</v>
      </c>
      <c r="F65" s="486">
        <v>-0.9</v>
      </c>
      <c r="G65" s="460">
        <v>240842</v>
      </c>
      <c r="H65" s="486">
        <v>0</v>
      </c>
      <c r="I65" s="505">
        <v>19279</v>
      </c>
      <c r="J65" s="500">
        <v>-3801</v>
      </c>
      <c r="K65" s="505">
        <v>18950</v>
      </c>
      <c r="L65" s="501">
        <v>-11352</v>
      </c>
      <c r="M65" s="9"/>
    </row>
    <row r="66" spans="2:13" ht="15" customHeight="1">
      <c r="B66" s="458" t="s">
        <v>191</v>
      </c>
      <c r="C66" s="459">
        <v>476858</v>
      </c>
      <c r="D66" s="486">
        <v>14.8</v>
      </c>
      <c r="E66" s="469">
        <v>310568</v>
      </c>
      <c r="F66" s="486">
        <v>-0.1</v>
      </c>
      <c r="G66" s="460">
        <v>283529</v>
      </c>
      <c r="H66" s="486">
        <v>-5</v>
      </c>
      <c r="I66" s="505">
        <v>27039</v>
      </c>
      <c r="J66" s="500">
        <v>14928</v>
      </c>
      <c r="K66" s="505">
        <v>166290</v>
      </c>
      <c r="L66" s="501">
        <v>66691</v>
      </c>
      <c r="M66" s="9"/>
    </row>
    <row r="67" spans="2:13" ht="15" customHeight="1">
      <c r="B67" s="484" t="s">
        <v>192</v>
      </c>
      <c r="C67" s="470">
        <v>171640</v>
      </c>
      <c r="D67" s="489">
        <v>7</v>
      </c>
      <c r="E67" s="471">
        <v>168644</v>
      </c>
      <c r="F67" s="489">
        <v>6.8</v>
      </c>
      <c r="G67" s="472">
        <v>156063</v>
      </c>
      <c r="H67" s="489">
        <v>8.8</v>
      </c>
      <c r="I67" s="506">
        <v>12581</v>
      </c>
      <c r="J67" s="503">
        <v>-1039</v>
      </c>
      <c r="K67" s="506">
        <v>2996</v>
      </c>
      <c r="L67" s="504">
        <v>534</v>
      </c>
      <c r="M67" s="9"/>
    </row>
    <row r="69" spans="2:13" ht="13.5">
      <c r="B69" s="452"/>
      <c r="C69" s="11"/>
      <c r="D69" s="11"/>
      <c r="F69" s="425" t="s">
        <v>717</v>
      </c>
      <c r="L69" s="211"/>
      <c r="M69" s="211"/>
    </row>
    <row r="70" spans="2:13" ht="13.5">
      <c r="B70" s="452"/>
      <c r="C70" s="11"/>
      <c r="D70" s="11"/>
      <c r="E70" s="11"/>
      <c r="F70" s="11"/>
      <c r="L70" s="211"/>
      <c r="M70" s="211"/>
    </row>
    <row r="71" spans="2:13" ht="13.5">
      <c r="B71" s="452"/>
      <c r="C71" s="11"/>
      <c r="D71" s="11"/>
      <c r="E71" s="11"/>
      <c r="F71" s="11"/>
      <c r="L71" s="211"/>
      <c r="M71" s="211"/>
    </row>
    <row r="72" spans="2:13" ht="13.5">
      <c r="B72" s="452"/>
      <c r="C72" s="11"/>
      <c r="D72" s="11"/>
      <c r="E72" s="11"/>
      <c r="F72" s="11"/>
      <c r="L72" s="211"/>
      <c r="M72" s="211"/>
    </row>
    <row r="73" spans="2:13" ht="13.5">
      <c r="B73" s="452"/>
      <c r="C73" s="11"/>
      <c r="D73" s="11"/>
      <c r="E73" s="11"/>
      <c r="F73" s="11"/>
      <c r="L73" s="211"/>
      <c r="M73" s="211"/>
    </row>
    <row r="74" spans="2:13" ht="13.5">
      <c r="B74" s="452"/>
      <c r="C74" s="11"/>
      <c r="D74" s="11"/>
      <c r="E74" s="11"/>
      <c r="F74" s="11"/>
      <c r="L74" s="211"/>
      <c r="M74" s="211"/>
    </row>
    <row r="75" spans="2:13" ht="13.5">
      <c r="B75" s="452"/>
      <c r="C75" s="11"/>
      <c r="D75" s="11"/>
      <c r="E75" s="11"/>
      <c r="F75" s="11"/>
      <c r="L75" s="211"/>
      <c r="M75" s="211"/>
    </row>
    <row r="76" spans="2:13" ht="13.5">
      <c r="B76" s="452"/>
      <c r="C76" s="11"/>
      <c r="D76" s="11"/>
      <c r="E76" s="11"/>
      <c r="F76" s="11"/>
      <c r="L76" s="211"/>
      <c r="M76" s="211"/>
    </row>
    <row r="77" spans="2:13" ht="13.5">
      <c r="B77" s="452"/>
      <c r="C77" s="11"/>
      <c r="D77" s="11"/>
      <c r="E77" s="11"/>
      <c r="F77" s="11"/>
      <c r="L77" s="211"/>
      <c r="M77" s="211"/>
    </row>
    <row r="78" spans="2:13" ht="13.5">
      <c r="B78" s="452"/>
      <c r="C78" s="11"/>
      <c r="D78" s="11"/>
      <c r="E78" s="11"/>
      <c r="F78" s="11"/>
      <c r="L78" s="211"/>
      <c r="M78" s="211"/>
    </row>
    <row r="79" spans="2:13" ht="13.5">
      <c r="B79" s="452"/>
      <c r="C79" s="11"/>
      <c r="D79" s="11"/>
      <c r="E79" s="11"/>
      <c r="F79" s="11"/>
      <c r="L79" s="211"/>
      <c r="M79" s="211"/>
    </row>
    <row r="80" spans="2:13" ht="13.5">
      <c r="B80" s="452"/>
      <c r="C80" s="11"/>
      <c r="D80" s="11"/>
      <c r="E80" s="11"/>
      <c r="F80" s="11"/>
      <c r="L80" s="211"/>
      <c r="M80" s="211"/>
    </row>
    <row r="81" spans="2:13" ht="13.5">
      <c r="B81" s="452"/>
      <c r="C81" s="11"/>
      <c r="D81" s="11"/>
      <c r="E81" s="11"/>
      <c r="F81" s="11"/>
      <c r="L81" s="211"/>
      <c r="M81" s="211"/>
    </row>
    <row r="82" spans="2:13" ht="13.5">
      <c r="B82" s="452"/>
      <c r="C82" s="11"/>
      <c r="D82" s="11"/>
      <c r="E82" s="11"/>
      <c r="F82" s="11"/>
      <c r="L82" s="211"/>
      <c r="M82" s="211"/>
    </row>
    <row r="83" spans="2:13" ht="13.5">
      <c r="B83" s="452"/>
      <c r="C83" s="11"/>
      <c r="D83" s="11"/>
      <c r="E83" s="11"/>
      <c r="F83" s="11"/>
      <c r="L83" s="211"/>
      <c r="M83" s="211"/>
    </row>
    <row r="84" spans="2:13" ht="13.5">
      <c r="B84" s="452"/>
      <c r="C84" s="11"/>
      <c r="D84" s="11"/>
      <c r="E84" s="11"/>
      <c r="F84" s="11"/>
      <c r="L84" s="211"/>
      <c r="M84" s="211"/>
    </row>
    <row r="85" spans="2:13" ht="13.5">
      <c r="B85" s="452"/>
      <c r="C85" s="11"/>
      <c r="D85" s="11"/>
      <c r="E85" s="11"/>
      <c r="F85" s="11"/>
      <c r="L85" s="211"/>
      <c r="M85" s="211"/>
    </row>
    <row r="86" spans="2:13" ht="13.5">
      <c r="B86" s="452"/>
      <c r="C86" s="11"/>
      <c r="D86" s="11"/>
      <c r="E86" s="11"/>
      <c r="F86" s="11"/>
      <c r="L86" s="211"/>
      <c r="M86" s="211"/>
    </row>
    <row r="87" spans="2:13" ht="13.5">
      <c r="B87" s="452"/>
      <c r="C87" s="11"/>
      <c r="D87" s="11"/>
      <c r="E87" s="11"/>
      <c r="F87" s="11"/>
      <c r="L87" s="211"/>
      <c r="M87" s="211"/>
    </row>
    <row r="88" spans="2:13" ht="13.5">
      <c r="B88" s="452"/>
      <c r="C88" s="11"/>
      <c r="D88" s="11"/>
      <c r="E88" s="11"/>
      <c r="F88" s="11"/>
      <c r="L88" s="211"/>
      <c r="M88" s="211"/>
    </row>
    <row r="89" spans="2:13" ht="13.5">
      <c r="B89" s="452"/>
      <c r="C89" s="11"/>
      <c r="D89" s="11"/>
      <c r="E89" s="11"/>
      <c r="F89" s="11"/>
      <c r="L89" s="211"/>
      <c r="M89" s="211"/>
    </row>
    <row r="90" spans="2:13" ht="13.5">
      <c r="B90" s="452"/>
      <c r="C90" s="11"/>
      <c r="D90" s="11"/>
      <c r="E90" s="11"/>
      <c r="F90" s="11"/>
      <c r="L90" s="211"/>
      <c r="M90" s="211"/>
    </row>
    <row r="91" spans="2:13" ht="13.5">
      <c r="B91" s="452"/>
      <c r="C91" s="11"/>
      <c r="D91" s="11"/>
      <c r="E91" s="11"/>
      <c r="F91" s="11"/>
      <c r="L91" s="211"/>
      <c r="M91" s="211"/>
    </row>
    <row r="92" spans="2:13" ht="13.5">
      <c r="B92" s="452"/>
      <c r="C92" s="11"/>
      <c r="D92" s="11"/>
      <c r="E92" s="11"/>
      <c r="F92" s="11"/>
      <c r="L92" s="211"/>
      <c r="M92" s="211"/>
    </row>
    <row r="93" spans="2:13" ht="13.5">
      <c r="B93" s="452"/>
      <c r="C93" s="11"/>
      <c r="D93" s="11"/>
      <c r="E93" s="11"/>
      <c r="F93" s="11"/>
      <c r="L93" s="211"/>
      <c r="M93" s="211"/>
    </row>
    <row r="94" spans="2:13" ht="13.5">
      <c r="B94" s="452"/>
      <c r="C94" s="11"/>
      <c r="D94" s="11"/>
      <c r="E94" s="11"/>
      <c r="F94" s="11"/>
      <c r="L94" s="211"/>
      <c r="M94" s="211"/>
    </row>
    <row r="95" spans="2:13" ht="13.5">
      <c r="B95" s="452"/>
      <c r="C95" s="11"/>
      <c r="D95" s="11"/>
      <c r="E95" s="11"/>
      <c r="F95" s="11"/>
      <c r="L95" s="211"/>
      <c r="M95" s="211"/>
    </row>
    <row r="96" spans="2:13" ht="13.5">
      <c r="B96" s="452"/>
      <c r="C96" s="11"/>
      <c r="D96" s="11"/>
      <c r="E96" s="11"/>
      <c r="F96" s="425" t="s">
        <v>700</v>
      </c>
      <c r="L96" s="211"/>
      <c r="M96" s="211"/>
    </row>
    <row r="97" spans="2:13" ht="13.5">
      <c r="B97" s="452"/>
      <c r="C97" s="11"/>
      <c r="D97" s="11"/>
      <c r="E97" s="11"/>
      <c r="L97" s="211"/>
      <c r="M97" s="211"/>
    </row>
    <row r="98" spans="2:13" ht="13.5">
      <c r="B98" s="452"/>
      <c r="C98" s="11"/>
      <c r="D98" s="11"/>
      <c r="E98" s="11"/>
      <c r="L98" s="211"/>
      <c r="M98" s="211"/>
    </row>
  </sheetData>
  <mergeCells count="18">
    <mergeCell ref="B39:L40"/>
    <mergeCell ref="B7:L8"/>
    <mergeCell ref="B9:L10"/>
    <mergeCell ref="B11:L12"/>
    <mergeCell ref="B15:B18"/>
    <mergeCell ref="K16:L17"/>
    <mergeCell ref="C15:D17"/>
    <mergeCell ref="E16:F17"/>
    <mergeCell ref="G17:H17"/>
    <mergeCell ref="I17:J17"/>
    <mergeCell ref="B41:L42"/>
    <mergeCell ref="B43:L44"/>
    <mergeCell ref="B47:B50"/>
    <mergeCell ref="C47:D49"/>
    <mergeCell ref="E48:F49"/>
    <mergeCell ref="K48:L49"/>
    <mergeCell ref="G49:H49"/>
    <mergeCell ref="I49:J49"/>
  </mergeCells>
  <printOptions/>
  <pageMargins left="0.58" right="0.43" top="0.4" bottom="0.2755905511811024" header="0.22" footer="0.35433070866141736"/>
  <pageSetup horizontalDpi="300" verticalDpi="300" orientation="portrait" paperSize="9" scale="85" r:id="rId1"/>
</worksheet>
</file>

<file path=xl/worksheets/sheet5.xml><?xml version="1.0" encoding="utf-8"?>
<worksheet xmlns="http://schemas.openxmlformats.org/spreadsheetml/2006/main" xmlns:r="http://schemas.openxmlformats.org/officeDocument/2006/relationships">
  <sheetPr codeName="Sheet52">
    <tabColor indexed="12"/>
  </sheetPr>
  <dimension ref="A1:L97"/>
  <sheetViews>
    <sheetView zoomScale="90" zoomScaleNormal="90" zoomScaleSheetLayoutView="100" workbookViewId="0" topLeftCell="A1">
      <selection activeCell="A1" sqref="A1"/>
    </sheetView>
  </sheetViews>
  <sheetFormatPr defaultColWidth="8.796875" defaultRowHeight="14.25"/>
  <cols>
    <col min="1" max="1" width="2.09765625" style="1" customWidth="1"/>
    <col min="2" max="2" width="29.69921875" style="1" customWidth="1"/>
    <col min="3" max="10" width="9.19921875" style="1" customWidth="1"/>
    <col min="11" max="11" width="7.69921875" style="1" customWidth="1"/>
    <col min="12" max="12" width="7.5" style="1" customWidth="1"/>
    <col min="13" max="13" width="9.19921875" style="1" bestFit="1" customWidth="1"/>
    <col min="14" max="14" width="9.5" style="1" bestFit="1" customWidth="1"/>
    <col min="15" max="16384" width="9" style="1" customWidth="1"/>
  </cols>
  <sheetData>
    <row r="1" spans="1:12" ht="17.25">
      <c r="A1" s="345" t="s">
        <v>213</v>
      </c>
      <c r="B1" s="346"/>
      <c r="C1" s="11"/>
      <c r="D1" s="11"/>
      <c r="E1" s="11"/>
      <c r="F1" s="11"/>
      <c r="G1" s="11"/>
      <c r="H1" s="11"/>
      <c r="I1" s="11"/>
      <c r="J1" s="11"/>
      <c r="K1" s="11"/>
      <c r="L1" s="13"/>
    </row>
    <row r="2" spans="1:12" ht="17.25">
      <c r="A2" s="345"/>
      <c r="B2" s="346"/>
      <c r="C2" s="11"/>
      <c r="D2" s="11"/>
      <c r="E2" s="11"/>
      <c r="F2" s="11"/>
      <c r="G2" s="11"/>
      <c r="H2" s="11"/>
      <c r="I2" s="11"/>
      <c r="J2" s="11"/>
      <c r="K2" s="11"/>
      <c r="L2" s="13"/>
    </row>
    <row r="3" spans="1:12" ht="17.25">
      <c r="A3" s="345" t="s">
        <v>94</v>
      </c>
      <c r="D3" s="11"/>
      <c r="E3" s="11"/>
      <c r="F3" s="11"/>
      <c r="G3" s="11"/>
      <c r="H3" s="11"/>
      <c r="I3" s="11"/>
      <c r="J3" s="11"/>
      <c r="K3" s="11"/>
      <c r="L3" s="13"/>
    </row>
    <row r="4" spans="1:12" ht="13.5" customHeight="1">
      <c r="A4" s="345"/>
      <c r="D4" s="11"/>
      <c r="E4" s="11"/>
      <c r="F4" s="11"/>
      <c r="G4" s="11"/>
      <c r="H4" s="11"/>
      <c r="I4" s="11"/>
      <c r="J4" s="11"/>
      <c r="K4" s="11"/>
      <c r="L4" s="13"/>
    </row>
    <row r="5" spans="2:12" ht="15" customHeight="1">
      <c r="B5" s="680" t="s">
        <v>753</v>
      </c>
      <c r="C5" s="680"/>
      <c r="D5" s="680"/>
      <c r="E5" s="680"/>
      <c r="F5" s="680"/>
      <c r="G5" s="680"/>
      <c r="H5" s="680"/>
      <c r="I5" s="680"/>
      <c r="J5" s="680"/>
      <c r="K5" s="508"/>
      <c r="L5" s="413"/>
    </row>
    <row r="6" spans="2:12" ht="15" customHeight="1">
      <c r="B6" s="680"/>
      <c r="C6" s="680"/>
      <c r="D6" s="680"/>
      <c r="E6" s="680"/>
      <c r="F6" s="680"/>
      <c r="G6" s="680"/>
      <c r="H6" s="680"/>
      <c r="I6" s="680"/>
      <c r="J6" s="680"/>
      <c r="K6" s="508"/>
      <c r="L6" s="413"/>
    </row>
    <row r="7" spans="2:12" ht="15" customHeight="1">
      <c r="B7" s="719" t="s">
        <v>754</v>
      </c>
      <c r="C7" s="719"/>
      <c r="D7" s="719"/>
      <c r="E7" s="719"/>
      <c r="F7" s="719"/>
      <c r="G7" s="719"/>
      <c r="H7" s="719"/>
      <c r="I7" s="719"/>
      <c r="J7" s="719"/>
      <c r="K7" s="509"/>
      <c r="L7" s="414"/>
    </row>
    <row r="8" spans="2:12" ht="15" customHeight="1">
      <c r="B8" s="719"/>
      <c r="C8" s="719"/>
      <c r="D8" s="719"/>
      <c r="E8" s="719"/>
      <c r="F8" s="719"/>
      <c r="G8" s="719"/>
      <c r="H8" s="719"/>
      <c r="I8" s="719"/>
      <c r="J8" s="719"/>
      <c r="K8" s="509"/>
      <c r="L8" s="414"/>
    </row>
    <row r="9" spans="2:12" ht="15" customHeight="1">
      <c r="B9" s="719"/>
      <c r="C9" s="719"/>
      <c r="D9" s="719"/>
      <c r="E9" s="719"/>
      <c r="F9" s="719"/>
      <c r="G9" s="719"/>
      <c r="H9" s="719"/>
      <c r="I9" s="719"/>
      <c r="J9" s="719"/>
      <c r="K9" s="509"/>
      <c r="L9" s="414"/>
    </row>
    <row r="10" spans="2:12" ht="15" customHeight="1">
      <c r="B10" s="719" t="s">
        <v>755</v>
      </c>
      <c r="C10" s="719"/>
      <c r="D10" s="719"/>
      <c r="E10" s="719"/>
      <c r="F10" s="719"/>
      <c r="G10" s="719"/>
      <c r="H10" s="719"/>
      <c r="I10" s="719"/>
      <c r="J10" s="719"/>
      <c r="K10" s="509"/>
      <c r="L10" s="414"/>
    </row>
    <row r="11" spans="2:12" ht="15" customHeight="1">
      <c r="B11" s="719"/>
      <c r="C11" s="719"/>
      <c r="D11" s="719"/>
      <c r="E11" s="719"/>
      <c r="F11" s="719"/>
      <c r="G11" s="719"/>
      <c r="H11" s="719"/>
      <c r="I11" s="719"/>
      <c r="J11" s="719"/>
      <c r="K11" s="509"/>
      <c r="L11" s="414"/>
    </row>
    <row r="12" spans="2:12" ht="14.25" customHeight="1">
      <c r="B12" s="13"/>
      <c r="C12" s="13"/>
      <c r="D12" s="13"/>
      <c r="E12" s="13"/>
      <c r="F12" s="13"/>
      <c r="G12" s="13"/>
      <c r="H12" s="13"/>
      <c r="I12" s="13"/>
      <c r="J12" s="13"/>
      <c r="K12" s="13"/>
      <c r="L12" s="13"/>
    </row>
    <row r="13" spans="2:10" s="11" customFormat="1" ht="14.25" customHeight="1">
      <c r="B13" s="493" t="s">
        <v>710</v>
      </c>
      <c r="J13" s="424" t="s">
        <v>211</v>
      </c>
    </row>
    <row r="14" spans="2:10" ht="8.25" customHeight="1">
      <c r="B14" s="720" t="s">
        <v>694</v>
      </c>
      <c r="C14" s="691" t="s">
        <v>430</v>
      </c>
      <c r="D14" s="692"/>
      <c r="E14" s="480"/>
      <c r="F14" s="454"/>
      <c r="G14" s="480"/>
      <c r="H14" s="454"/>
      <c r="I14" s="685" t="s">
        <v>95</v>
      </c>
      <c r="J14" s="686"/>
    </row>
    <row r="15" spans="2:10" ht="15" customHeight="1">
      <c r="B15" s="689"/>
      <c r="C15" s="693"/>
      <c r="D15" s="694"/>
      <c r="E15" s="691" t="s">
        <v>489</v>
      </c>
      <c r="F15" s="681"/>
      <c r="G15" s="691" t="s">
        <v>431</v>
      </c>
      <c r="H15" s="681"/>
      <c r="I15" s="687"/>
      <c r="J15" s="688"/>
    </row>
    <row r="16" spans="2:10" s="5" customFormat="1" ht="24.75" customHeight="1">
      <c r="B16" s="690"/>
      <c r="C16" s="456"/>
      <c r="D16" s="473" t="s">
        <v>689</v>
      </c>
      <c r="E16" s="456"/>
      <c r="F16" s="473" t="s">
        <v>689</v>
      </c>
      <c r="G16" s="456"/>
      <c r="H16" s="473" t="s">
        <v>689</v>
      </c>
      <c r="I16" s="467"/>
      <c r="J16" s="473" t="s">
        <v>693</v>
      </c>
    </row>
    <row r="17" spans="2:10" s="8" customFormat="1" ht="10.5" customHeight="1">
      <c r="B17" s="449"/>
      <c r="C17" s="478" t="s">
        <v>201</v>
      </c>
      <c r="D17" s="479" t="s">
        <v>692</v>
      </c>
      <c r="E17" s="479" t="s">
        <v>201</v>
      </c>
      <c r="F17" s="479" t="s">
        <v>692</v>
      </c>
      <c r="G17" s="479" t="s">
        <v>201</v>
      </c>
      <c r="H17" s="479" t="s">
        <v>692</v>
      </c>
      <c r="I17" s="479" t="s">
        <v>96</v>
      </c>
      <c r="J17" s="479" t="s">
        <v>96</v>
      </c>
    </row>
    <row r="18" spans="2:10" ht="15" customHeight="1">
      <c r="B18" s="458" t="s">
        <v>194</v>
      </c>
      <c r="C18" s="510">
        <v>139.3</v>
      </c>
      <c r="D18" s="486">
        <v>2.8</v>
      </c>
      <c r="E18" s="511">
        <v>127</v>
      </c>
      <c r="F18" s="486">
        <v>2.3</v>
      </c>
      <c r="G18" s="511">
        <v>12.3</v>
      </c>
      <c r="H18" s="486">
        <v>7.4</v>
      </c>
      <c r="I18" s="511">
        <v>17.6</v>
      </c>
      <c r="J18" s="486">
        <v>0</v>
      </c>
    </row>
    <row r="19" spans="2:10" ht="15" customHeight="1">
      <c r="B19" s="458" t="s">
        <v>195</v>
      </c>
      <c r="C19" s="515">
        <v>144.5</v>
      </c>
      <c r="D19" s="486">
        <v>-3.6</v>
      </c>
      <c r="E19" s="516">
        <v>134</v>
      </c>
      <c r="F19" s="486">
        <v>-2.6</v>
      </c>
      <c r="G19" s="516">
        <v>10.5</v>
      </c>
      <c r="H19" s="486">
        <v>-16.5</v>
      </c>
      <c r="I19" s="511">
        <v>18.5</v>
      </c>
      <c r="J19" s="486">
        <v>-0.3000000000000007</v>
      </c>
    </row>
    <row r="20" spans="2:10" ht="15" customHeight="1">
      <c r="B20" s="458" t="s">
        <v>196</v>
      </c>
      <c r="C20" s="515">
        <v>150.6</v>
      </c>
      <c r="D20" s="486">
        <v>0.5</v>
      </c>
      <c r="E20" s="516">
        <v>133.4</v>
      </c>
      <c r="F20" s="486">
        <v>-0.4</v>
      </c>
      <c r="G20" s="516">
        <v>17.2</v>
      </c>
      <c r="H20" s="486">
        <v>8.8</v>
      </c>
      <c r="I20" s="486">
        <v>17.7</v>
      </c>
      <c r="J20" s="486">
        <v>-0.1999999999999993</v>
      </c>
    </row>
    <row r="21" spans="2:10" ht="15" customHeight="1">
      <c r="B21" s="458" t="s">
        <v>209</v>
      </c>
      <c r="C21" s="515">
        <v>143.9</v>
      </c>
      <c r="D21" s="486">
        <v>0.9</v>
      </c>
      <c r="E21" s="516">
        <v>133.7</v>
      </c>
      <c r="F21" s="486">
        <v>1.1</v>
      </c>
      <c r="G21" s="516">
        <v>10.2</v>
      </c>
      <c r="H21" s="486">
        <v>-3.7</v>
      </c>
      <c r="I21" s="486">
        <v>18.1</v>
      </c>
      <c r="J21" s="486">
        <v>0.5</v>
      </c>
    </row>
    <row r="22" spans="2:10" ht="15" customHeight="1">
      <c r="B22" s="458" t="s">
        <v>190</v>
      </c>
      <c r="C22" s="515">
        <v>143.9</v>
      </c>
      <c r="D22" s="486">
        <v>-7.2</v>
      </c>
      <c r="E22" s="516">
        <v>131.2</v>
      </c>
      <c r="F22" s="486">
        <v>-7.4</v>
      </c>
      <c r="G22" s="516">
        <v>12.7</v>
      </c>
      <c r="H22" s="486">
        <v>-11.5</v>
      </c>
      <c r="I22" s="486">
        <v>17.8</v>
      </c>
      <c r="J22" s="486">
        <v>-1.3</v>
      </c>
    </row>
    <row r="23" spans="2:10" ht="15" customHeight="1">
      <c r="B23" s="458" t="s">
        <v>208</v>
      </c>
      <c r="C23" s="515">
        <v>167.6</v>
      </c>
      <c r="D23" s="486">
        <v>3.9</v>
      </c>
      <c r="E23" s="516">
        <v>140.8</v>
      </c>
      <c r="F23" s="486">
        <v>3.3</v>
      </c>
      <c r="G23" s="516">
        <v>26.8</v>
      </c>
      <c r="H23" s="486">
        <v>4.1</v>
      </c>
      <c r="I23" s="486">
        <v>19.5</v>
      </c>
      <c r="J23" s="486">
        <v>0.8000000000000007</v>
      </c>
    </row>
    <row r="24" spans="2:10" ht="15" customHeight="1">
      <c r="B24" s="458" t="s">
        <v>215</v>
      </c>
      <c r="C24" s="515">
        <v>136.8</v>
      </c>
      <c r="D24" s="486">
        <v>7.1</v>
      </c>
      <c r="E24" s="516">
        <v>128.4</v>
      </c>
      <c r="F24" s="507">
        <v>6.2</v>
      </c>
      <c r="G24" s="516">
        <v>8.4</v>
      </c>
      <c r="H24" s="507">
        <v>19.4</v>
      </c>
      <c r="I24" s="507">
        <v>18.4</v>
      </c>
      <c r="J24" s="507">
        <v>0.09999999999999787</v>
      </c>
    </row>
    <row r="25" spans="2:10" ht="15" customHeight="1">
      <c r="B25" s="458" t="s">
        <v>216</v>
      </c>
      <c r="C25" s="517">
        <v>143</v>
      </c>
      <c r="D25" s="507">
        <v>-3.1</v>
      </c>
      <c r="E25" s="518">
        <v>133.4</v>
      </c>
      <c r="F25" s="507">
        <v>-2</v>
      </c>
      <c r="G25" s="518">
        <v>9.6</v>
      </c>
      <c r="H25" s="507">
        <v>-15.1</v>
      </c>
      <c r="I25" s="507">
        <v>18.2</v>
      </c>
      <c r="J25" s="507">
        <v>-0.1999999999999993</v>
      </c>
    </row>
    <row r="26" spans="2:10" ht="15" customHeight="1">
      <c r="B26" s="458" t="s">
        <v>207</v>
      </c>
      <c r="C26" s="517">
        <v>145.6</v>
      </c>
      <c r="D26" s="507">
        <v>3.3</v>
      </c>
      <c r="E26" s="518">
        <v>133.3</v>
      </c>
      <c r="F26" s="507">
        <v>2.7</v>
      </c>
      <c r="G26" s="518">
        <v>12.3</v>
      </c>
      <c r="H26" s="507">
        <v>6.4</v>
      </c>
      <c r="I26" s="507">
        <v>18.2</v>
      </c>
      <c r="J26" s="507">
        <v>1.4</v>
      </c>
    </row>
    <row r="27" spans="2:10" ht="15" customHeight="1">
      <c r="B27" s="458" t="s">
        <v>206</v>
      </c>
      <c r="C27" s="517">
        <v>143.1</v>
      </c>
      <c r="D27" s="507">
        <v>-4.2</v>
      </c>
      <c r="E27" s="518">
        <v>132.3</v>
      </c>
      <c r="F27" s="507">
        <v>-1.6</v>
      </c>
      <c r="G27" s="518">
        <v>10.8</v>
      </c>
      <c r="H27" s="507">
        <v>-25.6</v>
      </c>
      <c r="I27" s="507">
        <v>17.7</v>
      </c>
      <c r="J27" s="507">
        <v>0.09999999999999787</v>
      </c>
    </row>
    <row r="28" spans="2:10" ht="15" customHeight="1">
      <c r="B28" s="458" t="s">
        <v>205</v>
      </c>
      <c r="C28" s="517">
        <v>111.2</v>
      </c>
      <c r="D28" s="507">
        <v>15.6</v>
      </c>
      <c r="E28" s="518">
        <v>102.6</v>
      </c>
      <c r="F28" s="507">
        <v>13.3</v>
      </c>
      <c r="G28" s="518">
        <v>8.6</v>
      </c>
      <c r="H28" s="507">
        <v>53.9</v>
      </c>
      <c r="I28" s="507">
        <v>15.9</v>
      </c>
      <c r="J28" s="507">
        <v>0.5</v>
      </c>
    </row>
    <row r="29" spans="2:10" ht="15" customHeight="1">
      <c r="B29" s="458" t="s">
        <v>204</v>
      </c>
      <c r="C29" s="517">
        <v>138.7</v>
      </c>
      <c r="D29" s="507">
        <v>4.9</v>
      </c>
      <c r="E29" s="518">
        <v>134.2</v>
      </c>
      <c r="F29" s="507">
        <v>5.6</v>
      </c>
      <c r="G29" s="518">
        <v>4.5</v>
      </c>
      <c r="H29" s="507">
        <v>-15.5</v>
      </c>
      <c r="I29" s="507">
        <v>18.2</v>
      </c>
      <c r="J29" s="507">
        <v>0.1999999999999993</v>
      </c>
    </row>
    <row r="30" spans="2:10" ht="15" customHeight="1">
      <c r="B30" s="458" t="s">
        <v>197</v>
      </c>
      <c r="C30" s="517">
        <v>119.6</v>
      </c>
      <c r="D30" s="507">
        <v>11.5</v>
      </c>
      <c r="E30" s="518">
        <v>107.9</v>
      </c>
      <c r="F30" s="507">
        <v>10.1</v>
      </c>
      <c r="G30" s="518">
        <v>11.7</v>
      </c>
      <c r="H30" s="507">
        <v>28.2</v>
      </c>
      <c r="I30" s="507">
        <v>15.7</v>
      </c>
      <c r="J30" s="507">
        <v>1.5</v>
      </c>
    </row>
    <row r="31" spans="2:10" ht="15" customHeight="1">
      <c r="B31" s="458" t="s">
        <v>193</v>
      </c>
      <c r="C31" s="517">
        <v>129.9</v>
      </c>
      <c r="D31" s="507">
        <v>2.7</v>
      </c>
      <c r="E31" s="518">
        <v>122.9</v>
      </c>
      <c r="F31" s="507">
        <v>2.2</v>
      </c>
      <c r="G31" s="518">
        <v>7</v>
      </c>
      <c r="H31" s="507">
        <v>13.2</v>
      </c>
      <c r="I31" s="507">
        <v>17</v>
      </c>
      <c r="J31" s="507">
        <v>-0.6000000000000014</v>
      </c>
    </row>
    <row r="32" spans="2:10" ht="15" customHeight="1">
      <c r="B32" s="458" t="s">
        <v>191</v>
      </c>
      <c r="C32" s="517">
        <v>141.8</v>
      </c>
      <c r="D32" s="507">
        <v>-3.6</v>
      </c>
      <c r="E32" s="518">
        <v>134.1</v>
      </c>
      <c r="F32" s="507">
        <v>-3.1</v>
      </c>
      <c r="G32" s="518">
        <v>7.7</v>
      </c>
      <c r="H32" s="507">
        <v>-15.5</v>
      </c>
      <c r="I32" s="507">
        <v>17.5</v>
      </c>
      <c r="J32" s="507">
        <v>-0.8000000000000007</v>
      </c>
    </row>
    <row r="33" spans="2:10" ht="15" customHeight="1">
      <c r="B33" s="466" t="s">
        <v>192</v>
      </c>
      <c r="C33" s="519">
        <v>127.4</v>
      </c>
      <c r="D33" s="520">
        <v>-0.8</v>
      </c>
      <c r="E33" s="521">
        <v>120.3</v>
      </c>
      <c r="F33" s="520">
        <v>-0.1</v>
      </c>
      <c r="G33" s="521">
        <v>7.1</v>
      </c>
      <c r="H33" s="520">
        <v>-13.4</v>
      </c>
      <c r="I33" s="520">
        <v>17.6</v>
      </c>
      <c r="J33" s="520">
        <v>0.10000000000000142</v>
      </c>
    </row>
    <row r="34" spans="2:12" ht="13.5">
      <c r="B34" s="22"/>
      <c r="I34" s="211"/>
      <c r="J34" s="211"/>
      <c r="K34" s="211"/>
      <c r="L34" s="211"/>
    </row>
    <row r="35" spans="1:12" ht="17.25">
      <c r="A35" s="345" t="s">
        <v>93</v>
      </c>
      <c r="D35" s="11"/>
      <c r="E35" s="11"/>
      <c r="F35" s="11"/>
      <c r="G35" s="11"/>
      <c r="H35" s="11"/>
      <c r="I35" s="11"/>
      <c r="J35" s="11"/>
      <c r="K35" s="11"/>
      <c r="L35" s="13"/>
    </row>
    <row r="36" spans="1:12" ht="14.25" customHeight="1">
      <c r="A36" s="345"/>
      <c r="D36" s="11"/>
      <c r="E36" s="11"/>
      <c r="F36" s="11"/>
      <c r="G36" s="11"/>
      <c r="H36" s="11"/>
      <c r="I36" s="11"/>
      <c r="J36" s="11"/>
      <c r="K36" s="11"/>
      <c r="L36" s="13"/>
    </row>
    <row r="37" spans="2:12" ht="15" customHeight="1">
      <c r="B37" s="680" t="s">
        <v>756</v>
      </c>
      <c r="C37" s="680"/>
      <c r="D37" s="680"/>
      <c r="E37" s="680"/>
      <c r="F37" s="680"/>
      <c r="G37" s="680"/>
      <c r="H37" s="680"/>
      <c r="I37" s="680"/>
      <c r="J37" s="680"/>
      <c r="K37" s="413"/>
      <c r="L37" s="413"/>
    </row>
    <row r="38" spans="2:12" ht="15" customHeight="1">
      <c r="B38" s="680"/>
      <c r="C38" s="680"/>
      <c r="D38" s="680"/>
      <c r="E38" s="680"/>
      <c r="F38" s="680"/>
      <c r="G38" s="680"/>
      <c r="H38" s="680"/>
      <c r="I38" s="680"/>
      <c r="J38" s="680"/>
      <c r="K38" s="413"/>
      <c r="L38" s="413"/>
    </row>
    <row r="39" spans="2:12" ht="15" customHeight="1">
      <c r="B39" s="719" t="s">
        <v>757</v>
      </c>
      <c r="C39" s="719"/>
      <c r="D39" s="719"/>
      <c r="E39" s="719"/>
      <c r="F39" s="719"/>
      <c r="G39" s="719"/>
      <c r="H39" s="719"/>
      <c r="I39" s="719"/>
      <c r="J39" s="719"/>
      <c r="K39" s="414"/>
      <c r="L39" s="414"/>
    </row>
    <row r="40" spans="2:12" ht="15" customHeight="1">
      <c r="B40" s="719"/>
      <c r="C40" s="719"/>
      <c r="D40" s="719"/>
      <c r="E40" s="719"/>
      <c r="F40" s="719"/>
      <c r="G40" s="719"/>
      <c r="H40" s="719"/>
      <c r="I40" s="719"/>
      <c r="J40" s="719"/>
      <c r="K40" s="414"/>
      <c r="L40" s="414"/>
    </row>
    <row r="41" spans="2:12" ht="15" customHeight="1">
      <c r="B41" s="719"/>
      <c r="C41" s="719"/>
      <c r="D41" s="719"/>
      <c r="E41" s="719"/>
      <c r="F41" s="719"/>
      <c r="G41" s="719"/>
      <c r="H41" s="719"/>
      <c r="I41" s="719"/>
      <c r="J41" s="719"/>
      <c r="K41" s="414"/>
      <c r="L41" s="414"/>
    </row>
    <row r="42" spans="2:12" ht="15" customHeight="1">
      <c r="B42" s="719" t="s">
        <v>758</v>
      </c>
      <c r="C42" s="719"/>
      <c r="D42" s="719"/>
      <c r="E42" s="719"/>
      <c r="F42" s="719"/>
      <c r="G42" s="719"/>
      <c r="H42" s="719"/>
      <c r="I42" s="719"/>
      <c r="J42" s="719"/>
      <c r="K42" s="414"/>
      <c r="L42" s="414"/>
    </row>
    <row r="43" spans="2:12" ht="15" customHeight="1">
      <c r="B43" s="719"/>
      <c r="C43" s="719"/>
      <c r="D43" s="719"/>
      <c r="E43" s="719"/>
      <c r="F43" s="719"/>
      <c r="G43" s="719"/>
      <c r="H43" s="719"/>
      <c r="I43" s="719"/>
      <c r="J43" s="719"/>
      <c r="K43" s="414"/>
      <c r="L43" s="414"/>
    </row>
    <row r="44" spans="2:12" ht="13.5" customHeight="1">
      <c r="B44" s="13"/>
      <c r="C44" s="13"/>
      <c r="D44" s="13"/>
      <c r="E44" s="13"/>
      <c r="F44" s="13"/>
      <c r="G44" s="13"/>
      <c r="H44" s="13"/>
      <c r="I44" s="13"/>
      <c r="J44" s="13"/>
      <c r="K44" s="13"/>
      <c r="L44" s="13"/>
    </row>
    <row r="45" spans="2:10" s="11" customFormat="1" ht="14.25" customHeight="1">
      <c r="B45" s="493" t="s">
        <v>711</v>
      </c>
      <c r="J45" s="424" t="s">
        <v>219</v>
      </c>
    </row>
    <row r="46" spans="2:10" ht="8.25" customHeight="1">
      <c r="B46" s="720" t="s">
        <v>691</v>
      </c>
      <c r="C46" s="691" t="s">
        <v>430</v>
      </c>
      <c r="D46" s="692"/>
      <c r="E46" s="480"/>
      <c r="F46" s="454"/>
      <c r="G46" s="480"/>
      <c r="H46" s="454"/>
      <c r="I46" s="685" t="s">
        <v>95</v>
      </c>
      <c r="J46" s="686"/>
    </row>
    <row r="47" spans="2:10" ht="13.5" customHeight="1">
      <c r="B47" s="689"/>
      <c r="C47" s="693"/>
      <c r="D47" s="694"/>
      <c r="E47" s="691" t="s">
        <v>489</v>
      </c>
      <c r="F47" s="681"/>
      <c r="G47" s="691" t="s">
        <v>431</v>
      </c>
      <c r="H47" s="681"/>
      <c r="I47" s="687"/>
      <c r="J47" s="688"/>
    </row>
    <row r="48" spans="2:10" s="5" customFormat="1" ht="24.75" customHeight="1">
      <c r="B48" s="690"/>
      <c r="C48" s="456"/>
      <c r="D48" s="473" t="s">
        <v>689</v>
      </c>
      <c r="E48" s="456"/>
      <c r="F48" s="473" t="s">
        <v>689</v>
      </c>
      <c r="G48" s="456"/>
      <c r="H48" s="473" t="s">
        <v>689</v>
      </c>
      <c r="I48" s="467"/>
      <c r="J48" s="473" t="s">
        <v>693</v>
      </c>
    </row>
    <row r="49" spans="2:10" s="8" customFormat="1" ht="10.5">
      <c r="B49" s="449"/>
      <c r="C49" s="478" t="s">
        <v>201</v>
      </c>
      <c r="D49" s="479" t="s">
        <v>217</v>
      </c>
      <c r="E49" s="479" t="s">
        <v>201</v>
      </c>
      <c r="F49" s="479" t="s">
        <v>217</v>
      </c>
      <c r="G49" s="479" t="s">
        <v>201</v>
      </c>
      <c r="H49" s="479" t="s">
        <v>217</v>
      </c>
      <c r="I49" s="479" t="s">
        <v>96</v>
      </c>
      <c r="J49" s="479" t="s">
        <v>96</v>
      </c>
    </row>
    <row r="50" spans="2:10" ht="15" customHeight="1">
      <c r="B50" s="458" t="s">
        <v>194</v>
      </c>
      <c r="C50" s="510">
        <v>142.3</v>
      </c>
      <c r="D50" s="486">
        <v>0.5</v>
      </c>
      <c r="E50" s="511">
        <v>128.1</v>
      </c>
      <c r="F50" s="486">
        <v>0.1</v>
      </c>
      <c r="G50" s="511">
        <v>14.2</v>
      </c>
      <c r="H50" s="486">
        <v>3.7</v>
      </c>
      <c r="I50" s="511">
        <v>17.7</v>
      </c>
      <c r="J50" s="486">
        <v>-0.1999999999999993</v>
      </c>
    </row>
    <row r="51" spans="2:10" ht="15" customHeight="1">
      <c r="B51" s="458" t="s">
        <v>195</v>
      </c>
      <c r="C51" s="510">
        <v>152.4</v>
      </c>
      <c r="D51" s="486">
        <v>-1.4</v>
      </c>
      <c r="E51" s="511">
        <v>133.4</v>
      </c>
      <c r="F51" s="486">
        <v>-2.7</v>
      </c>
      <c r="G51" s="511">
        <v>19</v>
      </c>
      <c r="H51" s="486">
        <v>10.4</v>
      </c>
      <c r="I51" s="511">
        <v>18.9</v>
      </c>
      <c r="J51" s="486">
        <v>-0.3000000000000007</v>
      </c>
    </row>
    <row r="52" spans="2:10" ht="15" customHeight="1">
      <c r="B52" s="458" t="s">
        <v>196</v>
      </c>
      <c r="C52" s="510">
        <v>154.4</v>
      </c>
      <c r="D52" s="486">
        <v>0.4</v>
      </c>
      <c r="E52" s="511">
        <v>136.1</v>
      </c>
      <c r="F52" s="486">
        <v>-0.1</v>
      </c>
      <c r="G52" s="511">
        <v>18.3</v>
      </c>
      <c r="H52" s="486">
        <v>5</v>
      </c>
      <c r="I52" s="486">
        <v>17.8</v>
      </c>
      <c r="J52" s="486">
        <v>-0.1999999999999993</v>
      </c>
    </row>
    <row r="53" spans="2:10" ht="15" customHeight="1">
      <c r="B53" s="458" t="s">
        <v>209</v>
      </c>
      <c r="C53" s="510">
        <v>144.5</v>
      </c>
      <c r="D53" s="486">
        <v>4.9</v>
      </c>
      <c r="E53" s="511">
        <v>132.8</v>
      </c>
      <c r="F53" s="486">
        <v>2.2</v>
      </c>
      <c r="G53" s="511">
        <v>11.7</v>
      </c>
      <c r="H53" s="486">
        <v>33.1</v>
      </c>
      <c r="I53" s="486">
        <v>18.1</v>
      </c>
      <c r="J53" s="486">
        <v>1</v>
      </c>
    </row>
    <row r="54" spans="2:10" ht="15" customHeight="1">
      <c r="B54" s="458" t="s">
        <v>190</v>
      </c>
      <c r="C54" s="510">
        <v>133.7</v>
      </c>
      <c r="D54" s="486">
        <v>-5.9</v>
      </c>
      <c r="E54" s="511">
        <v>127.5</v>
      </c>
      <c r="F54" s="486">
        <v>-4.1</v>
      </c>
      <c r="G54" s="511">
        <v>6.2</v>
      </c>
      <c r="H54" s="486">
        <v>-36.5</v>
      </c>
      <c r="I54" s="486">
        <v>17.5</v>
      </c>
      <c r="J54" s="486">
        <v>-0.6999999999999993</v>
      </c>
    </row>
    <row r="55" spans="2:10" ht="15" customHeight="1">
      <c r="B55" s="458" t="s">
        <v>208</v>
      </c>
      <c r="C55" s="510">
        <v>170.7</v>
      </c>
      <c r="D55" s="486">
        <v>3.5</v>
      </c>
      <c r="E55" s="511">
        <v>139.6</v>
      </c>
      <c r="F55" s="486">
        <v>2.8</v>
      </c>
      <c r="G55" s="511">
        <v>31.1</v>
      </c>
      <c r="H55" s="486">
        <v>2</v>
      </c>
      <c r="I55" s="486">
        <v>19.4</v>
      </c>
      <c r="J55" s="486">
        <v>0.7999999999999972</v>
      </c>
    </row>
    <row r="56" spans="2:10" ht="15" customHeight="1">
      <c r="B56" s="458" t="s">
        <v>215</v>
      </c>
      <c r="C56" s="510">
        <v>135.9</v>
      </c>
      <c r="D56" s="486">
        <v>2.2</v>
      </c>
      <c r="E56" s="511">
        <v>126.5</v>
      </c>
      <c r="F56" s="486">
        <v>1.7</v>
      </c>
      <c r="G56" s="511">
        <v>9.4</v>
      </c>
      <c r="H56" s="486">
        <v>8</v>
      </c>
      <c r="I56" s="486">
        <v>18.5</v>
      </c>
      <c r="J56" s="486">
        <v>-0.6000000000000014</v>
      </c>
    </row>
    <row r="57" spans="2:10" ht="15" customHeight="1">
      <c r="B57" s="458" t="s">
        <v>216</v>
      </c>
      <c r="C57" s="510">
        <v>137.2</v>
      </c>
      <c r="D57" s="486">
        <v>-3.2</v>
      </c>
      <c r="E57" s="511">
        <v>128.9</v>
      </c>
      <c r="F57" s="486">
        <v>-1.7</v>
      </c>
      <c r="G57" s="511">
        <v>8.3</v>
      </c>
      <c r="H57" s="486">
        <v>-18.5</v>
      </c>
      <c r="I57" s="486">
        <v>18.1</v>
      </c>
      <c r="J57" s="486">
        <v>-0.6999999999999993</v>
      </c>
    </row>
    <row r="58" spans="2:10" ht="15" customHeight="1">
      <c r="B58" s="458" t="s">
        <v>207</v>
      </c>
      <c r="C58" s="510">
        <v>147.2</v>
      </c>
      <c r="D58" s="486">
        <v>5.9</v>
      </c>
      <c r="E58" s="512">
        <v>130.9</v>
      </c>
      <c r="F58" s="486">
        <v>5</v>
      </c>
      <c r="G58" s="512">
        <v>16.3</v>
      </c>
      <c r="H58" s="486">
        <v>4.1</v>
      </c>
      <c r="I58" s="486">
        <v>18.5</v>
      </c>
      <c r="J58" s="486">
        <v>3.2</v>
      </c>
    </row>
    <row r="59" spans="2:10" ht="15" customHeight="1">
      <c r="B59" s="458" t="s">
        <v>206</v>
      </c>
      <c r="C59" s="510">
        <v>146.5</v>
      </c>
      <c r="D59" s="486">
        <v>-0.5</v>
      </c>
      <c r="E59" s="512">
        <v>134.9</v>
      </c>
      <c r="F59" s="486">
        <v>-0.1</v>
      </c>
      <c r="G59" s="512">
        <v>11.6</v>
      </c>
      <c r="H59" s="486">
        <v>-10.1</v>
      </c>
      <c r="I59" s="486">
        <v>17.8</v>
      </c>
      <c r="J59" s="486">
        <v>0.40000000000000213</v>
      </c>
    </row>
    <row r="60" spans="2:10" ht="15" customHeight="1">
      <c r="B60" s="458" t="s">
        <v>205</v>
      </c>
      <c r="C60" s="510">
        <v>113.2</v>
      </c>
      <c r="D60" s="486">
        <v>1.5</v>
      </c>
      <c r="E60" s="512">
        <v>105</v>
      </c>
      <c r="F60" s="486">
        <v>1.6</v>
      </c>
      <c r="G60" s="512">
        <v>8.2</v>
      </c>
      <c r="H60" s="486">
        <v>-0.6</v>
      </c>
      <c r="I60" s="486">
        <v>16.5</v>
      </c>
      <c r="J60" s="486">
        <v>-0.5</v>
      </c>
    </row>
    <row r="61" spans="2:10" ht="15" customHeight="1">
      <c r="B61" s="458" t="s">
        <v>204</v>
      </c>
      <c r="C61" s="510">
        <v>125.5</v>
      </c>
      <c r="D61" s="486">
        <v>-6.1</v>
      </c>
      <c r="E61" s="512">
        <v>118.9</v>
      </c>
      <c r="F61" s="486">
        <v>-6.8</v>
      </c>
      <c r="G61" s="512">
        <v>6.6</v>
      </c>
      <c r="H61" s="486">
        <v>12.2</v>
      </c>
      <c r="I61" s="486">
        <v>17.1</v>
      </c>
      <c r="J61" s="486">
        <v>-2.1</v>
      </c>
    </row>
    <row r="62" spans="2:10" ht="15" customHeight="1">
      <c r="B62" s="458" t="s">
        <v>197</v>
      </c>
      <c r="C62" s="510">
        <v>124.5</v>
      </c>
      <c r="D62" s="486">
        <v>0.7</v>
      </c>
      <c r="E62" s="512">
        <v>110.4</v>
      </c>
      <c r="F62" s="486">
        <v>-0.2</v>
      </c>
      <c r="G62" s="512">
        <v>14.1</v>
      </c>
      <c r="H62" s="486">
        <v>6.5</v>
      </c>
      <c r="I62" s="486">
        <v>15.9</v>
      </c>
      <c r="J62" s="486">
        <v>0.6</v>
      </c>
    </row>
    <row r="63" spans="2:10" ht="15" customHeight="1">
      <c r="B63" s="458" t="s">
        <v>193</v>
      </c>
      <c r="C63" s="510">
        <v>130.2</v>
      </c>
      <c r="D63" s="486">
        <v>-0.2</v>
      </c>
      <c r="E63" s="512">
        <v>123</v>
      </c>
      <c r="F63" s="486">
        <v>-0.2</v>
      </c>
      <c r="G63" s="512">
        <v>7.2</v>
      </c>
      <c r="H63" s="486">
        <v>1.8</v>
      </c>
      <c r="I63" s="486">
        <v>17</v>
      </c>
      <c r="J63" s="486">
        <v>-0.8000000000000007</v>
      </c>
    </row>
    <row r="64" spans="2:10" ht="15" customHeight="1">
      <c r="B64" s="458" t="s">
        <v>191</v>
      </c>
      <c r="C64" s="510">
        <v>148.6</v>
      </c>
      <c r="D64" s="486">
        <v>7.4</v>
      </c>
      <c r="E64" s="512">
        <v>136.4</v>
      </c>
      <c r="F64" s="486">
        <v>5.2</v>
      </c>
      <c r="G64" s="512">
        <v>12.2</v>
      </c>
      <c r="H64" s="486">
        <v>48.5</v>
      </c>
      <c r="I64" s="486">
        <v>18.2</v>
      </c>
      <c r="J64" s="486">
        <v>0.8999999999999986</v>
      </c>
    </row>
    <row r="65" spans="2:10" ht="15" customHeight="1">
      <c r="B65" s="466" t="s">
        <v>192</v>
      </c>
      <c r="C65" s="513">
        <v>122.5</v>
      </c>
      <c r="D65" s="489">
        <v>0.8</v>
      </c>
      <c r="E65" s="514">
        <v>116.3</v>
      </c>
      <c r="F65" s="489">
        <v>1.5</v>
      </c>
      <c r="G65" s="514">
        <v>6.2</v>
      </c>
      <c r="H65" s="489">
        <v>-15.7</v>
      </c>
      <c r="I65" s="489">
        <v>17.5</v>
      </c>
      <c r="J65" s="489">
        <v>0.1999999999999993</v>
      </c>
    </row>
    <row r="66" ht="13.5">
      <c r="B66" s="22"/>
    </row>
    <row r="67" spans="2:8" ht="13.5">
      <c r="B67" s="2"/>
      <c r="C67" s="2"/>
      <c r="D67" s="2"/>
      <c r="F67" s="2"/>
      <c r="G67" s="2"/>
      <c r="H67" s="2"/>
    </row>
    <row r="68" ht="13.5">
      <c r="E68" s="425" t="s">
        <v>718</v>
      </c>
    </row>
    <row r="97" ht="13.5">
      <c r="E97" s="425"/>
    </row>
  </sheetData>
  <mergeCells count="16">
    <mergeCell ref="B5:J6"/>
    <mergeCell ref="B7:J9"/>
    <mergeCell ref="B10:J11"/>
    <mergeCell ref="I14:J15"/>
    <mergeCell ref="B14:B16"/>
    <mergeCell ref="C14:D15"/>
    <mergeCell ref="E15:F15"/>
    <mergeCell ref="G15:H15"/>
    <mergeCell ref="B37:J38"/>
    <mergeCell ref="B39:J41"/>
    <mergeCell ref="B42:J43"/>
    <mergeCell ref="B46:B48"/>
    <mergeCell ref="C46:D47"/>
    <mergeCell ref="I46:J47"/>
    <mergeCell ref="E47:F47"/>
    <mergeCell ref="G47:H47"/>
  </mergeCells>
  <printOptions/>
  <pageMargins left="0.5118110236220472" right="0.35433070866141736" top="0.3937007874015748" bottom="0.2755905511811024" header="0.2362204724409449" footer="0.35433070866141736"/>
  <pageSetup horizontalDpi="300" verticalDpi="300" orientation="portrait" paperSize="9" scale="85" r:id="rId1"/>
</worksheet>
</file>

<file path=xl/worksheets/sheet6.xml><?xml version="1.0" encoding="utf-8"?>
<worksheet xmlns="http://schemas.openxmlformats.org/spreadsheetml/2006/main" xmlns:r="http://schemas.openxmlformats.org/officeDocument/2006/relationships">
  <sheetPr codeName="Sheet53">
    <tabColor indexed="12"/>
  </sheetPr>
  <dimension ref="A1:L92"/>
  <sheetViews>
    <sheetView zoomScale="90" zoomScaleNormal="90" zoomScaleSheetLayoutView="100" workbookViewId="0" topLeftCell="A1">
      <selection activeCell="A1" sqref="A1"/>
    </sheetView>
  </sheetViews>
  <sheetFormatPr defaultColWidth="8.796875" defaultRowHeight="14.25"/>
  <cols>
    <col min="1" max="1" width="2.09765625" style="1" customWidth="1"/>
    <col min="2" max="2" width="29.69921875" style="1" customWidth="1"/>
    <col min="3" max="3" width="11.8984375" style="1" customWidth="1"/>
    <col min="4" max="4" width="8.3984375" style="1" customWidth="1"/>
    <col min="5" max="6" width="8.8984375" style="1" customWidth="1"/>
    <col min="7" max="10" width="9.19921875" style="1" customWidth="1"/>
    <col min="11" max="12" width="7.5" style="1" customWidth="1"/>
    <col min="13" max="13" width="9.19921875" style="1" bestFit="1" customWidth="1"/>
    <col min="14" max="16384" width="9" style="1" customWidth="1"/>
  </cols>
  <sheetData>
    <row r="1" spans="1:12" ht="17.25">
      <c r="A1" s="345" t="s">
        <v>214</v>
      </c>
      <c r="B1" s="346"/>
      <c r="C1" s="11"/>
      <c r="D1" s="11"/>
      <c r="E1" s="11"/>
      <c r="F1" s="11"/>
      <c r="G1" s="11"/>
      <c r="H1" s="11"/>
      <c r="I1" s="11"/>
      <c r="J1" s="13"/>
      <c r="K1" s="13"/>
      <c r="L1" s="13"/>
    </row>
    <row r="2" spans="1:12" ht="17.25">
      <c r="A2" s="345"/>
      <c r="B2" s="346"/>
      <c r="C2" s="11"/>
      <c r="D2" s="11"/>
      <c r="E2" s="11"/>
      <c r="F2" s="11"/>
      <c r="G2" s="11"/>
      <c r="H2" s="11"/>
      <c r="I2" s="11"/>
      <c r="J2" s="13"/>
      <c r="K2" s="13"/>
      <c r="L2" s="13"/>
    </row>
    <row r="3" spans="1:12" ht="17.25">
      <c r="A3" s="346"/>
      <c r="B3" s="345" t="s">
        <v>94</v>
      </c>
      <c r="C3" s="13"/>
      <c r="D3" s="13"/>
      <c r="E3" s="13"/>
      <c r="F3" s="13"/>
      <c r="G3" s="13"/>
      <c r="H3" s="13"/>
      <c r="I3" s="13"/>
      <c r="J3" s="13"/>
      <c r="K3" s="13"/>
      <c r="L3" s="13"/>
    </row>
    <row r="4" spans="1:12" ht="13.5" customHeight="1">
      <c r="A4" s="346"/>
      <c r="B4" s="345"/>
      <c r="C4" s="13"/>
      <c r="D4" s="13"/>
      <c r="E4" s="13"/>
      <c r="F4" s="13"/>
      <c r="G4" s="13"/>
      <c r="H4" s="13"/>
      <c r="I4" s="13"/>
      <c r="J4" s="13"/>
      <c r="K4" s="13"/>
      <c r="L4" s="13"/>
    </row>
    <row r="5" spans="2:12" ht="15" customHeight="1">
      <c r="B5" s="719" t="s">
        <v>749</v>
      </c>
      <c r="C5" s="719"/>
      <c r="D5" s="719"/>
      <c r="E5" s="719"/>
      <c r="F5" s="719"/>
      <c r="G5" s="719"/>
      <c r="H5" s="719"/>
      <c r="I5" s="719"/>
      <c r="J5" s="719"/>
      <c r="K5" s="414"/>
      <c r="L5" s="414"/>
    </row>
    <row r="6" spans="2:12" ht="15" customHeight="1">
      <c r="B6" s="719"/>
      <c r="C6" s="719"/>
      <c r="D6" s="719"/>
      <c r="E6" s="719"/>
      <c r="F6" s="719"/>
      <c r="G6" s="719"/>
      <c r="H6" s="719"/>
      <c r="I6" s="719"/>
      <c r="J6" s="719"/>
      <c r="K6" s="414"/>
      <c r="L6" s="414"/>
    </row>
    <row r="7" spans="2:12" ht="15" customHeight="1">
      <c r="B7" s="719"/>
      <c r="C7" s="719"/>
      <c r="D7" s="719"/>
      <c r="E7" s="719"/>
      <c r="F7" s="719"/>
      <c r="G7" s="719"/>
      <c r="H7" s="719"/>
      <c r="I7" s="719"/>
      <c r="J7" s="719"/>
      <c r="K7" s="414"/>
      <c r="L7" s="414"/>
    </row>
    <row r="8" spans="2:12" ht="15" customHeight="1">
      <c r="B8" s="719" t="s">
        <v>750</v>
      </c>
      <c r="C8" s="719"/>
      <c r="D8" s="719"/>
      <c r="E8" s="719"/>
      <c r="F8" s="719"/>
      <c r="G8" s="719"/>
      <c r="H8" s="719"/>
      <c r="I8" s="719"/>
      <c r="J8" s="719"/>
      <c r="K8" s="414"/>
      <c r="L8" s="414"/>
    </row>
    <row r="9" spans="2:12" ht="15" customHeight="1">
      <c r="B9" s="719"/>
      <c r="C9" s="719"/>
      <c r="D9" s="719"/>
      <c r="E9" s="719"/>
      <c r="F9" s="719"/>
      <c r="G9" s="719"/>
      <c r="H9" s="719"/>
      <c r="I9" s="719"/>
      <c r="J9" s="719"/>
      <c r="K9" s="414"/>
      <c r="L9" s="414"/>
    </row>
    <row r="10" spans="2:12" ht="15" customHeight="1">
      <c r="B10" s="414"/>
      <c r="C10" s="414"/>
      <c r="D10" s="414"/>
      <c r="E10" s="414"/>
      <c r="F10" s="414"/>
      <c r="G10" s="414"/>
      <c r="H10" s="414"/>
      <c r="I10" s="414"/>
      <c r="J10" s="414"/>
      <c r="K10" s="414"/>
      <c r="L10" s="414"/>
    </row>
    <row r="11" spans="2:12" ht="15" customHeight="1">
      <c r="B11" s="493" t="s">
        <v>712</v>
      </c>
      <c r="C11" s="11"/>
      <c r="D11" s="11"/>
      <c r="E11" s="11"/>
      <c r="F11" s="11"/>
      <c r="G11" s="11"/>
      <c r="H11" s="11"/>
      <c r="I11" s="11"/>
      <c r="J11" s="426" t="s">
        <v>211</v>
      </c>
      <c r="K11" s="11"/>
      <c r="L11" s="14"/>
    </row>
    <row r="12" spans="2:11" ht="15" customHeight="1">
      <c r="B12" s="720" t="s">
        <v>695</v>
      </c>
      <c r="C12" s="685" t="s">
        <v>659</v>
      </c>
      <c r="D12" s="682"/>
      <c r="E12" s="691" t="s">
        <v>698</v>
      </c>
      <c r="F12" s="681"/>
      <c r="G12" s="723" t="s">
        <v>220</v>
      </c>
      <c r="H12" s="724"/>
      <c r="I12" s="724"/>
      <c r="J12" s="724"/>
      <c r="K12" s="4"/>
    </row>
    <row r="13" spans="2:11" ht="7.5" customHeight="1">
      <c r="B13" s="689"/>
      <c r="C13" s="687"/>
      <c r="D13" s="721"/>
      <c r="E13" s="693"/>
      <c r="F13" s="722"/>
      <c r="G13" s="725" t="s">
        <v>198</v>
      </c>
      <c r="H13" s="482"/>
      <c r="I13" s="725" t="s">
        <v>199</v>
      </c>
      <c r="J13" s="482"/>
      <c r="K13" s="4"/>
    </row>
    <row r="14" spans="2:10" ht="24.75" customHeight="1">
      <c r="B14" s="690"/>
      <c r="C14" s="467"/>
      <c r="D14" s="473" t="s">
        <v>689</v>
      </c>
      <c r="E14" s="483"/>
      <c r="F14" s="474" t="s">
        <v>690</v>
      </c>
      <c r="G14" s="726"/>
      <c r="H14" s="474" t="s">
        <v>690</v>
      </c>
      <c r="I14" s="726"/>
      <c r="J14" s="473" t="s">
        <v>693</v>
      </c>
    </row>
    <row r="15" spans="2:10" s="6" customFormat="1" ht="12" customHeight="1">
      <c r="B15" s="449"/>
      <c r="C15" s="450" t="s">
        <v>202</v>
      </c>
      <c r="D15" s="451" t="s">
        <v>696</v>
      </c>
      <c r="E15" s="481" t="s">
        <v>696</v>
      </c>
      <c r="F15" s="481" t="s">
        <v>697</v>
      </c>
      <c r="G15" s="481" t="s">
        <v>696</v>
      </c>
      <c r="H15" s="451" t="s">
        <v>697</v>
      </c>
      <c r="I15" s="481" t="s">
        <v>696</v>
      </c>
      <c r="J15" s="451" t="s">
        <v>697</v>
      </c>
    </row>
    <row r="16" spans="2:10" ht="15" customHeight="1">
      <c r="B16" s="458" t="s">
        <v>194</v>
      </c>
      <c r="C16" s="459">
        <v>1390175</v>
      </c>
      <c r="D16" s="486">
        <v>0.3</v>
      </c>
      <c r="E16" s="485">
        <v>28.3</v>
      </c>
      <c r="F16" s="486">
        <v>-1.6</v>
      </c>
      <c r="G16" s="487">
        <v>1.21</v>
      </c>
      <c r="H16" s="487">
        <v>-0.07</v>
      </c>
      <c r="I16" s="487">
        <v>1.48</v>
      </c>
      <c r="J16" s="487">
        <v>0.03</v>
      </c>
    </row>
    <row r="17" spans="2:10" ht="15" customHeight="1">
      <c r="B17" s="458" t="s">
        <v>195</v>
      </c>
      <c r="C17" s="459">
        <v>64505</v>
      </c>
      <c r="D17" s="486">
        <v>-0.2</v>
      </c>
      <c r="E17" s="485">
        <v>9.3</v>
      </c>
      <c r="F17" s="486">
        <v>0.6000000000000014</v>
      </c>
      <c r="G17" s="487">
        <v>0.56</v>
      </c>
      <c r="H17" s="487">
        <v>-0.55</v>
      </c>
      <c r="I17" s="487">
        <v>0.8</v>
      </c>
      <c r="J17" s="487">
        <v>0.3</v>
      </c>
    </row>
    <row r="18" spans="2:10" ht="15" customHeight="1">
      <c r="B18" s="458" t="s">
        <v>196</v>
      </c>
      <c r="C18" s="459">
        <v>403382</v>
      </c>
      <c r="D18" s="486">
        <v>-0.1</v>
      </c>
      <c r="E18" s="485">
        <v>11.5</v>
      </c>
      <c r="F18" s="486">
        <v>-1.4</v>
      </c>
      <c r="G18" s="487">
        <v>0.74</v>
      </c>
      <c r="H18" s="487">
        <v>-0.28</v>
      </c>
      <c r="I18" s="487">
        <v>0.68</v>
      </c>
      <c r="J18" s="487">
        <v>-0.55</v>
      </c>
    </row>
    <row r="19" spans="2:10" ht="15" customHeight="1">
      <c r="B19" s="458" t="s">
        <v>209</v>
      </c>
      <c r="C19" s="459">
        <v>8057</v>
      </c>
      <c r="D19" s="486">
        <v>-1.5</v>
      </c>
      <c r="E19" s="485">
        <v>3.2</v>
      </c>
      <c r="F19" s="486">
        <v>-0.4</v>
      </c>
      <c r="G19" s="487">
        <v>0</v>
      </c>
      <c r="H19" s="487">
        <v>0</v>
      </c>
      <c r="I19" s="487">
        <v>0.26</v>
      </c>
      <c r="J19" s="487">
        <v>0.14</v>
      </c>
    </row>
    <row r="20" spans="2:10" ht="15" customHeight="1">
      <c r="B20" s="458" t="s">
        <v>190</v>
      </c>
      <c r="C20" s="459">
        <v>18670</v>
      </c>
      <c r="D20" s="486">
        <v>3.4</v>
      </c>
      <c r="E20" s="485">
        <v>6.2</v>
      </c>
      <c r="F20" s="486">
        <v>-6.6</v>
      </c>
      <c r="G20" s="487">
        <v>1.29</v>
      </c>
      <c r="H20" s="487">
        <v>1.16</v>
      </c>
      <c r="I20" s="487">
        <v>0.28</v>
      </c>
      <c r="J20" s="487">
        <v>-2.27</v>
      </c>
    </row>
    <row r="21" spans="2:10" ht="15" customHeight="1">
      <c r="B21" s="458" t="s">
        <v>208</v>
      </c>
      <c r="C21" s="459">
        <v>89388</v>
      </c>
      <c r="D21" s="486">
        <v>-1.8</v>
      </c>
      <c r="E21" s="485">
        <v>22</v>
      </c>
      <c r="F21" s="486">
        <v>4.1</v>
      </c>
      <c r="G21" s="487">
        <v>1.15</v>
      </c>
      <c r="H21" s="487">
        <v>-0.02</v>
      </c>
      <c r="I21" s="487">
        <v>1.16</v>
      </c>
      <c r="J21" s="487">
        <v>-2.41</v>
      </c>
    </row>
    <row r="22" spans="2:10" ht="15" customHeight="1">
      <c r="B22" s="458" t="s">
        <v>215</v>
      </c>
      <c r="C22" s="459">
        <v>213891</v>
      </c>
      <c r="D22" s="507">
        <v>-1.7</v>
      </c>
      <c r="E22" s="485">
        <v>41.7</v>
      </c>
      <c r="F22" s="486">
        <v>-7.8</v>
      </c>
      <c r="G22" s="487">
        <v>1.16</v>
      </c>
      <c r="H22" s="487">
        <v>-0.18</v>
      </c>
      <c r="I22" s="487">
        <v>1.8</v>
      </c>
      <c r="J22" s="487">
        <v>0.77</v>
      </c>
    </row>
    <row r="23" spans="2:10" ht="15" customHeight="1">
      <c r="B23" s="458" t="s">
        <v>216</v>
      </c>
      <c r="C23" s="459">
        <v>37115</v>
      </c>
      <c r="D23" s="507">
        <v>8.4</v>
      </c>
      <c r="E23" s="485">
        <v>15.2</v>
      </c>
      <c r="F23" s="486">
        <v>11.1</v>
      </c>
      <c r="G23" s="487">
        <v>0.59</v>
      </c>
      <c r="H23" s="487">
        <v>0.35</v>
      </c>
      <c r="I23" s="487">
        <v>1.1</v>
      </c>
      <c r="J23" s="487">
        <v>0.47</v>
      </c>
    </row>
    <row r="24" spans="2:10" ht="15" customHeight="1">
      <c r="B24" s="458" t="s">
        <v>207</v>
      </c>
      <c r="C24" s="459">
        <v>17482</v>
      </c>
      <c r="D24" s="507">
        <v>-0.8</v>
      </c>
      <c r="E24" s="485">
        <v>18.5</v>
      </c>
      <c r="F24" s="486">
        <v>1.1</v>
      </c>
      <c r="G24" s="487">
        <v>1.03</v>
      </c>
      <c r="H24" s="487">
        <v>0.69</v>
      </c>
      <c r="I24" s="487">
        <v>0.36</v>
      </c>
      <c r="J24" s="487">
        <v>-0.53</v>
      </c>
    </row>
    <row r="25" spans="2:10" ht="15" customHeight="1">
      <c r="B25" s="458" t="s">
        <v>206</v>
      </c>
      <c r="C25" s="459">
        <v>36082</v>
      </c>
      <c r="D25" s="507">
        <v>-2.8</v>
      </c>
      <c r="E25" s="485">
        <v>14.3</v>
      </c>
      <c r="F25" s="486">
        <v>3.3</v>
      </c>
      <c r="G25" s="487">
        <v>0.91</v>
      </c>
      <c r="H25" s="487">
        <v>-0.1</v>
      </c>
      <c r="I25" s="487">
        <v>0.93</v>
      </c>
      <c r="J25" s="487">
        <v>0.61</v>
      </c>
    </row>
    <row r="26" spans="2:10" ht="15" customHeight="1">
      <c r="B26" s="458" t="s">
        <v>205</v>
      </c>
      <c r="C26" s="459">
        <v>119094</v>
      </c>
      <c r="D26" s="507">
        <v>-0.3</v>
      </c>
      <c r="E26" s="485">
        <v>73.6</v>
      </c>
      <c r="F26" s="486">
        <v>-6.1000000000000085</v>
      </c>
      <c r="G26" s="487">
        <v>2.12</v>
      </c>
      <c r="H26" s="487">
        <v>-0.29</v>
      </c>
      <c r="I26" s="487">
        <v>2.95</v>
      </c>
      <c r="J26" s="487">
        <v>0.3</v>
      </c>
    </row>
    <row r="27" spans="2:10" ht="15" customHeight="1">
      <c r="B27" s="458" t="s">
        <v>204</v>
      </c>
      <c r="C27" s="459">
        <v>35191</v>
      </c>
      <c r="D27" s="507">
        <v>-8.3</v>
      </c>
      <c r="E27" s="485">
        <v>46.9</v>
      </c>
      <c r="F27" s="486">
        <v>0.7999999999999972</v>
      </c>
      <c r="G27" s="487">
        <v>1.48</v>
      </c>
      <c r="H27" s="487">
        <v>-0.3</v>
      </c>
      <c r="I27" s="487">
        <v>3.46</v>
      </c>
      <c r="J27" s="487">
        <v>2.1</v>
      </c>
    </row>
    <row r="28" spans="2:10" ht="15" customHeight="1">
      <c r="B28" s="458" t="s">
        <v>197</v>
      </c>
      <c r="C28" s="459">
        <v>72003</v>
      </c>
      <c r="D28" s="507">
        <v>5.2</v>
      </c>
      <c r="E28" s="485">
        <v>32.4</v>
      </c>
      <c r="F28" s="486">
        <v>-6.8</v>
      </c>
      <c r="G28" s="487">
        <v>0.28</v>
      </c>
      <c r="H28" s="487">
        <v>-0.51</v>
      </c>
      <c r="I28" s="487">
        <v>0.1</v>
      </c>
      <c r="J28" s="487">
        <v>-1.19</v>
      </c>
    </row>
    <row r="29" spans="2:10" ht="15" customHeight="1">
      <c r="B29" s="458" t="s">
        <v>193</v>
      </c>
      <c r="C29" s="459">
        <v>167510</v>
      </c>
      <c r="D29" s="507">
        <v>1.4</v>
      </c>
      <c r="E29" s="485">
        <v>30.6</v>
      </c>
      <c r="F29" s="486">
        <v>3.1</v>
      </c>
      <c r="G29" s="487">
        <v>2.72</v>
      </c>
      <c r="H29" s="487">
        <v>1.7</v>
      </c>
      <c r="I29" s="487">
        <v>3.07</v>
      </c>
      <c r="J29" s="487">
        <v>1.78</v>
      </c>
    </row>
    <row r="30" spans="2:10" ht="15" customHeight="1">
      <c r="B30" s="458" t="s">
        <v>191</v>
      </c>
      <c r="C30" s="459">
        <v>12968</v>
      </c>
      <c r="D30" s="507">
        <v>2.1</v>
      </c>
      <c r="E30" s="485">
        <v>15.5</v>
      </c>
      <c r="F30" s="486">
        <v>5</v>
      </c>
      <c r="G30" s="487">
        <v>0.54</v>
      </c>
      <c r="H30" s="487">
        <v>0.54</v>
      </c>
      <c r="I30" s="487">
        <v>0.26</v>
      </c>
      <c r="J30" s="487">
        <v>0.26</v>
      </c>
    </row>
    <row r="31" spans="2:10" ht="15" customHeight="1">
      <c r="B31" s="466" t="s">
        <v>192</v>
      </c>
      <c r="C31" s="470">
        <v>94007</v>
      </c>
      <c r="D31" s="520">
        <v>5.7</v>
      </c>
      <c r="E31" s="488">
        <v>37.2</v>
      </c>
      <c r="F31" s="489">
        <v>-1.9</v>
      </c>
      <c r="G31" s="490">
        <v>1.21</v>
      </c>
      <c r="H31" s="490">
        <v>-1.73</v>
      </c>
      <c r="I31" s="490">
        <v>1.53</v>
      </c>
      <c r="J31" s="490">
        <v>-0.29</v>
      </c>
    </row>
    <row r="32" spans="2:8" ht="13.5">
      <c r="B32" s="22"/>
      <c r="C32" s="2"/>
      <c r="D32" s="2"/>
      <c r="E32" s="2"/>
      <c r="F32" s="2"/>
      <c r="G32" s="2"/>
      <c r="H32" s="2"/>
    </row>
    <row r="33" spans="2:8" ht="13.5">
      <c r="B33" s="22"/>
      <c r="C33" s="2"/>
      <c r="D33" s="2"/>
      <c r="E33" s="2"/>
      <c r="F33" s="2"/>
      <c r="G33" s="2"/>
      <c r="H33" s="2"/>
    </row>
    <row r="34" spans="1:12" ht="17.25">
      <c r="A34" s="345" t="s">
        <v>93</v>
      </c>
      <c r="D34" s="11"/>
      <c r="E34" s="11"/>
      <c r="F34" s="11"/>
      <c r="G34" s="11"/>
      <c r="H34" s="11"/>
      <c r="I34" s="11"/>
      <c r="J34" s="11"/>
      <c r="K34" s="11"/>
      <c r="L34" s="13"/>
    </row>
    <row r="35" spans="2:12" ht="15" customHeight="1">
      <c r="B35" s="12"/>
      <c r="C35" s="13"/>
      <c r="D35" s="13"/>
      <c r="E35" s="13"/>
      <c r="F35" s="13"/>
      <c r="G35" s="13"/>
      <c r="H35" s="13"/>
      <c r="I35" s="13"/>
      <c r="J35" s="13"/>
      <c r="K35" s="13"/>
      <c r="L35" s="13"/>
    </row>
    <row r="36" spans="2:12" ht="15" customHeight="1">
      <c r="B36" s="719" t="s">
        <v>751</v>
      </c>
      <c r="C36" s="719"/>
      <c r="D36" s="719"/>
      <c r="E36" s="719"/>
      <c r="F36" s="719"/>
      <c r="G36" s="719"/>
      <c r="H36" s="719"/>
      <c r="I36" s="719"/>
      <c r="J36" s="719"/>
      <c r="K36" s="414"/>
      <c r="L36" s="414"/>
    </row>
    <row r="37" spans="2:12" ht="15" customHeight="1">
      <c r="B37" s="719"/>
      <c r="C37" s="719"/>
      <c r="D37" s="719"/>
      <c r="E37" s="719"/>
      <c r="F37" s="719"/>
      <c r="G37" s="719"/>
      <c r="H37" s="719"/>
      <c r="I37" s="719"/>
      <c r="J37" s="719"/>
      <c r="K37" s="414"/>
      <c r="L37" s="414"/>
    </row>
    <row r="38" spans="2:12" ht="15" customHeight="1">
      <c r="B38" s="719"/>
      <c r="C38" s="719"/>
      <c r="D38" s="719"/>
      <c r="E38" s="719"/>
      <c r="F38" s="719"/>
      <c r="G38" s="719"/>
      <c r="H38" s="719"/>
      <c r="I38" s="719"/>
      <c r="J38" s="719"/>
      <c r="K38" s="414"/>
      <c r="L38" s="414"/>
    </row>
    <row r="39" spans="2:12" ht="15" customHeight="1">
      <c r="B39" s="719" t="s">
        <v>752</v>
      </c>
      <c r="C39" s="719"/>
      <c r="D39" s="719"/>
      <c r="E39" s="719"/>
      <c r="F39" s="719"/>
      <c r="G39" s="719"/>
      <c r="H39" s="719"/>
      <c r="I39" s="719"/>
      <c r="J39" s="719"/>
      <c r="K39" s="414"/>
      <c r="L39" s="414"/>
    </row>
    <row r="40" spans="2:12" ht="15" customHeight="1">
      <c r="B40" s="719"/>
      <c r="C40" s="719"/>
      <c r="D40" s="719"/>
      <c r="E40" s="719"/>
      <c r="F40" s="719"/>
      <c r="G40" s="719"/>
      <c r="H40" s="719"/>
      <c r="I40" s="719"/>
      <c r="J40" s="719"/>
      <c r="K40" s="414"/>
      <c r="L40" s="414"/>
    </row>
    <row r="41" spans="2:12" ht="15" customHeight="1">
      <c r="B41" s="719"/>
      <c r="C41" s="719"/>
      <c r="D41" s="719"/>
      <c r="E41" s="719"/>
      <c r="F41" s="719"/>
      <c r="G41" s="719"/>
      <c r="H41" s="719"/>
      <c r="I41" s="719"/>
      <c r="J41" s="719"/>
      <c r="K41" s="414"/>
      <c r="L41" s="414"/>
    </row>
    <row r="42" spans="2:12" ht="15" customHeight="1">
      <c r="B42" s="414"/>
      <c r="C42" s="414"/>
      <c r="D42" s="414"/>
      <c r="E42" s="414"/>
      <c r="F42" s="414"/>
      <c r="G42" s="414"/>
      <c r="H42" s="414"/>
      <c r="I42" s="414"/>
      <c r="J42" s="414"/>
      <c r="K42" s="414"/>
      <c r="L42" s="414"/>
    </row>
    <row r="43" spans="2:12" ht="15" customHeight="1">
      <c r="B43" s="493" t="s">
        <v>713</v>
      </c>
      <c r="C43" s="11"/>
      <c r="D43" s="11"/>
      <c r="E43" s="11"/>
      <c r="F43" s="11"/>
      <c r="G43" s="11"/>
      <c r="H43" s="11"/>
      <c r="I43" s="11"/>
      <c r="J43" s="426" t="s">
        <v>219</v>
      </c>
      <c r="K43" s="11"/>
      <c r="L43" s="14"/>
    </row>
    <row r="44" spans="2:11" ht="15" customHeight="1">
      <c r="B44" s="720" t="s">
        <v>111</v>
      </c>
      <c r="C44" s="685" t="s">
        <v>659</v>
      </c>
      <c r="D44" s="682"/>
      <c r="E44" s="691" t="s">
        <v>698</v>
      </c>
      <c r="F44" s="681"/>
      <c r="G44" s="723" t="s">
        <v>220</v>
      </c>
      <c r="H44" s="724"/>
      <c r="I44" s="724"/>
      <c r="J44" s="724"/>
      <c r="K44" s="4"/>
    </row>
    <row r="45" spans="2:11" ht="7.5" customHeight="1">
      <c r="B45" s="689"/>
      <c r="C45" s="687"/>
      <c r="D45" s="721"/>
      <c r="E45" s="693"/>
      <c r="F45" s="722"/>
      <c r="G45" s="725" t="s">
        <v>198</v>
      </c>
      <c r="H45" s="482"/>
      <c r="I45" s="725" t="s">
        <v>199</v>
      </c>
      <c r="J45" s="482"/>
      <c r="K45" s="4"/>
    </row>
    <row r="46" spans="2:10" ht="24.75" customHeight="1">
      <c r="B46" s="690"/>
      <c r="C46" s="467"/>
      <c r="D46" s="473" t="s">
        <v>689</v>
      </c>
      <c r="E46" s="483"/>
      <c r="F46" s="474" t="s">
        <v>690</v>
      </c>
      <c r="G46" s="726"/>
      <c r="H46" s="474" t="s">
        <v>690</v>
      </c>
      <c r="I46" s="726"/>
      <c r="J46" s="473" t="s">
        <v>693</v>
      </c>
    </row>
    <row r="47" spans="2:10" s="6" customFormat="1" ht="11.25" customHeight="1">
      <c r="B47" s="449"/>
      <c r="C47" s="450" t="s">
        <v>202</v>
      </c>
      <c r="D47" s="451" t="s">
        <v>203</v>
      </c>
      <c r="E47" s="481" t="s">
        <v>203</v>
      </c>
      <c r="F47" s="481" t="s">
        <v>218</v>
      </c>
      <c r="G47" s="481" t="s">
        <v>203</v>
      </c>
      <c r="H47" s="451" t="s">
        <v>218</v>
      </c>
      <c r="I47" s="481" t="s">
        <v>203</v>
      </c>
      <c r="J47" s="451" t="s">
        <v>218</v>
      </c>
    </row>
    <row r="48" spans="2:10" ht="15" customHeight="1">
      <c r="B48" s="458" t="s">
        <v>194</v>
      </c>
      <c r="C48" s="459">
        <v>843789</v>
      </c>
      <c r="D48" s="486">
        <v>-0.1</v>
      </c>
      <c r="E48" s="485">
        <v>24.9</v>
      </c>
      <c r="F48" s="486">
        <v>0</v>
      </c>
      <c r="G48" s="487">
        <v>1.27</v>
      </c>
      <c r="H48" s="487">
        <v>0.18</v>
      </c>
      <c r="I48" s="487">
        <v>1.56</v>
      </c>
      <c r="J48" s="487">
        <v>0.19</v>
      </c>
    </row>
    <row r="49" spans="2:10" ht="15" customHeight="1">
      <c r="B49" s="458" t="s">
        <v>195</v>
      </c>
      <c r="C49" s="459">
        <v>18168</v>
      </c>
      <c r="D49" s="486">
        <v>0.7</v>
      </c>
      <c r="E49" s="485">
        <v>6.6</v>
      </c>
      <c r="F49" s="486">
        <v>5</v>
      </c>
      <c r="G49" s="487">
        <v>0.15</v>
      </c>
      <c r="H49" s="487">
        <v>-1.22</v>
      </c>
      <c r="I49" s="487">
        <v>1.37</v>
      </c>
      <c r="J49" s="487">
        <v>0.6</v>
      </c>
    </row>
    <row r="50" spans="2:10" ht="15" customHeight="1">
      <c r="B50" s="458" t="s">
        <v>196</v>
      </c>
      <c r="C50" s="459">
        <v>310752</v>
      </c>
      <c r="D50" s="486">
        <v>-1.6</v>
      </c>
      <c r="E50" s="485">
        <v>7.9</v>
      </c>
      <c r="F50" s="486">
        <v>-0.5</v>
      </c>
      <c r="G50" s="487">
        <v>0.6</v>
      </c>
      <c r="H50" s="487">
        <v>-0.31</v>
      </c>
      <c r="I50" s="487">
        <v>0.7</v>
      </c>
      <c r="J50" s="487">
        <v>-0.35</v>
      </c>
    </row>
    <row r="51" spans="2:10" ht="15" customHeight="1">
      <c r="B51" s="458" t="s">
        <v>209</v>
      </c>
      <c r="C51" s="459">
        <v>5723</v>
      </c>
      <c r="D51" s="486">
        <v>-1.6</v>
      </c>
      <c r="E51" s="485">
        <v>4.5</v>
      </c>
      <c r="F51" s="486">
        <v>-0.5</v>
      </c>
      <c r="G51" s="487">
        <v>0</v>
      </c>
      <c r="H51" s="487">
        <v>0</v>
      </c>
      <c r="I51" s="487">
        <v>0.37</v>
      </c>
      <c r="J51" s="487">
        <v>0.2</v>
      </c>
    </row>
    <row r="52" spans="2:10" ht="15" customHeight="1">
      <c r="B52" s="458" t="s">
        <v>190</v>
      </c>
      <c r="C52" s="459">
        <v>12224</v>
      </c>
      <c r="D52" s="486">
        <v>4.1</v>
      </c>
      <c r="E52" s="485">
        <v>8.4</v>
      </c>
      <c r="F52" s="486">
        <v>-11.4</v>
      </c>
      <c r="G52" s="487">
        <v>1.68</v>
      </c>
      <c r="H52" s="487">
        <v>1.48</v>
      </c>
      <c r="I52" s="487">
        <v>0.42</v>
      </c>
      <c r="J52" s="487">
        <v>-0.55</v>
      </c>
    </row>
    <row r="53" spans="2:10" ht="15" customHeight="1">
      <c r="B53" s="458" t="s">
        <v>208</v>
      </c>
      <c r="C53" s="459">
        <v>64524</v>
      </c>
      <c r="D53" s="486">
        <v>-0.6</v>
      </c>
      <c r="E53" s="485">
        <v>22.2</v>
      </c>
      <c r="F53" s="486">
        <v>5</v>
      </c>
      <c r="G53" s="487">
        <v>0.92</v>
      </c>
      <c r="H53" s="487">
        <v>0.05</v>
      </c>
      <c r="I53" s="487">
        <v>1.4</v>
      </c>
      <c r="J53" s="487">
        <v>-2.89</v>
      </c>
    </row>
    <row r="54" spans="2:10" ht="15" customHeight="1">
      <c r="B54" s="458" t="s">
        <v>215</v>
      </c>
      <c r="C54" s="459">
        <v>91179</v>
      </c>
      <c r="D54" s="507">
        <v>-3.9</v>
      </c>
      <c r="E54" s="485">
        <v>49.4</v>
      </c>
      <c r="F54" s="486">
        <v>-5.6</v>
      </c>
      <c r="G54" s="487">
        <v>1.51</v>
      </c>
      <c r="H54" s="487">
        <v>0.5</v>
      </c>
      <c r="I54" s="487">
        <v>2.54</v>
      </c>
      <c r="J54" s="487">
        <v>1.46</v>
      </c>
    </row>
    <row r="55" spans="2:11" ht="15" customHeight="1">
      <c r="B55" s="458" t="s">
        <v>216</v>
      </c>
      <c r="C55" s="491">
        <v>17272</v>
      </c>
      <c r="D55" s="507">
        <v>2.8</v>
      </c>
      <c r="E55" s="485">
        <v>11.5</v>
      </c>
      <c r="F55" s="486">
        <v>6</v>
      </c>
      <c r="G55" s="487">
        <v>0.95</v>
      </c>
      <c r="H55" s="487">
        <v>0.46</v>
      </c>
      <c r="I55" s="487">
        <v>1.38</v>
      </c>
      <c r="J55" s="487">
        <v>0.73</v>
      </c>
      <c r="K55" s="211"/>
    </row>
    <row r="56" spans="2:11" ht="15" customHeight="1">
      <c r="B56" s="458" t="s">
        <v>207</v>
      </c>
      <c r="C56" s="491">
        <v>7670</v>
      </c>
      <c r="D56" s="507">
        <v>1.8</v>
      </c>
      <c r="E56" s="485">
        <v>22.4</v>
      </c>
      <c r="F56" s="486">
        <v>-12.9</v>
      </c>
      <c r="G56" s="487">
        <v>0.52</v>
      </c>
      <c r="H56" s="487">
        <v>-0.28</v>
      </c>
      <c r="I56" s="487">
        <v>0.81</v>
      </c>
      <c r="J56" s="487">
        <v>-1.25</v>
      </c>
      <c r="K56" s="211"/>
    </row>
    <row r="57" spans="2:11" ht="15" customHeight="1">
      <c r="B57" s="458" t="s">
        <v>206</v>
      </c>
      <c r="C57" s="491">
        <v>20686</v>
      </c>
      <c r="D57" s="507">
        <v>-5.7</v>
      </c>
      <c r="E57" s="485">
        <v>16</v>
      </c>
      <c r="F57" s="486">
        <v>4.9</v>
      </c>
      <c r="G57" s="487">
        <v>0.51</v>
      </c>
      <c r="H57" s="487">
        <v>-1.21</v>
      </c>
      <c r="I57" s="487">
        <v>0.76</v>
      </c>
      <c r="J57" s="487">
        <v>0.22</v>
      </c>
      <c r="K57" s="211"/>
    </row>
    <row r="58" spans="2:11" ht="15" customHeight="1">
      <c r="B58" s="458" t="s">
        <v>205</v>
      </c>
      <c r="C58" s="491">
        <v>48914</v>
      </c>
      <c r="D58" s="507">
        <v>-0.8</v>
      </c>
      <c r="E58" s="485">
        <v>67.3</v>
      </c>
      <c r="F58" s="486">
        <v>-0.7999999999999972</v>
      </c>
      <c r="G58" s="487">
        <v>2.27</v>
      </c>
      <c r="H58" s="487">
        <v>0.43</v>
      </c>
      <c r="I58" s="487">
        <v>2.47</v>
      </c>
      <c r="J58" s="487">
        <v>-0.61</v>
      </c>
      <c r="K58" s="211"/>
    </row>
    <row r="59" spans="2:11" ht="15" customHeight="1">
      <c r="B59" s="458" t="s">
        <v>204</v>
      </c>
      <c r="C59" s="491">
        <v>16531</v>
      </c>
      <c r="D59" s="507">
        <v>-4.6</v>
      </c>
      <c r="E59" s="485">
        <v>54</v>
      </c>
      <c r="F59" s="486">
        <v>4.8</v>
      </c>
      <c r="G59" s="487">
        <v>0.51</v>
      </c>
      <c r="H59" s="487">
        <v>-0.83</v>
      </c>
      <c r="I59" s="487">
        <v>1.66</v>
      </c>
      <c r="J59" s="487">
        <v>-0.63</v>
      </c>
      <c r="K59" s="211"/>
    </row>
    <row r="60" spans="2:11" ht="15" customHeight="1">
      <c r="B60" s="458" t="s">
        <v>197</v>
      </c>
      <c r="C60" s="491">
        <v>46205</v>
      </c>
      <c r="D60" s="507">
        <v>8.1</v>
      </c>
      <c r="E60" s="485">
        <v>28.9</v>
      </c>
      <c r="F60" s="486">
        <v>1.1</v>
      </c>
      <c r="G60" s="487">
        <v>0.1</v>
      </c>
      <c r="H60" s="487">
        <v>-0.04</v>
      </c>
      <c r="I60" s="487">
        <v>0.15</v>
      </c>
      <c r="J60" s="487">
        <v>0</v>
      </c>
      <c r="K60" s="211"/>
    </row>
    <row r="61" spans="2:11" ht="15" customHeight="1">
      <c r="B61" s="458" t="s">
        <v>193</v>
      </c>
      <c r="C61" s="491">
        <v>115419</v>
      </c>
      <c r="D61" s="507">
        <v>1</v>
      </c>
      <c r="E61" s="485">
        <v>29.9</v>
      </c>
      <c r="F61" s="486">
        <v>6.6</v>
      </c>
      <c r="G61" s="487">
        <v>3.47</v>
      </c>
      <c r="H61" s="487">
        <v>3</v>
      </c>
      <c r="I61" s="487">
        <v>3.59</v>
      </c>
      <c r="J61" s="487">
        <v>3.05</v>
      </c>
      <c r="K61" s="211"/>
    </row>
    <row r="62" spans="2:11" ht="15" customHeight="1">
      <c r="B62" s="458" t="s">
        <v>191</v>
      </c>
      <c r="C62" s="491">
        <v>4630</v>
      </c>
      <c r="D62" s="507">
        <v>2.6</v>
      </c>
      <c r="E62" s="485">
        <v>15.1</v>
      </c>
      <c r="F62" s="486">
        <v>4.9</v>
      </c>
      <c r="G62" s="487">
        <v>0.06</v>
      </c>
      <c r="H62" s="487">
        <v>0.06</v>
      </c>
      <c r="I62" s="487">
        <v>0.13</v>
      </c>
      <c r="J62" s="487">
        <v>0.13</v>
      </c>
      <c r="K62" s="211"/>
    </row>
    <row r="63" spans="2:11" ht="15" customHeight="1">
      <c r="B63" s="466" t="s">
        <v>192</v>
      </c>
      <c r="C63" s="492">
        <v>63820</v>
      </c>
      <c r="D63" s="520">
        <v>7.1</v>
      </c>
      <c r="E63" s="488">
        <v>40.8</v>
      </c>
      <c r="F63" s="489">
        <v>-10.9</v>
      </c>
      <c r="G63" s="490">
        <v>1.71</v>
      </c>
      <c r="H63" s="490">
        <v>-2.25</v>
      </c>
      <c r="I63" s="490">
        <v>1.94</v>
      </c>
      <c r="J63" s="490">
        <v>0.08</v>
      </c>
      <c r="K63" s="211"/>
    </row>
    <row r="64" spans="2:8" ht="13.5">
      <c r="B64" s="22"/>
      <c r="C64" s="2"/>
      <c r="D64" s="2"/>
      <c r="E64" s="2"/>
      <c r="F64" s="2"/>
      <c r="G64" s="2"/>
      <c r="H64" s="2"/>
    </row>
    <row r="65" spans="2:8" ht="13.5">
      <c r="B65" s="22"/>
      <c r="C65" s="2"/>
      <c r="D65" s="2"/>
      <c r="E65" s="2"/>
      <c r="F65" s="2"/>
      <c r="G65" s="2"/>
      <c r="H65" s="2"/>
    </row>
    <row r="66" spans="2:8" ht="13.5">
      <c r="B66" s="22"/>
      <c r="C66" s="2"/>
      <c r="D66" s="2"/>
      <c r="F66" s="2"/>
      <c r="G66" s="2"/>
      <c r="H66" s="2"/>
    </row>
    <row r="67" spans="2:8" ht="13.5">
      <c r="B67" s="22"/>
      <c r="C67" s="2"/>
      <c r="D67" s="2"/>
      <c r="F67" s="2"/>
      <c r="G67" s="2"/>
      <c r="H67" s="2"/>
    </row>
    <row r="68" spans="2:8" ht="13.5">
      <c r="B68" s="22"/>
      <c r="C68" s="2"/>
      <c r="D68" s="2"/>
      <c r="E68" s="425" t="s">
        <v>719</v>
      </c>
      <c r="F68" s="2"/>
      <c r="G68" s="2"/>
      <c r="H68" s="2"/>
    </row>
    <row r="69" spans="2:8" ht="13.5">
      <c r="B69" s="22"/>
      <c r="C69" s="2"/>
      <c r="D69" s="2"/>
      <c r="E69" s="2"/>
      <c r="F69" s="2"/>
      <c r="G69" s="2"/>
      <c r="H69" s="2"/>
    </row>
    <row r="70" spans="2:8" ht="13.5">
      <c r="B70" s="22"/>
      <c r="C70" s="2"/>
      <c r="D70" s="2"/>
      <c r="E70" s="2"/>
      <c r="F70" s="2"/>
      <c r="G70" s="2"/>
      <c r="H70" s="2"/>
    </row>
    <row r="71" spans="2:8" ht="13.5">
      <c r="B71" s="22"/>
      <c r="C71" s="2"/>
      <c r="D71" s="2"/>
      <c r="E71" s="2"/>
      <c r="F71" s="2"/>
      <c r="G71" s="2"/>
      <c r="H71" s="2"/>
    </row>
    <row r="72" spans="2:8" ht="13.5">
      <c r="B72" s="22"/>
      <c r="C72" s="2"/>
      <c r="D72" s="2"/>
      <c r="E72" s="2"/>
      <c r="F72" s="2"/>
      <c r="G72" s="2"/>
      <c r="H72" s="2"/>
    </row>
    <row r="73" spans="2:8" ht="13.5">
      <c r="B73" s="22"/>
      <c r="C73" s="2"/>
      <c r="D73" s="2"/>
      <c r="E73" s="2"/>
      <c r="F73" s="2"/>
      <c r="G73" s="2"/>
      <c r="H73" s="2"/>
    </row>
    <row r="74" spans="2:8" ht="13.5">
      <c r="B74" s="22"/>
      <c r="C74" s="2"/>
      <c r="D74" s="2"/>
      <c r="E74" s="2"/>
      <c r="F74" s="2"/>
      <c r="G74" s="2"/>
      <c r="H74" s="2"/>
    </row>
    <row r="75" spans="2:8" ht="13.5">
      <c r="B75" s="22"/>
      <c r="C75" s="2"/>
      <c r="D75" s="2"/>
      <c r="E75" s="2"/>
      <c r="F75" s="2"/>
      <c r="G75" s="2"/>
      <c r="H75" s="2"/>
    </row>
    <row r="76" spans="2:8" ht="13.5">
      <c r="B76" s="22"/>
      <c r="C76" s="2"/>
      <c r="D76" s="2"/>
      <c r="E76" s="2"/>
      <c r="F76" s="2"/>
      <c r="G76" s="2"/>
      <c r="H76" s="2"/>
    </row>
    <row r="77" spans="2:8" ht="13.5">
      <c r="B77" s="22"/>
      <c r="C77" s="2"/>
      <c r="D77" s="2"/>
      <c r="F77" s="2"/>
      <c r="G77" s="2"/>
      <c r="H77" s="2"/>
    </row>
    <row r="78" spans="2:8" ht="13.5">
      <c r="B78" s="22"/>
      <c r="C78" s="2"/>
      <c r="D78" s="2"/>
      <c r="E78" s="2"/>
      <c r="F78" s="2"/>
      <c r="G78" s="2"/>
      <c r="H78" s="2"/>
    </row>
    <row r="79" spans="2:8" ht="13.5">
      <c r="B79" s="22"/>
      <c r="C79" s="2"/>
      <c r="D79" s="2"/>
      <c r="E79" s="2"/>
      <c r="F79" s="2"/>
      <c r="G79" s="2"/>
      <c r="H79" s="2"/>
    </row>
    <row r="80" spans="2:8" ht="13.5">
      <c r="B80" s="22"/>
      <c r="C80" s="2"/>
      <c r="D80" s="2"/>
      <c r="E80" s="2"/>
      <c r="F80" s="2"/>
      <c r="G80" s="2"/>
      <c r="H80" s="2"/>
    </row>
    <row r="81" spans="2:8" ht="13.5">
      <c r="B81" s="22"/>
      <c r="C81" s="2"/>
      <c r="D81" s="2"/>
      <c r="E81" s="2"/>
      <c r="F81" s="2"/>
      <c r="G81" s="2"/>
      <c r="H81" s="2"/>
    </row>
    <row r="82" spans="2:8" ht="13.5">
      <c r="B82" s="22"/>
      <c r="C82" s="2"/>
      <c r="D82" s="2"/>
      <c r="E82" s="2"/>
      <c r="F82" s="2"/>
      <c r="G82" s="2"/>
      <c r="H82" s="2"/>
    </row>
    <row r="83" spans="2:8" ht="13.5">
      <c r="B83" s="22"/>
      <c r="C83" s="2"/>
      <c r="D83" s="2"/>
      <c r="E83" s="2"/>
      <c r="F83" s="2"/>
      <c r="G83" s="2"/>
      <c r="H83" s="2"/>
    </row>
    <row r="84" spans="2:8" ht="13.5">
      <c r="B84" s="22"/>
      <c r="C84" s="2"/>
      <c r="D84" s="2"/>
      <c r="E84" s="2"/>
      <c r="F84" s="2"/>
      <c r="G84" s="2"/>
      <c r="H84" s="2"/>
    </row>
    <row r="85" spans="2:8" ht="13.5">
      <c r="B85" s="22"/>
      <c r="C85" s="2"/>
      <c r="D85" s="2"/>
      <c r="E85" s="2"/>
      <c r="F85" s="2"/>
      <c r="G85" s="2"/>
      <c r="H85" s="2"/>
    </row>
    <row r="86" spans="2:8" ht="13.5">
      <c r="B86" s="22"/>
      <c r="C86" s="2"/>
      <c r="D86" s="2"/>
      <c r="E86" s="2"/>
      <c r="F86" s="2"/>
      <c r="G86" s="2"/>
      <c r="H86" s="2"/>
    </row>
    <row r="87" spans="2:8" ht="13.5">
      <c r="B87" s="22"/>
      <c r="C87" s="2"/>
      <c r="D87" s="2"/>
      <c r="E87" s="2"/>
      <c r="F87" s="2"/>
      <c r="G87" s="2"/>
      <c r="H87" s="2"/>
    </row>
    <row r="88" spans="2:8" ht="13.5">
      <c r="B88" s="22"/>
      <c r="C88" s="2"/>
      <c r="D88" s="2"/>
      <c r="E88" s="2"/>
      <c r="F88" s="2"/>
      <c r="G88" s="2"/>
      <c r="H88" s="2"/>
    </row>
    <row r="89" spans="2:8" ht="13.5">
      <c r="B89" s="22"/>
      <c r="C89" s="2"/>
      <c r="D89" s="2"/>
      <c r="E89" s="2"/>
      <c r="F89" s="2"/>
      <c r="G89" s="2"/>
      <c r="H89" s="2"/>
    </row>
    <row r="90" spans="2:8" ht="13.5">
      <c r="B90" s="22"/>
      <c r="C90" s="2"/>
      <c r="D90" s="2"/>
      <c r="E90" s="2"/>
      <c r="F90" s="2"/>
      <c r="G90" s="2"/>
      <c r="H90" s="2"/>
    </row>
    <row r="91" spans="2:8" ht="13.5">
      <c r="B91" s="22"/>
      <c r="C91" s="2"/>
      <c r="D91" s="2"/>
      <c r="E91" s="2"/>
      <c r="F91" s="2"/>
      <c r="G91" s="2"/>
      <c r="H91" s="2"/>
    </row>
    <row r="92" spans="2:8" ht="13.5">
      <c r="B92" s="22"/>
      <c r="C92" s="2"/>
      <c r="D92" s="2"/>
      <c r="E92" s="2"/>
      <c r="F92" s="2"/>
      <c r="G92" s="2"/>
      <c r="H92" s="2"/>
    </row>
  </sheetData>
  <mergeCells count="16">
    <mergeCell ref="B8:J9"/>
    <mergeCell ref="B5:J7"/>
    <mergeCell ref="C12:D13"/>
    <mergeCell ref="B12:B14"/>
    <mergeCell ref="E12:F13"/>
    <mergeCell ref="G12:J12"/>
    <mergeCell ref="G13:G14"/>
    <mergeCell ref="I13:I14"/>
    <mergeCell ref="B36:J38"/>
    <mergeCell ref="B39:J41"/>
    <mergeCell ref="B44:B46"/>
    <mergeCell ref="C44:D45"/>
    <mergeCell ref="E44:F45"/>
    <mergeCell ref="G44:J44"/>
    <mergeCell ref="G45:G46"/>
    <mergeCell ref="I45:I46"/>
  </mergeCells>
  <printOptions/>
  <pageMargins left="0.5118110236220472" right="0.35433070866141736" top="0.3937007874015748" bottom="0.2755905511811024" header="0.5118110236220472" footer="0.2755905511811024"/>
  <pageSetup horizontalDpi="300" verticalDpi="300" orientation="portrait" paperSize="9" scale="85" r:id="rId1"/>
</worksheet>
</file>

<file path=xl/worksheets/sheet7.xml><?xml version="1.0" encoding="utf-8"?>
<worksheet xmlns="http://schemas.openxmlformats.org/spreadsheetml/2006/main" xmlns:r="http://schemas.openxmlformats.org/officeDocument/2006/relationships">
  <sheetPr codeName="Sheet10">
    <tabColor indexed="17"/>
  </sheetPr>
  <dimension ref="A1:AQ93"/>
  <sheetViews>
    <sheetView zoomScale="85" zoomScaleNormal="85" zoomScaleSheetLayoutView="90" workbookViewId="0" topLeftCell="A1">
      <selection activeCell="A1" sqref="A1"/>
    </sheetView>
  </sheetViews>
  <sheetFormatPr defaultColWidth="8.796875" defaultRowHeight="14.25"/>
  <cols>
    <col min="1" max="1" width="4.8984375" style="596" bestFit="1" customWidth="1"/>
    <col min="2" max="2" width="3.19921875" style="596" bestFit="1" customWidth="1"/>
    <col min="3" max="3" width="3.09765625" style="596" bestFit="1" customWidth="1"/>
    <col min="4" max="19" width="8.19921875" style="596" customWidth="1"/>
    <col min="20" max="32" width="7.59765625" style="596" customWidth="1"/>
    <col min="33" max="16384" width="9" style="596" customWidth="1"/>
  </cols>
  <sheetData>
    <row r="1" spans="1:28" ht="18.75">
      <c r="A1" s="344" t="s">
        <v>182</v>
      </c>
      <c r="B1" s="342"/>
      <c r="C1" s="342"/>
      <c r="D1" s="342"/>
      <c r="E1" s="341" t="s">
        <v>22</v>
      </c>
      <c r="F1" s="343"/>
      <c r="G1" s="348"/>
      <c r="H1" s="348"/>
      <c r="I1" s="348"/>
      <c r="J1" s="348"/>
      <c r="K1" s="348"/>
      <c r="L1" s="348"/>
      <c r="M1" s="348"/>
      <c r="N1" s="348"/>
      <c r="O1" s="348"/>
      <c r="P1" s="230"/>
      <c r="Q1" s="230"/>
      <c r="R1" s="597"/>
      <c r="S1" s="230"/>
      <c r="T1" s="230"/>
      <c r="U1" s="230"/>
      <c r="V1" s="230"/>
      <c r="W1" s="230"/>
      <c r="X1" s="230"/>
      <c r="Y1" s="230"/>
      <c r="Z1" s="230"/>
      <c r="AA1" s="230"/>
      <c r="AB1" s="230"/>
    </row>
    <row r="2" spans="1:28" ht="18.75">
      <c r="A2" s="344"/>
      <c r="B2" s="342"/>
      <c r="C2" s="342"/>
      <c r="D2" s="342"/>
      <c r="E2" s="341"/>
      <c r="F2" s="343"/>
      <c r="G2" s="727" t="s">
        <v>51</v>
      </c>
      <c r="H2" s="727"/>
      <c r="I2" s="727"/>
      <c r="J2" s="727"/>
      <c r="K2" s="727"/>
      <c r="L2" s="727"/>
      <c r="M2" s="727"/>
      <c r="N2" s="727"/>
      <c r="O2" s="348"/>
      <c r="P2" s="230"/>
      <c r="Q2" s="230"/>
      <c r="R2" s="597"/>
      <c r="S2" s="230"/>
      <c r="T2" s="230"/>
      <c r="U2" s="230"/>
      <c r="V2" s="230"/>
      <c r="W2" s="230"/>
      <c r="X2" s="230"/>
      <c r="Y2" s="230"/>
      <c r="Z2" s="230"/>
      <c r="AA2" s="230"/>
      <c r="AB2" s="230"/>
    </row>
    <row r="3" spans="1:19" ht="17.25">
      <c r="A3" s="247" t="s">
        <v>245</v>
      </c>
      <c r="B3" s="598"/>
      <c r="C3" s="598"/>
      <c r="H3" s="728"/>
      <c r="I3" s="728"/>
      <c r="J3" s="728"/>
      <c r="K3" s="728"/>
      <c r="L3" s="728"/>
      <c r="M3" s="728"/>
      <c r="N3" s="728"/>
      <c r="O3" s="728"/>
      <c r="S3" s="239" t="s">
        <v>591</v>
      </c>
    </row>
    <row r="4" spans="1:19" ht="13.5">
      <c r="A4" s="729" t="s">
        <v>554</v>
      </c>
      <c r="B4" s="729"/>
      <c r="C4" s="730"/>
      <c r="D4" s="231" t="s">
        <v>4</v>
      </c>
      <c r="E4" s="231" t="s">
        <v>5</v>
      </c>
      <c r="F4" s="231" t="s">
        <v>6</v>
      </c>
      <c r="G4" s="231" t="s">
        <v>7</v>
      </c>
      <c r="H4" s="231" t="s">
        <v>8</v>
      </c>
      <c r="I4" s="231" t="s">
        <v>9</v>
      </c>
      <c r="J4" s="231" t="s">
        <v>10</v>
      </c>
      <c r="K4" s="231" t="s">
        <v>11</v>
      </c>
      <c r="L4" s="231" t="s">
        <v>12</v>
      </c>
      <c r="M4" s="231" t="s">
        <v>13</v>
      </c>
      <c r="N4" s="231" t="s">
        <v>14</v>
      </c>
      <c r="O4" s="231" t="s">
        <v>15</v>
      </c>
      <c r="P4" s="231" t="s">
        <v>16</v>
      </c>
      <c r="Q4" s="231" t="s">
        <v>17</v>
      </c>
      <c r="R4" s="231" t="s">
        <v>18</v>
      </c>
      <c r="S4" s="231" t="s">
        <v>19</v>
      </c>
    </row>
    <row r="5" spans="1:19" ht="13.5">
      <c r="A5" s="731"/>
      <c r="B5" s="731"/>
      <c r="C5" s="732"/>
      <c r="D5" s="232" t="s">
        <v>567</v>
      </c>
      <c r="E5" s="232"/>
      <c r="F5" s="232"/>
      <c r="G5" s="232" t="s">
        <v>639</v>
      </c>
      <c r="H5" s="232" t="s">
        <v>568</v>
      </c>
      <c r="I5" s="232" t="s">
        <v>569</v>
      </c>
      <c r="J5" s="232" t="s">
        <v>570</v>
      </c>
      <c r="K5" s="232" t="s">
        <v>571</v>
      </c>
      <c r="L5" s="233" t="s">
        <v>572</v>
      </c>
      <c r="M5" s="234" t="s">
        <v>573</v>
      </c>
      <c r="N5" s="233" t="s">
        <v>656</v>
      </c>
      <c r="O5" s="233" t="s">
        <v>574</v>
      </c>
      <c r="P5" s="233" t="s">
        <v>575</v>
      </c>
      <c r="Q5" s="233" t="s">
        <v>576</v>
      </c>
      <c r="R5" s="233" t="s">
        <v>577</v>
      </c>
      <c r="S5" s="285" t="s">
        <v>168</v>
      </c>
    </row>
    <row r="6" spans="1:19" ht="18" customHeight="1">
      <c r="A6" s="733"/>
      <c r="B6" s="733"/>
      <c r="C6" s="734"/>
      <c r="D6" s="235" t="s">
        <v>578</v>
      </c>
      <c r="E6" s="235" t="s">
        <v>415</v>
      </c>
      <c r="F6" s="235" t="s">
        <v>416</v>
      </c>
      <c r="G6" s="235" t="s">
        <v>640</v>
      </c>
      <c r="H6" s="235" t="s">
        <v>579</v>
      </c>
      <c r="I6" s="235" t="s">
        <v>580</v>
      </c>
      <c r="J6" s="235" t="s">
        <v>581</v>
      </c>
      <c r="K6" s="235" t="s">
        <v>582</v>
      </c>
      <c r="L6" s="236" t="s">
        <v>583</v>
      </c>
      <c r="M6" s="237" t="s">
        <v>584</v>
      </c>
      <c r="N6" s="236" t="s">
        <v>657</v>
      </c>
      <c r="O6" s="236" t="s">
        <v>585</v>
      </c>
      <c r="P6" s="237" t="s">
        <v>586</v>
      </c>
      <c r="Q6" s="237" t="s">
        <v>587</v>
      </c>
      <c r="R6" s="236" t="s">
        <v>647</v>
      </c>
      <c r="S6" s="236" t="s">
        <v>169</v>
      </c>
    </row>
    <row r="7" spans="1:19" ht="15.75" customHeight="1">
      <c r="A7" s="250"/>
      <c r="B7" s="250"/>
      <c r="C7" s="250"/>
      <c r="D7" s="735" t="s">
        <v>638</v>
      </c>
      <c r="E7" s="735"/>
      <c r="F7" s="735"/>
      <c r="G7" s="735"/>
      <c r="H7" s="735"/>
      <c r="I7" s="735"/>
      <c r="J7" s="735"/>
      <c r="K7" s="735"/>
      <c r="L7" s="735"/>
      <c r="M7" s="735"/>
      <c r="N7" s="735"/>
      <c r="O7" s="735"/>
      <c r="P7" s="735"/>
      <c r="Q7" s="735"/>
      <c r="R7" s="735"/>
      <c r="S7" s="250"/>
    </row>
    <row r="8" spans="1:19" ht="13.5" customHeight="1">
      <c r="A8" s="599" t="s">
        <v>588</v>
      </c>
      <c r="B8" s="599" t="s">
        <v>642</v>
      </c>
      <c r="C8" s="600" t="s">
        <v>589</v>
      </c>
      <c r="D8" s="601">
        <v>98.7</v>
      </c>
      <c r="E8" s="602">
        <v>92.5</v>
      </c>
      <c r="F8" s="602">
        <v>94.4</v>
      </c>
      <c r="G8" s="602">
        <v>93.7</v>
      </c>
      <c r="H8" s="602">
        <v>98.8</v>
      </c>
      <c r="I8" s="602">
        <v>101.1</v>
      </c>
      <c r="J8" s="602">
        <v>95.4</v>
      </c>
      <c r="K8" s="602">
        <v>91.6</v>
      </c>
      <c r="L8" s="603" t="s">
        <v>645</v>
      </c>
      <c r="M8" s="603" t="s">
        <v>645</v>
      </c>
      <c r="N8" s="603" t="s">
        <v>645</v>
      </c>
      <c r="O8" s="603" t="s">
        <v>645</v>
      </c>
      <c r="P8" s="602">
        <v>111.5</v>
      </c>
      <c r="Q8" s="602">
        <v>104.6</v>
      </c>
      <c r="R8" s="602">
        <v>95.7</v>
      </c>
      <c r="S8" s="603" t="s">
        <v>645</v>
      </c>
    </row>
    <row r="9" spans="1:19" ht="13.5" customHeight="1">
      <c r="A9" s="604"/>
      <c r="B9" s="604" t="s">
        <v>643</v>
      </c>
      <c r="C9" s="605"/>
      <c r="D9" s="606">
        <v>100</v>
      </c>
      <c r="E9" s="248">
        <v>100</v>
      </c>
      <c r="F9" s="248">
        <v>100</v>
      </c>
      <c r="G9" s="248">
        <v>100</v>
      </c>
      <c r="H9" s="248">
        <v>100</v>
      </c>
      <c r="I9" s="248">
        <v>100</v>
      </c>
      <c r="J9" s="248">
        <v>100</v>
      </c>
      <c r="K9" s="248">
        <v>100</v>
      </c>
      <c r="L9" s="607">
        <v>100</v>
      </c>
      <c r="M9" s="607">
        <v>100</v>
      </c>
      <c r="N9" s="607">
        <v>100</v>
      </c>
      <c r="O9" s="607">
        <v>100</v>
      </c>
      <c r="P9" s="248">
        <v>100</v>
      </c>
      <c r="Q9" s="248">
        <v>100</v>
      </c>
      <c r="R9" s="248">
        <v>100</v>
      </c>
      <c r="S9" s="607">
        <v>100</v>
      </c>
    </row>
    <row r="10" spans="1:19" ht="13.5">
      <c r="A10" s="604"/>
      <c r="B10" s="604" t="s">
        <v>644</v>
      </c>
      <c r="C10" s="605"/>
      <c r="D10" s="606">
        <v>97.5</v>
      </c>
      <c r="E10" s="248">
        <v>94.7</v>
      </c>
      <c r="F10" s="248">
        <v>100</v>
      </c>
      <c r="G10" s="248">
        <v>102</v>
      </c>
      <c r="H10" s="248">
        <v>91.9</v>
      </c>
      <c r="I10" s="248">
        <v>96.3</v>
      </c>
      <c r="J10" s="248">
        <v>99.2</v>
      </c>
      <c r="K10" s="248">
        <v>96.5</v>
      </c>
      <c r="L10" s="607">
        <v>77.6</v>
      </c>
      <c r="M10" s="607">
        <v>105</v>
      </c>
      <c r="N10" s="607">
        <v>84.8</v>
      </c>
      <c r="O10" s="607">
        <v>97.4</v>
      </c>
      <c r="P10" s="248">
        <v>86.8</v>
      </c>
      <c r="Q10" s="248">
        <v>95.5</v>
      </c>
      <c r="R10" s="248">
        <v>100</v>
      </c>
      <c r="S10" s="607">
        <v>111.6</v>
      </c>
    </row>
    <row r="11" spans="1:19" ht="13.5" customHeight="1">
      <c r="A11" s="604"/>
      <c r="B11" s="604" t="s">
        <v>77</v>
      </c>
      <c r="C11" s="605"/>
      <c r="D11" s="606">
        <v>98.8</v>
      </c>
      <c r="E11" s="248">
        <v>98</v>
      </c>
      <c r="F11" s="248">
        <v>101.6</v>
      </c>
      <c r="G11" s="248">
        <v>91.1</v>
      </c>
      <c r="H11" s="248">
        <v>94.5</v>
      </c>
      <c r="I11" s="248">
        <v>99.6</v>
      </c>
      <c r="J11" s="248">
        <v>100.2</v>
      </c>
      <c r="K11" s="248">
        <v>99.8</v>
      </c>
      <c r="L11" s="607">
        <v>78.7</v>
      </c>
      <c r="M11" s="607">
        <v>98.3</v>
      </c>
      <c r="N11" s="607">
        <v>86.7</v>
      </c>
      <c r="O11" s="607">
        <v>110.8</v>
      </c>
      <c r="P11" s="248">
        <v>87.8</v>
      </c>
      <c r="Q11" s="248">
        <v>96.8</v>
      </c>
      <c r="R11" s="248">
        <v>93.1</v>
      </c>
      <c r="S11" s="607">
        <v>117.7</v>
      </c>
    </row>
    <row r="12" spans="1:19" ht="13.5" customHeight="1">
      <c r="A12" s="604"/>
      <c r="B12" s="604" t="s">
        <v>86</v>
      </c>
      <c r="C12" s="605"/>
      <c r="D12" s="608">
        <v>99.8</v>
      </c>
      <c r="E12" s="609">
        <v>100.3</v>
      </c>
      <c r="F12" s="609">
        <v>103.1</v>
      </c>
      <c r="G12" s="609">
        <v>91.4</v>
      </c>
      <c r="H12" s="609">
        <v>107</v>
      </c>
      <c r="I12" s="609">
        <v>101.3</v>
      </c>
      <c r="J12" s="609">
        <v>101.1</v>
      </c>
      <c r="K12" s="609">
        <v>107.3</v>
      </c>
      <c r="L12" s="609">
        <v>95.1</v>
      </c>
      <c r="M12" s="609">
        <v>99.6</v>
      </c>
      <c r="N12" s="609">
        <v>87.3</v>
      </c>
      <c r="O12" s="609">
        <v>107.8</v>
      </c>
      <c r="P12" s="609">
        <v>93.3</v>
      </c>
      <c r="Q12" s="609">
        <v>90.7</v>
      </c>
      <c r="R12" s="609">
        <v>98.5</v>
      </c>
      <c r="S12" s="609">
        <v>112.5</v>
      </c>
    </row>
    <row r="13" spans="1:19" ht="13.5" customHeight="1">
      <c r="A13" s="400"/>
      <c r="B13" s="265" t="s">
        <v>20</v>
      </c>
      <c r="C13" s="266"/>
      <c r="D13" s="269">
        <v>98.1</v>
      </c>
      <c r="E13" s="270">
        <v>97.5</v>
      </c>
      <c r="F13" s="270">
        <v>102.8</v>
      </c>
      <c r="G13" s="270">
        <v>87.6</v>
      </c>
      <c r="H13" s="270">
        <v>117</v>
      </c>
      <c r="I13" s="270">
        <v>97.8</v>
      </c>
      <c r="J13" s="270">
        <v>102.5</v>
      </c>
      <c r="K13" s="270">
        <v>97.9</v>
      </c>
      <c r="L13" s="270">
        <v>93.1</v>
      </c>
      <c r="M13" s="270">
        <v>102.1</v>
      </c>
      <c r="N13" s="270">
        <v>86.7</v>
      </c>
      <c r="O13" s="270">
        <v>92.9</v>
      </c>
      <c r="P13" s="270">
        <v>78</v>
      </c>
      <c r="Q13" s="270">
        <v>91.9</v>
      </c>
      <c r="R13" s="270">
        <v>94.2</v>
      </c>
      <c r="S13" s="270">
        <v>110.5</v>
      </c>
    </row>
    <row r="14" spans="1:19" ht="13.5" customHeight="1">
      <c r="A14" s="604" t="s">
        <v>79</v>
      </c>
      <c r="B14" s="604" t="s">
        <v>604</v>
      </c>
      <c r="C14" s="605" t="s">
        <v>590</v>
      </c>
      <c r="D14" s="665">
        <v>87.9</v>
      </c>
      <c r="E14" s="666">
        <v>82.7</v>
      </c>
      <c r="F14" s="666">
        <v>88.7</v>
      </c>
      <c r="G14" s="666">
        <v>73.9</v>
      </c>
      <c r="H14" s="666">
        <v>95.3</v>
      </c>
      <c r="I14" s="666">
        <v>92.1</v>
      </c>
      <c r="J14" s="666">
        <v>86.1</v>
      </c>
      <c r="K14" s="666">
        <v>82.2</v>
      </c>
      <c r="L14" s="666">
        <v>92.8</v>
      </c>
      <c r="M14" s="666">
        <v>117.9</v>
      </c>
      <c r="N14" s="666">
        <v>83.5</v>
      </c>
      <c r="O14" s="666">
        <v>85</v>
      </c>
      <c r="P14" s="666">
        <v>81.3</v>
      </c>
      <c r="Q14" s="666">
        <v>84.9</v>
      </c>
      <c r="R14" s="666">
        <v>88.7</v>
      </c>
      <c r="S14" s="666">
        <v>98.3</v>
      </c>
    </row>
    <row r="15" spans="1:19" ht="13.5" customHeight="1">
      <c r="A15" s="604" t="s">
        <v>553</v>
      </c>
      <c r="B15" s="604" t="s">
        <v>592</v>
      </c>
      <c r="C15" s="605" t="s">
        <v>553</v>
      </c>
      <c r="D15" s="667">
        <v>80.8</v>
      </c>
      <c r="E15" s="249">
        <v>83.7</v>
      </c>
      <c r="F15" s="249">
        <v>83</v>
      </c>
      <c r="G15" s="249">
        <v>77.3</v>
      </c>
      <c r="H15" s="249">
        <v>87.2</v>
      </c>
      <c r="I15" s="249">
        <v>86.8</v>
      </c>
      <c r="J15" s="249">
        <v>82.2</v>
      </c>
      <c r="K15" s="249">
        <v>79.7</v>
      </c>
      <c r="L15" s="249">
        <v>78.8</v>
      </c>
      <c r="M15" s="249">
        <v>81.8</v>
      </c>
      <c r="N15" s="249">
        <v>78</v>
      </c>
      <c r="O15" s="249">
        <v>81.4</v>
      </c>
      <c r="P15" s="249">
        <v>58.9</v>
      </c>
      <c r="Q15" s="249">
        <v>76.7</v>
      </c>
      <c r="R15" s="249">
        <v>74.6</v>
      </c>
      <c r="S15" s="249">
        <v>100</v>
      </c>
    </row>
    <row r="16" spans="1:19" ht="13.5" customHeight="1">
      <c r="A16" s="604" t="s">
        <v>553</v>
      </c>
      <c r="B16" s="604" t="s">
        <v>593</v>
      </c>
      <c r="C16" s="605" t="s">
        <v>553</v>
      </c>
      <c r="D16" s="667">
        <v>83.4</v>
      </c>
      <c r="E16" s="249">
        <v>84.8</v>
      </c>
      <c r="F16" s="249">
        <v>83.9</v>
      </c>
      <c r="G16" s="249">
        <v>77.6</v>
      </c>
      <c r="H16" s="249">
        <v>90.1</v>
      </c>
      <c r="I16" s="249">
        <v>89.7</v>
      </c>
      <c r="J16" s="249">
        <v>86.7</v>
      </c>
      <c r="K16" s="249">
        <v>81.3</v>
      </c>
      <c r="L16" s="249">
        <v>78.3</v>
      </c>
      <c r="M16" s="249">
        <v>83.8</v>
      </c>
      <c r="N16" s="249">
        <v>83.7</v>
      </c>
      <c r="O16" s="249">
        <v>86.4</v>
      </c>
      <c r="P16" s="249">
        <v>64.2</v>
      </c>
      <c r="Q16" s="249">
        <v>82.1</v>
      </c>
      <c r="R16" s="249">
        <v>87.7</v>
      </c>
      <c r="S16" s="249">
        <v>103.2</v>
      </c>
    </row>
    <row r="17" spans="1:19" ht="13.5" customHeight="1">
      <c r="A17" s="604" t="s">
        <v>553</v>
      </c>
      <c r="B17" s="604" t="s">
        <v>594</v>
      </c>
      <c r="C17" s="605" t="s">
        <v>553</v>
      </c>
      <c r="D17" s="667">
        <v>84.3</v>
      </c>
      <c r="E17" s="249">
        <v>84.8</v>
      </c>
      <c r="F17" s="249">
        <v>85.8</v>
      </c>
      <c r="G17" s="249">
        <v>77.8</v>
      </c>
      <c r="H17" s="249">
        <v>107.6</v>
      </c>
      <c r="I17" s="249">
        <v>88.1</v>
      </c>
      <c r="J17" s="249">
        <v>89.3</v>
      </c>
      <c r="K17" s="249">
        <v>82.1</v>
      </c>
      <c r="L17" s="249">
        <v>82</v>
      </c>
      <c r="M17" s="249">
        <v>82.1</v>
      </c>
      <c r="N17" s="249">
        <v>84.4</v>
      </c>
      <c r="O17" s="249">
        <v>91.4</v>
      </c>
      <c r="P17" s="249">
        <v>60.8</v>
      </c>
      <c r="Q17" s="249">
        <v>79.5</v>
      </c>
      <c r="R17" s="249">
        <v>79.3</v>
      </c>
      <c r="S17" s="249">
        <v>102.5</v>
      </c>
    </row>
    <row r="18" spans="1:19" ht="13.5" customHeight="1">
      <c r="A18" s="604" t="s">
        <v>553</v>
      </c>
      <c r="B18" s="604" t="s">
        <v>595</v>
      </c>
      <c r="C18" s="605" t="s">
        <v>553</v>
      </c>
      <c r="D18" s="667">
        <v>82.5</v>
      </c>
      <c r="E18" s="249">
        <v>81.9</v>
      </c>
      <c r="F18" s="249">
        <v>83.2</v>
      </c>
      <c r="G18" s="249">
        <v>76.1</v>
      </c>
      <c r="H18" s="249">
        <v>97.4</v>
      </c>
      <c r="I18" s="249">
        <v>87.3</v>
      </c>
      <c r="J18" s="249">
        <v>85</v>
      </c>
      <c r="K18" s="249">
        <v>77.5</v>
      </c>
      <c r="L18" s="249">
        <v>81.1</v>
      </c>
      <c r="M18" s="249">
        <v>83.3</v>
      </c>
      <c r="N18" s="249">
        <v>84.1</v>
      </c>
      <c r="O18" s="249">
        <v>88.2</v>
      </c>
      <c r="P18" s="249">
        <v>61.5</v>
      </c>
      <c r="Q18" s="249">
        <v>78.8</v>
      </c>
      <c r="R18" s="249">
        <v>75.6</v>
      </c>
      <c r="S18" s="249">
        <v>108.9</v>
      </c>
    </row>
    <row r="19" spans="1:19" ht="13.5" customHeight="1">
      <c r="A19" s="604" t="s">
        <v>553</v>
      </c>
      <c r="B19" s="604" t="s">
        <v>596</v>
      </c>
      <c r="C19" s="605" t="s">
        <v>553</v>
      </c>
      <c r="D19" s="667">
        <v>127.5</v>
      </c>
      <c r="E19" s="249">
        <v>114.5</v>
      </c>
      <c r="F19" s="249">
        <v>136.6</v>
      </c>
      <c r="G19" s="249">
        <v>137.5</v>
      </c>
      <c r="H19" s="249">
        <v>175.3</v>
      </c>
      <c r="I19" s="249">
        <v>115.2</v>
      </c>
      <c r="J19" s="249">
        <v>107.4</v>
      </c>
      <c r="K19" s="249">
        <v>210.6</v>
      </c>
      <c r="L19" s="249">
        <v>161.5</v>
      </c>
      <c r="M19" s="249">
        <v>114</v>
      </c>
      <c r="N19" s="249">
        <v>97.8</v>
      </c>
      <c r="O19" s="249">
        <v>99.3</v>
      </c>
      <c r="P19" s="249">
        <v>121.5</v>
      </c>
      <c r="Q19" s="249">
        <v>118.3</v>
      </c>
      <c r="R19" s="249">
        <v>91.1</v>
      </c>
      <c r="S19" s="249">
        <v>141.3</v>
      </c>
    </row>
    <row r="20" spans="1:19" ht="13.5" customHeight="1">
      <c r="A20" s="604" t="s">
        <v>553</v>
      </c>
      <c r="B20" s="604" t="s">
        <v>597</v>
      </c>
      <c r="C20" s="605" t="s">
        <v>553</v>
      </c>
      <c r="D20" s="667">
        <v>125.2</v>
      </c>
      <c r="E20" s="249">
        <v>136.6</v>
      </c>
      <c r="F20" s="249">
        <v>136</v>
      </c>
      <c r="G20" s="249">
        <v>87.1</v>
      </c>
      <c r="H20" s="249">
        <v>135.3</v>
      </c>
      <c r="I20" s="249">
        <v>120.9</v>
      </c>
      <c r="J20" s="249">
        <v>162.2</v>
      </c>
      <c r="K20" s="249">
        <v>74.4</v>
      </c>
      <c r="L20" s="249">
        <v>95.8</v>
      </c>
      <c r="M20" s="249">
        <v>164.5</v>
      </c>
      <c r="N20" s="249">
        <v>94.8</v>
      </c>
      <c r="O20" s="249">
        <v>110.9</v>
      </c>
      <c r="P20" s="249">
        <v>64.3</v>
      </c>
      <c r="Q20" s="249">
        <v>110.6</v>
      </c>
      <c r="R20" s="249">
        <v>157</v>
      </c>
      <c r="S20" s="249">
        <v>119.6</v>
      </c>
    </row>
    <row r="21" spans="1:19" ht="13.5" customHeight="1">
      <c r="A21" s="604" t="s">
        <v>553</v>
      </c>
      <c r="B21" s="604" t="s">
        <v>598</v>
      </c>
      <c r="C21" s="605" t="s">
        <v>553</v>
      </c>
      <c r="D21" s="667">
        <v>88.5</v>
      </c>
      <c r="E21" s="249">
        <v>91.1</v>
      </c>
      <c r="F21" s="249">
        <v>94.4</v>
      </c>
      <c r="G21" s="249">
        <v>73.9</v>
      </c>
      <c r="H21" s="249">
        <v>97.3</v>
      </c>
      <c r="I21" s="249">
        <v>87.6</v>
      </c>
      <c r="J21" s="249">
        <v>89.2</v>
      </c>
      <c r="K21" s="249">
        <v>72.4</v>
      </c>
      <c r="L21" s="249">
        <v>80</v>
      </c>
      <c r="M21" s="249">
        <v>79.6</v>
      </c>
      <c r="N21" s="249">
        <v>87.6</v>
      </c>
      <c r="O21" s="249">
        <v>94.5</v>
      </c>
      <c r="P21" s="249">
        <v>89.1</v>
      </c>
      <c r="Q21" s="249">
        <v>79</v>
      </c>
      <c r="R21" s="249">
        <v>73.8</v>
      </c>
      <c r="S21" s="249">
        <v>96.4</v>
      </c>
    </row>
    <row r="22" spans="1:19" ht="13.5" customHeight="1">
      <c r="A22" s="604" t="s">
        <v>553</v>
      </c>
      <c r="B22" s="604" t="s">
        <v>599</v>
      </c>
      <c r="C22" s="605" t="s">
        <v>553</v>
      </c>
      <c r="D22" s="667">
        <v>81.8</v>
      </c>
      <c r="E22" s="249">
        <v>82.5</v>
      </c>
      <c r="F22" s="249">
        <v>84</v>
      </c>
      <c r="G22" s="249">
        <v>75.9</v>
      </c>
      <c r="H22" s="249">
        <v>95.8</v>
      </c>
      <c r="I22" s="249">
        <v>84.3</v>
      </c>
      <c r="J22" s="249">
        <v>88.8</v>
      </c>
      <c r="K22" s="249">
        <v>71</v>
      </c>
      <c r="L22" s="249">
        <v>78.5</v>
      </c>
      <c r="M22" s="249">
        <v>76.7</v>
      </c>
      <c r="N22" s="249">
        <v>82.5</v>
      </c>
      <c r="O22" s="249">
        <v>90.7</v>
      </c>
      <c r="P22" s="249">
        <v>61.7</v>
      </c>
      <c r="Q22" s="249">
        <v>77.8</v>
      </c>
      <c r="R22" s="249">
        <v>72.3</v>
      </c>
      <c r="S22" s="249">
        <v>97.7</v>
      </c>
    </row>
    <row r="23" spans="1:19" ht="13.5" customHeight="1">
      <c r="A23" s="604" t="s">
        <v>553</v>
      </c>
      <c r="B23" s="604" t="s">
        <v>566</v>
      </c>
      <c r="C23" s="605" t="s">
        <v>553</v>
      </c>
      <c r="D23" s="667">
        <v>81.6</v>
      </c>
      <c r="E23" s="249">
        <v>87.7</v>
      </c>
      <c r="F23" s="249">
        <v>82.8</v>
      </c>
      <c r="G23" s="249">
        <v>75.8</v>
      </c>
      <c r="H23" s="249">
        <v>101.8</v>
      </c>
      <c r="I23" s="249">
        <v>83.8</v>
      </c>
      <c r="J23" s="249">
        <v>86.7</v>
      </c>
      <c r="K23" s="249">
        <v>73.5</v>
      </c>
      <c r="L23" s="249">
        <v>78.1</v>
      </c>
      <c r="M23" s="249">
        <v>79</v>
      </c>
      <c r="N23" s="249">
        <v>83.8</v>
      </c>
      <c r="O23" s="249">
        <v>86.7</v>
      </c>
      <c r="P23" s="249">
        <v>62.3</v>
      </c>
      <c r="Q23" s="249">
        <v>76.2</v>
      </c>
      <c r="R23" s="249">
        <v>72.7</v>
      </c>
      <c r="S23" s="249">
        <v>98.1</v>
      </c>
    </row>
    <row r="24" spans="1:19" ht="13.5" customHeight="1">
      <c r="A24" s="604" t="s">
        <v>553</v>
      </c>
      <c r="B24" s="604" t="s">
        <v>600</v>
      </c>
      <c r="C24" s="605" t="s">
        <v>553</v>
      </c>
      <c r="D24" s="667">
        <v>86.1</v>
      </c>
      <c r="E24" s="249">
        <v>80.6</v>
      </c>
      <c r="F24" s="249">
        <v>88.7</v>
      </c>
      <c r="G24" s="249">
        <v>78.2</v>
      </c>
      <c r="H24" s="249">
        <v>117.8</v>
      </c>
      <c r="I24" s="249">
        <v>86.5</v>
      </c>
      <c r="J24" s="249">
        <v>90.1</v>
      </c>
      <c r="K24" s="249">
        <v>76.7</v>
      </c>
      <c r="L24" s="249">
        <v>78.9</v>
      </c>
      <c r="M24" s="249">
        <v>79.4</v>
      </c>
      <c r="N24" s="249">
        <v>81.4</v>
      </c>
      <c r="O24" s="249">
        <v>86</v>
      </c>
      <c r="P24" s="249">
        <v>62.9</v>
      </c>
      <c r="Q24" s="249">
        <v>88.8</v>
      </c>
      <c r="R24" s="249">
        <v>80.9</v>
      </c>
      <c r="S24" s="249">
        <v>108.4</v>
      </c>
    </row>
    <row r="25" spans="1:43" ht="13.5" customHeight="1">
      <c r="A25" s="604" t="s">
        <v>553</v>
      </c>
      <c r="B25" s="604" t="s">
        <v>637</v>
      </c>
      <c r="C25" s="605" t="s">
        <v>553</v>
      </c>
      <c r="D25" s="667">
        <v>167.2</v>
      </c>
      <c r="E25" s="249">
        <v>158.8</v>
      </c>
      <c r="F25" s="249">
        <v>186.9</v>
      </c>
      <c r="G25" s="249">
        <v>140.3</v>
      </c>
      <c r="H25" s="249">
        <v>203.6</v>
      </c>
      <c r="I25" s="249">
        <v>151.4</v>
      </c>
      <c r="J25" s="249">
        <v>175.9</v>
      </c>
      <c r="K25" s="249">
        <v>192.8</v>
      </c>
      <c r="L25" s="249">
        <v>131.1</v>
      </c>
      <c r="M25" s="249">
        <v>183.2</v>
      </c>
      <c r="N25" s="249">
        <v>99.3</v>
      </c>
      <c r="O25" s="249">
        <v>114.5</v>
      </c>
      <c r="P25" s="249">
        <v>147.4</v>
      </c>
      <c r="Q25" s="249">
        <v>150</v>
      </c>
      <c r="R25" s="249">
        <v>177.1</v>
      </c>
      <c r="S25" s="249">
        <v>151.6</v>
      </c>
      <c r="T25" s="610"/>
      <c r="U25" s="610"/>
      <c r="V25" s="610"/>
      <c r="W25" s="610"/>
      <c r="X25" s="610"/>
      <c r="Y25" s="610"/>
      <c r="Z25" s="610"/>
      <c r="AA25" s="610"/>
      <c r="AB25" s="610"/>
      <c r="AC25" s="610"/>
      <c r="AD25" s="610"/>
      <c r="AE25" s="610"/>
      <c r="AF25" s="610"/>
      <c r="AG25" s="610"/>
      <c r="AH25" s="610"/>
      <c r="AI25" s="610"/>
      <c r="AJ25" s="610"/>
      <c r="AK25" s="610"/>
      <c r="AL25" s="610"/>
      <c r="AM25" s="610"/>
      <c r="AN25" s="610"/>
      <c r="AO25" s="610"/>
      <c r="AP25" s="610"/>
      <c r="AQ25" s="610"/>
    </row>
    <row r="26" spans="1:43" ht="13.5" customHeight="1">
      <c r="A26" s="265" t="s">
        <v>87</v>
      </c>
      <c r="B26" s="265" t="s">
        <v>21</v>
      </c>
      <c r="C26" s="266" t="s">
        <v>88</v>
      </c>
      <c r="D26" s="267">
        <v>90</v>
      </c>
      <c r="E26" s="268">
        <v>79.5</v>
      </c>
      <c r="F26" s="268">
        <v>92.6</v>
      </c>
      <c r="G26" s="268">
        <v>68.7</v>
      </c>
      <c r="H26" s="268">
        <v>99.5</v>
      </c>
      <c r="I26" s="268">
        <v>85.6</v>
      </c>
      <c r="J26" s="268">
        <v>96.8</v>
      </c>
      <c r="K26" s="268">
        <v>80.9</v>
      </c>
      <c r="L26" s="268">
        <v>150.4</v>
      </c>
      <c r="M26" s="268">
        <v>76.1</v>
      </c>
      <c r="N26" s="268">
        <v>96.2</v>
      </c>
      <c r="O26" s="268">
        <v>96.4</v>
      </c>
      <c r="P26" s="268">
        <v>67.2</v>
      </c>
      <c r="Q26" s="268">
        <v>85.7</v>
      </c>
      <c r="R26" s="268">
        <v>92.3</v>
      </c>
      <c r="S26" s="268">
        <v>118.2</v>
      </c>
      <c r="T26" s="610"/>
      <c r="U26" s="610"/>
      <c r="V26" s="610"/>
      <c r="W26" s="610"/>
      <c r="X26" s="610"/>
      <c r="Y26" s="610"/>
      <c r="Z26" s="610"/>
      <c r="AA26" s="610"/>
      <c r="AB26" s="610"/>
      <c r="AC26" s="610"/>
      <c r="AD26" s="610"/>
      <c r="AE26" s="610"/>
      <c r="AF26" s="610"/>
      <c r="AG26" s="610"/>
      <c r="AH26" s="610"/>
      <c r="AI26" s="610"/>
      <c r="AJ26" s="610"/>
      <c r="AK26" s="610"/>
      <c r="AL26" s="610"/>
      <c r="AM26" s="610"/>
      <c r="AN26" s="610"/>
      <c r="AO26" s="610"/>
      <c r="AP26" s="610"/>
      <c r="AQ26" s="610"/>
    </row>
    <row r="27" spans="1:19" ht="17.25" customHeight="1">
      <c r="A27" s="250"/>
      <c r="B27" s="250"/>
      <c r="C27" s="250"/>
      <c r="D27" s="736" t="s">
        <v>34</v>
      </c>
      <c r="E27" s="736"/>
      <c r="F27" s="736"/>
      <c r="G27" s="736"/>
      <c r="H27" s="736"/>
      <c r="I27" s="736"/>
      <c r="J27" s="736"/>
      <c r="K27" s="736"/>
      <c r="L27" s="736"/>
      <c r="M27" s="736"/>
      <c r="N27" s="736"/>
      <c r="O27" s="736"/>
      <c r="P27" s="736"/>
      <c r="Q27" s="736"/>
      <c r="R27" s="736"/>
      <c r="S27" s="736"/>
    </row>
    <row r="28" spans="1:19" ht="13.5" customHeight="1">
      <c r="A28" s="599" t="s">
        <v>588</v>
      </c>
      <c r="B28" s="599" t="s">
        <v>642</v>
      </c>
      <c r="C28" s="600" t="s">
        <v>589</v>
      </c>
      <c r="D28" s="601">
        <v>-8.2</v>
      </c>
      <c r="E28" s="602">
        <v>-2.4</v>
      </c>
      <c r="F28" s="602">
        <v>-9.2</v>
      </c>
      <c r="G28" s="602">
        <v>-2.7</v>
      </c>
      <c r="H28" s="602">
        <v>-10</v>
      </c>
      <c r="I28" s="602">
        <v>-3.4</v>
      </c>
      <c r="J28" s="602">
        <v>-10.1</v>
      </c>
      <c r="K28" s="602">
        <v>0.2</v>
      </c>
      <c r="L28" s="603" t="s">
        <v>645</v>
      </c>
      <c r="M28" s="603" t="s">
        <v>645</v>
      </c>
      <c r="N28" s="603" t="s">
        <v>645</v>
      </c>
      <c r="O28" s="603" t="s">
        <v>645</v>
      </c>
      <c r="P28" s="602">
        <v>-10.3</v>
      </c>
      <c r="Q28" s="602">
        <v>-6.8</v>
      </c>
      <c r="R28" s="602">
        <v>7.2</v>
      </c>
      <c r="S28" s="603" t="s">
        <v>645</v>
      </c>
    </row>
    <row r="29" spans="1:19" ht="13.5" customHeight="1">
      <c r="A29" s="604"/>
      <c r="B29" s="604" t="s">
        <v>643</v>
      </c>
      <c r="C29" s="605"/>
      <c r="D29" s="606">
        <v>1.3</v>
      </c>
      <c r="E29" s="248">
        <v>8.1</v>
      </c>
      <c r="F29" s="248">
        <v>5.9</v>
      </c>
      <c r="G29" s="248">
        <v>6.7</v>
      </c>
      <c r="H29" s="248">
        <v>1.3</v>
      </c>
      <c r="I29" s="248">
        <v>-1.1</v>
      </c>
      <c r="J29" s="248">
        <v>4.8</v>
      </c>
      <c r="K29" s="248">
        <v>9.2</v>
      </c>
      <c r="L29" s="607" t="s">
        <v>645</v>
      </c>
      <c r="M29" s="607" t="s">
        <v>645</v>
      </c>
      <c r="N29" s="607" t="s">
        <v>645</v>
      </c>
      <c r="O29" s="607" t="s">
        <v>645</v>
      </c>
      <c r="P29" s="248">
        <v>-10.4</v>
      </c>
      <c r="Q29" s="248">
        <v>-4.4</v>
      </c>
      <c r="R29" s="248">
        <v>4.5</v>
      </c>
      <c r="S29" s="607" t="s">
        <v>645</v>
      </c>
    </row>
    <row r="30" spans="1:19" ht="13.5" customHeight="1">
      <c r="A30" s="604"/>
      <c r="B30" s="604" t="s">
        <v>644</v>
      </c>
      <c r="C30" s="605"/>
      <c r="D30" s="606">
        <v>-2.5</v>
      </c>
      <c r="E30" s="248">
        <v>-5.3</v>
      </c>
      <c r="F30" s="248">
        <v>0</v>
      </c>
      <c r="G30" s="248">
        <v>2</v>
      </c>
      <c r="H30" s="248">
        <v>-8.1</v>
      </c>
      <c r="I30" s="248">
        <v>-3.7</v>
      </c>
      <c r="J30" s="248">
        <v>-0.8</v>
      </c>
      <c r="K30" s="248">
        <v>-3.4</v>
      </c>
      <c r="L30" s="607">
        <v>-22.4</v>
      </c>
      <c r="M30" s="607">
        <v>5</v>
      </c>
      <c r="N30" s="607">
        <v>-15.2</v>
      </c>
      <c r="O30" s="607">
        <v>-2.6</v>
      </c>
      <c r="P30" s="248">
        <v>-13.2</v>
      </c>
      <c r="Q30" s="248">
        <v>-4.5</v>
      </c>
      <c r="R30" s="248">
        <v>0</v>
      </c>
      <c r="S30" s="607">
        <v>11.6</v>
      </c>
    </row>
    <row r="31" spans="1:19" ht="13.5" customHeight="1">
      <c r="A31" s="604"/>
      <c r="B31" s="604" t="s">
        <v>77</v>
      </c>
      <c r="C31" s="605"/>
      <c r="D31" s="606">
        <v>1.3</v>
      </c>
      <c r="E31" s="248">
        <v>3.5</v>
      </c>
      <c r="F31" s="248">
        <v>1.6</v>
      </c>
      <c r="G31" s="248">
        <v>-10.7</v>
      </c>
      <c r="H31" s="248">
        <v>2.8</v>
      </c>
      <c r="I31" s="248">
        <v>3.4</v>
      </c>
      <c r="J31" s="248">
        <v>1</v>
      </c>
      <c r="K31" s="248">
        <v>3.4</v>
      </c>
      <c r="L31" s="607">
        <v>1.4</v>
      </c>
      <c r="M31" s="607">
        <v>-6.4</v>
      </c>
      <c r="N31" s="607">
        <v>2.2</v>
      </c>
      <c r="O31" s="607">
        <v>13.8</v>
      </c>
      <c r="P31" s="248">
        <v>1.2</v>
      </c>
      <c r="Q31" s="248">
        <v>1.4</v>
      </c>
      <c r="R31" s="248">
        <v>-6.9</v>
      </c>
      <c r="S31" s="607">
        <v>5.5</v>
      </c>
    </row>
    <row r="32" spans="1:19" ht="13.5" customHeight="1">
      <c r="A32" s="604"/>
      <c r="B32" s="604" t="s">
        <v>86</v>
      </c>
      <c r="C32" s="605"/>
      <c r="D32" s="606">
        <v>1</v>
      </c>
      <c r="E32" s="248">
        <v>2.3</v>
      </c>
      <c r="F32" s="248">
        <v>1.5</v>
      </c>
      <c r="G32" s="248">
        <v>0.3</v>
      </c>
      <c r="H32" s="248">
        <v>13.2</v>
      </c>
      <c r="I32" s="248">
        <v>1.7</v>
      </c>
      <c r="J32" s="248">
        <v>0.9</v>
      </c>
      <c r="K32" s="248">
        <v>7.5</v>
      </c>
      <c r="L32" s="607">
        <v>20.8</v>
      </c>
      <c r="M32" s="607">
        <v>1.3</v>
      </c>
      <c r="N32" s="607">
        <v>0.7</v>
      </c>
      <c r="O32" s="607">
        <v>-2.7</v>
      </c>
      <c r="P32" s="248">
        <v>6.3</v>
      </c>
      <c r="Q32" s="248">
        <v>-6.3</v>
      </c>
      <c r="R32" s="248">
        <v>5.8</v>
      </c>
      <c r="S32" s="607">
        <v>-4.4</v>
      </c>
    </row>
    <row r="33" spans="1:19" ht="13.5" customHeight="1">
      <c r="A33" s="400"/>
      <c r="B33" s="265" t="s">
        <v>20</v>
      </c>
      <c r="C33" s="401"/>
      <c r="D33" s="269">
        <v>-1.7</v>
      </c>
      <c r="E33" s="270">
        <v>-2.8</v>
      </c>
      <c r="F33" s="270">
        <v>-0.3</v>
      </c>
      <c r="G33" s="270">
        <v>-4.2</v>
      </c>
      <c r="H33" s="270">
        <v>9.3</v>
      </c>
      <c r="I33" s="270">
        <v>-3.5</v>
      </c>
      <c r="J33" s="270">
        <v>1.4</v>
      </c>
      <c r="K33" s="270">
        <v>-8.8</v>
      </c>
      <c r="L33" s="270">
        <v>-2.1</v>
      </c>
      <c r="M33" s="270">
        <v>2.5</v>
      </c>
      <c r="N33" s="270">
        <v>-0.7</v>
      </c>
      <c r="O33" s="270">
        <v>-13.8</v>
      </c>
      <c r="P33" s="270">
        <v>-16.4</v>
      </c>
      <c r="Q33" s="270">
        <v>1.3</v>
      </c>
      <c r="R33" s="270">
        <v>-4.4</v>
      </c>
      <c r="S33" s="270">
        <v>-1.8</v>
      </c>
    </row>
    <row r="34" spans="1:19" ht="13.5" customHeight="1">
      <c r="A34" s="604" t="s">
        <v>79</v>
      </c>
      <c r="B34" s="604" t="s">
        <v>81</v>
      </c>
      <c r="C34" s="605" t="s">
        <v>590</v>
      </c>
      <c r="D34" s="665">
        <v>-0.2</v>
      </c>
      <c r="E34" s="666">
        <v>-15.4</v>
      </c>
      <c r="F34" s="666">
        <v>-1.1</v>
      </c>
      <c r="G34" s="666">
        <v>-8.5</v>
      </c>
      <c r="H34" s="666">
        <v>-3.2</v>
      </c>
      <c r="I34" s="666">
        <v>9.8</v>
      </c>
      <c r="J34" s="666">
        <v>-3.5</v>
      </c>
      <c r="K34" s="666">
        <v>-12.4</v>
      </c>
      <c r="L34" s="666">
        <v>41.5</v>
      </c>
      <c r="M34" s="666">
        <v>29</v>
      </c>
      <c r="N34" s="666">
        <v>-11.7</v>
      </c>
      <c r="O34" s="666">
        <v>-25.6</v>
      </c>
      <c r="P34" s="666">
        <v>11.7</v>
      </c>
      <c r="Q34" s="666">
        <v>6.3</v>
      </c>
      <c r="R34" s="666">
        <v>8.2</v>
      </c>
      <c r="S34" s="666">
        <v>-4</v>
      </c>
    </row>
    <row r="35" spans="1:19" ht="13.5" customHeight="1">
      <c r="A35" s="604" t="s">
        <v>553</v>
      </c>
      <c r="B35" s="604" t="s">
        <v>592</v>
      </c>
      <c r="C35" s="605" t="s">
        <v>553</v>
      </c>
      <c r="D35" s="667">
        <v>-2.8</v>
      </c>
      <c r="E35" s="249">
        <v>-3.3</v>
      </c>
      <c r="F35" s="249">
        <v>-1.2</v>
      </c>
      <c r="G35" s="249">
        <v>-3.4</v>
      </c>
      <c r="H35" s="249">
        <v>1.4</v>
      </c>
      <c r="I35" s="249">
        <v>0.3</v>
      </c>
      <c r="J35" s="249">
        <v>-5.7</v>
      </c>
      <c r="K35" s="249">
        <v>1.7</v>
      </c>
      <c r="L35" s="249">
        <v>7.9</v>
      </c>
      <c r="M35" s="249">
        <v>4.9</v>
      </c>
      <c r="N35" s="249">
        <v>-3.7</v>
      </c>
      <c r="O35" s="249">
        <v>-23.4</v>
      </c>
      <c r="P35" s="249">
        <v>-18.6</v>
      </c>
      <c r="Q35" s="249">
        <v>-0.5</v>
      </c>
      <c r="R35" s="249">
        <v>-1.1</v>
      </c>
      <c r="S35" s="249">
        <v>1.6</v>
      </c>
    </row>
    <row r="36" spans="1:19" ht="13.5" customHeight="1">
      <c r="A36" s="604" t="s">
        <v>553</v>
      </c>
      <c r="B36" s="604" t="s">
        <v>593</v>
      </c>
      <c r="C36" s="605" t="s">
        <v>553</v>
      </c>
      <c r="D36" s="667">
        <v>-2.2</v>
      </c>
      <c r="E36" s="249">
        <v>-2.4</v>
      </c>
      <c r="F36" s="249">
        <v>-0.8</v>
      </c>
      <c r="G36" s="249">
        <v>-1.9</v>
      </c>
      <c r="H36" s="249">
        <v>-6</v>
      </c>
      <c r="I36" s="249">
        <v>0</v>
      </c>
      <c r="J36" s="249">
        <v>-1.3</v>
      </c>
      <c r="K36" s="249">
        <v>2.1</v>
      </c>
      <c r="L36" s="249">
        <v>2.6</v>
      </c>
      <c r="M36" s="249">
        <v>4.6</v>
      </c>
      <c r="N36" s="249">
        <v>-1.3</v>
      </c>
      <c r="O36" s="249">
        <v>-16.9</v>
      </c>
      <c r="P36" s="249">
        <v>-25.3</v>
      </c>
      <c r="Q36" s="249">
        <v>4.1</v>
      </c>
      <c r="R36" s="249">
        <v>0.2</v>
      </c>
      <c r="S36" s="249">
        <v>2.8</v>
      </c>
    </row>
    <row r="37" spans="1:19" ht="13.5" customHeight="1">
      <c r="A37" s="604" t="s">
        <v>553</v>
      </c>
      <c r="B37" s="604" t="s">
        <v>594</v>
      </c>
      <c r="C37" s="605" t="s">
        <v>553</v>
      </c>
      <c r="D37" s="667">
        <v>-3.1</v>
      </c>
      <c r="E37" s="249">
        <v>-3.3</v>
      </c>
      <c r="F37" s="249">
        <v>-0.2</v>
      </c>
      <c r="G37" s="249">
        <v>-0.4</v>
      </c>
      <c r="H37" s="249">
        <v>12.1</v>
      </c>
      <c r="I37" s="249">
        <v>-4.4</v>
      </c>
      <c r="J37" s="249">
        <v>-7.7</v>
      </c>
      <c r="K37" s="249">
        <v>5.3</v>
      </c>
      <c r="L37" s="249">
        <v>6.8</v>
      </c>
      <c r="M37" s="249">
        <v>-0.4</v>
      </c>
      <c r="N37" s="249">
        <v>-0.2</v>
      </c>
      <c r="O37" s="249">
        <v>-31.3</v>
      </c>
      <c r="P37" s="249">
        <v>-18.6</v>
      </c>
      <c r="Q37" s="249">
        <v>0.3</v>
      </c>
      <c r="R37" s="249">
        <v>-4</v>
      </c>
      <c r="S37" s="249">
        <v>2.5</v>
      </c>
    </row>
    <row r="38" spans="1:19" ht="13.5" customHeight="1">
      <c r="A38" s="604" t="s">
        <v>553</v>
      </c>
      <c r="B38" s="604" t="s">
        <v>595</v>
      </c>
      <c r="C38" s="605" t="s">
        <v>553</v>
      </c>
      <c r="D38" s="667">
        <v>-1.8</v>
      </c>
      <c r="E38" s="249">
        <v>-0.4</v>
      </c>
      <c r="F38" s="249">
        <v>-1.3</v>
      </c>
      <c r="G38" s="249">
        <v>-1.6</v>
      </c>
      <c r="H38" s="249">
        <v>17.3</v>
      </c>
      <c r="I38" s="249">
        <v>-4.8</v>
      </c>
      <c r="J38" s="249">
        <v>-4.6</v>
      </c>
      <c r="K38" s="249">
        <v>-1.4</v>
      </c>
      <c r="L38" s="249">
        <v>5.6</v>
      </c>
      <c r="M38" s="249">
        <v>8</v>
      </c>
      <c r="N38" s="249">
        <v>-1.5</v>
      </c>
      <c r="O38" s="249">
        <v>-16.9</v>
      </c>
      <c r="P38" s="249">
        <v>-16.8</v>
      </c>
      <c r="Q38" s="249">
        <v>3.3</v>
      </c>
      <c r="R38" s="249">
        <v>-0.9</v>
      </c>
      <c r="S38" s="249">
        <v>0.8</v>
      </c>
    </row>
    <row r="39" spans="1:19" ht="13.5" customHeight="1">
      <c r="A39" s="604" t="s">
        <v>553</v>
      </c>
      <c r="B39" s="604" t="s">
        <v>596</v>
      </c>
      <c r="C39" s="605" t="s">
        <v>553</v>
      </c>
      <c r="D39" s="667">
        <v>-4.8</v>
      </c>
      <c r="E39" s="249">
        <v>-3.1</v>
      </c>
      <c r="F39" s="249">
        <v>1</v>
      </c>
      <c r="G39" s="249">
        <v>17.8</v>
      </c>
      <c r="H39" s="249">
        <v>26.3</v>
      </c>
      <c r="I39" s="249">
        <v>-8.6</v>
      </c>
      <c r="J39" s="249">
        <v>-8.3</v>
      </c>
      <c r="K39" s="249">
        <v>-10.2</v>
      </c>
      <c r="L39" s="249">
        <v>10.6</v>
      </c>
      <c r="M39" s="249">
        <v>-11.6</v>
      </c>
      <c r="N39" s="249">
        <v>9.5</v>
      </c>
      <c r="O39" s="249">
        <v>-21.4</v>
      </c>
      <c r="P39" s="249">
        <v>-31.8</v>
      </c>
      <c r="Q39" s="249">
        <v>-3.4</v>
      </c>
      <c r="R39" s="249">
        <v>-4.7</v>
      </c>
      <c r="S39" s="249">
        <v>0.9</v>
      </c>
    </row>
    <row r="40" spans="1:19" ht="13.5" customHeight="1">
      <c r="A40" s="604" t="s">
        <v>553</v>
      </c>
      <c r="B40" s="604" t="s">
        <v>597</v>
      </c>
      <c r="C40" s="605" t="s">
        <v>553</v>
      </c>
      <c r="D40" s="667">
        <v>-2</v>
      </c>
      <c r="E40" s="249">
        <v>5.7</v>
      </c>
      <c r="F40" s="249">
        <v>-4.6</v>
      </c>
      <c r="G40" s="249">
        <v>1</v>
      </c>
      <c r="H40" s="249">
        <v>-6.7</v>
      </c>
      <c r="I40" s="249">
        <v>0.8</v>
      </c>
      <c r="J40" s="249">
        <v>15</v>
      </c>
      <c r="K40" s="249">
        <v>-21.2</v>
      </c>
      <c r="L40" s="249">
        <v>-15.5</v>
      </c>
      <c r="M40" s="249">
        <v>6.2</v>
      </c>
      <c r="N40" s="249">
        <v>3.4</v>
      </c>
      <c r="O40" s="249">
        <v>-5.5</v>
      </c>
      <c r="P40" s="249">
        <v>-27.1</v>
      </c>
      <c r="Q40" s="249">
        <v>-2.9</v>
      </c>
      <c r="R40" s="249">
        <v>-9.7</v>
      </c>
      <c r="S40" s="249">
        <v>-6.9</v>
      </c>
    </row>
    <row r="41" spans="1:19" ht="13.5" customHeight="1">
      <c r="A41" s="604"/>
      <c r="B41" s="604" t="s">
        <v>598</v>
      </c>
      <c r="C41" s="605"/>
      <c r="D41" s="667">
        <v>3.4</v>
      </c>
      <c r="E41" s="249">
        <v>3.9</v>
      </c>
      <c r="F41" s="249">
        <v>9</v>
      </c>
      <c r="G41" s="249">
        <v>-12.6</v>
      </c>
      <c r="H41" s="249">
        <v>7.5</v>
      </c>
      <c r="I41" s="249">
        <v>-3.4</v>
      </c>
      <c r="J41" s="249">
        <v>2.9</v>
      </c>
      <c r="K41" s="249">
        <v>-12</v>
      </c>
      <c r="L41" s="249">
        <v>-1.4</v>
      </c>
      <c r="M41" s="249">
        <v>-2.6</v>
      </c>
      <c r="N41" s="249">
        <v>3.3</v>
      </c>
      <c r="O41" s="249">
        <v>-0.5</v>
      </c>
      <c r="P41" s="249">
        <v>4.5</v>
      </c>
      <c r="Q41" s="249">
        <v>1.4</v>
      </c>
      <c r="R41" s="249">
        <v>-3.8</v>
      </c>
      <c r="S41" s="249">
        <v>-2.4</v>
      </c>
    </row>
    <row r="42" spans="1:19" ht="13.5" customHeight="1">
      <c r="A42" s="604" t="s">
        <v>553</v>
      </c>
      <c r="B42" s="604" t="s">
        <v>599</v>
      </c>
      <c r="C42" s="605" t="s">
        <v>553</v>
      </c>
      <c r="D42" s="667">
        <v>-1.1</v>
      </c>
      <c r="E42" s="249">
        <v>-3.7</v>
      </c>
      <c r="F42" s="249">
        <v>-0.9</v>
      </c>
      <c r="G42" s="249">
        <v>-10</v>
      </c>
      <c r="H42" s="249">
        <v>10.4</v>
      </c>
      <c r="I42" s="249">
        <v>-6.1</v>
      </c>
      <c r="J42" s="249">
        <v>4.1</v>
      </c>
      <c r="K42" s="249">
        <v>-6.1</v>
      </c>
      <c r="L42" s="249">
        <v>-4.8</v>
      </c>
      <c r="M42" s="249">
        <v>-6.8</v>
      </c>
      <c r="N42" s="249">
        <v>2.2</v>
      </c>
      <c r="O42" s="249">
        <v>2.3</v>
      </c>
      <c r="P42" s="249">
        <v>-8.2</v>
      </c>
      <c r="Q42" s="249">
        <v>1.8</v>
      </c>
      <c r="R42" s="249">
        <v>-3.6</v>
      </c>
      <c r="S42" s="249">
        <v>-0.7</v>
      </c>
    </row>
    <row r="43" spans="1:19" ht="13.5" customHeight="1">
      <c r="A43" s="604" t="s">
        <v>553</v>
      </c>
      <c r="B43" s="604" t="s">
        <v>566</v>
      </c>
      <c r="C43" s="605" t="s">
        <v>553</v>
      </c>
      <c r="D43" s="667">
        <v>-0.9</v>
      </c>
      <c r="E43" s="249">
        <v>2.5</v>
      </c>
      <c r="F43" s="249">
        <v>-0.6</v>
      </c>
      <c r="G43" s="249">
        <v>-10.7</v>
      </c>
      <c r="H43" s="249">
        <v>18.1</v>
      </c>
      <c r="I43" s="249">
        <v>-8</v>
      </c>
      <c r="J43" s="249">
        <v>2.4</v>
      </c>
      <c r="K43" s="249">
        <v>-4.5</v>
      </c>
      <c r="L43" s="249">
        <v>-2.7</v>
      </c>
      <c r="M43" s="249">
        <v>-6.4</v>
      </c>
      <c r="N43" s="249">
        <v>4.2</v>
      </c>
      <c r="O43" s="249">
        <v>-3</v>
      </c>
      <c r="P43" s="249">
        <v>-7.7</v>
      </c>
      <c r="Q43" s="249">
        <v>0.8</v>
      </c>
      <c r="R43" s="249">
        <v>-2.8</v>
      </c>
      <c r="S43" s="249">
        <v>-0.8</v>
      </c>
    </row>
    <row r="44" spans="1:19" ht="13.5" customHeight="1">
      <c r="A44" s="604" t="s">
        <v>553</v>
      </c>
      <c r="B44" s="604" t="s">
        <v>600</v>
      </c>
      <c r="C44" s="605" t="s">
        <v>553</v>
      </c>
      <c r="D44" s="667">
        <v>-2.4</v>
      </c>
      <c r="E44" s="249">
        <v>-4.7</v>
      </c>
      <c r="F44" s="249">
        <v>1.8</v>
      </c>
      <c r="G44" s="249">
        <v>-5.2</v>
      </c>
      <c r="H44" s="249">
        <v>12.5</v>
      </c>
      <c r="I44" s="249">
        <v>-10.4</v>
      </c>
      <c r="J44" s="249">
        <v>2.6</v>
      </c>
      <c r="K44" s="249">
        <v>-11.4</v>
      </c>
      <c r="L44" s="249">
        <v>-14.3</v>
      </c>
      <c r="M44" s="249">
        <v>-3.8</v>
      </c>
      <c r="N44" s="249">
        <v>-11.4</v>
      </c>
      <c r="O44" s="249">
        <v>-2.7</v>
      </c>
      <c r="P44" s="249">
        <v>-12.9</v>
      </c>
      <c r="Q44" s="249">
        <v>-3.3</v>
      </c>
      <c r="R44" s="249">
        <v>5.2</v>
      </c>
      <c r="S44" s="249">
        <v>-5.4</v>
      </c>
    </row>
    <row r="45" spans="1:19" ht="13.5" customHeight="1">
      <c r="A45" s="596" t="s">
        <v>553</v>
      </c>
      <c r="B45" s="604" t="s">
        <v>637</v>
      </c>
      <c r="C45" s="610" t="s">
        <v>553</v>
      </c>
      <c r="D45" s="667">
        <v>-1.5</v>
      </c>
      <c r="E45" s="249">
        <v>-7</v>
      </c>
      <c r="F45" s="249">
        <v>-1</v>
      </c>
      <c r="G45" s="249">
        <v>-13.8</v>
      </c>
      <c r="H45" s="249">
        <v>18.4</v>
      </c>
      <c r="I45" s="249">
        <v>-3.5</v>
      </c>
      <c r="J45" s="249">
        <v>9.3</v>
      </c>
      <c r="K45" s="249">
        <v>-15.7</v>
      </c>
      <c r="L45" s="249">
        <v>-26.2</v>
      </c>
      <c r="M45" s="249">
        <v>6.8</v>
      </c>
      <c r="N45" s="249">
        <v>1.1</v>
      </c>
      <c r="O45" s="249">
        <v>-8</v>
      </c>
      <c r="P45" s="249">
        <v>-18.6</v>
      </c>
      <c r="Q45" s="249">
        <v>8.3</v>
      </c>
      <c r="R45" s="249">
        <v>-13.5</v>
      </c>
      <c r="S45" s="249">
        <v>-5.9</v>
      </c>
    </row>
    <row r="46" spans="1:19" ht="13.5" customHeight="1">
      <c r="A46" s="265" t="s">
        <v>87</v>
      </c>
      <c r="B46" s="265" t="s">
        <v>21</v>
      </c>
      <c r="C46" s="266" t="s">
        <v>88</v>
      </c>
      <c r="D46" s="267">
        <v>2.4</v>
      </c>
      <c r="E46" s="268">
        <v>-3.9</v>
      </c>
      <c r="F46" s="268">
        <v>4.4</v>
      </c>
      <c r="G46" s="268">
        <v>-7</v>
      </c>
      <c r="H46" s="268">
        <v>4.4</v>
      </c>
      <c r="I46" s="268">
        <v>-7.1</v>
      </c>
      <c r="J46" s="268">
        <v>12.4</v>
      </c>
      <c r="K46" s="268">
        <v>-1.6</v>
      </c>
      <c r="L46" s="268">
        <v>62.1</v>
      </c>
      <c r="M46" s="268">
        <v>-35.5</v>
      </c>
      <c r="N46" s="268">
        <v>15.2</v>
      </c>
      <c r="O46" s="268">
        <v>13.4</v>
      </c>
      <c r="P46" s="268">
        <v>-17.3</v>
      </c>
      <c r="Q46" s="268">
        <v>0.9</v>
      </c>
      <c r="R46" s="268">
        <v>4.1</v>
      </c>
      <c r="S46" s="268">
        <v>20.2</v>
      </c>
    </row>
    <row r="47" spans="1:32" ht="27" customHeight="1">
      <c r="A47" s="737" t="s">
        <v>417</v>
      </c>
      <c r="B47" s="737"/>
      <c r="C47" s="738"/>
      <c r="D47" s="271">
        <v>-46.2</v>
      </c>
      <c r="E47" s="271">
        <v>-49.9</v>
      </c>
      <c r="F47" s="271">
        <v>-50.5</v>
      </c>
      <c r="G47" s="271">
        <v>-51</v>
      </c>
      <c r="H47" s="271">
        <v>-51.1</v>
      </c>
      <c r="I47" s="271">
        <v>-43.5</v>
      </c>
      <c r="J47" s="271">
        <v>-45</v>
      </c>
      <c r="K47" s="271">
        <v>-58</v>
      </c>
      <c r="L47" s="271">
        <v>14.7</v>
      </c>
      <c r="M47" s="271">
        <v>-58.5</v>
      </c>
      <c r="N47" s="271">
        <v>-3.1</v>
      </c>
      <c r="O47" s="271">
        <v>-15.8</v>
      </c>
      <c r="P47" s="271">
        <v>-54.4</v>
      </c>
      <c r="Q47" s="271">
        <v>-42.9</v>
      </c>
      <c r="R47" s="271">
        <v>-47.9</v>
      </c>
      <c r="S47" s="271">
        <v>-22</v>
      </c>
      <c r="T47" s="611"/>
      <c r="U47" s="611"/>
      <c r="V47" s="611"/>
      <c r="W47" s="611"/>
      <c r="X47" s="611"/>
      <c r="Y47" s="611"/>
      <c r="Z47" s="611"/>
      <c r="AA47" s="611"/>
      <c r="AB47" s="611"/>
      <c r="AC47" s="611"/>
      <c r="AD47" s="611"/>
      <c r="AE47" s="611"/>
      <c r="AF47" s="611"/>
    </row>
    <row r="48" spans="1:32" ht="27" customHeight="1">
      <c r="A48" s="611"/>
      <c r="B48" s="611"/>
      <c r="C48" s="611"/>
      <c r="D48" s="612"/>
      <c r="E48" s="612"/>
      <c r="F48" s="612"/>
      <c r="G48" s="612"/>
      <c r="H48" s="612"/>
      <c r="I48" s="612"/>
      <c r="J48" s="612"/>
      <c r="K48" s="612"/>
      <c r="L48" s="612"/>
      <c r="M48" s="612"/>
      <c r="N48" s="612"/>
      <c r="O48" s="612"/>
      <c r="P48" s="612"/>
      <c r="Q48" s="612"/>
      <c r="R48" s="612"/>
      <c r="S48" s="612"/>
      <c r="T48" s="611"/>
      <c r="U48" s="611"/>
      <c r="V48" s="611"/>
      <c r="W48" s="611"/>
      <c r="X48" s="611"/>
      <c r="Y48" s="611"/>
      <c r="Z48" s="611"/>
      <c r="AA48" s="611"/>
      <c r="AB48" s="611"/>
      <c r="AC48" s="611"/>
      <c r="AD48" s="611"/>
      <c r="AE48" s="611"/>
      <c r="AF48" s="611"/>
    </row>
    <row r="49" spans="1:19" ht="17.25">
      <c r="A49" s="246" t="s">
        <v>246</v>
      </c>
      <c r="B49" s="613"/>
      <c r="C49" s="613"/>
      <c r="D49" s="614"/>
      <c r="E49" s="614"/>
      <c r="F49" s="614"/>
      <c r="G49" s="614"/>
      <c r="H49" s="739"/>
      <c r="I49" s="739"/>
      <c r="J49" s="739"/>
      <c r="K49" s="739"/>
      <c r="L49" s="739"/>
      <c r="M49" s="739"/>
      <c r="N49" s="739"/>
      <c r="O49" s="739"/>
      <c r="P49" s="614"/>
      <c r="Q49" s="614"/>
      <c r="R49" s="614"/>
      <c r="S49" s="245" t="s">
        <v>591</v>
      </c>
    </row>
    <row r="50" spans="1:19" ht="13.5">
      <c r="A50" s="729" t="s">
        <v>554</v>
      </c>
      <c r="B50" s="729"/>
      <c r="C50" s="730"/>
      <c r="D50" s="231" t="s">
        <v>4</v>
      </c>
      <c r="E50" s="231" t="s">
        <v>5</v>
      </c>
      <c r="F50" s="231" t="s">
        <v>6</v>
      </c>
      <c r="G50" s="231" t="s">
        <v>7</v>
      </c>
      <c r="H50" s="231" t="s">
        <v>8</v>
      </c>
      <c r="I50" s="231" t="s">
        <v>9</v>
      </c>
      <c r="J50" s="231" t="s">
        <v>10</v>
      </c>
      <c r="K50" s="231" t="s">
        <v>11</v>
      </c>
      <c r="L50" s="231" t="s">
        <v>12</v>
      </c>
      <c r="M50" s="231" t="s">
        <v>13</v>
      </c>
      <c r="N50" s="231" t="s">
        <v>658</v>
      </c>
      <c r="O50" s="231" t="s">
        <v>15</v>
      </c>
      <c r="P50" s="231" t="s">
        <v>16</v>
      </c>
      <c r="Q50" s="231" t="s">
        <v>17</v>
      </c>
      <c r="R50" s="231" t="s">
        <v>18</v>
      </c>
      <c r="S50" s="231" t="s">
        <v>19</v>
      </c>
    </row>
    <row r="51" spans="1:19" ht="13.5">
      <c r="A51" s="731"/>
      <c r="B51" s="731"/>
      <c r="C51" s="732"/>
      <c r="D51" s="232" t="s">
        <v>567</v>
      </c>
      <c r="E51" s="232"/>
      <c r="F51" s="232"/>
      <c r="G51" s="232" t="s">
        <v>639</v>
      </c>
      <c r="H51" s="232" t="s">
        <v>568</v>
      </c>
      <c r="I51" s="232" t="s">
        <v>569</v>
      </c>
      <c r="J51" s="232" t="s">
        <v>570</v>
      </c>
      <c r="K51" s="232" t="s">
        <v>571</v>
      </c>
      <c r="L51" s="233" t="s">
        <v>572</v>
      </c>
      <c r="M51" s="234" t="s">
        <v>573</v>
      </c>
      <c r="N51" s="233" t="s">
        <v>656</v>
      </c>
      <c r="O51" s="233" t="s">
        <v>574</v>
      </c>
      <c r="P51" s="233" t="s">
        <v>575</v>
      </c>
      <c r="Q51" s="233" t="s">
        <v>576</v>
      </c>
      <c r="R51" s="233" t="s">
        <v>577</v>
      </c>
      <c r="S51" s="285" t="s">
        <v>168</v>
      </c>
    </row>
    <row r="52" spans="1:19" ht="18" customHeight="1">
      <c r="A52" s="733"/>
      <c r="B52" s="733"/>
      <c r="C52" s="734"/>
      <c r="D52" s="235" t="s">
        <v>578</v>
      </c>
      <c r="E52" s="235" t="s">
        <v>415</v>
      </c>
      <c r="F52" s="235" t="s">
        <v>416</v>
      </c>
      <c r="G52" s="235" t="s">
        <v>640</v>
      </c>
      <c r="H52" s="235" t="s">
        <v>579</v>
      </c>
      <c r="I52" s="235" t="s">
        <v>580</v>
      </c>
      <c r="J52" s="235" t="s">
        <v>581</v>
      </c>
      <c r="K52" s="235" t="s">
        <v>582</v>
      </c>
      <c r="L52" s="236" t="s">
        <v>583</v>
      </c>
      <c r="M52" s="237" t="s">
        <v>584</v>
      </c>
      <c r="N52" s="236" t="s">
        <v>657</v>
      </c>
      <c r="O52" s="236" t="s">
        <v>585</v>
      </c>
      <c r="P52" s="237" t="s">
        <v>586</v>
      </c>
      <c r="Q52" s="237" t="s">
        <v>587</v>
      </c>
      <c r="R52" s="236" t="s">
        <v>647</v>
      </c>
      <c r="S52" s="236" t="s">
        <v>169</v>
      </c>
    </row>
    <row r="53" spans="1:19" ht="15.75" customHeight="1">
      <c r="A53" s="250"/>
      <c r="B53" s="250"/>
      <c r="C53" s="250"/>
      <c r="D53" s="735" t="s">
        <v>638</v>
      </c>
      <c r="E53" s="735"/>
      <c r="F53" s="735"/>
      <c r="G53" s="735"/>
      <c r="H53" s="735"/>
      <c r="I53" s="735"/>
      <c r="J53" s="735"/>
      <c r="K53" s="735"/>
      <c r="L53" s="735"/>
      <c r="M53" s="735"/>
      <c r="N53" s="735"/>
      <c r="O53" s="735"/>
      <c r="P53" s="735"/>
      <c r="Q53" s="735"/>
      <c r="R53" s="735"/>
      <c r="S53" s="251"/>
    </row>
    <row r="54" spans="1:19" ht="13.5" customHeight="1">
      <c r="A54" s="599" t="s">
        <v>588</v>
      </c>
      <c r="B54" s="599" t="s">
        <v>642</v>
      </c>
      <c r="C54" s="600" t="s">
        <v>589</v>
      </c>
      <c r="D54" s="601">
        <v>99.6</v>
      </c>
      <c r="E54" s="602">
        <v>83.4</v>
      </c>
      <c r="F54" s="602">
        <v>94.4</v>
      </c>
      <c r="G54" s="602">
        <v>98.5</v>
      </c>
      <c r="H54" s="602">
        <v>98.5</v>
      </c>
      <c r="I54" s="602">
        <v>104.9</v>
      </c>
      <c r="J54" s="602">
        <v>96</v>
      </c>
      <c r="K54" s="602">
        <v>95.9</v>
      </c>
      <c r="L54" s="603" t="s">
        <v>645</v>
      </c>
      <c r="M54" s="603" t="s">
        <v>645</v>
      </c>
      <c r="N54" s="603" t="s">
        <v>645</v>
      </c>
      <c r="O54" s="603" t="s">
        <v>645</v>
      </c>
      <c r="P54" s="602">
        <v>115.2</v>
      </c>
      <c r="Q54" s="602">
        <v>105.9</v>
      </c>
      <c r="R54" s="602">
        <v>94.7</v>
      </c>
      <c r="S54" s="603" t="s">
        <v>645</v>
      </c>
    </row>
    <row r="55" spans="1:19" ht="13.5" customHeight="1">
      <c r="A55" s="604"/>
      <c r="B55" s="604" t="s">
        <v>643</v>
      </c>
      <c r="C55" s="605"/>
      <c r="D55" s="606">
        <v>100</v>
      </c>
      <c r="E55" s="248">
        <v>100</v>
      </c>
      <c r="F55" s="248">
        <v>100</v>
      </c>
      <c r="G55" s="248">
        <v>100</v>
      </c>
      <c r="H55" s="248">
        <v>100</v>
      </c>
      <c r="I55" s="248">
        <v>100</v>
      </c>
      <c r="J55" s="248">
        <v>100</v>
      </c>
      <c r="K55" s="248">
        <v>100</v>
      </c>
      <c r="L55" s="607">
        <v>100</v>
      </c>
      <c r="M55" s="607">
        <v>100</v>
      </c>
      <c r="N55" s="607">
        <v>100</v>
      </c>
      <c r="O55" s="607">
        <v>100</v>
      </c>
      <c r="P55" s="248">
        <v>100</v>
      </c>
      <c r="Q55" s="248">
        <v>100</v>
      </c>
      <c r="R55" s="248">
        <v>100</v>
      </c>
      <c r="S55" s="607">
        <v>100</v>
      </c>
    </row>
    <row r="56" spans="1:19" ht="13.5" customHeight="1">
      <c r="A56" s="604"/>
      <c r="B56" s="604" t="s">
        <v>644</v>
      </c>
      <c r="C56" s="605"/>
      <c r="D56" s="606">
        <v>98.6</v>
      </c>
      <c r="E56" s="248">
        <v>104.9</v>
      </c>
      <c r="F56" s="248">
        <v>100.9</v>
      </c>
      <c r="G56" s="248">
        <v>95.5</v>
      </c>
      <c r="H56" s="248">
        <v>93.6</v>
      </c>
      <c r="I56" s="248">
        <v>97</v>
      </c>
      <c r="J56" s="248">
        <v>101.4</v>
      </c>
      <c r="K56" s="248">
        <v>94.8</v>
      </c>
      <c r="L56" s="607">
        <v>106.1</v>
      </c>
      <c r="M56" s="607">
        <v>103</v>
      </c>
      <c r="N56" s="607">
        <v>85.7</v>
      </c>
      <c r="O56" s="607">
        <v>103.8</v>
      </c>
      <c r="P56" s="248">
        <v>95.6</v>
      </c>
      <c r="Q56" s="248">
        <v>92.5</v>
      </c>
      <c r="R56" s="248">
        <v>98.8</v>
      </c>
      <c r="S56" s="607">
        <v>100.5</v>
      </c>
    </row>
    <row r="57" spans="1:19" ht="13.5" customHeight="1">
      <c r="A57" s="604"/>
      <c r="B57" s="604" t="s">
        <v>77</v>
      </c>
      <c r="C57" s="605"/>
      <c r="D57" s="606">
        <v>98.8</v>
      </c>
      <c r="E57" s="248">
        <v>103.2</v>
      </c>
      <c r="F57" s="248">
        <v>103.1</v>
      </c>
      <c r="G57" s="248">
        <v>85.1</v>
      </c>
      <c r="H57" s="248">
        <v>95.7</v>
      </c>
      <c r="I57" s="248">
        <v>104.8</v>
      </c>
      <c r="J57" s="248">
        <v>102.4</v>
      </c>
      <c r="K57" s="248">
        <v>95.6</v>
      </c>
      <c r="L57" s="607">
        <v>106.4</v>
      </c>
      <c r="M57" s="607">
        <v>97.8</v>
      </c>
      <c r="N57" s="607">
        <v>82.5</v>
      </c>
      <c r="O57" s="607">
        <v>97.7</v>
      </c>
      <c r="P57" s="248">
        <v>88.5</v>
      </c>
      <c r="Q57" s="248">
        <v>91.2</v>
      </c>
      <c r="R57" s="248">
        <v>91.6</v>
      </c>
      <c r="S57" s="607">
        <v>100.8</v>
      </c>
    </row>
    <row r="58" spans="1:19" ht="13.5" customHeight="1">
      <c r="A58" s="604"/>
      <c r="B58" s="604" t="s">
        <v>86</v>
      </c>
      <c r="C58" s="605"/>
      <c r="D58" s="608">
        <v>98.9</v>
      </c>
      <c r="E58" s="609">
        <v>104.9</v>
      </c>
      <c r="F58" s="609">
        <v>103.9</v>
      </c>
      <c r="G58" s="609">
        <v>82.5</v>
      </c>
      <c r="H58" s="609">
        <v>113.6</v>
      </c>
      <c r="I58" s="609">
        <v>105.3</v>
      </c>
      <c r="J58" s="609">
        <v>101.2</v>
      </c>
      <c r="K58" s="609">
        <v>97.8</v>
      </c>
      <c r="L58" s="609">
        <v>125.8</v>
      </c>
      <c r="M58" s="609">
        <v>93.3</v>
      </c>
      <c r="N58" s="609">
        <v>83.7</v>
      </c>
      <c r="O58" s="609">
        <v>95.5</v>
      </c>
      <c r="P58" s="609">
        <v>89.8</v>
      </c>
      <c r="Q58" s="609">
        <v>85.9</v>
      </c>
      <c r="R58" s="609">
        <v>96.8</v>
      </c>
      <c r="S58" s="609">
        <v>103</v>
      </c>
    </row>
    <row r="59" spans="1:19" ht="13.5" customHeight="1">
      <c r="A59" s="400"/>
      <c r="B59" s="265" t="s">
        <v>20</v>
      </c>
      <c r="C59" s="401"/>
      <c r="D59" s="269">
        <v>99.4</v>
      </c>
      <c r="E59" s="270">
        <v>93.4</v>
      </c>
      <c r="F59" s="270">
        <v>104.1</v>
      </c>
      <c r="G59" s="270">
        <v>77.8</v>
      </c>
      <c r="H59" s="270">
        <v>126.9</v>
      </c>
      <c r="I59" s="270">
        <v>109</v>
      </c>
      <c r="J59" s="270">
        <v>102.6</v>
      </c>
      <c r="K59" s="270">
        <v>90.8</v>
      </c>
      <c r="L59" s="270">
        <v>138.6</v>
      </c>
      <c r="M59" s="270">
        <v>96.2</v>
      </c>
      <c r="N59" s="270">
        <v>87.7</v>
      </c>
      <c r="O59" s="270">
        <v>89.6</v>
      </c>
      <c r="P59" s="270">
        <v>91.6</v>
      </c>
      <c r="Q59" s="270">
        <v>87.1</v>
      </c>
      <c r="R59" s="270">
        <v>103.8</v>
      </c>
      <c r="S59" s="270">
        <v>104</v>
      </c>
    </row>
    <row r="60" spans="1:19" ht="13.5" customHeight="1">
      <c r="A60" s="604" t="s">
        <v>79</v>
      </c>
      <c r="B60" s="604" t="s">
        <v>81</v>
      </c>
      <c r="C60" s="605" t="s">
        <v>590</v>
      </c>
      <c r="D60" s="665">
        <v>89.3</v>
      </c>
      <c r="E60" s="666">
        <v>74.5</v>
      </c>
      <c r="F60" s="666">
        <v>88.5</v>
      </c>
      <c r="G60" s="666">
        <v>71.3</v>
      </c>
      <c r="H60" s="666">
        <v>99.9</v>
      </c>
      <c r="I60" s="666">
        <v>101.2</v>
      </c>
      <c r="J60" s="666">
        <v>86</v>
      </c>
      <c r="K60" s="666">
        <v>78.3</v>
      </c>
      <c r="L60" s="666">
        <v>157.7</v>
      </c>
      <c r="M60" s="666">
        <v>117</v>
      </c>
      <c r="N60" s="666">
        <v>81.1</v>
      </c>
      <c r="O60" s="666">
        <v>84.6</v>
      </c>
      <c r="P60" s="666">
        <v>102.7</v>
      </c>
      <c r="Q60" s="666">
        <v>80.7</v>
      </c>
      <c r="R60" s="666">
        <v>103.2</v>
      </c>
      <c r="S60" s="666">
        <v>90.9</v>
      </c>
    </row>
    <row r="61" spans="1:19" ht="13.5" customHeight="1">
      <c r="A61" s="604"/>
      <c r="B61" s="604" t="s">
        <v>592</v>
      </c>
      <c r="C61" s="605" t="s">
        <v>553</v>
      </c>
      <c r="D61" s="667">
        <v>80</v>
      </c>
      <c r="E61" s="249">
        <v>75.8</v>
      </c>
      <c r="F61" s="249">
        <v>81.7</v>
      </c>
      <c r="G61" s="249">
        <v>75</v>
      </c>
      <c r="H61" s="249">
        <v>92.7</v>
      </c>
      <c r="I61" s="249">
        <v>93.6</v>
      </c>
      <c r="J61" s="249">
        <v>80.3</v>
      </c>
      <c r="K61" s="249">
        <v>74</v>
      </c>
      <c r="L61" s="249">
        <v>118.1</v>
      </c>
      <c r="M61" s="249">
        <v>71.5</v>
      </c>
      <c r="N61" s="249">
        <v>79.8</v>
      </c>
      <c r="O61" s="249">
        <v>82.8</v>
      </c>
      <c r="P61" s="249">
        <v>69.8</v>
      </c>
      <c r="Q61" s="249">
        <v>71.6</v>
      </c>
      <c r="R61" s="249">
        <v>80.9</v>
      </c>
      <c r="S61" s="249">
        <v>96.1</v>
      </c>
    </row>
    <row r="62" spans="1:19" ht="13.5" customHeight="1">
      <c r="A62" s="604" t="s">
        <v>553</v>
      </c>
      <c r="B62" s="604" t="s">
        <v>593</v>
      </c>
      <c r="C62" s="605" t="s">
        <v>553</v>
      </c>
      <c r="D62" s="667">
        <v>83.1</v>
      </c>
      <c r="E62" s="249">
        <v>82</v>
      </c>
      <c r="F62" s="249">
        <v>83.2</v>
      </c>
      <c r="G62" s="249">
        <v>70.7</v>
      </c>
      <c r="H62" s="249">
        <v>101.4</v>
      </c>
      <c r="I62" s="249">
        <v>97.9</v>
      </c>
      <c r="J62" s="249">
        <v>86.2</v>
      </c>
      <c r="K62" s="249">
        <v>73</v>
      </c>
      <c r="L62" s="249">
        <v>120.7</v>
      </c>
      <c r="M62" s="249">
        <v>74.6</v>
      </c>
      <c r="N62" s="249">
        <v>84.2</v>
      </c>
      <c r="O62" s="249">
        <v>83.1</v>
      </c>
      <c r="P62" s="249">
        <v>77.3</v>
      </c>
      <c r="Q62" s="249">
        <v>76.3</v>
      </c>
      <c r="R62" s="249">
        <v>96</v>
      </c>
      <c r="S62" s="249">
        <v>100.9</v>
      </c>
    </row>
    <row r="63" spans="1:19" ht="13.5" customHeight="1">
      <c r="A63" s="604" t="s">
        <v>553</v>
      </c>
      <c r="B63" s="604" t="s">
        <v>594</v>
      </c>
      <c r="C63" s="605" t="s">
        <v>553</v>
      </c>
      <c r="D63" s="667">
        <v>83.4</v>
      </c>
      <c r="E63" s="249">
        <v>72.6</v>
      </c>
      <c r="F63" s="249">
        <v>85.1</v>
      </c>
      <c r="G63" s="249">
        <v>69.3</v>
      </c>
      <c r="H63" s="249">
        <v>119.7</v>
      </c>
      <c r="I63" s="249">
        <v>95.4</v>
      </c>
      <c r="J63" s="249">
        <v>91.2</v>
      </c>
      <c r="K63" s="249">
        <v>73.7</v>
      </c>
      <c r="L63" s="249">
        <v>126.8</v>
      </c>
      <c r="M63" s="249">
        <v>71.2</v>
      </c>
      <c r="N63" s="249">
        <v>83</v>
      </c>
      <c r="O63" s="249">
        <v>87.8</v>
      </c>
      <c r="P63" s="249">
        <v>70.5</v>
      </c>
      <c r="Q63" s="249">
        <v>74.5</v>
      </c>
      <c r="R63" s="249">
        <v>81.2</v>
      </c>
      <c r="S63" s="249">
        <v>98.9</v>
      </c>
    </row>
    <row r="64" spans="1:19" ht="13.5" customHeight="1">
      <c r="A64" s="604" t="s">
        <v>553</v>
      </c>
      <c r="B64" s="604" t="s">
        <v>595</v>
      </c>
      <c r="C64" s="605" t="s">
        <v>553</v>
      </c>
      <c r="D64" s="667">
        <v>82.1</v>
      </c>
      <c r="E64" s="249">
        <v>70.9</v>
      </c>
      <c r="F64" s="249">
        <v>82.6</v>
      </c>
      <c r="G64" s="249">
        <v>67.9</v>
      </c>
      <c r="H64" s="249">
        <v>97.8</v>
      </c>
      <c r="I64" s="249">
        <v>95.4</v>
      </c>
      <c r="J64" s="249">
        <v>85.7</v>
      </c>
      <c r="K64" s="249">
        <v>73.6</v>
      </c>
      <c r="L64" s="249">
        <v>122</v>
      </c>
      <c r="M64" s="249">
        <v>74.7</v>
      </c>
      <c r="N64" s="249">
        <v>83.4</v>
      </c>
      <c r="O64" s="249">
        <v>83.3</v>
      </c>
      <c r="P64" s="249">
        <v>72</v>
      </c>
      <c r="Q64" s="249">
        <v>74.4</v>
      </c>
      <c r="R64" s="249">
        <v>76.4</v>
      </c>
      <c r="S64" s="249">
        <v>112.3</v>
      </c>
    </row>
    <row r="65" spans="1:19" ht="13.5" customHeight="1">
      <c r="A65" s="596" t="s">
        <v>553</v>
      </c>
      <c r="B65" s="604" t="s">
        <v>596</v>
      </c>
      <c r="C65" s="605" t="s">
        <v>553</v>
      </c>
      <c r="D65" s="667">
        <v>134.8</v>
      </c>
      <c r="E65" s="249">
        <v>129.2</v>
      </c>
      <c r="F65" s="249">
        <v>144.9</v>
      </c>
      <c r="G65" s="249">
        <v>95.5</v>
      </c>
      <c r="H65" s="249">
        <v>178</v>
      </c>
      <c r="I65" s="249">
        <v>133.5</v>
      </c>
      <c r="J65" s="249">
        <v>121.8</v>
      </c>
      <c r="K65" s="249">
        <v>204.6</v>
      </c>
      <c r="L65" s="249">
        <v>159.6</v>
      </c>
      <c r="M65" s="249">
        <v>83.3</v>
      </c>
      <c r="N65" s="249">
        <v>105.6</v>
      </c>
      <c r="O65" s="249">
        <v>91.4</v>
      </c>
      <c r="P65" s="249">
        <v>146.6</v>
      </c>
      <c r="Q65" s="249">
        <v>119.6</v>
      </c>
      <c r="R65" s="249">
        <v>100.6</v>
      </c>
      <c r="S65" s="249">
        <v>120.4</v>
      </c>
    </row>
    <row r="66" spans="1:19" ht="13.5" customHeight="1">
      <c r="A66" s="604" t="s">
        <v>553</v>
      </c>
      <c r="B66" s="604" t="s">
        <v>597</v>
      </c>
      <c r="C66" s="605" t="s">
        <v>553</v>
      </c>
      <c r="D66" s="667">
        <v>126.6</v>
      </c>
      <c r="E66" s="249">
        <v>149.4</v>
      </c>
      <c r="F66" s="249">
        <v>137.5</v>
      </c>
      <c r="G66" s="249">
        <v>90.3</v>
      </c>
      <c r="H66" s="249">
        <v>163.2</v>
      </c>
      <c r="I66" s="249">
        <v>133.2</v>
      </c>
      <c r="J66" s="249">
        <v>155.6</v>
      </c>
      <c r="K66" s="249">
        <v>70.8</v>
      </c>
      <c r="L66" s="249">
        <v>159.7</v>
      </c>
      <c r="M66" s="249">
        <v>180.7</v>
      </c>
      <c r="N66" s="249">
        <v>96.1</v>
      </c>
      <c r="O66" s="249">
        <v>110.5</v>
      </c>
      <c r="P66" s="249">
        <v>69.9</v>
      </c>
      <c r="Q66" s="249">
        <v>102.7</v>
      </c>
      <c r="R66" s="249">
        <v>175.6</v>
      </c>
      <c r="S66" s="249">
        <v>107.9</v>
      </c>
    </row>
    <row r="67" spans="1:19" ht="13.5" customHeight="1">
      <c r="A67" s="604" t="s">
        <v>553</v>
      </c>
      <c r="B67" s="604" t="s">
        <v>598</v>
      </c>
      <c r="C67" s="605" t="s">
        <v>553</v>
      </c>
      <c r="D67" s="667">
        <v>89.3</v>
      </c>
      <c r="E67" s="249">
        <v>74.8</v>
      </c>
      <c r="F67" s="249">
        <v>95.3</v>
      </c>
      <c r="G67" s="249">
        <v>69.8</v>
      </c>
      <c r="H67" s="249">
        <v>103</v>
      </c>
      <c r="I67" s="249">
        <v>97.5</v>
      </c>
      <c r="J67" s="249">
        <v>86</v>
      </c>
      <c r="K67" s="249">
        <v>66.3</v>
      </c>
      <c r="L67" s="249">
        <v>118.7</v>
      </c>
      <c r="M67" s="249">
        <v>74.6</v>
      </c>
      <c r="N67" s="249">
        <v>84.5</v>
      </c>
      <c r="O67" s="249">
        <v>84.2</v>
      </c>
      <c r="P67" s="249">
        <v>111.7</v>
      </c>
      <c r="Q67" s="249">
        <v>73.4</v>
      </c>
      <c r="R67" s="249">
        <v>78.6</v>
      </c>
      <c r="S67" s="249">
        <v>94.7</v>
      </c>
    </row>
    <row r="68" spans="1:19" ht="13.5" customHeight="1">
      <c r="A68" s="604" t="s">
        <v>553</v>
      </c>
      <c r="B68" s="604" t="s">
        <v>599</v>
      </c>
      <c r="C68" s="605" t="s">
        <v>553</v>
      </c>
      <c r="D68" s="667">
        <v>80.9</v>
      </c>
      <c r="E68" s="249">
        <v>69.9</v>
      </c>
      <c r="F68" s="249">
        <v>83.2</v>
      </c>
      <c r="G68" s="249">
        <v>71.1</v>
      </c>
      <c r="H68" s="249">
        <v>102.4</v>
      </c>
      <c r="I68" s="249">
        <v>92.4</v>
      </c>
      <c r="J68" s="249">
        <v>84.5</v>
      </c>
      <c r="K68" s="249">
        <v>65.2</v>
      </c>
      <c r="L68" s="249">
        <v>121</v>
      </c>
      <c r="M68" s="249">
        <v>73</v>
      </c>
      <c r="N68" s="249">
        <v>83.1</v>
      </c>
      <c r="O68" s="249">
        <v>84.7</v>
      </c>
      <c r="P68" s="249">
        <v>71</v>
      </c>
      <c r="Q68" s="249">
        <v>72.9</v>
      </c>
      <c r="R68" s="249">
        <v>77.9</v>
      </c>
      <c r="S68" s="249">
        <v>95.6</v>
      </c>
    </row>
    <row r="69" spans="1:19" ht="13.5" customHeight="1">
      <c r="A69" s="604" t="s">
        <v>553</v>
      </c>
      <c r="B69" s="604" t="s">
        <v>566</v>
      </c>
      <c r="C69" s="605" t="s">
        <v>553</v>
      </c>
      <c r="D69" s="667">
        <v>80.5</v>
      </c>
      <c r="E69" s="249">
        <v>68.6</v>
      </c>
      <c r="F69" s="249">
        <v>82.4</v>
      </c>
      <c r="G69" s="249">
        <v>72.8</v>
      </c>
      <c r="H69" s="249">
        <v>109.7</v>
      </c>
      <c r="I69" s="249">
        <v>93</v>
      </c>
      <c r="J69" s="249">
        <v>84.1</v>
      </c>
      <c r="K69" s="249">
        <v>65.1</v>
      </c>
      <c r="L69" s="249">
        <v>122.1</v>
      </c>
      <c r="M69" s="249">
        <v>71</v>
      </c>
      <c r="N69" s="249">
        <v>82.2</v>
      </c>
      <c r="O69" s="249">
        <v>86.6</v>
      </c>
      <c r="P69" s="249">
        <v>71.8</v>
      </c>
      <c r="Q69" s="249">
        <v>71.3</v>
      </c>
      <c r="R69" s="249">
        <v>78.1</v>
      </c>
      <c r="S69" s="249">
        <v>98.2</v>
      </c>
    </row>
    <row r="70" spans="1:19" ht="13.5" customHeight="1">
      <c r="A70" s="604" t="s">
        <v>553</v>
      </c>
      <c r="B70" s="604" t="s">
        <v>600</v>
      </c>
      <c r="C70" s="605" t="s">
        <v>553</v>
      </c>
      <c r="D70" s="667">
        <v>87.4</v>
      </c>
      <c r="E70" s="249">
        <v>66.7</v>
      </c>
      <c r="F70" s="249">
        <v>89.1</v>
      </c>
      <c r="G70" s="249">
        <v>70.6</v>
      </c>
      <c r="H70" s="249">
        <v>100</v>
      </c>
      <c r="I70" s="249">
        <v>95.3</v>
      </c>
      <c r="J70" s="249">
        <v>93.5</v>
      </c>
      <c r="K70" s="249">
        <v>77.3</v>
      </c>
      <c r="L70" s="249">
        <v>128.2</v>
      </c>
      <c r="M70" s="249">
        <v>75.2</v>
      </c>
      <c r="N70" s="249">
        <v>81.3</v>
      </c>
      <c r="O70" s="249">
        <v>83.6</v>
      </c>
      <c r="P70" s="249">
        <v>71.9</v>
      </c>
      <c r="Q70" s="249">
        <v>85.2</v>
      </c>
      <c r="R70" s="249">
        <v>100.1</v>
      </c>
      <c r="S70" s="249">
        <v>113.6</v>
      </c>
    </row>
    <row r="71" spans="1:43" ht="13.5" customHeight="1">
      <c r="A71" s="604" t="s">
        <v>553</v>
      </c>
      <c r="B71" s="604" t="s">
        <v>637</v>
      </c>
      <c r="C71" s="605" t="s">
        <v>553</v>
      </c>
      <c r="D71" s="667">
        <v>175.9</v>
      </c>
      <c r="E71" s="249">
        <v>186.5</v>
      </c>
      <c r="F71" s="249">
        <v>196.2</v>
      </c>
      <c r="G71" s="249">
        <v>109.7</v>
      </c>
      <c r="H71" s="249">
        <v>255.1</v>
      </c>
      <c r="I71" s="249">
        <v>180</v>
      </c>
      <c r="J71" s="249">
        <v>176.5</v>
      </c>
      <c r="K71" s="249">
        <v>167.1</v>
      </c>
      <c r="L71" s="249">
        <v>208</v>
      </c>
      <c r="M71" s="249">
        <v>187.8</v>
      </c>
      <c r="N71" s="249">
        <v>108.3</v>
      </c>
      <c r="O71" s="249">
        <v>112.3</v>
      </c>
      <c r="P71" s="249">
        <v>164.5</v>
      </c>
      <c r="Q71" s="249">
        <v>142.6</v>
      </c>
      <c r="R71" s="249">
        <v>196.9</v>
      </c>
      <c r="S71" s="249">
        <v>118.7</v>
      </c>
      <c r="T71" s="610"/>
      <c r="U71" s="610"/>
      <c r="V71" s="610"/>
      <c r="W71" s="610"/>
      <c r="X71" s="610"/>
      <c r="Y71" s="610"/>
      <c r="Z71" s="610"/>
      <c r="AA71" s="610"/>
      <c r="AB71" s="610"/>
      <c r="AC71" s="610"/>
      <c r="AD71" s="610"/>
      <c r="AE71" s="610"/>
      <c r="AF71" s="610"/>
      <c r="AG71" s="610"/>
      <c r="AH71" s="610"/>
      <c r="AI71" s="610"/>
      <c r="AJ71" s="610"/>
      <c r="AK71" s="610"/>
      <c r="AL71" s="610"/>
      <c r="AM71" s="610"/>
      <c r="AN71" s="610"/>
      <c r="AO71" s="610"/>
      <c r="AP71" s="610"/>
      <c r="AQ71" s="610"/>
    </row>
    <row r="72" spans="1:43" ht="13.5" customHeight="1">
      <c r="A72" s="265" t="s">
        <v>87</v>
      </c>
      <c r="B72" s="265" t="s">
        <v>21</v>
      </c>
      <c r="C72" s="266" t="s">
        <v>88</v>
      </c>
      <c r="D72" s="267">
        <v>89.1</v>
      </c>
      <c r="E72" s="268">
        <v>88.6</v>
      </c>
      <c r="F72" s="268">
        <v>93.9</v>
      </c>
      <c r="G72" s="268">
        <v>70.9</v>
      </c>
      <c r="H72" s="268">
        <v>100.3</v>
      </c>
      <c r="I72" s="268">
        <v>89.9</v>
      </c>
      <c r="J72" s="268">
        <v>88.9</v>
      </c>
      <c r="K72" s="268">
        <v>72.4</v>
      </c>
      <c r="L72" s="268">
        <v>369</v>
      </c>
      <c r="M72" s="268">
        <v>69.3</v>
      </c>
      <c r="N72" s="268">
        <v>89.7</v>
      </c>
      <c r="O72" s="268">
        <v>92.8</v>
      </c>
      <c r="P72" s="268">
        <v>70.9</v>
      </c>
      <c r="Q72" s="268">
        <v>77.4</v>
      </c>
      <c r="R72" s="268">
        <v>118.5</v>
      </c>
      <c r="S72" s="268">
        <v>97.3</v>
      </c>
      <c r="T72" s="610"/>
      <c r="U72" s="610"/>
      <c r="V72" s="610"/>
      <c r="W72" s="610"/>
      <c r="X72" s="610"/>
      <c r="Y72" s="610"/>
      <c r="Z72" s="610"/>
      <c r="AA72" s="610"/>
      <c r="AB72" s="610"/>
      <c r="AC72" s="610"/>
      <c r="AD72" s="610"/>
      <c r="AE72" s="610"/>
      <c r="AF72" s="610"/>
      <c r="AG72" s="610"/>
      <c r="AH72" s="610"/>
      <c r="AI72" s="610"/>
      <c r="AJ72" s="610"/>
      <c r="AK72" s="610"/>
      <c r="AL72" s="610"/>
      <c r="AM72" s="610"/>
      <c r="AN72" s="610"/>
      <c r="AO72" s="610"/>
      <c r="AP72" s="610"/>
      <c r="AQ72" s="610"/>
    </row>
    <row r="73" spans="1:19" ht="17.25" customHeight="1">
      <c r="A73" s="250"/>
      <c r="B73" s="250"/>
      <c r="C73" s="250"/>
      <c r="D73" s="736" t="s">
        <v>34</v>
      </c>
      <c r="E73" s="736"/>
      <c r="F73" s="736"/>
      <c r="G73" s="736"/>
      <c r="H73" s="736"/>
      <c r="I73" s="736"/>
      <c r="J73" s="736"/>
      <c r="K73" s="736"/>
      <c r="L73" s="736"/>
      <c r="M73" s="736"/>
      <c r="N73" s="736"/>
      <c r="O73" s="736"/>
      <c r="P73" s="736"/>
      <c r="Q73" s="736"/>
      <c r="R73" s="736"/>
      <c r="S73" s="736"/>
    </row>
    <row r="74" spans="1:19" ht="13.5" customHeight="1">
      <c r="A74" s="599" t="s">
        <v>588</v>
      </c>
      <c r="B74" s="599" t="s">
        <v>642</v>
      </c>
      <c r="C74" s="600" t="s">
        <v>589</v>
      </c>
      <c r="D74" s="601">
        <v>-8.4</v>
      </c>
      <c r="E74" s="602">
        <v>-2.8</v>
      </c>
      <c r="F74" s="602">
        <v>-10.2</v>
      </c>
      <c r="G74" s="602">
        <v>-2.9</v>
      </c>
      <c r="H74" s="602">
        <v>-10.8</v>
      </c>
      <c r="I74" s="602">
        <v>-3.3</v>
      </c>
      <c r="J74" s="602">
        <v>-4.7</v>
      </c>
      <c r="K74" s="602">
        <v>1.8</v>
      </c>
      <c r="L74" s="603" t="s">
        <v>645</v>
      </c>
      <c r="M74" s="603" t="s">
        <v>645</v>
      </c>
      <c r="N74" s="603" t="s">
        <v>645</v>
      </c>
      <c r="O74" s="603" t="s">
        <v>645</v>
      </c>
      <c r="P74" s="602">
        <v>-3.1</v>
      </c>
      <c r="Q74" s="602">
        <v>-3.3</v>
      </c>
      <c r="R74" s="602">
        <v>14.3</v>
      </c>
      <c r="S74" s="603" t="s">
        <v>645</v>
      </c>
    </row>
    <row r="75" spans="1:19" ht="13.5" customHeight="1">
      <c r="A75" s="604"/>
      <c r="B75" s="604" t="s">
        <v>643</v>
      </c>
      <c r="C75" s="605"/>
      <c r="D75" s="606">
        <v>0.4</v>
      </c>
      <c r="E75" s="248">
        <v>20</v>
      </c>
      <c r="F75" s="248">
        <v>6</v>
      </c>
      <c r="G75" s="248">
        <v>1.5</v>
      </c>
      <c r="H75" s="248">
        <v>1.5</v>
      </c>
      <c r="I75" s="248">
        <v>-4.7</v>
      </c>
      <c r="J75" s="248">
        <v>4.1</v>
      </c>
      <c r="K75" s="248">
        <v>4.3</v>
      </c>
      <c r="L75" s="607" t="s">
        <v>645</v>
      </c>
      <c r="M75" s="607" t="s">
        <v>645</v>
      </c>
      <c r="N75" s="607" t="s">
        <v>645</v>
      </c>
      <c r="O75" s="607" t="s">
        <v>645</v>
      </c>
      <c r="P75" s="248">
        <v>-13.2</v>
      </c>
      <c r="Q75" s="248">
        <v>-5.6</v>
      </c>
      <c r="R75" s="248">
        <v>5.7</v>
      </c>
      <c r="S75" s="607" t="s">
        <v>645</v>
      </c>
    </row>
    <row r="76" spans="1:19" ht="13.5" customHeight="1">
      <c r="A76" s="604"/>
      <c r="B76" s="604" t="s">
        <v>644</v>
      </c>
      <c r="C76" s="605"/>
      <c r="D76" s="606">
        <v>-1.4</v>
      </c>
      <c r="E76" s="248">
        <v>4.9</v>
      </c>
      <c r="F76" s="248">
        <v>0.9</v>
      </c>
      <c r="G76" s="248">
        <v>-4.5</v>
      </c>
      <c r="H76" s="248">
        <v>-6.3</v>
      </c>
      <c r="I76" s="248">
        <v>-2.9</v>
      </c>
      <c r="J76" s="248">
        <v>1.4</v>
      </c>
      <c r="K76" s="248">
        <v>-5.3</v>
      </c>
      <c r="L76" s="607">
        <v>6.1</v>
      </c>
      <c r="M76" s="607">
        <v>3.1</v>
      </c>
      <c r="N76" s="607">
        <v>-14.3</v>
      </c>
      <c r="O76" s="607">
        <v>3.8</v>
      </c>
      <c r="P76" s="248">
        <v>-4.5</v>
      </c>
      <c r="Q76" s="248">
        <v>-7.5</v>
      </c>
      <c r="R76" s="248">
        <v>-1.2</v>
      </c>
      <c r="S76" s="607">
        <v>0.5</v>
      </c>
    </row>
    <row r="77" spans="1:19" ht="13.5" customHeight="1">
      <c r="A77" s="604"/>
      <c r="B77" s="604" t="s">
        <v>77</v>
      </c>
      <c r="C77" s="605"/>
      <c r="D77" s="606">
        <v>0.2</v>
      </c>
      <c r="E77" s="248">
        <v>-1.6</v>
      </c>
      <c r="F77" s="248">
        <v>2.2</v>
      </c>
      <c r="G77" s="248">
        <v>-10.9</v>
      </c>
      <c r="H77" s="248">
        <v>2.2</v>
      </c>
      <c r="I77" s="248">
        <v>8</v>
      </c>
      <c r="J77" s="248">
        <v>1</v>
      </c>
      <c r="K77" s="248">
        <v>0.8</v>
      </c>
      <c r="L77" s="607">
        <v>0.3</v>
      </c>
      <c r="M77" s="607">
        <v>-5</v>
      </c>
      <c r="N77" s="607">
        <v>-3.7</v>
      </c>
      <c r="O77" s="607">
        <v>-5.9</v>
      </c>
      <c r="P77" s="248">
        <v>-7.4</v>
      </c>
      <c r="Q77" s="248">
        <v>-1.4</v>
      </c>
      <c r="R77" s="248">
        <v>-7.3</v>
      </c>
      <c r="S77" s="607">
        <v>0.3</v>
      </c>
    </row>
    <row r="78" spans="1:19" ht="13.5" customHeight="1">
      <c r="A78" s="604"/>
      <c r="B78" s="604" t="s">
        <v>86</v>
      </c>
      <c r="C78" s="605"/>
      <c r="D78" s="606">
        <v>0.1</v>
      </c>
      <c r="E78" s="248">
        <v>1.6</v>
      </c>
      <c r="F78" s="248">
        <v>0.8</v>
      </c>
      <c r="G78" s="248">
        <v>-3.1</v>
      </c>
      <c r="H78" s="248">
        <v>18.7</v>
      </c>
      <c r="I78" s="248">
        <v>0.5</v>
      </c>
      <c r="J78" s="248">
        <v>-1.2</v>
      </c>
      <c r="K78" s="248">
        <v>2.3</v>
      </c>
      <c r="L78" s="607">
        <v>18.2</v>
      </c>
      <c r="M78" s="607">
        <v>-4.6</v>
      </c>
      <c r="N78" s="607">
        <v>1.5</v>
      </c>
      <c r="O78" s="607">
        <v>-2.3</v>
      </c>
      <c r="P78" s="248">
        <v>1.5</v>
      </c>
      <c r="Q78" s="248">
        <v>-5.8</v>
      </c>
      <c r="R78" s="248">
        <v>5.7</v>
      </c>
      <c r="S78" s="607">
        <v>2.2</v>
      </c>
    </row>
    <row r="79" spans="1:19" ht="13.5" customHeight="1">
      <c r="A79" s="400"/>
      <c r="B79" s="265" t="s">
        <v>20</v>
      </c>
      <c r="C79" s="401"/>
      <c r="D79" s="269">
        <v>0.5</v>
      </c>
      <c r="E79" s="270">
        <v>-11</v>
      </c>
      <c r="F79" s="270">
        <v>0.2</v>
      </c>
      <c r="G79" s="270">
        <v>-5.7</v>
      </c>
      <c r="H79" s="270">
        <v>11.7</v>
      </c>
      <c r="I79" s="270">
        <v>3.5</v>
      </c>
      <c r="J79" s="270">
        <v>1.4</v>
      </c>
      <c r="K79" s="270">
        <v>-7.2</v>
      </c>
      <c r="L79" s="270">
        <v>10.2</v>
      </c>
      <c r="M79" s="270">
        <v>3.1</v>
      </c>
      <c r="N79" s="270">
        <v>4.8</v>
      </c>
      <c r="O79" s="270">
        <v>-6.2</v>
      </c>
      <c r="P79" s="270">
        <v>2</v>
      </c>
      <c r="Q79" s="270">
        <v>1.4</v>
      </c>
      <c r="R79" s="270">
        <v>7.2</v>
      </c>
      <c r="S79" s="270">
        <v>1</v>
      </c>
    </row>
    <row r="80" spans="1:19" ht="13.5" customHeight="1">
      <c r="A80" s="604" t="s">
        <v>79</v>
      </c>
      <c r="B80" s="604" t="s">
        <v>81</v>
      </c>
      <c r="C80" s="605" t="s">
        <v>590</v>
      </c>
      <c r="D80" s="665">
        <v>5.7</v>
      </c>
      <c r="E80" s="666">
        <v>-33.9</v>
      </c>
      <c r="F80" s="666">
        <v>-1.2</v>
      </c>
      <c r="G80" s="666">
        <v>-9.5</v>
      </c>
      <c r="H80" s="666">
        <v>0.2</v>
      </c>
      <c r="I80" s="666">
        <v>20.6</v>
      </c>
      <c r="J80" s="666">
        <v>1.9</v>
      </c>
      <c r="K80" s="666">
        <v>2.9</v>
      </c>
      <c r="L80" s="666">
        <v>60.3</v>
      </c>
      <c r="M80" s="666">
        <v>68.6</v>
      </c>
      <c r="N80" s="666">
        <v>6.2</v>
      </c>
      <c r="O80" s="666">
        <v>-23.2</v>
      </c>
      <c r="P80" s="666">
        <v>52.8</v>
      </c>
      <c r="Q80" s="666">
        <v>8.2</v>
      </c>
      <c r="R80" s="666">
        <v>40.4</v>
      </c>
      <c r="S80" s="666">
        <v>0</v>
      </c>
    </row>
    <row r="81" spans="1:19" ht="13.5" customHeight="1">
      <c r="A81" s="604"/>
      <c r="B81" s="604" t="s">
        <v>592</v>
      </c>
      <c r="C81" s="605" t="s">
        <v>553</v>
      </c>
      <c r="D81" s="667">
        <v>0.4</v>
      </c>
      <c r="E81" s="249">
        <v>-7.3</v>
      </c>
      <c r="F81" s="249">
        <v>-1</v>
      </c>
      <c r="G81" s="249">
        <v>-3.7</v>
      </c>
      <c r="H81" s="249">
        <v>7.9</v>
      </c>
      <c r="I81" s="249">
        <v>8.1</v>
      </c>
      <c r="J81" s="249">
        <v>-4.3</v>
      </c>
      <c r="K81" s="249">
        <v>6.9</v>
      </c>
      <c r="L81" s="249">
        <v>21.9</v>
      </c>
      <c r="M81" s="249">
        <v>0.1</v>
      </c>
      <c r="N81" s="249">
        <v>7.7</v>
      </c>
      <c r="O81" s="249">
        <v>-6.5</v>
      </c>
      <c r="P81" s="249">
        <v>2.5</v>
      </c>
      <c r="Q81" s="249">
        <v>-1.1</v>
      </c>
      <c r="R81" s="249">
        <v>5.5</v>
      </c>
      <c r="S81" s="249">
        <v>3.9</v>
      </c>
    </row>
    <row r="82" spans="1:19" ht="13.5" customHeight="1">
      <c r="A82" s="604" t="s">
        <v>553</v>
      </c>
      <c r="B82" s="604" t="s">
        <v>593</v>
      </c>
      <c r="C82" s="605" t="s">
        <v>553</v>
      </c>
      <c r="D82" s="667">
        <v>1</v>
      </c>
      <c r="E82" s="249">
        <v>-4.4</v>
      </c>
      <c r="F82" s="249">
        <v>-1</v>
      </c>
      <c r="G82" s="249">
        <v>-8.1</v>
      </c>
      <c r="H82" s="249">
        <v>-3</v>
      </c>
      <c r="I82" s="249">
        <v>5.4</v>
      </c>
      <c r="J82" s="249">
        <v>1.7</v>
      </c>
      <c r="K82" s="249">
        <v>1.2</v>
      </c>
      <c r="L82" s="249">
        <v>23.2</v>
      </c>
      <c r="M82" s="249">
        <v>3.6</v>
      </c>
      <c r="N82" s="249">
        <v>8.6</v>
      </c>
      <c r="O82" s="249">
        <v>-4.8</v>
      </c>
      <c r="P82" s="249">
        <v>10.6</v>
      </c>
      <c r="Q82" s="249">
        <v>0.4</v>
      </c>
      <c r="R82" s="249">
        <v>8.7</v>
      </c>
      <c r="S82" s="249">
        <v>5.5</v>
      </c>
    </row>
    <row r="83" spans="1:19" ht="13.5" customHeight="1">
      <c r="A83" s="604" t="s">
        <v>553</v>
      </c>
      <c r="B83" s="604" t="s">
        <v>594</v>
      </c>
      <c r="C83" s="605" t="s">
        <v>553</v>
      </c>
      <c r="D83" s="667">
        <v>-0.5</v>
      </c>
      <c r="E83" s="249">
        <v>-9.4</v>
      </c>
      <c r="F83" s="249">
        <v>0.1</v>
      </c>
      <c r="G83" s="249">
        <v>-8.7</v>
      </c>
      <c r="H83" s="249">
        <v>20.9</v>
      </c>
      <c r="I83" s="249">
        <v>0.8</v>
      </c>
      <c r="J83" s="249">
        <v>-6.7</v>
      </c>
      <c r="K83" s="249">
        <v>5</v>
      </c>
      <c r="L83" s="249">
        <v>23.7</v>
      </c>
      <c r="M83" s="249">
        <v>-7.4</v>
      </c>
      <c r="N83" s="249">
        <v>6.3</v>
      </c>
      <c r="O83" s="249">
        <v>0.3</v>
      </c>
      <c r="P83" s="249">
        <v>-1.7</v>
      </c>
      <c r="Q83" s="249">
        <v>-1.8</v>
      </c>
      <c r="R83" s="249">
        <v>4.4</v>
      </c>
      <c r="S83" s="249">
        <v>4.7</v>
      </c>
    </row>
    <row r="84" spans="1:19" ht="13.5" customHeight="1">
      <c r="A84" s="604" t="s">
        <v>553</v>
      </c>
      <c r="B84" s="604" t="s">
        <v>595</v>
      </c>
      <c r="C84" s="605" t="s">
        <v>553</v>
      </c>
      <c r="D84" s="667">
        <v>0.4</v>
      </c>
      <c r="E84" s="249">
        <v>-9.6</v>
      </c>
      <c r="F84" s="249">
        <v>-1.4</v>
      </c>
      <c r="G84" s="249">
        <v>-9.3</v>
      </c>
      <c r="H84" s="249">
        <v>12.3</v>
      </c>
      <c r="I84" s="249">
        <v>0.1</v>
      </c>
      <c r="J84" s="249">
        <v>1.2</v>
      </c>
      <c r="K84" s="249">
        <v>1.9</v>
      </c>
      <c r="L84" s="249">
        <v>21.3</v>
      </c>
      <c r="M84" s="249">
        <v>6.3</v>
      </c>
      <c r="N84" s="249">
        <v>5.8</v>
      </c>
      <c r="O84" s="249">
        <v>-5</v>
      </c>
      <c r="P84" s="249">
        <v>4.7</v>
      </c>
      <c r="Q84" s="249">
        <v>3</v>
      </c>
      <c r="R84" s="249">
        <v>0.3</v>
      </c>
      <c r="S84" s="249">
        <v>1.3</v>
      </c>
    </row>
    <row r="85" spans="1:19" ht="13.5" customHeight="1">
      <c r="A85" s="596" t="s">
        <v>553</v>
      </c>
      <c r="B85" s="604" t="s">
        <v>596</v>
      </c>
      <c r="C85" s="605" t="s">
        <v>553</v>
      </c>
      <c r="D85" s="667">
        <v>-2.2</v>
      </c>
      <c r="E85" s="249">
        <v>-13.2</v>
      </c>
      <c r="F85" s="249">
        <v>2</v>
      </c>
      <c r="G85" s="249">
        <v>-15.6</v>
      </c>
      <c r="H85" s="249">
        <v>19.3</v>
      </c>
      <c r="I85" s="249">
        <v>-5.8</v>
      </c>
      <c r="J85" s="249">
        <v>-7.4</v>
      </c>
      <c r="K85" s="249">
        <v>-5.7</v>
      </c>
      <c r="L85" s="249">
        <v>-5.2</v>
      </c>
      <c r="M85" s="249">
        <v>-35.4</v>
      </c>
      <c r="N85" s="249">
        <v>17.5</v>
      </c>
      <c r="O85" s="249">
        <v>-5.4</v>
      </c>
      <c r="P85" s="249">
        <v>-9.3</v>
      </c>
      <c r="Q85" s="249">
        <v>2.7</v>
      </c>
      <c r="R85" s="249">
        <v>-1.6</v>
      </c>
      <c r="S85" s="249">
        <v>-3.6</v>
      </c>
    </row>
    <row r="86" spans="1:19" ht="13.5" customHeight="1">
      <c r="A86" s="604" t="s">
        <v>553</v>
      </c>
      <c r="B86" s="604" t="s">
        <v>597</v>
      </c>
      <c r="C86" s="605" t="s">
        <v>553</v>
      </c>
      <c r="D86" s="667">
        <v>-1.8</v>
      </c>
      <c r="E86" s="249">
        <v>1.4</v>
      </c>
      <c r="F86" s="249">
        <v>-5.8</v>
      </c>
      <c r="G86" s="249">
        <v>12.9</v>
      </c>
      <c r="H86" s="249">
        <v>-3.6</v>
      </c>
      <c r="I86" s="249">
        <v>10.4</v>
      </c>
      <c r="J86" s="249">
        <v>19.4</v>
      </c>
      <c r="K86" s="249">
        <v>-6.7</v>
      </c>
      <c r="L86" s="249">
        <v>-6.9</v>
      </c>
      <c r="M86" s="249">
        <v>7.8</v>
      </c>
      <c r="N86" s="249">
        <v>4.5</v>
      </c>
      <c r="O86" s="249">
        <v>-2.6</v>
      </c>
      <c r="P86" s="249">
        <v>-25.1</v>
      </c>
      <c r="Q86" s="249">
        <v>-4.6</v>
      </c>
      <c r="R86" s="249">
        <v>3.4</v>
      </c>
      <c r="S86" s="249">
        <v>1.9</v>
      </c>
    </row>
    <row r="87" spans="1:19" ht="13.5" customHeight="1">
      <c r="A87" s="604" t="s">
        <v>553</v>
      </c>
      <c r="B87" s="604" t="s">
        <v>598</v>
      </c>
      <c r="C87" s="605"/>
      <c r="D87" s="667">
        <v>6.6</v>
      </c>
      <c r="E87" s="249">
        <v>-8.6</v>
      </c>
      <c r="F87" s="249">
        <v>12.4</v>
      </c>
      <c r="G87" s="249">
        <v>-4.5</v>
      </c>
      <c r="H87" s="249">
        <v>15</v>
      </c>
      <c r="I87" s="249">
        <v>3.3</v>
      </c>
      <c r="J87" s="249">
        <v>0.8</v>
      </c>
      <c r="K87" s="249">
        <v>-9.2</v>
      </c>
      <c r="L87" s="249">
        <v>6.6</v>
      </c>
      <c r="M87" s="249">
        <v>1.1</v>
      </c>
      <c r="N87" s="249">
        <v>5</v>
      </c>
      <c r="O87" s="249">
        <v>-7.2</v>
      </c>
      <c r="P87" s="249">
        <v>20.4</v>
      </c>
      <c r="Q87" s="249">
        <v>-0.3</v>
      </c>
      <c r="R87" s="249">
        <v>0.4</v>
      </c>
      <c r="S87" s="249">
        <v>0.4</v>
      </c>
    </row>
    <row r="88" spans="1:19" ht="13.5" customHeight="1">
      <c r="A88" s="604" t="s">
        <v>553</v>
      </c>
      <c r="B88" s="604" t="s">
        <v>599</v>
      </c>
      <c r="C88" s="605" t="s">
        <v>553</v>
      </c>
      <c r="D88" s="667">
        <v>0</v>
      </c>
      <c r="E88" s="249">
        <v>-11.2</v>
      </c>
      <c r="F88" s="249">
        <v>-0.5</v>
      </c>
      <c r="G88" s="249">
        <v>-4.4</v>
      </c>
      <c r="H88" s="249">
        <v>14.2</v>
      </c>
      <c r="I88" s="249">
        <v>-0.6</v>
      </c>
      <c r="J88" s="249">
        <v>-0.6</v>
      </c>
      <c r="K88" s="249">
        <v>-5.8</v>
      </c>
      <c r="L88" s="249">
        <v>9.5</v>
      </c>
      <c r="M88" s="249">
        <v>-1.4</v>
      </c>
      <c r="N88" s="249">
        <v>5.7</v>
      </c>
      <c r="O88" s="249">
        <v>-2.3</v>
      </c>
      <c r="P88" s="249">
        <v>4.6</v>
      </c>
      <c r="Q88" s="249">
        <v>2.1</v>
      </c>
      <c r="R88" s="249">
        <v>2</v>
      </c>
      <c r="S88" s="249">
        <v>1.8</v>
      </c>
    </row>
    <row r="89" spans="1:19" ht="13.5" customHeight="1">
      <c r="A89" s="604" t="s">
        <v>553</v>
      </c>
      <c r="B89" s="604" t="s">
        <v>566</v>
      </c>
      <c r="C89" s="605" t="s">
        <v>553</v>
      </c>
      <c r="D89" s="667">
        <v>-0.1</v>
      </c>
      <c r="E89" s="249">
        <v>-12.1</v>
      </c>
      <c r="F89" s="249">
        <v>0.4</v>
      </c>
      <c r="G89" s="249">
        <v>-2.5</v>
      </c>
      <c r="H89" s="249">
        <v>21.5</v>
      </c>
      <c r="I89" s="249">
        <v>-1.9</v>
      </c>
      <c r="J89" s="249">
        <v>-0.1</v>
      </c>
      <c r="K89" s="249">
        <v>-7.4</v>
      </c>
      <c r="L89" s="249">
        <v>7.4</v>
      </c>
      <c r="M89" s="249">
        <v>-9</v>
      </c>
      <c r="N89" s="249">
        <v>3.8</v>
      </c>
      <c r="O89" s="249">
        <v>1.3</v>
      </c>
      <c r="P89" s="249">
        <v>5.3</v>
      </c>
      <c r="Q89" s="249">
        <v>-0.6</v>
      </c>
      <c r="R89" s="249">
        <v>1.8</v>
      </c>
      <c r="S89" s="249">
        <v>3.3</v>
      </c>
    </row>
    <row r="90" spans="1:19" ht="13.5" customHeight="1">
      <c r="A90" s="604" t="s">
        <v>553</v>
      </c>
      <c r="B90" s="604" t="s">
        <v>600</v>
      </c>
      <c r="C90" s="605" t="s">
        <v>553</v>
      </c>
      <c r="D90" s="667">
        <v>-0.9</v>
      </c>
      <c r="E90" s="249">
        <v>-11.5</v>
      </c>
      <c r="F90" s="249">
        <v>3.5</v>
      </c>
      <c r="G90" s="249">
        <v>-1.1</v>
      </c>
      <c r="H90" s="249">
        <v>7.6</v>
      </c>
      <c r="I90" s="249">
        <v>-6.3</v>
      </c>
      <c r="J90" s="249">
        <v>4.4</v>
      </c>
      <c r="K90" s="249">
        <v>-2.9</v>
      </c>
      <c r="L90" s="249">
        <v>-21.7</v>
      </c>
      <c r="M90" s="249">
        <v>0.8</v>
      </c>
      <c r="N90" s="249">
        <v>-18.5</v>
      </c>
      <c r="O90" s="249">
        <v>-4.5</v>
      </c>
      <c r="P90" s="249">
        <v>-4.3</v>
      </c>
      <c r="Q90" s="249">
        <v>-6.2</v>
      </c>
      <c r="R90" s="249">
        <v>31</v>
      </c>
      <c r="S90" s="249">
        <v>-5</v>
      </c>
    </row>
    <row r="91" spans="1:19" ht="13.5" customHeight="1">
      <c r="A91" s="604" t="s">
        <v>553</v>
      </c>
      <c r="B91" s="604" t="s">
        <v>637</v>
      </c>
      <c r="C91" s="596" t="s">
        <v>553</v>
      </c>
      <c r="D91" s="667">
        <v>1.1</v>
      </c>
      <c r="E91" s="249">
        <v>-11.1</v>
      </c>
      <c r="F91" s="249">
        <v>-0.4</v>
      </c>
      <c r="G91" s="249">
        <v>-8</v>
      </c>
      <c r="H91" s="249">
        <v>24.2</v>
      </c>
      <c r="I91" s="249">
        <v>9.8</v>
      </c>
      <c r="J91" s="249">
        <v>2</v>
      </c>
      <c r="K91" s="249">
        <v>-27.2</v>
      </c>
      <c r="L91" s="249">
        <v>19.4</v>
      </c>
      <c r="M91" s="249">
        <v>15.1</v>
      </c>
      <c r="N91" s="249">
        <v>9</v>
      </c>
      <c r="O91" s="249">
        <v>-9.4</v>
      </c>
      <c r="P91" s="249">
        <v>-4.7</v>
      </c>
      <c r="Q91" s="249">
        <v>11.1</v>
      </c>
      <c r="R91" s="249">
        <v>4.4</v>
      </c>
      <c r="S91" s="249">
        <v>0.5</v>
      </c>
    </row>
    <row r="92" spans="1:19" ht="13.5" customHeight="1">
      <c r="A92" s="265" t="s">
        <v>87</v>
      </c>
      <c r="B92" s="616" t="s">
        <v>21</v>
      </c>
      <c r="C92" s="266" t="s">
        <v>88</v>
      </c>
      <c r="D92" s="267">
        <v>-0.2</v>
      </c>
      <c r="E92" s="268">
        <v>18.9</v>
      </c>
      <c r="F92" s="268">
        <v>6.1</v>
      </c>
      <c r="G92" s="268">
        <v>-0.6</v>
      </c>
      <c r="H92" s="268">
        <v>0.4</v>
      </c>
      <c r="I92" s="268">
        <v>-11.2</v>
      </c>
      <c r="J92" s="268">
        <v>3.4</v>
      </c>
      <c r="K92" s="268">
        <v>-7.5</v>
      </c>
      <c r="L92" s="268">
        <v>134</v>
      </c>
      <c r="M92" s="268">
        <v>-40.8</v>
      </c>
      <c r="N92" s="268">
        <v>10.6</v>
      </c>
      <c r="O92" s="268">
        <v>9.7</v>
      </c>
      <c r="P92" s="268">
        <v>-31</v>
      </c>
      <c r="Q92" s="268">
        <v>-4.1</v>
      </c>
      <c r="R92" s="268">
        <v>14.8</v>
      </c>
      <c r="S92" s="268">
        <v>7</v>
      </c>
    </row>
    <row r="93" spans="1:32" ht="27" customHeight="1">
      <c r="A93" s="737" t="s">
        <v>417</v>
      </c>
      <c r="B93" s="737"/>
      <c r="C93" s="738"/>
      <c r="D93" s="410">
        <v>-49.3</v>
      </c>
      <c r="E93" s="409">
        <v>-52.5</v>
      </c>
      <c r="F93" s="409">
        <v>-52.1</v>
      </c>
      <c r="G93" s="409">
        <v>-35.4</v>
      </c>
      <c r="H93" s="409">
        <v>-60.7</v>
      </c>
      <c r="I93" s="409">
        <v>-50.1</v>
      </c>
      <c r="J93" s="409">
        <v>-49.6</v>
      </c>
      <c r="K93" s="409">
        <v>-56.7</v>
      </c>
      <c r="L93" s="409">
        <v>77.4</v>
      </c>
      <c r="M93" s="409">
        <v>-63.1</v>
      </c>
      <c r="N93" s="409">
        <v>-17.2</v>
      </c>
      <c r="O93" s="409">
        <v>-17.4</v>
      </c>
      <c r="P93" s="409">
        <v>-56.9</v>
      </c>
      <c r="Q93" s="409">
        <v>-45.7</v>
      </c>
      <c r="R93" s="409">
        <v>-39.8</v>
      </c>
      <c r="S93" s="409">
        <v>-18</v>
      </c>
      <c r="T93" s="611"/>
      <c r="U93" s="611"/>
      <c r="V93" s="611"/>
      <c r="W93" s="611"/>
      <c r="X93" s="611"/>
      <c r="Y93" s="611"/>
      <c r="Z93" s="611"/>
      <c r="AA93" s="611"/>
      <c r="AB93" s="611"/>
      <c r="AC93" s="611"/>
      <c r="AD93" s="611"/>
      <c r="AE93" s="611"/>
      <c r="AF93" s="611"/>
    </row>
  </sheetData>
  <mergeCells count="11">
    <mergeCell ref="D27:S27"/>
    <mergeCell ref="A47:C47"/>
    <mergeCell ref="H49:O49"/>
    <mergeCell ref="A93:C93"/>
    <mergeCell ref="A50:C52"/>
    <mergeCell ref="D53:R53"/>
    <mergeCell ref="D73:S73"/>
    <mergeCell ref="G2:N2"/>
    <mergeCell ref="H3:O3"/>
    <mergeCell ref="A4:C6"/>
    <mergeCell ref="D7:R7"/>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Ｐゴシック,標準"&amp;12- 4 -</oddFooter>
  </headerFooter>
</worksheet>
</file>

<file path=xl/worksheets/sheet8.xml><?xml version="1.0" encoding="utf-8"?>
<worksheet xmlns="http://schemas.openxmlformats.org/spreadsheetml/2006/main" xmlns:r="http://schemas.openxmlformats.org/officeDocument/2006/relationships">
  <sheetPr codeName="Sheet12">
    <tabColor indexed="17"/>
  </sheetPr>
  <dimension ref="A1:AT94"/>
  <sheetViews>
    <sheetView zoomScale="85" zoomScaleNormal="85" zoomScaleSheetLayoutView="90" workbookViewId="0" topLeftCell="A1">
      <selection activeCell="A1" sqref="A1"/>
    </sheetView>
  </sheetViews>
  <sheetFormatPr defaultColWidth="8.796875" defaultRowHeight="14.25"/>
  <cols>
    <col min="1" max="1" width="4.8984375" style="596" bestFit="1" customWidth="1"/>
    <col min="2" max="2" width="3.19921875" style="596" bestFit="1" customWidth="1"/>
    <col min="3" max="3" width="3.09765625" style="596" bestFit="1" customWidth="1"/>
    <col min="4" max="19" width="8.19921875" style="596" customWidth="1"/>
    <col min="20" max="35" width="7.59765625" style="596" customWidth="1"/>
    <col min="36" max="16384" width="9" style="596" customWidth="1"/>
  </cols>
  <sheetData>
    <row r="1" spans="1:31" ht="18.75">
      <c r="A1" s="597"/>
      <c r="B1" s="597"/>
      <c r="C1" s="597"/>
      <c r="D1" s="597"/>
      <c r="E1" s="230"/>
      <c r="F1" s="230"/>
      <c r="G1" s="348"/>
      <c r="H1" s="348"/>
      <c r="I1" s="348"/>
      <c r="J1" s="348"/>
      <c r="K1" s="348"/>
      <c r="L1" s="348"/>
      <c r="M1" s="348"/>
      <c r="N1" s="348"/>
      <c r="O1" s="348"/>
      <c r="P1" s="230"/>
      <c r="Q1" s="230"/>
      <c r="R1" s="597"/>
      <c r="S1" s="230"/>
      <c r="T1" s="230"/>
      <c r="U1" s="230"/>
      <c r="V1" s="230"/>
      <c r="W1" s="230"/>
      <c r="X1" s="230"/>
      <c r="Y1" s="230"/>
      <c r="Z1" s="230"/>
      <c r="AA1" s="230"/>
      <c r="AB1" s="230"/>
      <c r="AC1" s="230"/>
      <c r="AD1" s="230"/>
      <c r="AE1" s="230"/>
    </row>
    <row r="2" spans="1:31" ht="18.75">
      <c r="A2" s="597"/>
      <c r="B2" s="597"/>
      <c r="C2" s="597"/>
      <c r="D2" s="597"/>
      <c r="E2" s="230"/>
      <c r="F2" s="230"/>
      <c r="G2" s="727" t="s">
        <v>52</v>
      </c>
      <c r="H2" s="727"/>
      <c r="I2" s="727"/>
      <c r="J2" s="727"/>
      <c r="K2" s="727"/>
      <c r="L2" s="727"/>
      <c r="M2" s="727"/>
      <c r="N2" s="727"/>
      <c r="O2" s="590"/>
      <c r="P2" s="230"/>
      <c r="Q2" s="230"/>
      <c r="R2" s="597"/>
      <c r="S2" s="230"/>
      <c r="T2" s="230"/>
      <c r="U2" s="230"/>
      <c r="V2" s="230"/>
      <c r="W2" s="230"/>
      <c r="X2" s="230"/>
      <c r="Y2" s="230"/>
      <c r="Z2" s="230"/>
      <c r="AA2" s="230"/>
      <c r="AB2" s="230"/>
      <c r="AC2" s="230"/>
      <c r="AD2" s="230"/>
      <c r="AE2" s="230"/>
    </row>
    <row r="3" spans="1:19" ht="17.25">
      <c r="A3" s="247" t="s">
        <v>245</v>
      </c>
      <c r="B3" s="598"/>
      <c r="C3" s="598"/>
      <c r="H3" s="728"/>
      <c r="I3" s="728"/>
      <c r="J3" s="728"/>
      <c r="K3" s="728"/>
      <c r="L3" s="728"/>
      <c r="M3" s="728"/>
      <c r="N3" s="728"/>
      <c r="O3" s="728"/>
      <c r="S3" s="239" t="s">
        <v>591</v>
      </c>
    </row>
    <row r="4" spans="1:19" ht="13.5">
      <c r="A4" s="729" t="s">
        <v>554</v>
      </c>
      <c r="B4" s="729"/>
      <c r="C4" s="730"/>
      <c r="D4" s="231" t="s">
        <v>4</v>
      </c>
      <c r="E4" s="231" t="s">
        <v>5</v>
      </c>
      <c r="F4" s="231" t="s">
        <v>6</v>
      </c>
      <c r="G4" s="231" t="s">
        <v>7</v>
      </c>
      <c r="H4" s="231" t="s">
        <v>8</v>
      </c>
      <c r="I4" s="231" t="s">
        <v>9</v>
      </c>
      <c r="J4" s="231" t="s">
        <v>10</v>
      </c>
      <c r="K4" s="231" t="s">
        <v>11</v>
      </c>
      <c r="L4" s="231" t="s">
        <v>12</v>
      </c>
      <c r="M4" s="231" t="s">
        <v>13</v>
      </c>
      <c r="N4" s="231" t="s">
        <v>658</v>
      </c>
      <c r="O4" s="231" t="s">
        <v>15</v>
      </c>
      <c r="P4" s="231" t="s">
        <v>16</v>
      </c>
      <c r="Q4" s="231" t="s">
        <v>17</v>
      </c>
      <c r="R4" s="231" t="s">
        <v>18</v>
      </c>
      <c r="S4" s="231" t="s">
        <v>19</v>
      </c>
    </row>
    <row r="5" spans="1:19" ht="13.5">
      <c r="A5" s="731"/>
      <c r="B5" s="731"/>
      <c r="C5" s="732"/>
      <c r="D5" s="232" t="s">
        <v>567</v>
      </c>
      <c r="E5" s="232"/>
      <c r="F5" s="232"/>
      <c r="G5" s="232" t="s">
        <v>639</v>
      </c>
      <c r="H5" s="232" t="s">
        <v>568</v>
      </c>
      <c r="I5" s="232" t="s">
        <v>569</v>
      </c>
      <c r="J5" s="232" t="s">
        <v>570</v>
      </c>
      <c r="K5" s="232" t="s">
        <v>571</v>
      </c>
      <c r="L5" s="233" t="s">
        <v>572</v>
      </c>
      <c r="M5" s="234" t="s">
        <v>573</v>
      </c>
      <c r="N5" s="233" t="s">
        <v>656</v>
      </c>
      <c r="O5" s="233" t="s">
        <v>574</v>
      </c>
      <c r="P5" s="233" t="s">
        <v>575</v>
      </c>
      <c r="Q5" s="233" t="s">
        <v>576</v>
      </c>
      <c r="R5" s="233" t="s">
        <v>577</v>
      </c>
      <c r="S5" s="285" t="s">
        <v>168</v>
      </c>
    </row>
    <row r="6" spans="1:19" ht="18" customHeight="1">
      <c r="A6" s="733"/>
      <c r="B6" s="733"/>
      <c r="C6" s="734"/>
      <c r="D6" s="235" t="s">
        <v>578</v>
      </c>
      <c r="E6" s="235" t="s">
        <v>415</v>
      </c>
      <c r="F6" s="235" t="s">
        <v>416</v>
      </c>
      <c r="G6" s="235" t="s">
        <v>640</v>
      </c>
      <c r="H6" s="235" t="s">
        <v>579</v>
      </c>
      <c r="I6" s="235" t="s">
        <v>580</v>
      </c>
      <c r="J6" s="235" t="s">
        <v>581</v>
      </c>
      <c r="K6" s="235" t="s">
        <v>582</v>
      </c>
      <c r="L6" s="236" t="s">
        <v>583</v>
      </c>
      <c r="M6" s="237" t="s">
        <v>584</v>
      </c>
      <c r="N6" s="236" t="s">
        <v>657</v>
      </c>
      <c r="O6" s="236" t="s">
        <v>585</v>
      </c>
      <c r="P6" s="237" t="s">
        <v>586</v>
      </c>
      <c r="Q6" s="237" t="s">
        <v>587</v>
      </c>
      <c r="R6" s="236" t="s">
        <v>647</v>
      </c>
      <c r="S6" s="236" t="s">
        <v>169</v>
      </c>
    </row>
    <row r="7" spans="1:19" ht="15.75" customHeight="1">
      <c r="A7" s="252"/>
      <c r="B7" s="252"/>
      <c r="C7" s="252"/>
      <c r="D7" s="735" t="s">
        <v>638</v>
      </c>
      <c r="E7" s="735"/>
      <c r="F7" s="735"/>
      <c r="G7" s="735"/>
      <c r="H7" s="735"/>
      <c r="I7" s="735"/>
      <c r="J7" s="735"/>
      <c r="K7" s="735"/>
      <c r="L7" s="735"/>
      <c r="M7" s="735"/>
      <c r="N7" s="735"/>
      <c r="O7" s="735"/>
      <c r="P7" s="735"/>
      <c r="Q7" s="735"/>
      <c r="R7" s="735"/>
      <c r="S7" s="252"/>
    </row>
    <row r="8" spans="1:19" ht="13.5" customHeight="1">
      <c r="A8" s="599" t="s">
        <v>588</v>
      </c>
      <c r="B8" s="599" t="s">
        <v>642</v>
      </c>
      <c r="C8" s="600" t="s">
        <v>589</v>
      </c>
      <c r="D8" s="601">
        <v>97.3</v>
      </c>
      <c r="E8" s="602">
        <v>91.2</v>
      </c>
      <c r="F8" s="602">
        <v>93.1</v>
      </c>
      <c r="G8" s="602">
        <v>92.4</v>
      </c>
      <c r="H8" s="602">
        <v>97.4</v>
      </c>
      <c r="I8" s="602">
        <v>99.7</v>
      </c>
      <c r="J8" s="602">
        <v>94.1</v>
      </c>
      <c r="K8" s="602">
        <v>90.3</v>
      </c>
      <c r="L8" s="603" t="s">
        <v>645</v>
      </c>
      <c r="M8" s="603" t="s">
        <v>645</v>
      </c>
      <c r="N8" s="603" t="s">
        <v>645</v>
      </c>
      <c r="O8" s="603" t="s">
        <v>645</v>
      </c>
      <c r="P8" s="602">
        <v>110</v>
      </c>
      <c r="Q8" s="602">
        <v>103.2</v>
      </c>
      <c r="R8" s="602">
        <v>94.4</v>
      </c>
      <c r="S8" s="603" t="s">
        <v>645</v>
      </c>
    </row>
    <row r="9" spans="1:19" ht="13.5" customHeight="1">
      <c r="A9" s="604"/>
      <c r="B9" s="604" t="s">
        <v>643</v>
      </c>
      <c r="C9" s="605"/>
      <c r="D9" s="606">
        <v>100</v>
      </c>
      <c r="E9" s="248">
        <v>100</v>
      </c>
      <c r="F9" s="248">
        <v>100</v>
      </c>
      <c r="G9" s="248">
        <v>100</v>
      </c>
      <c r="H9" s="248">
        <v>100</v>
      </c>
      <c r="I9" s="248">
        <v>100</v>
      </c>
      <c r="J9" s="248">
        <v>100</v>
      </c>
      <c r="K9" s="248">
        <v>100</v>
      </c>
      <c r="L9" s="607">
        <v>100</v>
      </c>
      <c r="M9" s="607">
        <v>100</v>
      </c>
      <c r="N9" s="607">
        <v>100</v>
      </c>
      <c r="O9" s="607">
        <v>100</v>
      </c>
      <c r="P9" s="248">
        <v>100</v>
      </c>
      <c r="Q9" s="248">
        <v>100</v>
      </c>
      <c r="R9" s="248">
        <v>100</v>
      </c>
      <c r="S9" s="607">
        <v>100</v>
      </c>
    </row>
    <row r="10" spans="1:19" ht="13.5">
      <c r="A10" s="604"/>
      <c r="B10" s="604" t="s">
        <v>644</v>
      </c>
      <c r="C10" s="605"/>
      <c r="D10" s="606">
        <v>97.9</v>
      </c>
      <c r="E10" s="248">
        <v>95.1</v>
      </c>
      <c r="F10" s="248">
        <v>100.4</v>
      </c>
      <c r="G10" s="248">
        <v>102.4</v>
      </c>
      <c r="H10" s="248">
        <v>92.3</v>
      </c>
      <c r="I10" s="248">
        <v>96.7</v>
      </c>
      <c r="J10" s="248">
        <v>99.6</v>
      </c>
      <c r="K10" s="248">
        <v>96.9</v>
      </c>
      <c r="L10" s="607">
        <v>77.9</v>
      </c>
      <c r="M10" s="607">
        <v>105.4</v>
      </c>
      <c r="N10" s="607">
        <v>85.1</v>
      </c>
      <c r="O10" s="607">
        <v>97.8</v>
      </c>
      <c r="P10" s="248">
        <v>87.1</v>
      </c>
      <c r="Q10" s="248">
        <v>95.9</v>
      </c>
      <c r="R10" s="248">
        <v>100.4</v>
      </c>
      <c r="S10" s="607">
        <v>112</v>
      </c>
    </row>
    <row r="11" spans="1:19" ht="13.5" customHeight="1">
      <c r="A11" s="604"/>
      <c r="B11" s="604" t="s">
        <v>77</v>
      </c>
      <c r="C11" s="605"/>
      <c r="D11" s="606">
        <v>99</v>
      </c>
      <c r="E11" s="248">
        <v>98.2</v>
      </c>
      <c r="F11" s="248">
        <v>101.8</v>
      </c>
      <c r="G11" s="248">
        <v>91.3</v>
      </c>
      <c r="H11" s="248">
        <v>94.7</v>
      </c>
      <c r="I11" s="248">
        <v>99.8</v>
      </c>
      <c r="J11" s="248">
        <v>100.4</v>
      </c>
      <c r="K11" s="248">
        <v>100</v>
      </c>
      <c r="L11" s="607">
        <v>78.9</v>
      </c>
      <c r="M11" s="607">
        <v>98.5</v>
      </c>
      <c r="N11" s="607">
        <v>86.9</v>
      </c>
      <c r="O11" s="607">
        <v>111</v>
      </c>
      <c r="P11" s="248">
        <v>88</v>
      </c>
      <c r="Q11" s="248">
        <v>97</v>
      </c>
      <c r="R11" s="248">
        <v>93.3</v>
      </c>
      <c r="S11" s="607">
        <v>117.9</v>
      </c>
    </row>
    <row r="12" spans="1:19" ht="13.5" customHeight="1">
      <c r="A12" s="604"/>
      <c r="B12" s="604" t="s">
        <v>86</v>
      </c>
      <c r="C12" s="605"/>
      <c r="D12" s="608">
        <v>99.5</v>
      </c>
      <c r="E12" s="609">
        <v>100</v>
      </c>
      <c r="F12" s="609">
        <v>102.8</v>
      </c>
      <c r="G12" s="609">
        <v>91.1</v>
      </c>
      <c r="H12" s="609">
        <v>106.7</v>
      </c>
      <c r="I12" s="609">
        <v>101</v>
      </c>
      <c r="J12" s="609">
        <v>100.8</v>
      </c>
      <c r="K12" s="609">
        <v>107</v>
      </c>
      <c r="L12" s="609">
        <v>94.8</v>
      </c>
      <c r="M12" s="609">
        <v>99.3</v>
      </c>
      <c r="N12" s="609">
        <v>87</v>
      </c>
      <c r="O12" s="609">
        <v>107.5</v>
      </c>
      <c r="P12" s="609">
        <v>93</v>
      </c>
      <c r="Q12" s="609">
        <v>90.4</v>
      </c>
      <c r="R12" s="609">
        <v>98.2</v>
      </c>
      <c r="S12" s="609">
        <v>112.2</v>
      </c>
    </row>
    <row r="13" spans="1:19" ht="13.5" customHeight="1">
      <c r="A13" s="400"/>
      <c r="B13" s="265" t="s">
        <v>20</v>
      </c>
      <c r="C13" s="266"/>
      <c r="D13" s="269">
        <v>94.6</v>
      </c>
      <c r="E13" s="270">
        <v>94</v>
      </c>
      <c r="F13" s="270">
        <v>99.1</v>
      </c>
      <c r="G13" s="270">
        <v>84.5</v>
      </c>
      <c r="H13" s="270">
        <v>112.8</v>
      </c>
      <c r="I13" s="270">
        <v>94.3</v>
      </c>
      <c r="J13" s="270">
        <v>98.8</v>
      </c>
      <c r="K13" s="270">
        <v>94.4</v>
      </c>
      <c r="L13" s="270">
        <v>89.8</v>
      </c>
      <c r="M13" s="270">
        <v>98.5</v>
      </c>
      <c r="N13" s="270">
        <v>83.6</v>
      </c>
      <c r="O13" s="270">
        <v>89.6</v>
      </c>
      <c r="P13" s="270">
        <v>75.2</v>
      </c>
      <c r="Q13" s="270">
        <v>88.6</v>
      </c>
      <c r="R13" s="270">
        <v>90.8</v>
      </c>
      <c r="S13" s="270">
        <v>106.6</v>
      </c>
    </row>
    <row r="14" spans="1:19" ht="13.5" customHeight="1">
      <c r="A14" s="604" t="s">
        <v>79</v>
      </c>
      <c r="B14" s="604" t="s">
        <v>81</v>
      </c>
      <c r="C14" s="605" t="s">
        <v>590</v>
      </c>
      <c r="D14" s="665">
        <v>86.9</v>
      </c>
      <c r="E14" s="666">
        <v>81.7</v>
      </c>
      <c r="F14" s="666">
        <v>87.6</v>
      </c>
      <c r="G14" s="666">
        <v>73</v>
      </c>
      <c r="H14" s="666">
        <v>94.2</v>
      </c>
      <c r="I14" s="666">
        <v>91</v>
      </c>
      <c r="J14" s="666">
        <v>85.1</v>
      </c>
      <c r="K14" s="666">
        <v>81.2</v>
      </c>
      <c r="L14" s="666">
        <v>91.7</v>
      </c>
      <c r="M14" s="666">
        <v>116.5</v>
      </c>
      <c r="N14" s="666">
        <v>82.5</v>
      </c>
      <c r="O14" s="666">
        <v>84</v>
      </c>
      <c r="P14" s="666">
        <v>80.3</v>
      </c>
      <c r="Q14" s="666">
        <v>83.9</v>
      </c>
      <c r="R14" s="666">
        <v>87.6</v>
      </c>
      <c r="S14" s="666">
        <v>97.1</v>
      </c>
    </row>
    <row r="15" spans="1:19" ht="13.5" customHeight="1">
      <c r="A15" s="604" t="s">
        <v>553</v>
      </c>
      <c r="B15" s="604" t="s">
        <v>592</v>
      </c>
      <c r="C15" s="605" t="s">
        <v>553</v>
      </c>
      <c r="D15" s="667">
        <v>79.8</v>
      </c>
      <c r="E15" s="249">
        <v>82.7</v>
      </c>
      <c r="F15" s="249">
        <v>82</v>
      </c>
      <c r="G15" s="249">
        <v>76.4</v>
      </c>
      <c r="H15" s="249">
        <v>86.2</v>
      </c>
      <c r="I15" s="249">
        <v>85.8</v>
      </c>
      <c r="J15" s="249">
        <v>81.2</v>
      </c>
      <c r="K15" s="249">
        <v>78.8</v>
      </c>
      <c r="L15" s="249">
        <v>77.9</v>
      </c>
      <c r="M15" s="249">
        <v>80.8</v>
      </c>
      <c r="N15" s="249">
        <v>77.1</v>
      </c>
      <c r="O15" s="249">
        <v>80.4</v>
      </c>
      <c r="P15" s="249">
        <v>58.2</v>
      </c>
      <c r="Q15" s="249">
        <v>75.8</v>
      </c>
      <c r="R15" s="249">
        <v>73.7</v>
      </c>
      <c r="S15" s="249">
        <v>98.8</v>
      </c>
    </row>
    <row r="16" spans="1:19" ht="13.5" customHeight="1">
      <c r="A16" s="604" t="s">
        <v>553</v>
      </c>
      <c r="B16" s="604" t="s">
        <v>593</v>
      </c>
      <c r="C16" s="605" t="s">
        <v>553</v>
      </c>
      <c r="D16" s="667">
        <v>82.2</v>
      </c>
      <c r="E16" s="249">
        <v>83.6</v>
      </c>
      <c r="F16" s="249">
        <v>82.7</v>
      </c>
      <c r="G16" s="249">
        <v>76.5</v>
      </c>
      <c r="H16" s="249">
        <v>88.9</v>
      </c>
      <c r="I16" s="249">
        <v>88.5</v>
      </c>
      <c r="J16" s="249">
        <v>85.5</v>
      </c>
      <c r="K16" s="249">
        <v>80.2</v>
      </c>
      <c r="L16" s="249">
        <v>77.2</v>
      </c>
      <c r="M16" s="249">
        <v>82.6</v>
      </c>
      <c r="N16" s="249">
        <v>82.5</v>
      </c>
      <c r="O16" s="249">
        <v>85.2</v>
      </c>
      <c r="P16" s="249">
        <v>63.3</v>
      </c>
      <c r="Q16" s="249">
        <v>81</v>
      </c>
      <c r="R16" s="249">
        <v>86.5</v>
      </c>
      <c r="S16" s="249">
        <v>101.8</v>
      </c>
    </row>
    <row r="17" spans="1:19" ht="13.5" customHeight="1">
      <c r="A17" s="604" t="s">
        <v>553</v>
      </c>
      <c r="B17" s="604" t="s">
        <v>594</v>
      </c>
      <c r="C17" s="605" t="s">
        <v>553</v>
      </c>
      <c r="D17" s="667">
        <v>81</v>
      </c>
      <c r="E17" s="249">
        <v>81.5</v>
      </c>
      <c r="F17" s="249">
        <v>82.4</v>
      </c>
      <c r="G17" s="249">
        <v>74.7</v>
      </c>
      <c r="H17" s="249">
        <v>103.4</v>
      </c>
      <c r="I17" s="249">
        <v>84.6</v>
      </c>
      <c r="J17" s="249">
        <v>85.8</v>
      </c>
      <c r="K17" s="249">
        <v>78.9</v>
      </c>
      <c r="L17" s="249">
        <v>78.8</v>
      </c>
      <c r="M17" s="249">
        <v>78.9</v>
      </c>
      <c r="N17" s="249">
        <v>81.1</v>
      </c>
      <c r="O17" s="249">
        <v>87.8</v>
      </c>
      <c r="P17" s="249">
        <v>58.4</v>
      </c>
      <c r="Q17" s="249">
        <v>76.4</v>
      </c>
      <c r="R17" s="249">
        <v>76.2</v>
      </c>
      <c r="S17" s="249">
        <v>98.5</v>
      </c>
    </row>
    <row r="18" spans="1:19" ht="13.5" customHeight="1">
      <c r="A18" s="604" t="s">
        <v>553</v>
      </c>
      <c r="B18" s="604" t="s">
        <v>595</v>
      </c>
      <c r="C18" s="605" t="s">
        <v>553</v>
      </c>
      <c r="D18" s="667">
        <v>78.9</v>
      </c>
      <c r="E18" s="249">
        <v>78.3</v>
      </c>
      <c r="F18" s="249">
        <v>79.5</v>
      </c>
      <c r="G18" s="249">
        <v>72.8</v>
      </c>
      <c r="H18" s="249">
        <v>93.1</v>
      </c>
      <c r="I18" s="249">
        <v>83.5</v>
      </c>
      <c r="J18" s="249">
        <v>81.3</v>
      </c>
      <c r="K18" s="249">
        <v>74.1</v>
      </c>
      <c r="L18" s="249">
        <v>77.5</v>
      </c>
      <c r="M18" s="249">
        <v>79.6</v>
      </c>
      <c r="N18" s="249">
        <v>80.4</v>
      </c>
      <c r="O18" s="249">
        <v>84.3</v>
      </c>
      <c r="P18" s="249">
        <v>58.8</v>
      </c>
      <c r="Q18" s="249">
        <v>75.3</v>
      </c>
      <c r="R18" s="249">
        <v>72.3</v>
      </c>
      <c r="S18" s="249">
        <v>104.1</v>
      </c>
    </row>
    <row r="19" spans="1:19" ht="13.5" customHeight="1">
      <c r="A19" s="604" t="s">
        <v>553</v>
      </c>
      <c r="B19" s="604" t="s">
        <v>596</v>
      </c>
      <c r="C19" s="605" t="s">
        <v>553</v>
      </c>
      <c r="D19" s="667">
        <v>121.8</v>
      </c>
      <c r="E19" s="249">
        <v>109.4</v>
      </c>
      <c r="F19" s="249">
        <v>130.5</v>
      </c>
      <c r="G19" s="249">
        <v>131.3</v>
      </c>
      <c r="H19" s="249">
        <v>167.4</v>
      </c>
      <c r="I19" s="249">
        <v>110</v>
      </c>
      <c r="J19" s="249">
        <v>102.6</v>
      </c>
      <c r="K19" s="249">
        <v>201.1</v>
      </c>
      <c r="L19" s="249">
        <v>154.3</v>
      </c>
      <c r="M19" s="249">
        <v>108.9</v>
      </c>
      <c r="N19" s="249">
        <v>93.4</v>
      </c>
      <c r="O19" s="249">
        <v>94.8</v>
      </c>
      <c r="P19" s="249">
        <v>116</v>
      </c>
      <c r="Q19" s="249">
        <v>113</v>
      </c>
      <c r="R19" s="249">
        <v>87</v>
      </c>
      <c r="S19" s="249">
        <v>135</v>
      </c>
    </row>
    <row r="20" spans="1:19" ht="13.5" customHeight="1">
      <c r="A20" s="604" t="s">
        <v>553</v>
      </c>
      <c r="B20" s="604" t="s">
        <v>597</v>
      </c>
      <c r="C20" s="605" t="s">
        <v>553</v>
      </c>
      <c r="D20" s="667">
        <v>119.6</v>
      </c>
      <c r="E20" s="249">
        <v>130.5</v>
      </c>
      <c r="F20" s="249">
        <v>129.9</v>
      </c>
      <c r="G20" s="249">
        <v>83.2</v>
      </c>
      <c r="H20" s="249">
        <v>129.2</v>
      </c>
      <c r="I20" s="249">
        <v>115.5</v>
      </c>
      <c r="J20" s="249">
        <v>154.9</v>
      </c>
      <c r="K20" s="249">
        <v>71.1</v>
      </c>
      <c r="L20" s="249">
        <v>91.5</v>
      </c>
      <c r="M20" s="249">
        <v>157.1</v>
      </c>
      <c r="N20" s="249">
        <v>90.5</v>
      </c>
      <c r="O20" s="249">
        <v>105.9</v>
      </c>
      <c r="P20" s="249">
        <v>61.4</v>
      </c>
      <c r="Q20" s="249">
        <v>105.6</v>
      </c>
      <c r="R20" s="249">
        <v>150</v>
      </c>
      <c r="S20" s="249">
        <v>114.2</v>
      </c>
    </row>
    <row r="21" spans="1:19" ht="13.5" customHeight="1">
      <c r="A21" s="604" t="s">
        <v>553</v>
      </c>
      <c r="B21" s="604" t="s">
        <v>598</v>
      </c>
      <c r="C21" s="605" t="s">
        <v>553</v>
      </c>
      <c r="D21" s="667">
        <v>84.4</v>
      </c>
      <c r="E21" s="249">
        <v>86.9</v>
      </c>
      <c r="F21" s="249">
        <v>90.1</v>
      </c>
      <c r="G21" s="249">
        <v>70.5</v>
      </c>
      <c r="H21" s="249">
        <v>92.8</v>
      </c>
      <c r="I21" s="249">
        <v>83.6</v>
      </c>
      <c r="J21" s="249">
        <v>85.1</v>
      </c>
      <c r="K21" s="249">
        <v>69.1</v>
      </c>
      <c r="L21" s="249">
        <v>76.3</v>
      </c>
      <c r="M21" s="249">
        <v>76</v>
      </c>
      <c r="N21" s="249">
        <v>83.6</v>
      </c>
      <c r="O21" s="249">
        <v>90.2</v>
      </c>
      <c r="P21" s="249">
        <v>85</v>
      </c>
      <c r="Q21" s="249">
        <v>75.4</v>
      </c>
      <c r="R21" s="249">
        <v>70.4</v>
      </c>
      <c r="S21" s="249">
        <v>92</v>
      </c>
    </row>
    <row r="22" spans="1:19" ht="13.5" customHeight="1">
      <c r="A22" s="604" t="s">
        <v>553</v>
      </c>
      <c r="B22" s="604" t="s">
        <v>599</v>
      </c>
      <c r="C22" s="605" t="s">
        <v>553</v>
      </c>
      <c r="D22" s="667">
        <v>77.8</v>
      </c>
      <c r="E22" s="249">
        <v>78.5</v>
      </c>
      <c r="F22" s="249">
        <v>79.9</v>
      </c>
      <c r="G22" s="249">
        <v>72.2</v>
      </c>
      <c r="H22" s="249">
        <v>91.2</v>
      </c>
      <c r="I22" s="249">
        <v>80.2</v>
      </c>
      <c r="J22" s="249">
        <v>84.5</v>
      </c>
      <c r="K22" s="249">
        <v>67.6</v>
      </c>
      <c r="L22" s="249">
        <v>74.7</v>
      </c>
      <c r="M22" s="249">
        <v>73</v>
      </c>
      <c r="N22" s="249">
        <v>78.5</v>
      </c>
      <c r="O22" s="249">
        <v>86.3</v>
      </c>
      <c r="P22" s="249">
        <v>58.7</v>
      </c>
      <c r="Q22" s="249">
        <v>74</v>
      </c>
      <c r="R22" s="249">
        <v>68.8</v>
      </c>
      <c r="S22" s="249">
        <v>93</v>
      </c>
    </row>
    <row r="23" spans="1:19" ht="13.5" customHeight="1">
      <c r="A23" s="604" t="s">
        <v>553</v>
      </c>
      <c r="B23" s="604" t="s">
        <v>566</v>
      </c>
      <c r="C23" s="605" t="s">
        <v>553</v>
      </c>
      <c r="D23" s="667">
        <v>77.9</v>
      </c>
      <c r="E23" s="249">
        <v>83.8</v>
      </c>
      <c r="F23" s="249">
        <v>79.1</v>
      </c>
      <c r="G23" s="249">
        <v>72.4</v>
      </c>
      <c r="H23" s="249">
        <v>97.2</v>
      </c>
      <c r="I23" s="249">
        <v>80</v>
      </c>
      <c r="J23" s="249">
        <v>82.8</v>
      </c>
      <c r="K23" s="249">
        <v>70.2</v>
      </c>
      <c r="L23" s="249">
        <v>74.6</v>
      </c>
      <c r="M23" s="249">
        <v>75.5</v>
      </c>
      <c r="N23" s="249">
        <v>80</v>
      </c>
      <c r="O23" s="249">
        <v>82.8</v>
      </c>
      <c r="P23" s="249">
        <v>59.5</v>
      </c>
      <c r="Q23" s="249">
        <v>72.8</v>
      </c>
      <c r="R23" s="249">
        <v>69.4</v>
      </c>
      <c r="S23" s="249">
        <v>93.7</v>
      </c>
    </row>
    <row r="24" spans="1:46" ht="13.5" customHeight="1">
      <c r="A24" s="604" t="s">
        <v>553</v>
      </c>
      <c r="B24" s="604" t="s">
        <v>600</v>
      </c>
      <c r="C24" s="605" t="s">
        <v>553</v>
      </c>
      <c r="D24" s="667">
        <v>82.7</v>
      </c>
      <c r="E24" s="249">
        <v>77.4</v>
      </c>
      <c r="F24" s="249">
        <v>85.2</v>
      </c>
      <c r="G24" s="249">
        <v>75.1</v>
      </c>
      <c r="H24" s="249">
        <v>113.2</v>
      </c>
      <c r="I24" s="249">
        <v>83.1</v>
      </c>
      <c r="J24" s="249">
        <v>86.6</v>
      </c>
      <c r="K24" s="249">
        <v>73.7</v>
      </c>
      <c r="L24" s="249">
        <v>75.8</v>
      </c>
      <c r="M24" s="249">
        <v>76.3</v>
      </c>
      <c r="N24" s="249">
        <v>78.2</v>
      </c>
      <c r="O24" s="249">
        <v>82.6</v>
      </c>
      <c r="P24" s="249">
        <v>60.4</v>
      </c>
      <c r="Q24" s="249">
        <v>85.3</v>
      </c>
      <c r="R24" s="249">
        <v>77.7</v>
      </c>
      <c r="S24" s="249">
        <v>104.1</v>
      </c>
      <c r="T24" s="610"/>
      <c r="U24" s="610"/>
      <c r="V24" s="610"/>
      <c r="W24" s="610"/>
      <c r="X24" s="610"/>
      <c r="Y24" s="610"/>
      <c r="Z24" s="610"/>
      <c r="AA24" s="610"/>
      <c r="AB24" s="610"/>
      <c r="AC24" s="610"/>
      <c r="AD24" s="610"/>
      <c r="AE24" s="610"/>
      <c r="AF24" s="610"/>
      <c r="AG24" s="610"/>
      <c r="AH24" s="610"/>
      <c r="AI24" s="610"/>
      <c r="AJ24" s="610"/>
      <c r="AK24" s="610"/>
      <c r="AL24" s="610"/>
      <c r="AM24" s="610"/>
      <c r="AN24" s="610"/>
      <c r="AO24" s="610"/>
      <c r="AP24" s="610"/>
      <c r="AQ24" s="610"/>
      <c r="AR24" s="610"/>
      <c r="AS24" s="610"/>
      <c r="AT24" s="610"/>
    </row>
    <row r="25" spans="1:46" ht="13.5" customHeight="1">
      <c r="A25" s="604" t="s">
        <v>553</v>
      </c>
      <c r="B25" s="604" t="s">
        <v>637</v>
      </c>
      <c r="C25" s="605" t="s">
        <v>553</v>
      </c>
      <c r="D25" s="667">
        <v>160.6</v>
      </c>
      <c r="E25" s="249">
        <v>152.5</v>
      </c>
      <c r="F25" s="249">
        <v>179.5</v>
      </c>
      <c r="G25" s="249">
        <v>134.8</v>
      </c>
      <c r="H25" s="249">
        <v>195.6</v>
      </c>
      <c r="I25" s="249">
        <v>145.4</v>
      </c>
      <c r="J25" s="249">
        <v>169</v>
      </c>
      <c r="K25" s="249">
        <v>185.2</v>
      </c>
      <c r="L25" s="249">
        <v>125.9</v>
      </c>
      <c r="M25" s="249">
        <v>176</v>
      </c>
      <c r="N25" s="249">
        <v>95.4</v>
      </c>
      <c r="O25" s="249">
        <v>110</v>
      </c>
      <c r="P25" s="249">
        <v>141.6</v>
      </c>
      <c r="Q25" s="249">
        <v>144.1</v>
      </c>
      <c r="R25" s="249">
        <v>170.1</v>
      </c>
      <c r="S25" s="249">
        <v>145.6</v>
      </c>
      <c r="T25" s="610"/>
      <c r="U25" s="610"/>
      <c r="V25" s="610"/>
      <c r="W25" s="610"/>
      <c r="X25" s="610"/>
      <c r="Y25" s="610"/>
      <c r="Z25" s="610"/>
      <c r="AA25" s="610"/>
      <c r="AB25" s="610"/>
      <c r="AC25" s="610"/>
      <c r="AD25" s="610"/>
      <c r="AE25" s="610"/>
      <c r="AF25" s="610"/>
      <c r="AG25" s="610"/>
      <c r="AH25" s="610"/>
      <c r="AI25" s="610"/>
      <c r="AJ25" s="610"/>
      <c r="AK25" s="610"/>
      <c r="AL25" s="610"/>
      <c r="AM25" s="610"/>
      <c r="AN25" s="610"/>
      <c r="AO25" s="610"/>
      <c r="AP25" s="610"/>
      <c r="AQ25" s="610"/>
      <c r="AR25" s="610"/>
      <c r="AS25" s="610"/>
      <c r="AT25" s="610"/>
    </row>
    <row r="26" spans="1:46" ht="13.5" customHeight="1">
      <c r="A26" s="265" t="s">
        <v>87</v>
      </c>
      <c r="B26" s="616" t="s">
        <v>21</v>
      </c>
      <c r="C26" s="266" t="s">
        <v>88</v>
      </c>
      <c r="D26" s="267">
        <v>86.5</v>
      </c>
      <c r="E26" s="268">
        <v>76.4</v>
      </c>
      <c r="F26" s="268">
        <v>89</v>
      </c>
      <c r="G26" s="268">
        <v>66.1</v>
      </c>
      <c r="H26" s="268">
        <v>95.7</v>
      </c>
      <c r="I26" s="268">
        <v>82.3</v>
      </c>
      <c r="J26" s="268">
        <v>93.1</v>
      </c>
      <c r="K26" s="268">
        <v>77.8</v>
      </c>
      <c r="L26" s="268">
        <v>144.6</v>
      </c>
      <c r="M26" s="268">
        <v>73.2</v>
      </c>
      <c r="N26" s="268">
        <v>92.5</v>
      </c>
      <c r="O26" s="268">
        <v>92.7</v>
      </c>
      <c r="P26" s="268">
        <v>64.6</v>
      </c>
      <c r="Q26" s="268">
        <v>82.4</v>
      </c>
      <c r="R26" s="268">
        <v>88.8</v>
      </c>
      <c r="S26" s="268">
        <v>113.7</v>
      </c>
      <c r="T26" s="610"/>
      <c r="U26" s="610"/>
      <c r="V26" s="610"/>
      <c r="W26" s="610"/>
      <c r="X26" s="610"/>
      <c r="Y26" s="610"/>
      <c r="Z26" s="610"/>
      <c r="AA26" s="610"/>
      <c r="AB26" s="610"/>
      <c r="AC26" s="610"/>
      <c r="AD26" s="610"/>
      <c r="AE26" s="610"/>
      <c r="AF26" s="610"/>
      <c r="AG26" s="610"/>
      <c r="AH26" s="610"/>
      <c r="AI26" s="610"/>
      <c r="AJ26" s="610"/>
      <c r="AK26" s="610"/>
      <c r="AL26" s="610"/>
      <c r="AM26" s="610"/>
      <c r="AN26" s="610"/>
      <c r="AO26" s="610"/>
      <c r="AP26" s="610"/>
      <c r="AQ26" s="610"/>
      <c r="AR26" s="610"/>
      <c r="AS26" s="610"/>
      <c r="AT26" s="610"/>
    </row>
    <row r="27" spans="1:19" ht="17.25" customHeight="1">
      <c r="A27" s="252"/>
      <c r="B27" s="252"/>
      <c r="C27" s="252"/>
      <c r="D27" s="736" t="s">
        <v>34</v>
      </c>
      <c r="E27" s="736"/>
      <c r="F27" s="736"/>
      <c r="G27" s="736"/>
      <c r="H27" s="736"/>
      <c r="I27" s="736"/>
      <c r="J27" s="736"/>
      <c r="K27" s="736"/>
      <c r="L27" s="736"/>
      <c r="M27" s="736"/>
      <c r="N27" s="736"/>
      <c r="O27" s="736"/>
      <c r="P27" s="736"/>
      <c r="Q27" s="736"/>
      <c r="R27" s="736"/>
      <c r="S27" s="736"/>
    </row>
    <row r="28" spans="1:19" ht="13.5" customHeight="1">
      <c r="A28" s="599" t="s">
        <v>588</v>
      </c>
      <c r="B28" s="599" t="s">
        <v>642</v>
      </c>
      <c r="C28" s="600" t="s">
        <v>589</v>
      </c>
      <c r="D28" s="601">
        <v>-6.4</v>
      </c>
      <c r="E28" s="602">
        <v>-0.3</v>
      </c>
      <c r="F28" s="602">
        <v>-7.4</v>
      </c>
      <c r="G28" s="602">
        <v>-0.6</v>
      </c>
      <c r="H28" s="602">
        <v>-8.1</v>
      </c>
      <c r="I28" s="602">
        <v>-1.5</v>
      </c>
      <c r="J28" s="602">
        <v>-8.2</v>
      </c>
      <c r="K28" s="602">
        <v>2.3</v>
      </c>
      <c r="L28" s="603" t="s">
        <v>645</v>
      </c>
      <c r="M28" s="603" t="s">
        <v>645</v>
      </c>
      <c r="N28" s="603" t="s">
        <v>645</v>
      </c>
      <c r="O28" s="603" t="s">
        <v>645</v>
      </c>
      <c r="P28" s="602">
        <v>-8.6</v>
      </c>
      <c r="Q28" s="602">
        <v>-4.9</v>
      </c>
      <c r="R28" s="602">
        <v>9.5</v>
      </c>
      <c r="S28" s="603" t="s">
        <v>645</v>
      </c>
    </row>
    <row r="29" spans="1:19" ht="13.5" customHeight="1">
      <c r="A29" s="604"/>
      <c r="B29" s="604" t="s">
        <v>643</v>
      </c>
      <c r="C29" s="605"/>
      <c r="D29" s="606">
        <v>2.8</v>
      </c>
      <c r="E29" s="248">
        <v>9.6</v>
      </c>
      <c r="F29" s="248">
        <v>7.4</v>
      </c>
      <c r="G29" s="248">
        <v>8.2</v>
      </c>
      <c r="H29" s="248">
        <v>2.7</v>
      </c>
      <c r="I29" s="248">
        <v>0.3</v>
      </c>
      <c r="J29" s="248">
        <v>6.3</v>
      </c>
      <c r="K29" s="248">
        <v>10.7</v>
      </c>
      <c r="L29" s="607" t="s">
        <v>645</v>
      </c>
      <c r="M29" s="607" t="s">
        <v>645</v>
      </c>
      <c r="N29" s="607" t="s">
        <v>645</v>
      </c>
      <c r="O29" s="607" t="s">
        <v>645</v>
      </c>
      <c r="P29" s="248">
        <v>-9.1</v>
      </c>
      <c r="Q29" s="248">
        <v>-3.1</v>
      </c>
      <c r="R29" s="248">
        <v>5.9</v>
      </c>
      <c r="S29" s="607" t="s">
        <v>645</v>
      </c>
    </row>
    <row r="30" spans="1:19" ht="13.5" customHeight="1">
      <c r="A30" s="604"/>
      <c r="B30" s="604" t="s">
        <v>644</v>
      </c>
      <c r="C30" s="605"/>
      <c r="D30" s="606">
        <v>-2.1</v>
      </c>
      <c r="E30" s="248">
        <v>-4.9</v>
      </c>
      <c r="F30" s="248">
        <v>0.4</v>
      </c>
      <c r="G30" s="248">
        <v>2.4</v>
      </c>
      <c r="H30" s="248">
        <v>-7.7</v>
      </c>
      <c r="I30" s="248">
        <v>-3.3</v>
      </c>
      <c r="J30" s="248">
        <v>-0.4</v>
      </c>
      <c r="K30" s="248">
        <v>-3.1</v>
      </c>
      <c r="L30" s="607">
        <v>-22.1</v>
      </c>
      <c r="M30" s="607">
        <v>5.4</v>
      </c>
      <c r="N30" s="607">
        <v>-14.9</v>
      </c>
      <c r="O30" s="607">
        <v>-2.2</v>
      </c>
      <c r="P30" s="248">
        <v>-12.9</v>
      </c>
      <c r="Q30" s="248">
        <v>-4.1</v>
      </c>
      <c r="R30" s="248">
        <v>0.4</v>
      </c>
      <c r="S30" s="607">
        <v>12</v>
      </c>
    </row>
    <row r="31" spans="1:19" ht="13.5" customHeight="1">
      <c r="A31" s="604"/>
      <c r="B31" s="604" t="s">
        <v>77</v>
      </c>
      <c r="C31" s="605"/>
      <c r="D31" s="606">
        <v>1.1</v>
      </c>
      <c r="E31" s="248">
        <v>3.3</v>
      </c>
      <c r="F31" s="248">
        <v>1.4</v>
      </c>
      <c r="G31" s="248">
        <v>-10.8</v>
      </c>
      <c r="H31" s="248">
        <v>2.6</v>
      </c>
      <c r="I31" s="248">
        <v>3.2</v>
      </c>
      <c r="J31" s="248">
        <v>0.8</v>
      </c>
      <c r="K31" s="248">
        <v>3.2</v>
      </c>
      <c r="L31" s="607">
        <v>1.3</v>
      </c>
      <c r="M31" s="607">
        <v>-6.5</v>
      </c>
      <c r="N31" s="607">
        <v>2.1</v>
      </c>
      <c r="O31" s="607">
        <v>13.5</v>
      </c>
      <c r="P31" s="248">
        <v>1</v>
      </c>
      <c r="Q31" s="248">
        <v>1.1</v>
      </c>
      <c r="R31" s="248">
        <v>-7.1</v>
      </c>
      <c r="S31" s="607">
        <v>5.3</v>
      </c>
    </row>
    <row r="32" spans="1:19" ht="13.5" customHeight="1">
      <c r="A32" s="604"/>
      <c r="B32" s="604" t="s">
        <v>86</v>
      </c>
      <c r="C32" s="605"/>
      <c r="D32" s="606">
        <v>0.5</v>
      </c>
      <c r="E32" s="248">
        <v>1.8</v>
      </c>
      <c r="F32" s="248">
        <v>1</v>
      </c>
      <c r="G32" s="248">
        <v>-0.2</v>
      </c>
      <c r="H32" s="248">
        <v>12.7</v>
      </c>
      <c r="I32" s="248">
        <v>1.2</v>
      </c>
      <c r="J32" s="248">
        <v>0.4</v>
      </c>
      <c r="K32" s="248">
        <v>7</v>
      </c>
      <c r="L32" s="607">
        <v>20.2</v>
      </c>
      <c r="M32" s="607">
        <v>0.8</v>
      </c>
      <c r="N32" s="607">
        <v>0.1</v>
      </c>
      <c r="O32" s="607">
        <v>-3.2</v>
      </c>
      <c r="P32" s="248">
        <v>5.7</v>
      </c>
      <c r="Q32" s="248">
        <v>-6.8</v>
      </c>
      <c r="R32" s="248">
        <v>5.3</v>
      </c>
      <c r="S32" s="607">
        <v>-4.8</v>
      </c>
    </row>
    <row r="33" spans="1:19" ht="13.5" customHeight="1">
      <c r="A33" s="400"/>
      <c r="B33" s="265" t="s">
        <v>20</v>
      </c>
      <c r="C33" s="401"/>
      <c r="D33" s="269">
        <v>-4.9</v>
      </c>
      <c r="E33" s="270">
        <v>-6</v>
      </c>
      <c r="F33" s="270">
        <v>-3.6</v>
      </c>
      <c r="G33" s="270">
        <v>-7.2</v>
      </c>
      <c r="H33" s="270">
        <v>5.7</v>
      </c>
      <c r="I33" s="270">
        <v>-6.6</v>
      </c>
      <c r="J33" s="270">
        <v>-2</v>
      </c>
      <c r="K33" s="270">
        <v>-11.8</v>
      </c>
      <c r="L33" s="270">
        <v>-5.3</v>
      </c>
      <c r="M33" s="270">
        <v>-0.8</v>
      </c>
      <c r="N33" s="270">
        <v>-3.9</v>
      </c>
      <c r="O33" s="270">
        <v>-16.7</v>
      </c>
      <c r="P33" s="270">
        <v>-19.1</v>
      </c>
      <c r="Q33" s="270">
        <v>-2</v>
      </c>
      <c r="R33" s="270">
        <v>-7.5</v>
      </c>
      <c r="S33" s="270">
        <v>-5</v>
      </c>
    </row>
    <row r="34" spans="1:19" ht="13.5" customHeight="1">
      <c r="A34" s="604" t="s">
        <v>79</v>
      </c>
      <c r="B34" s="604" t="s">
        <v>81</v>
      </c>
      <c r="C34" s="605" t="s">
        <v>590</v>
      </c>
      <c r="D34" s="665">
        <v>-1.8</v>
      </c>
      <c r="E34" s="666">
        <v>-16.8</v>
      </c>
      <c r="F34" s="666">
        <v>-2.8</v>
      </c>
      <c r="G34" s="666">
        <v>-10</v>
      </c>
      <c r="H34" s="666">
        <v>-4.8</v>
      </c>
      <c r="I34" s="666">
        <v>8.1</v>
      </c>
      <c r="J34" s="666">
        <v>-5</v>
      </c>
      <c r="K34" s="666">
        <v>-13.8</v>
      </c>
      <c r="L34" s="666">
        <v>39.2</v>
      </c>
      <c r="M34" s="666">
        <v>26.9</v>
      </c>
      <c r="N34" s="666">
        <v>-13.2</v>
      </c>
      <c r="O34" s="666">
        <v>-26.8</v>
      </c>
      <c r="P34" s="666">
        <v>9.8</v>
      </c>
      <c r="Q34" s="666">
        <v>4.6</v>
      </c>
      <c r="R34" s="666">
        <v>6.4</v>
      </c>
      <c r="S34" s="666">
        <v>-5.5</v>
      </c>
    </row>
    <row r="35" spans="1:19" ht="13.5" customHeight="1">
      <c r="A35" s="604" t="s">
        <v>553</v>
      </c>
      <c r="B35" s="604" t="s">
        <v>592</v>
      </c>
      <c r="C35" s="605" t="s">
        <v>553</v>
      </c>
      <c r="D35" s="667">
        <v>-4.7</v>
      </c>
      <c r="E35" s="249">
        <v>-5.2</v>
      </c>
      <c r="F35" s="249">
        <v>-3.1</v>
      </c>
      <c r="G35" s="249">
        <v>-5.2</v>
      </c>
      <c r="H35" s="249">
        <v>-0.5</v>
      </c>
      <c r="I35" s="249">
        <v>-1.5</v>
      </c>
      <c r="J35" s="249">
        <v>-7.5</v>
      </c>
      <c r="K35" s="249">
        <v>-0.3</v>
      </c>
      <c r="L35" s="249">
        <v>6</v>
      </c>
      <c r="M35" s="249">
        <v>2.9</v>
      </c>
      <c r="N35" s="249">
        <v>-5.5</v>
      </c>
      <c r="O35" s="249">
        <v>-24.9</v>
      </c>
      <c r="P35" s="249">
        <v>-20.2</v>
      </c>
      <c r="Q35" s="249">
        <v>-2.3</v>
      </c>
      <c r="R35" s="249">
        <v>-2.9</v>
      </c>
      <c r="S35" s="249">
        <v>-0.3</v>
      </c>
    </row>
    <row r="36" spans="1:19" ht="13.5" customHeight="1">
      <c r="A36" s="604" t="s">
        <v>553</v>
      </c>
      <c r="B36" s="604" t="s">
        <v>593</v>
      </c>
      <c r="C36" s="605" t="s">
        <v>553</v>
      </c>
      <c r="D36" s="667">
        <v>-4</v>
      </c>
      <c r="E36" s="249">
        <v>-4.1</v>
      </c>
      <c r="F36" s="249">
        <v>-2.6</v>
      </c>
      <c r="G36" s="249">
        <v>-3.7</v>
      </c>
      <c r="H36" s="249">
        <v>-7.7</v>
      </c>
      <c r="I36" s="249">
        <v>-1.8</v>
      </c>
      <c r="J36" s="249">
        <v>-3.1</v>
      </c>
      <c r="K36" s="249">
        <v>0.4</v>
      </c>
      <c r="L36" s="249">
        <v>0.8</v>
      </c>
      <c r="M36" s="249">
        <v>2.7</v>
      </c>
      <c r="N36" s="249">
        <v>-3.1</v>
      </c>
      <c r="O36" s="249">
        <v>-18.4</v>
      </c>
      <c r="P36" s="249">
        <v>-26.7</v>
      </c>
      <c r="Q36" s="249">
        <v>2.3</v>
      </c>
      <c r="R36" s="249">
        <v>-1.6</v>
      </c>
      <c r="S36" s="249">
        <v>1</v>
      </c>
    </row>
    <row r="37" spans="1:19" ht="13.5" customHeight="1">
      <c r="A37" s="604" t="s">
        <v>553</v>
      </c>
      <c r="B37" s="604" t="s">
        <v>594</v>
      </c>
      <c r="C37" s="605" t="s">
        <v>553</v>
      </c>
      <c r="D37" s="667">
        <v>-6.9</v>
      </c>
      <c r="E37" s="249">
        <v>-7.1</v>
      </c>
      <c r="F37" s="249">
        <v>-4.2</v>
      </c>
      <c r="G37" s="249">
        <v>-4.4</v>
      </c>
      <c r="H37" s="249">
        <v>7.7</v>
      </c>
      <c r="I37" s="249">
        <v>-8.2</v>
      </c>
      <c r="J37" s="249">
        <v>-11.4</v>
      </c>
      <c r="K37" s="249">
        <v>1.2</v>
      </c>
      <c r="L37" s="249">
        <v>2.6</v>
      </c>
      <c r="M37" s="249">
        <v>-4.2</v>
      </c>
      <c r="N37" s="249">
        <v>-4.1</v>
      </c>
      <c r="O37" s="249">
        <v>-34</v>
      </c>
      <c r="P37" s="249">
        <v>-21.8</v>
      </c>
      <c r="Q37" s="249">
        <v>-3.7</v>
      </c>
      <c r="R37" s="249">
        <v>-7.7</v>
      </c>
      <c r="S37" s="249">
        <v>-1.5</v>
      </c>
    </row>
    <row r="38" spans="1:19" ht="13.5" customHeight="1">
      <c r="A38" s="604" t="s">
        <v>553</v>
      </c>
      <c r="B38" s="604" t="s">
        <v>595</v>
      </c>
      <c r="C38" s="605" t="s">
        <v>553</v>
      </c>
      <c r="D38" s="667">
        <v>-6.1</v>
      </c>
      <c r="E38" s="249">
        <v>-4.7</v>
      </c>
      <c r="F38" s="249">
        <v>-5.7</v>
      </c>
      <c r="G38" s="249">
        <v>-5.8</v>
      </c>
      <c r="H38" s="249">
        <v>12.2</v>
      </c>
      <c r="I38" s="249">
        <v>-8.9</v>
      </c>
      <c r="J38" s="249">
        <v>-8.8</v>
      </c>
      <c r="K38" s="249">
        <v>-5.7</v>
      </c>
      <c r="L38" s="249">
        <v>0.9</v>
      </c>
      <c r="M38" s="249">
        <v>3.2</v>
      </c>
      <c r="N38" s="249">
        <v>-5.9</v>
      </c>
      <c r="O38" s="249">
        <v>-20.5</v>
      </c>
      <c r="P38" s="249">
        <v>-20.4</v>
      </c>
      <c r="Q38" s="249">
        <v>-1.3</v>
      </c>
      <c r="R38" s="249">
        <v>-5.2</v>
      </c>
      <c r="S38" s="249">
        <v>-3.6</v>
      </c>
    </row>
    <row r="39" spans="1:19" ht="13.5" customHeight="1">
      <c r="A39" s="604" t="s">
        <v>553</v>
      </c>
      <c r="B39" s="604" t="s">
        <v>596</v>
      </c>
      <c r="C39" s="605" t="s">
        <v>553</v>
      </c>
      <c r="D39" s="667">
        <v>-9</v>
      </c>
      <c r="E39" s="249">
        <v>-7.4</v>
      </c>
      <c r="F39" s="249">
        <v>-3.5</v>
      </c>
      <c r="G39" s="249">
        <v>12.5</v>
      </c>
      <c r="H39" s="249">
        <v>20.6</v>
      </c>
      <c r="I39" s="249">
        <v>-12.8</v>
      </c>
      <c r="J39" s="249">
        <v>-12.4</v>
      </c>
      <c r="K39" s="249">
        <v>-14.2</v>
      </c>
      <c r="L39" s="249">
        <v>5.7</v>
      </c>
      <c r="M39" s="249">
        <v>-15.5</v>
      </c>
      <c r="N39" s="249">
        <v>4.6</v>
      </c>
      <c r="O39" s="249">
        <v>-25</v>
      </c>
      <c r="P39" s="249">
        <v>-34.9</v>
      </c>
      <c r="Q39" s="249">
        <v>-7.8</v>
      </c>
      <c r="R39" s="249">
        <v>-9</v>
      </c>
      <c r="S39" s="249">
        <v>-3.6</v>
      </c>
    </row>
    <row r="40" spans="1:19" ht="13.5" customHeight="1">
      <c r="A40" s="604" t="s">
        <v>553</v>
      </c>
      <c r="B40" s="604" t="s">
        <v>597</v>
      </c>
      <c r="C40" s="605" t="s">
        <v>553</v>
      </c>
      <c r="D40" s="667">
        <v>-6.1</v>
      </c>
      <c r="E40" s="249">
        <v>1.2</v>
      </c>
      <c r="F40" s="249">
        <v>-8.7</v>
      </c>
      <c r="G40" s="249">
        <v>-3.3</v>
      </c>
      <c r="H40" s="249">
        <v>-10.7</v>
      </c>
      <c r="I40" s="249">
        <v>-3.5</v>
      </c>
      <c r="J40" s="249">
        <v>10.1</v>
      </c>
      <c r="K40" s="249">
        <v>-24.5</v>
      </c>
      <c r="L40" s="249">
        <v>-19.2</v>
      </c>
      <c r="M40" s="249">
        <v>1.6</v>
      </c>
      <c r="N40" s="249">
        <v>-1.1</v>
      </c>
      <c r="O40" s="249">
        <v>-9.6</v>
      </c>
      <c r="P40" s="249">
        <v>-30.2</v>
      </c>
      <c r="Q40" s="249">
        <v>-7.1</v>
      </c>
      <c r="R40" s="249">
        <v>-13.6</v>
      </c>
      <c r="S40" s="249">
        <v>-10.9</v>
      </c>
    </row>
    <row r="41" spans="1:19" ht="13.5" customHeight="1">
      <c r="A41" s="604"/>
      <c r="B41" s="604" t="s">
        <v>598</v>
      </c>
      <c r="C41" s="605"/>
      <c r="D41" s="667">
        <v>-0.8</v>
      </c>
      <c r="E41" s="249">
        <v>-0.3</v>
      </c>
      <c r="F41" s="249">
        <v>4.6</v>
      </c>
      <c r="G41" s="249">
        <v>-16.2</v>
      </c>
      <c r="H41" s="249">
        <v>3.1</v>
      </c>
      <c r="I41" s="249">
        <v>-7.3</v>
      </c>
      <c r="J41" s="249">
        <v>-1.3</v>
      </c>
      <c r="K41" s="249">
        <v>-15.5</v>
      </c>
      <c r="L41" s="249">
        <v>-5.3</v>
      </c>
      <c r="M41" s="249">
        <v>-6.4</v>
      </c>
      <c r="N41" s="249">
        <v>-0.8</v>
      </c>
      <c r="O41" s="249">
        <v>-4.4</v>
      </c>
      <c r="P41" s="249">
        <v>0.2</v>
      </c>
      <c r="Q41" s="249">
        <v>-2.6</v>
      </c>
      <c r="R41" s="249">
        <v>-7.6</v>
      </c>
      <c r="S41" s="249">
        <v>-6.3</v>
      </c>
    </row>
    <row r="42" spans="1:19" ht="13.5" customHeight="1">
      <c r="A42" s="604" t="s">
        <v>553</v>
      </c>
      <c r="B42" s="604" t="s">
        <v>599</v>
      </c>
      <c r="C42" s="605" t="s">
        <v>553</v>
      </c>
      <c r="D42" s="667">
        <v>-5.1</v>
      </c>
      <c r="E42" s="249">
        <v>-7.5</v>
      </c>
      <c r="F42" s="249">
        <v>-4.9</v>
      </c>
      <c r="G42" s="249">
        <v>-13.5</v>
      </c>
      <c r="H42" s="249">
        <v>6</v>
      </c>
      <c r="I42" s="249">
        <v>-9.9</v>
      </c>
      <c r="J42" s="249">
        <v>0</v>
      </c>
      <c r="K42" s="249">
        <v>-9.7</v>
      </c>
      <c r="L42" s="249">
        <v>-8.7</v>
      </c>
      <c r="M42" s="249">
        <v>-10.5</v>
      </c>
      <c r="N42" s="249">
        <v>-1.9</v>
      </c>
      <c r="O42" s="249">
        <v>-1.8</v>
      </c>
      <c r="P42" s="249">
        <v>-11.9</v>
      </c>
      <c r="Q42" s="249">
        <v>-2.2</v>
      </c>
      <c r="R42" s="249">
        <v>-7.4</v>
      </c>
      <c r="S42" s="249">
        <v>-4.6</v>
      </c>
    </row>
    <row r="43" spans="1:19" ht="13.5" customHeight="1">
      <c r="A43" s="604" t="s">
        <v>553</v>
      </c>
      <c r="B43" s="604" t="s">
        <v>566</v>
      </c>
      <c r="C43" s="605" t="s">
        <v>553</v>
      </c>
      <c r="D43" s="667">
        <v>-4.4</v>
      </c>
      <c r="E43" s="249">
        <v>-1.2</v>
      </c>
      <c r="F43" s="249">
        <v>-4.1</v>
      </c>
      <c r="G43" s="249">
        <v>-13.9</v>
      </c>
      <c r="H43" s="249">
        <v>14</v>
      </c>
      <c r="I43" s="249">
        <v>-11.3</v>
      </c>
      <c r="J43" s="249">
        <v>-1.3</v>
      </c>
      <c r="K43" s="249">
        <v>-7.9</v>
      </c>
      <c r="L43" s="249">
        <v>-6.2</v>
      </c>
      <c r="M43" s="249">
        <v>-9.7</v>
      </c>
      <c r="N43" s="249">
        <v>0.5</v>
      </c>
      <c r="O43" s="249">
        <v>-6.4</v>
      </c>
      <c r="P43" s="249">
        <v>-10.9</v>
      </c>
      <c r="Q43" s="249">
        <v>-2.8</v>
      </c>
      <c r="R43" s="249">
        <v>-6.3</v>
      </c>
      <c r="S43" s="249">
        <v>-4.3</v>
      </c>
    </row>
    <row r="44" spans="1:19" ht="13.5" customHeight="1">
      <c r="A44" s="604" t="s">
        <v>553</v>
      </c>
      <c r="B44" s="604" t="s">
        <v>600</v>
      </c>
      <c r="C44" s="605" t="s">
        <v>553</v>
      </c>
      <c r="D44" s="667">
        <v>-5.2</v>
      </c>
      <c r="E44" s="249">
        <v>-7.5</v>
      </c>
      <c r="F44" s="249">
        <v>-1.2</v>
      </c>
      <c r="G44" s="249">
        <v>-8</v>
      </c>
      <c r="H44" s="249">
        <v>9.3</v>
      </c>
      <c r="I44" s="249">
        <v>-13</v>
      </c>
      <c r="J44" s="249">
        <v>-0.2</v>
      </c>
      <c r="K44" s="249">
        <v>-14</v>
      </c>
      <c r="L44" s="249">
        <v>-16.8</v>
      </c>
      <c r="M44" s="249">
        <v>-6.5</v>
      </c>
      <c r="N44" s="249">
        <v>-14</v>
      </c>
      <c r="O44" s="249">
        <v>-5.5</v>
      </c>
      <c r="P44" s="249">
        <v>-15.4</v>
      </c>
      <c r="Q44" s="249">
        <v>-6.1</v>
      </c>
      <c r="R44" s="249">
        <v>2.1</v>
      </c>
      <c r="S44" s="249">
        <v>-8.2</v>
      </c>
    </row>
    <row r="45" spans="1:19" ht="13.5" customHeight="1">
      <c r="A45" s="604" t="s">
        <v>553</v>
      </c>
      <c r="B45" s="604" t="s">
        <v>637</v>
      </c>
      <c r="C45" s="605" t="s">
        <v>553</v>
      </c>
      <c r="D45" s="667">
        <v>-4.1</v>
      </c>
      <c r="E45" s="249">
        <v>-9.5</v>
      </c>
      <c r="F45" s="249">
        <v>-3.7</v>
      </c>
      <c r="G45" s="249">
        <v>-16.1</v>
      </c>
      <c r="H45" s="249">
        <v>15.2</v>
      </c>
      <c r="I45" s="249">
        <v>-6.1</v>
      </c>
      <c r="J45" s="249">
        <v>6.4</v>
      </c>
      <c r="K45" s="249">
        <v>-17.9</v>
      </c>
      <c r="L45" s="249">
        <v>-28.2</v>
      </c>
      <c r="M45" s="249">
        <v>3.9</v>
      </c>
      <c r="N45" s="249">
        <v>-1.5</v>
      </c>
      <c r="O45" s="249">
        <v>-10.4</v>
      </c>
      <c r="P45" s="249">
        <v>-20.8</v>
      </c>
      <c r="Q45" s="249">
        <v>5.4</v>
      </c>
      <c r="R45" s="249">
        <v>-15.9</v>
      </c>
      <c r="S45" s="249">
        <v>-8.4</v>
      </c>
    </row>
    <row r="46" spans="1:19" ht="13.5" customHeight="1">
      <c r="A46" s="265" t="s">
        <v>87</v>
      </c>
      <c r="B46" s="616" t="s">
        <v>21</v>
      </c>
      <c r="C46" s="266" t="s">
        <v>88</v>
      </c>
      <c r="D46" s="267">
        <v>-0.5</v>
      </c>
      <c r="E46" s="268">
        <v>-6.5</v>
      </c>
      <c r="F46" s="268">
        <v>1.6</v>
      </c>
      <c r="G46" s="268">
        <v>-9.5</v>
      </c>
      <c r="H46" s="268">
        <v>1.6</v>
      </c>
      <c r="I46" s="268">
        <v>-9.6</v>
      </c>
      <c r="J46" s="268">
        <v>9.4</v>
      </c>
      <c r="K46" s="268">
        <v>-4.2</v>
      </c>
      <c r="L46" s="268">
        <v>57.7</v>
      </c>
      <c r="M46" s="268">
        <v>-37.2</v>
      </c>
      <c r="N46" s="268">
        <v>12.1</v>
      </c>
      <c r="O46" s="268">
        <v>10.4</v>
      </c>
      <c r="P46" s="268">
        <v>-19.6</v>
      </c>
      <c r="Q46" s="268">
        <v>-1.8</v>
      </c>
      <c r="R46" s="268">
        <v>1.4</v>
      </c>
      <c r="S46" s="268">
        <v>17.1</v>
      </c>
    </row>
    <row r="47" spans="1:35" ht="27" customHeight="1">
      <c r="A47" s="737" t="s">
        <v>417</v>
      </c>
      <c r="B47" s="737"/>
      <c r="C47" s="738"/>
      <c r="D47" s="271">
        <v>-46.1</v>
      </c>
      <c r="E47" s="271">
        <v>-49.9</v>
      </c>
      <c r="F47" s="271">
        <v>-50.4</v>
      </c>
      <c r="G47" s="271">
        <v>-51</v>
      </c>
      <c r="H47" s="271">
        <v>-51.1</v>
      </c>
      <c r="I47" s="271">
        <v>-43.4</v>
      </c>
      <c r="J47" s="271">
        <v>-44.9</v>
      </c>
      <c r="K47" s="271">
        <v>-58</v>
      </c>
      <c r="L47" s="271">
        <v>14.9</v>
      </c>
      <c r="M47" s="271">
        <v>-58.4</v>
      </c>
      <c r="N47" s="271">
        <v>-3</v>
      </c>
      <c r="O47" s="271">
        <v>-15.7</v>
      </c>
      <c r="P47" s="271">
        <v>-54.4</v>
      </c>
      <c r="Q47" s="271">
        <v>-42.8</v>
      </c>
      <c r="R47" s="271">
        <v>-47.8</v>
      </c>
      <c r="S47" s="271">
        <v>-21.9</v>
      </c>
      <c r="T47" s="611"/>
      <c r="U47" s="611"/>
      <c r="V47" s="611"/>
      <c r="W47" s="611"/>
      <c r="X47" s="611"/>
      <c r="Y47" s="611"/>
      <c r="Z47" s="611"/>
      <c r="AA47" s="611"/>
      <c r="AB47" s="611"/>
      <c r="AC47" s="611"/>
      <c r="AD47" s="611"/>
      <c r="AE47" s="611"/>
      <c r="AF47" s="611"/>
      <c r="AG47" s="611"/>
      <c r="AH47" s="611"/>
      <c r="AI47" s="611"/>
    </row>
    <row r="48" spans="1:35" ht="27" customHeight="1">
      <c r="A48" s="611"/>
      <c r="B48" s="611"/>
      <c r="C48" s="611"/>
      <c r="D48" s="617"/>
      <c r="E48" s="617"/>
      <c r="F48" s="617"/>
      <c r="G48" s="617"/>
      <c r="H48" s="617"/>
      <c r="I48" s="617"/>
      <c r="J48" s="617"/>
      <c r="K48" s="617"/>
      <c r="L48" s="617"/>
      <c r="M48" s="617"/>
      <c r="N48" s="617"/>
      <c r="O48" s="617"/>
      <c r="P48" s="617"/>
      <c r="Q48" s="617"/>
      <c r="R48" s="617"/>
      <c r="S48" s="617"/>
      <c r="T48" s="611"/>
      <c r="U48" s="611"/>
      <c r="V48" s="611"/>
      <c r="W48" s="611"/>
      <c r="X48" s="611"/>
      <c r="Y48" s="611"/>
      <c r="Z48" s="611"/>
      <c r="AA48" s="611"/>
      <c r="AB48" s="611"/>
      <c r="AC48" s="611"/>
      <c r="AD48" s="611"/>
      <c r="AE48" s="611"/>
      <c r="AF48" s="611"/>
      <c r="AG48" s="611"/>
      <c r="AH48" s="611"/>
      <c r="AI48" s="611"/>
    </row>
    <row r="49" spans="1:19" ht="17.25">
      <c r="A49" s="246" t="s">
        <v>246</v>
      </c>
      <c r="B49" s="613"/>
      <c r="C49" s="613"/>
      <c r="D49" s="610"/>
      <c r="E49" s="610"/>
      <c r="F49" s="610"/>
      <c r="G49" s="610"/>
      <c r="H49" s="740"/>
      <c r="I49" s="740"/>
      <c r="J49" s="740"/>
      <c r="K49" s="740"/>
      <c r="L49" s="740"/>
      <c r="M49" s="740"/>
      <c r="N49" s="740"/>
      <c r="O49" s="740"/>
      <c r="P49" s="610"/>
      <c r="Q49" s="610"/>
      <c r="R49" s="610"/>
      <c r="S49" s="240" t="s">
        <v>591</v>
      </c>
    </row>
    <row r="50" spans="1:19" ht="13.5">
      <c r="A50" s="729" t="s">
        <v>554</v>
      </c>
      <c r="B50" s="729"/>
      <c r="C50" s="730"/>
      <c r="D50" s="231" t="s">
        <v>4</v>
      </c>
      <c r="E50" s="231" t="s">
        <v>5</v>
      </c>
      <c r="F50" s="231" t="s">
        <v>6</v>
      </c>
      <c r="G50" s="231" t="s">
        <v>7</v>
      </c>
      <c r="H50" s="231" t="s">
        <v>8</v>
      </c>
      <c r="I50" s="231" t="s">
        <v>9</v>
      </c>
      <c r="J50" s="231" t="s">
        <v>10</v>
      </c>
      <c r="K50" s="231" t="s">
        <v>11</v>
      </c>
      <c r="L50" s="231" t="s">
        <v>12</v>
      </c>
      <c r="M50" s="231" t="s">
        <v>13</v>
      </c>
      <c r="N50" s="231" t="s">
        <v>658</v>
      </c>
      <c r="O50" s="231" t="s">
        <v>15</v>
      </c>
      <c r="P50" s="231" t="s">
        <v>16</v>
      </c>
      <c r="Q50" s="231" t="s">
        <v>17</v>
      </c>
      <c r="R50" s="231" t="s">
        <v>18</v>
      </c>
      <c r="S50" s="231" t="s">
        <v>19</v>
      </c>
    </row>
    <row r="51" spans="1:19" ht="13.5">
      <c r="A51" s="731"/>
      <c r="B51" s="731"/>
      <c r="C51" s="732"/>
      <c r="D51" s="232" t="s">
        <v>567</v>
      </c>
      <c r="E51" s="232"/>
      <c r="F51" s="232"/>
      <c r="G51" s="232" t="s">
        <v>639</v>
      </c>
      <c r="H51" s="232" t="s">
        <v>568</v>
      </c>
      <c r="I51" s="232" t="s">
        <v>569</v>
      </c>
      <c r="J51" s="232" t="s">
        <v>570</v>
      </c>
      <c r="K51" s="232" t="s">
        <v>571</v>
      </c>
      <c r="L51" s="233" t="s">
        <v>572</v>
      </c>
      <c r="M51" s="234" t="s">
        <v>573</v>
      </c>
      <c r="N51" s="233" t="s">
        <v>656</v>
      </c>
      <c r="O51" s="233" t="s">
        <v>574</v>
      </c>
      <c r="P51" s="233" t="s">
        <v>575</v>
      </c>
      <c r="Q51" s="233" t="s">
        <v>576</v>
      </c>
      <c r="R51" s="233" t="s">
        <v>577</v>
      </c>
      <c r="S51" s="285" t="s">
        <v>168</v>
      </c>
    </row>
    <row r="52" spans="1:19" ht="18" customHeight="1">
      <c r="A52" s="733"/>
      <c r="B52" s="733"/>
      <c r="C52" s="734"/>
      <c r="D52" s="235" t="s">
        <v>578</v>
      </c>
      <c r="E52" s="235" t="s">
        <v>415</v>
      </c>
      <c r="F52" s="235" t="s">
        <v>416</v>
      </c>
      <c r="G52" s="235" t="s">
        <v>640</v>
      </c>
      <c r="H52" s="235" t="s">
        <v>579</v>
      </c>
      <c r="I52" s="235" t="s">
        <v>580</v>
      </c>
      <c r="J52" s="235" t="s">
        <v>581</v>
      </c>
      <c r="K52" s="235" t="s">
        <v>582</v>
      </c>
      <c r="L52" s="236" t="s">
        <v>583</v>
      </c>
      <c r="M52" s="237" t="s">
        <v>584</v>
      </c>
      <c r="N52" s="236" t="s">
        <v>657</v>
      </c>
      <c r="O52" s="236" t="s">
        <v>585</v>
      </c>
      <c r="P52" s="237" t="s">
        <v>586</v>
      </c>
      <c r="Q52" s="237" t="s">
        <v>587</v>
      </c>
      <c r="R52" s="236" t="s">
        <v>647</v>
      </c>
      <c r="S52" s="236" t="s">
        <v>169</v>
      </c>
    </row>
    <row r="53" spans="1:19" ht="15.75" customHeight="1">
      <c r="A53" s="252"/>
      <c r="B53" s="252"/>
      <c r="C53" s="252"/>
      <c r="D53" s="735" t="s">
        <v>638</v>
      </c>
      <c r="E53" s="735"/>
      <c r="F53" s="735"/>
      <c r="G53" s="735"/>
      <c r="H53" s="735"/>
      <c r="I53" s="735"/>
      <c r="J53" s="735"/>
      <c r="K53" s="735"/>
      <c r="L53" s="735"/>
      <c r="M53" s="735"/>
      <c r="N53" s="735"/>
      <c r="O53" s="735"/>
      <c r="P53" s="735"/>
      <c r="Q53" s="735"/>
      <c r="R53" s="735"/>
      <c r="S53" s="252"/>
    </row>
    <row r="54" spans="1:19" ht="13.5" customHeight="1">
      <c r="A54" s="599" t="s">
        <v>588</v>
      </c>
      <c r="B54" s="599" t="s">
        <v>642</v>
      </c>
      <c r="C54" s="600" t="s">
        <v>589</v>
      </c>
      <c r="D54" s="601">
        <v>98.2</v>
      </c>
      <c r="E54" s="602">
        <v>82.2</v>
      </c>
      <c r="F54" s="602">
        <v>93.1</v>
      </c>
      <c r="G54" s="602">
        <v>97.1</v>
      </c>
      <c r="H54" s="602">
        <v>97.1</v>
      </c>
      <c r="I54" s="602">
        <v>103.5</v>
      </c>
      <c r="J54" s="602">
        <v>94.7</v>
      </c>
      <c r="K54" s="602">
        <v>94.6</v>
      </c>
      <c r="L54" s="603" t="s">
        <v>645</v>
      </c>
      <c r="M54" s="603" t="s">
        <v>645</v>
      </c>
      <c r="N54" s="603" t="s">
        <v>645</v>
      </c>
      <c r="O54" s="603" t="s">
        <v>645</v>
      </c>
      <c r="P54" s="602">
        <v>113.6</v>
      </c>
      <c r="Q54" s="602">
        <v>104.4</v>
      </c>
      <c r="R54" s="602">
        <v>93.4</v>
      </c>
      <c r="S54" s="603" t="s">
        <v>645</v>
      </c>
    </row>
    <row r="55" spans="1:19" ht="13.5" customHeight="1">
      <c r="A55" s="604"/>
      <c r="B55" s="604" t="s">
        <v>643</v>
      </c>
      <c r="C55" s="605"/>
      <c r="D55" s="606">
        <v>100</v>
      </c>
      <c r="E55" s="248">
        <v>100</v>
      </c>
      <c r="F55" s="248">
        <v>100</v>
      </c>
      <c r="G55" s="248">
        <v>100</v>
      </c>
      <c r="H55" s="248">
        <v>100</v>
      </c>
      <c r="I55" s="248">
        <v>100</v>
      </c>
      <c r="J55" s="248">
        <v>100</v>
      </c>
      <c r="K55" s="248">
        <v>100</v>
      </c>
      <c r="L55" s="607">
        <v>100</v>
      </c>
      <c r="M55" s="607">
        <v>100</v>
      </c>
      <c r="N55" s="607">
        <v>100</v>
      </c>
      <c r="O55" s="607">
        <v>100</v>
      </c>
      <c r="P55" s="248">
        <v>100</v>
      </c>
      <c r="Q55" s="248">
        <v>100</v>
      </c>
      <c r="R55" s="248">
        <v>100</v>
      </c>
      <c r="S55" s="607">
        <v>100</v>
      </c>
    </row>
    <row r="56" spans="1:19" ht="13.5" customHeight="1">
      <c r="A56" s="604"/>
      <c r="B56" s="604" t="s">
        <v>644</v>
      </c>
      <c r="C56" s="605"/>
      <c r="D56" s="606">
        <v>99</v>
      </c>
      <c r="E56" s="248">
        <v>105.3</v>
      </c>
      <c r="F56" s="248">
        <v>101.3</v>
      </c>
      <c r="G56" s="248">
        <v>95.9</v>
      </c>
      <c r="H56" s="248">
        <v>94</v>
      </c>
      <c r="I56" s="248">
        <v>97.4</v>
      </c>
      <c r="J56" s="248">
        <v>101.8</v>
      </c>
      <c r="K56" s="248">
        <v>95.2</v>
      </c>
      <c r="L56" s="607">
        <v>106.5</v>
      </c>
      <c r="M56" s="607">
        <v>103.4</v>
      </c>
      <c r="N56" s="607">
        <v>86</v>
      </c>
      <c r="O56" s="607">
        <v>104.2</v>
      </c>
      <c r="P56" s="248">
        <v>96</v>
      </c>
      <c r="Q56" s="248">
        <v>92.9</v>
      </c>
      <c r="R56" s="248">
        <v>99.2</v>
      </c>
      <c r="S56" s="607">
        <v>100.9</v>
      </c>
    </row>
    <row r="57" spans="1:19" ht="13.5" customHeight="1">
      <c r="A57" s="604"/>
      <c r="B57" s="604" t="s">
        <v>77</v>
      </c>
      <c r="C57" s="605"/>
      <c r="D57" s="606">
        <v>99</v>
      </c>
      <c r="E57" s="248">
        <v>103.4</v>
      </c>
      <c r="F57" s="248">
        <v>103.3</v>
      </c>
      <c r="G57" s="248">
        <v>85.3</v>
      </c>
      <c r="H57" s="248">
        <v>95.9</v>
      </c>
      <c r="I57" s="248">
        <v>105</v>
      </c>
      <c r="J57" s="248">
        <v>102.6</v>
      </c>
      <c r="K57" s="248">
        <v>95.8</v>
      </c>
      <c r="L57" s="607">
        <v>106.6</v>
      </c>
      <c r="M57" s="607">
        <v>98</v>
      </c>
      <c r="N57" s="607">
        <v>82.7</v>
      </c>
      <c r="O57" s="607">
        <v>97.9</v>
      </c>
      <c r="P57" s="248">
        <v>88.7</v>
      </c>
      <c r="Q57" s="248">
        <v>91.4</v>
      </c>
      <c r="R57" s="248">
        <v>91.8</v>
      </c>
      <c r="S57" s="607">
        <v>101</v>
      </c>
    </row>
    <row r="58" spans="1:19" ht="13.5" customHeight="1">
      <c r="A58" s="604"/>
      <c r="B58" s="604" t="s">
        <v>86</v>
      </c>
      <c r="C58" s="605"/>
      <c r="D58" s="608">
        <v>98.6</v>
      </c>
      <c r="E58" s="609">
        <v>104.6</v>
      </c>
      <c r="F58" s="609">
        <v>103.6</v>
      </c>
      <c r="G58" s="609">
        <v>82.3</v>
      </c>
      <c r="H58" s="609">
        <v>113.3</v>
      </c>
      <c r="I58" s="609">
        <v>105</v>
      </c>
      <c r="J58" s="609">
        <v>100.9</v>
      </c>
      <c r="K58" s="609">
        <v>97.5</v>
      </c>
      <c r="L58" s="609">
        <v>125.4</v>
      </c>
      <c r="M58" s="609">
        <v>93</v>
      </c>
      <c r="N58" s="609">
        <v>83.4</v>
      </c>
      <c r="O58" s="609">
        <v>95.2</v>
      </c>
      <c r="P58" s="609">
        <v>89.5</v>
      </c>
      <c r="Q58" s="609">
        <v>85.6</v>
      </c>
      <c r="R58" s="609">
        <v>96.5</v>
      </c>
      <c r="S58" s="609">
        <v>102.7</v>
      </c>
    </row>
    <row r="59" spans="1:19" ht="13.5" customHeight="1">
      <c r="A59" s="400"/>
      <c r="B59" s="265" t="s">
        <v>20</v>
      </c>
      <c r="C59" s="401"/>
      <c r="D59" s="269">
        <v>95.9</v>
      </c>
      <c r="E59" s="270">
        <v>90.1</v>
      </c>
      <c r="F59" s="270">
        <v>100.4</v>
      </c>
      <c r="G59" s="270">
        <v>75</v>
      </c>
      <c r="H59" s="270">
        <v>122.4</v>
      </c>
      <c r="I59" s="270">
        <v>105.1</v>
      </c>
      <c r="J59" s="270">
        <v>98.9</v>
      </c>
      <c r="K59" s="270">
        <v>87.6</v>
      </c>
      <c r="L59" s="270">
        <v>133.7</v>
      </c>
      <c r="M59" s="270">
        <v>92.8</v>
      </c>
      <c r="N59" s="270">
        <v>84.6</v>
      </c>
      <c r="O59" s="270">
        <v>86.4</v>
      </c>
      <c r="P59" s="270">
        <v>88.3</v>
      </c>
      <c r="Q59" s="270">
        <v>84</v>
      </c>
      <c r="R59" s="270">
        <v>100.1</v>
      </c>
      <c r="S59" s="270">
        <v>100.3</v>
      </c>
    </row>
    <row r="60" spans="1:19" ht="13.5" customHeight="1">
      <c r="A60" s="604" t="s">
        <v>79</v>
      </c>
      <c r="B60" s="604" t="s">
        <v>81</v>
      </c>
      <c r="C60" s="605" t="s">
        <v>590</v>
      </c>
      <c r="D60" s="665">
        <v>88.2</v>
      </c>
      <c r="E60" s="666">
        <v>73.6</v>
      </c>
      <c r="F60" s="666">
        <v>87.5</v>
      </c>
      <c r="G60" s="666">
        <v>70.5</v>
      </c>
      <c r="H60" s="666">
        <v>98.7</v>
      </c>
      <c r="I60" s="666">
        <v>100</v>
      </c>
      <c r="J60" s="666">
        <v>85</v>
      </c>
      <c r="K60" s="666">
        <v>77.4</v>
      </c>
      <c r="L60" s="666">
        <v>155.8</v>
      </c>
      <c r="M60" s="666">
        <v>115.6</v>
      </c>
      <c r="N60" s="666">
        <v>80.1</v>
      </c>
      <c r="O60" s="666">
        <v>83.6</v>
      </c>
      <c r="P60" s="666">
        <v>101.5</v>
      </c>
      <c r="Q60" s="666">
        <v>79.7</v>
      </c>
      <c r="R60" s="666">
        <v>102</v>
      </c>
      <c r="S60" s="666">
        <v>89.8</v>
      </c>
    </row>
    <row r="61" spans="1:19" ht="13.5" customHeight="1">
      <c r="A61" s="604" t="s">
        <v>553</v>
      </c>
      <c r="B61" s="604" t="s">
        <v>592</v>
      </c>
      <c r="C61" s="605"/>
      <c r="D61" s="667">
        <v>79.1</v>
      </c>
      <c r="E61" s="249">
        <v>74.9</v>
      </c>
      <c r="F61" s="249">
        <v>80.7</v>
      </c>
      <c r="G61" s="249">
        <v>74.1</v>
      </c>
      <c r="H61" s="249">
        <v>91.6</v>
      </c>
      <c r="I61" s="249">
        <v>92.5</v>
      </c>
      <c r="J61" s="249">
        <v>79.3</v>
      </c>
      <c r="K61" s="249">
        <v>73.1</v>
      </c>
      <c r="L61" s="249">
        <v>116.7</v>
      </c>
      <c r="M61" s="249">
        <v>70.7</v>
      </c>
      <c r="N61" s="249">
        <v>78.9</v>
      </c>
      <c r="O61" s="249">
        <v>81.8</v>
      </c>
      <c r="P61" s="249">
        <v>69</v>
      </c>
      <c r="Q61" s="249">
        <v>70.8</v>
      </c>
      <c r="R61" s="249">
        <v>79.9</v>
      </c>
      <c r="S61" s="249">
        <v>95</v>
      </c>
    </row>
    <row r="62" spans="1:19" ht="13.5" customHeight="1">
      <c r="A62" s="604" t="s">
        <v>553</v>
      </c>
      <c r="B62" s="604" t="s">
        <v>593</v>
      </c>
      <c r="C62" s="605"/>
      <c r="D62" s="667">
        <v>82</v>
      </c>
      <c r="E62" s="249">
        <v>80.9</v>
      </c>
      <c r="F62" s="249">
        <v>82.1</v>
      </c>
      <c r="G62" s="249">
        <v>69.7</v>
      </c>
      <c r="H62" s="249">
        <v>100</v>
      </c>
      <c r="I62" s="249">
        <v>96.5</v>
      </c>
      <c r="J62" s="249">
        <v>85</v>
      </c>
      <c r="K62" s="249">
        <v>72</v>
      </c>
      <c r="L62" s="249">
        <v>119</v>
      </c>
      <c r="M62" s="249">
        <v>73.6</v>
      </c>
      <c r="N62" s="249">
        <v>83</v>
      </c>
      <c r="O62" s="249">
        <v>82</v>
      </c>
      <c r="P62" s="249">
        <v>76.2</v>
      </c>
      <c r="Q62" s="249">
        <v>75.2</v>
      </c>
      <c r="R62" s="249">
        <v>94.7</v>
      </c>
      <c r="S62" s="249">
        <v>99.5</v>
      </c>
    </row>
    <row r="63" spans="1:19" ht="13.5" customHeight="1">
      <c r="A63" s="604" t="s">
        <v>553</v>
      </c>
      <c r="B63" s="604" t="s">
        <v>594</v>
      </c>
      <c r="C63" s="605"/>
      <c r="D63" s="667">
        <v>80.1</v>
      </c>
      <c r="E63" s="249">
        <v>69.7</v>
      </c>
      <c r="F63" s="249">
        <v>81.7</v>
      </c>
      <c r="G63" s="249">
        <v>66.6</v>
      </c>
      <c r="H63" s="249">
        <v>115</v>
      </c>
      <c r="I63" s="249">
        <v>91.6</v>
      </c>
      <c r="J63" s="249">
        <v>87.6</v>
      </c>
      <c r="K63" s="249">
        <v>70.8</v>
      </c>
      <c r="L63" s="249">
        <v>121.8</v>
      </c>
      <c r="M63" s="249">
        <v>68.4</v>
      </c>
      <c r="N63" s="249">
        <v>79.7</v>
      </c>
      <c r="O63" s="249">
        <v>84.3</v>
      </c>
      <c r="P63" s="249">
        <v>67.7</v>
      </c>
      <c r="Q63" s="249">
        <v>71.6</v>
      </c>
      <c r="R63" s="249">
        <v>78</v>
      </c>
      <c r="S63" s="249">
        <v>95</v>
      </c>
    </row>
    <row r="64" spans="1:19" ht="13.5" customHeight="1">
      <c r="A64" s="604" t="s">
        <v>553</v>
      </c>
      <c r="B64" s="604" t="s">
        <v>595</v>
      </c>
      <c r="C64" s="605"/>
      <c r="D64" s="667">
        <v>78.5</v>
      </c>
      <c r="E64" s="249">
        <v>67.8</v>
      </c>
      <c r="F64" s="249">
        <v>79</v>
      </c>
      <c r="G64" s="249">
        <v>64.9</v>
      </c>
      <c r="H64" s="249">
        <v>93.5</v>
      </c>
      <c r="I64" s="249">
        <v>91.2</v>
      </c>
      <c r="J64" s="249">
        <v>81.9</v>
      </c>
      <c r="K64" s="249">
        <v>70.4</v>
      </c>
      <c r="L64" s="249">
        <v>116.6</v>
      </c>
      <c r="M64" s="249">
        <v>71.4</v>
      </c>
      <c r="N64" s="249">
        <v>79.7</v>
      </c>
      <c r="O64" s="249">
        <v>79.6</v>
      </c>
      <c r="P64" s="249">
        <v>68.8</v>
      </c>
      <c r="Q64" s="249">
        <v>71.1</v>
      </c>
      <c r="R64" s="249">
        <v>73</v>
      </c>
      <c r="S64" s="249">
        <v>107.4</v>
      </c>
    </row>
    <row r="65" spans="1:19" ht="13.5" customHeight="1">
      <c r="A65" s="604" t="s">
        <v>553</v>
      </c>
      <c r="B65" s="604" t="s">
        <v>596</v>
      </c>
      <c r="C65" s="605"/>
      <c r="D65" s="667">
        <v>128.7</v>
      </c>
      <c r="E65" s="249">
        <v>123.4</v>
      </c>
      <c r="F65" s="249">
        <v>138.4</v>
      </c>
      <c r="G65" s="249">
        <v>91.2</v>
      </c>
      <c r="H65" s="249">
        <v>170</v>
      </c>
      <c r="I65" s="249">
        <v>127.5</v>
      </c>
      <c r="J65" s="249">
        <v>116.3</v>
      </c>
      <c r="K65" s="249">
        <v>195.4</v>
      </c>
      <c r="L65" s="249">
        <v>152.4</v>
      </c>
      <c r="M65" s="249">
        <v>79.6</v>
      </c>
      <c r="N65" s="249">
        <v>100.9</v>
      </c>
      <c r="O65" s="249">
        <v>87.3</v>
      </c>
      <c r="P65" s="249">
        <v>140</v>
      </c>
      <c r="Q65" s="249">
        <v>114.2</v>
      </c>
      <c r="R65" s="249">
        <v>96.1</v>
      </c>
      <c r="S65" s="249">
        <v>115</v>
      </c>
    </row>
    <row r="66" spans="1:19" ht="13.5" customHeight="1">
      <c r="A66" s="604" t="s">
        <v>553</v>
      </c>
      <c r="B66" s="604" t="s">
        <v>597</v>
      </c>
      <c r="C66" s="605"/>
      <c r="D66" s="667">
        <v>120.9</v>
      </c>
      <c r="E66" s="249">
        <v>142.7</v>
      </c>
      <c r="F66" s="249">
        <v>131.3</v>
      </c>
      <c r="G66" s="249">
        <v>86.2</v>
      </c>
      <c r="H66" s="249">
        <v>155.9</v>
      </c>
      <c r="I66" s="249">
        <v>127.2</v>
      </c>
      <c r="J66" s="249">
        <v>148.6</v>
      </c>
      <c r="K66" s="249">
        <v>67.6</v>
      </c>
      <c r="L66" s="249">
        <v>152.5</v>
      </c>
      <c r="M66" s="249">
        <v>172.6</v>
      </c>
      <c r="N66" s="249">
        <v>91.8</v>
      </c>
      <c r="O66" s="249">
        <v>105.5</v>
      </c>
      <c r="P66" s="249">
        <v>66.8</v>
      </c>
      <c r="Q66" s="249">
        <v>98.1</v>
      </c>
      <c r="R66" s="249">
        <v>167.7</v>
      </c>
      <c r="S66" s="249">
        <v>103.1</v>
      </c>
    </row>
    <row r="67" spans="1:19" ht="13.5" customHeight="1">
      <c r="A67" s="604"/>
      <c r="B67" s="604" t="s">
        <v>598</v>
      </c>
      <c r="C67" s="605"/>
      <c r="D67" s="667">
        <v>85.2</v>
      </c>
      <c r="E67" s="249">
        <v>71.4</v>
      </c>
      <c r="F67" s="249">
        <v>90.9</v>
      </c>
      <c r="G67" s="249">
        <v>66.6</v>
      </c>
      <c r="H67" s="249">
        <v>98.3</v>
      </c>
      <c r="I67" s="249">
        <v>93</v>
      </c>
      <c r="J67" s="249">
        <v>82.1</v>
      </c>
      <c r="K67" s="249">
        <v>63.3</v>
      </c>
      <c r="L67" s="249">
        <v>113.3</v>
      </c>
      <c r="M67" s="249">
        <v>71.2</v>
      </c>
      <c r="N67" s="249">
        <v>80.6</v>
      </c>
      <c r="O67" s="249">
        <v>80.3</v>
      </c>
      <c r="P67" s="249">
        <v>106.6</v>
      </c>
      <c r="Q67" s="249">
        <v>70</v>
      </c>
      <c r="R67" s="249">
        <v>75</v>
      </c>
      <c r="S67" s="249">
        <v>90.4</v>
      </c>
    </row>
    <row r="68" spans="1:19" ht="13.5" customHeight="1">
      <c r="A68" s="604" t="s">
        <v>553</v>
      </c>
      <c r="B68" s="604" t="s">
        <v>599</v>
      </c>
      <c r="C68" s="605"/>
      <c r="D68" s="667">
        <v>77</v>
      </c>
      <c r="E68" s="249">
        <v>66.5</v>
      </c>
      <c r="F68" s="249">
        <v>79.2</v>
      </c>
      <c r="G68" s="249">
        <v>67.6</v>
      </c>
      <c r="H68" s="249">
        <v>97.4</v>
      </c>
      <c r="I68" s="249">
        <v>87.9</v>
      </c>
      <c r="J68" s="249">
        <v>80.4</v>
      </c>
      <c r="K68" s="249">
        <v>62</v>
      </c>
      <c r="L68" s="249">
        <v>115.1</v>
      </c>
      <c r="M68" s="249">
        <v>69.5</v>
      </c>
      <c r="N68" s="249">
        <v>79.1</v>
      </c>
      <c r="O68" s="249">
        <v>80.6</v>
      </c>
      <c r="P68" s="249">
        <v>67.6</v>
      </c>
      <c r="Q68" s="249">
        <v>69.4</v>
      </c>
      <c r="R68" s="249">
        <v>74.1</v>
      </c>
      <c r="S68" s="249">
        <v>91</v>
      </c>
    </row>
    <row r="69" spans="1:19" ht="13.5" customHeight="1">
      <c r="A69" s="604" t="s">
        <v>553</v>
      </c>
      <c r="B69" s="604" t="s">
        <v>566</v>
      </c>
      <c r="C69" s="605"/>
      <c r="D69" s="667">
        <v>76.9</v>
      </c>
      <c r="E69" s="249">
        <v>65.5</v>
      </c>
      <c r="F69" s="249">
        <v>78.7</v>
      </c>
      <c r="G69" s="249">
        <v>69.5</v>
      </c>
      <c r="H69" s="249">
        <v>104.8</v>
      </c>
      <c r="I69" s="249">
        <v>88.8</v>
      </c>
      <c r="J69" s="249">
        <v>80.3</v>
      </c>
      <c r="K69" s="249">
        <v>62.2</v>
      </c>
      <c r="L69" s="249">
        <v>116.6</v>
      </c>
      <c r="M69" s="249">
        <v>67.8</v>
      </c>
      <c r="N69" s="249">
        <v>78.5</v>
      </c>
      <c r="O69" s="249">
        <v>82.7</v>
      </c>
      <c r="P69" s="249">
        <v>68.6</v>
      </c>
      <c r="Q69" s="249">
        <v>68.1</v>
      </c>
      <c r="R69" s="249">
        <v>74.6</v>
      </c>
      <c r="S69" s="249">
        <v>93.8</v>
      </c>
    </row>
    <row r="70" spans="1:46" ht="13.5" customHeight="1">
      <c r="A70" s="604" t="s">
        <v>553</v>
      </c>
      <c r="B70" s="604" t="s">
        <v>600</v>
      </c>
      <c r="C70" s="605"/>
      <c r="D70" s="667">
        <v>84</v>
      </c>
      <c r="E70" s="249">
        <v>64.1</v>
      </c>
      <c r="F70" s="249">
        <v>85.6</v>
      </c>
      <c r="G70" s="249">
        <v>67.8</v>
      </c>
      <c r="H70" s="249">
        <v>96.1</v>
      </c>
      <c r="I70" s="249">
        <v>91.5</v>
      </c>
      <c r="J70" s="249">
        <v>89.8</v>
      </c>
      <c r="K70" s="249">
        <v>74.3</v>
      </c>
      <c r="L70" s="249">
        <v>123.2</v>
      </c>
      <c r="M70" s="249">
        <v>72.2</v>
      </c>
      <c r="N70" s="249">
        <v>78.1</v>
      </c>
      <c r="O70" s="249">
        <v>80.3</v>
      </c>
      <c r="P70" s="249">
        <v>69.1</v>
      </c>
      <c r="Q70" s="249">
        <v>81.8</v>
      </c>
      <c r="R70" s="249">
        <v>96.2</v>
      </c>
      <c r="S70" s="249">
        <v>109.1</v>
      </c>
      <c r="T70" s="610"/>
      <c r="U70" s="610"/>
      <c r="V70" s="610"/>
      <c r="W70" s="610"/>
      <c r="X70" s="610"/>
      <c r="Y70" s="610"/>
      <c r="Z70" s="610"/>
      <c r="AA70" s="610"/>
      <c r="AB70" s="610"/>
      <c r="AC70" s="610"/>
      <c r="AD70" s="610"/>
      <c r="AE70" s="610"/>
      <c r="AF70" s="610"/>
      <c r="AG70" s="610"/>
      <c r="AH70" s="610"/>
      <c r="AI70" s="610"/>
      <c r="AJ70" s="610"/>
      <c r="AK70" s="610"/>
      <c r="AL70" s="610"/>
      <c r="AM70" s="610"/>
      <c r="AN70" s="610"/>
      <c r="AO70" s="610"/>
      <c r="AP70" s="610"/>
      <c r="AQ70" s="610"/>
      <c r="AR70" s="610"/>
      <c r="AS70" s="610"/>
      <c r="AT70" s="610"/>
    </row>
    <row r="71" spans="1:46" ht="13.5" customHeight="1">
      <c r="A71" s="604" t="s">
        <v>553</v>
      </c>
      <c r="B71" s="604" t="s">
        <v>637</v>
      </c>
      <c r="C71" s="605"/>
      <c r="D71" s="667">
        <v>169</v>
      </c>
      <c r="E71" s="249">
        <v>179.2</v>
      </c>
      <c r="F71" s="249">
        <v>188.5</v>
      </c>
      <c r="G71" s="249">
        <v>105.4</v>
      </c>
      <c r="H71" s="249">
        <v>245.1</v>
      </c>
      <c r="I71" s="249">
        <v>172.9</v>
      </c>
      <c r="J71" s="249">
        <v>169.5</v>
      </c>
      <c r="K71" s="249">
        <v>160.5</v>
      </c>
      <c r="L71" s="249">
        <v>199.8</v>
      </c>
      <c r="M71" s="249">
        <v>180.4</v>
      </c>
      <c r="N71" s="249">
        <v>104</v>
      </c>
      <c r="O71" s="249">
        <v>107.9</v>
      </c>
      <c r="P71" s="249">
        <v>158</v>
      </c>
      <c r="Q71" s="249">
        <v>137</v>
      </c>
      <c r="R71" s="249">
        <v>189.1</v>
      </c>
      <c r="S71" s="249">
        <v>114</v>
      </c>
      <c r="T71" s="610"/>
      <c r="U71" s="610"/>
      <c r="V71" s="610"/>
      <c r="W71" s="610"/>
      <c r="X71" s="610"/>
      <c r="Y71" s="610"/>
      <c r="Z71" s="610"/>
      <c r="AA71" s="610"/>
      <c r="AB71" s="610"/>
      <c r="AC71" s="610"/>
      <c r="AD71" s="610"/>
      <c r="AE71" s="610"/>
      <c r="AF71" s="610"/>
      <c r="AG71" s="610"/>
      <c r="AH71" s="610"/>
      <c r="AI71" s="610"/>
      <c r="AJ71" s="610"/>
      <c r="AK71" s="610"/>
      <c r="AL71" s="610"/>
      <c r="AM71" s="610"/>
      <c r="AN71" s="610"/>
      <c r="AO71" s="610"/>
      <c r="AP71" s="610"/>
      <c r="AQ71" s="610"/>
      <c r="AR71" s="610"/>
      <c r="AS71" s="610"/>
      <c r="AT71" s="610"/>
    </row>
    <row r="72" spans="1:46" ht="13.5" customHeight="1">
      <c r="A72" s="265" t="s">
        <v>87</v>
      </c>
      <c r="B72" s="616" t="s">
        <v>21</v>
      </c>
      <c r="C72" s="266" t="s">
        <v>589</v>
      </c>
      <c r="D72" s="267">
        <v>85.7</v>
      </c>
      <c r="E72" s="268">
        <v>85.2</v>
      </c>
      <c r="F72" s="268">
        <v>90.3</v>
      </c>
      <c r="G72" s="268">
        <v>68.2</v>
      </c>
      <c r="H72" s="268">
        <v>96.4</v>
      </c>
      <c r="I72" s="268">
        <v>86.4</v>
      </c>
      <c r="J72" s="268">
        <v>85.5</v>
      </c>
      <c r="K72" s="268">
        <v>69.6</v>
      </c>
      <c r="L72" s="268">
        <v>354.8</v>
      </c>
      <c r="M72" s="268">
        <v>66.6</v>
      </c>
      <c r="N72" s="268">
        <v>86.3</v>
      </c>
      <c r="O72" s="268">
        <v>89.2</v>
      </c>
      <c r="P72" s="268">
        <v>68.2</v>
      </c>
      <c r="Q72" s="268">
        <v>74.4</v>
      </c>
      <c r="R72" s="268">
        <v>113.9</v>
      </c>
      <c r="S72" s="268">
        <v>93.6</v>
      </c>
      <c r="T72" s="610"/>
      <c r="U72" s="610"/>
      <c r="V72" s="610"/>
      <c r="W72" s="610"/>
      <c r="X72" s="610"/>
      <c r="Y72" s="610"/>
      <c r="Z72" s="610"/>
      <c r="AA72" s="610"/>
      <c r="AB72" s="610"/>
      <c r="AC72" s="610"/>
      <c r="AD72" s="610"/>
      <c r="AE72" s="610"/>
      <c r="AF72" s="610"/>
      <c r="AG72" s="610"/>
      <c r="AH72" s="610"/>
      <c r="AI72" s="610"/>
      <c r="AJ72" s="610"/>
      <c r="AK72" s="610"/>
      <c r="AL72" s="610"/>
      <c r="AM72" s="610"/>
      <c r="AN72" s="610"/>
      <c r="AO72" s="610"/>
      <c r="AP72" s="610"/>
      <c r="AQ72" s="610"/>
      <c r="AR72" s="610"/>
      <c r="AS72" s="610"/>
      <c r="AT72" s="610"/>
    </row>
    <row r="73" spans="1:19" ht="17.25" customHeight="1">
      <c r="A73" s="252"/>
      <c r="B73" s="252"/>
      <c r="C73" s="252"/>
      <c r="D73" s="736" t="s">
        <v>34</v>
      </c>
      <c r="E73" s="736"/>
      <c r="F73" s="736"/>
      <c r="G73" s="736"/>
      <c r="H73" s="736"/>
      <c r="I73" s="736"/>
      <c r="J73" s="736"/>
      <c r="K73" s="736"/>
      <c r="L73" s="736"/>
      <c r="M73" s="736"/>
      <c r="N73" s="736"/>
      <c r="O73" s="736"/>
      <c r="P73" s="736"/>
      <c r="Q73" s="736"/>
      <c r="R73" s="736"/>
      <c r="S73" s="736"/>
    </row>
    <row r="74" spans="1:19" ht="13.5" customHeight="1">
      <c r="A74" s="599" t="s">
        <v>588</v>
      </c>
      <c r="B74" s="599" t="s">
        <v>642</v>
      </c>
      <c r="C74" s="600" t="s">
        <v>589</v>
      </c>
      <c r="D74" s="601">
        <v>-6.5</v>
      </c>
      <c r="E74" s="602">
        <v>-0.8</v>
      </c>
      <c r="F74" s="602">
        <v>-8.3</v>
      </c>
      <c r="G74" s="602">
        <v>-0.9</v>
      </c>
      <c r="H74" s="602">
        <v>-9</v>
      </c>
      <c r="I74" s="602">
        <v>-1.2</v>
      </c>
      <c r="J74" s="602">
        <v>-2.7</v>
      </c>
      <c r="K74" s="602">
        <v>4</v>
      </c>
      <c r="L74" s="603" t="s">
        <v>645</v>
      </c>
      <c r="M74" s="603" t="s">
        <v>645</v>
      </c>
      <c r="N74" s="603" t="s">
        <v>645</v>
      </c>
      <c r="O74" s="603" t="s">
        <v>645</v>
      </c>
      <c r="P74" s="602">
        <v>-1.2</v>
      </c>
      <c r="Q74" s="602">
        <v>-1.3</v>
      </c>
      <c r="R74" s="602">
        <v>16.8</v>
      </c>
      <c r="S74" s="603" t="s">
        <v>645</v>
      </c>
    </row>
    <row r="75" spans="1:19" ht="13.5" customHeight="1">
      <c r="A75" s="604"/>
      <c r="B75" s="604" t="s">
        <v>643</v>
      </c>
      <c r="C75" s="605"/>
      <c r="D75" s="606">
        <v>1.8</v>
      </c>
      <c r="E75" s="248">
        <v>21.7</v>
      </c>
      <c r="F75" s="248">
        <v>7.4</v>
      </c>
      <c r="G75" s="248">
        <v>3</v>
      </c>
      <c r="H75" s="248">
        <v>3</v>
      </c>
      <c r="I75" s="248">
        <v>-3.4</v>
      </c>
      <c r="J75" s="248">
        <v>5.6</v>
      </c>
      <c r="K75" s="248">
        <v>5.7</v>
      </c>
      <c r="L75" s="607" t="s">
        <v>645</v>
      </c>
      <c r="M75" s="607" t="s">
        <v>645</v>
      </c>
      <c r="N75" s="607" t="s">
        <v>645</v>
      </c>
      <c r="O75" s="607" t="s">
        <v>645</v>
      </c>
      <c r="P75" s="248">
        <v>-12</v>
      </c>
      <c r="Q75" s="248">
        <v>-4.2</v>
      </c>
      <c r="R75" s="248">
        <v>7.1</v>
      </c>
      <c r="S75" s="607" t="s">
        <v>645</v>
      </c>
    </row>
    <row r="76" spans="1:19" ht="13.5" customHeight="1">
      <c r="A76" s="604"/>
      <c r="B76" s="604" t="s">
        <v>644</v>
      </c>
      <c r="C76" s="605"/>
      <c r="D76" s="606">
        <v>-1</v>
      </c>
      <c r="E76" s="248">
        <v>5.3</v>
      </c>
      <c r="F76" s="248">
        <v>1.3</v>
      </c>
      <c r="G76" s="248">
        <v>-4.1</v>
      </c>
      <c r="H76" s="248">
        <v>-6</v>
      </c>
      <c r="I76" s="248">
        <v>-2.6</v>
      </c>
      <c r="J76" s="248">
        <v>1.8</v>
      </c>
      <c r="K76" s="248">
        <v>-4.8</v>
      </c>
      <c r="L76" s="607">
        <v>6.5</v>
      </c>
      <c r="M76" s="607">
        <v>3.4</v>
      </c>
      <c r="N76" s="607">
        <v>-14</v>
      </c>
      <c r="O76" s="607">
        <v>4.2</v>
      </c>
      <c r="P76" s="248">
        <v>-4</v>
      </c>
      <c r="Q76" s="248">
        <v>-7.1</v>
      </c>
      <c r="R76" s="248">
        <v>-0.8</v>
      </c>
      <c r="S76" s="607">
        <v>0.9</v>
      </c>
    </row>
    <row r="77" spans="1:19" ht="13.5" customHeight="1">
      <c r="A77" s="604"/>
      <c r="B77" s="604" t="s">
        <v>77</v>
      </c>
      <c r="C77" s="605"/>
      <c r="D77" s="606">
        <v>0</v>
      </c>
      <c r="E77" s="248">
        <v>-1.8</v>
      </c>
      <c r="F77" s="248">
        <v>2</v>
      </c>
      <c r="G77" s="248">
        <v>-11.1</v>
      </c>
      <c r="H77" s="248">
        <v>2</v>
      </c>
      <c r="I77" s="248">
        <v>7.8</v>
      </c>
      <c r="J77" s="248">
        <v>0.8</v>
      </c>
      <c r="K77" s="248">
        <v>0.6</v>
      </c>
      <c r="L77" s="607">
        <v>0.1</v>
      </c>
      <c r="M77" s="607">
        <v>-5.2</v>
      </c>
      <c r="N77" s="607">
        <v>-3.8</v>
      </c>
      <c r="O77" s="607">
        <v>-6</v>
      </c>
      <c r="P77" s="248">
        <v>-7.6</v>
      </c>
      <c r="Q77" s="248">
        <v>-1.6</v>
      </c>
      <c r="R77" s="248">
        <v>-7.5</v>
      </c>
      <c r="S77" s="607">
        <v>0.1</v>
      </c>
    </row>
    <row r="78" spans="1:19" ht="13.5" customHeight="1">
      <c r="A78" s="604"/>
      <c r="B78" s="604" t="s">
        <v>86</v>
      </c>
      <c r="C78" s="605"/>
      <c r="D78" s="606">
        <v>-0.4</v>
      </c>
      <c r="E78" s="248">
        <v>1.2</v>
      </c>
      <c r="F78" s="248">
        <v>0.3</v>
      </c>
      <c r="G78" s="248">
        <v>-3.5</v>
      </c>
      <c r="H78" s="248">
        <v>18.1</v>
      </c>
      <c r="I78" s="248">
        <v>0</v>
      </c>
      <c r="J78" s="248">
        <v>-1.7</v>
      </c>
      <c r="K78" s="248">
        <v>1.8</v>
      </c>
      <c r="L78" s="607">
        <v>17.6</v>
      </c>
      <c r="M78" s="607">
        <v>-5.1</v>
      </c>
      <c r="N78" s="607">
        <v>0.8</v>
      </c>
      <c r="O78" s="607">
        <v>-2.8</v>
      </c>
      <c r="P78" s="248">
        <v>0.9</v>
      </c>
      <c r="Q78" s="248">
        <v>-6.3</v>
      </c>
      <c r="R78" s="248">
        <v>5.1</v>
      </c>
      <c r="S78" s="607">
        <v>1.7</v>
      </c>
    </row>
    <row r="79" spans="1:19" ht="13.5" customHeight="1">
      <c r="A79" s="400"/>
      <c r="B79" s="265" t="s">
        <v>20</v>
      </c>
      <c r="C79" s="401"/>
      <c r="D79" s="269">
        <v>-2.7</v>
      </c>
      <c r="E79" s="270">
        <v>-13.9</v>
      </c>
      <c r="F79" s="270">
        <v>-3.1</v>
      </c>
      <c r="G79" s="270">
        <v>-8.9</v>
      </c>
      <c r="H79" s="270">
        <v>8</v>
      </c>
      <c r="I79" s="270">
        <v>0.1</v>
      </c>
      <c r="J79" s="270">
        <v>-2</v>
      </c>
      <c r="K79" s="270">
        <v>-10.2</v>
      </c>
      <c r="L79" s="270">
        <v>6.6</v>
      </c>
      <c r="M79" s="270">
        <v>-0.2</v>
      </c>
      <c r="N79" s="270">
        <v>1.4</v>
      </c>
      <c r="O79" s="270">
        <v>-9.2</v>
      </c>
      <c r="P79" s="270">
        <v>-1.3</v>
      </c>
      <c r="Q79" s="270">
        <v>-1.9</v>
      </c>
      <c r="R79" s="270">
        <v>3.7</v>
      </c>
      <c r="S79" s="270">
        <v>-2.3</v>
      </c>
    </row>
    <row r="80" spans="1:19" ht="13.5" customHeight="1">
      <c r="A80" s="604" t="s">
        <v>79</v>
      </c>
      <c r="B80" s="604" t="s">
        <v>81</v>
      </c>
      <c r="C80" s="605" t="s">
        <v>590</v>
      </c>
      <c r="D80" s="665">
        <v>4</v>
      </c>
      <c r="E80" s="666">
        <v>-35</v>
      </c>
      <c r="F80" s="666">
        <v>-2.8</v>
      </c>
      <c r="G80" s="666">
        <v>-10.9</v>
      </c>
      <c r="H80" s="666">
        <v>-1.4</v>
      </c>
      <c r="I80" s="666">
        <v>18.8</v>
      </c>
      <c r="J80" s="666">
        <v>0.4</v>
      </c>
      <c r="K80" s="666">
        <v>1.3</v>
      </c>
      <c r="L80" s="666">
        <v>57.7</v>
      </c>
      <c r="M80" s="666">
        <v>65.9</v>
      </c>
      <c r="N80" s="666">
        <v>4.4</v>
      </c>
      <c r="O80" s="666">
        <v>-24.3</v>
      </c>
      <c r="P80" s="666">
        <v>50.4</v>
      </c>
      <c r="Q80" s="666">
        <v>6.4</v>
      </c>
      <c r="R80" s="666">
        <v>38.2</v>
      </c>
      <c r="S80" s="666">
        <v>-1.6</v>
      </c>
    </row>
    <row r="81" spans="1:19" ht="13.5" customHeight="1">
      <c r="A81" s="604" t="s">
        <v>553</v>
      </c>
      <c r="B81" s="604" t="s">
        <v>592</v>
      </c>
      <c r="C81" s="605" t="s">
        <v>553</v>
      </c>
      <c r="D81" s="667">
        <v>-1.5</v>
      </c>
      <c r="E81" s="249">
        <v>-9.1</v>
      </c>
      <c r="F81" s="249">
        <v>-2.9</v>
      </c>
      <c r="G81" s="249">
        <v>-5.5</v>
      </c>
      <c r="H81" s="249">
        <v>5.9</v>
      </c>
      <c r="I81" s="249">
        <v>6.1</v>
      </c>
      <c r="J81" s="249">
        <v>-6.2</v>
      </c>
      <c r="K81" s="249">
        <v>4.9</v>
      </c>
      <c r="L81" s="249">
        <v>19.6</v>
      </c>
      <c r="M81" s="249">
        <v>-1.7</v>
      </c>
      <c r="N81" s="249">
        <v>5.8</v>
      </c>
      <c r="O81" s="249">
        <v>-8.3</v>
      </c>
      <c r="P81" s="249">
        <v>0.6</v>
      </c>
      <c r="Q81" s="249">
        <v>-2.9</v>
      </c>
      <c r="R81" s="249">
        <v>3.5</v>
      </c>
      <c r="S81" s="249">
        <v>1.9</v>
      </c>
    </row>
    <row r="82" spans="1:19" ht="13.5" customHeight="1">
      <c r="A82" s="604" t="s">
        <v>553</v>
      </c>
      <c r="B82" s="604" t="s">
        <v>593</v>
      </c>
      <c r="C82" s="605" t="s">
        <v>553</v>
      </c>
      <c r="D82" s="667">
        <v>-0.7</v>
      </c>
      <c r="E82" s="249">
        <v>-6</v>
      </c>
      <c r="F82" s="249">
        <v>-2.6</v>
      </c>
      <c r="G82" s="249">
        <v>-9.7</v>
      </c>
      <c r="H82" s="249">
        <v>-4.7</v>
      </c>
      <c r="I82" s="249">
        <v>3.4</v>
      </c>
      <c r="J82" s="249">
        <v>-0.1</v>
      </c>
      <c r="K82" s="249">
        <v>-0.6</v>
      </c>
      <c r="L82" s="249">
        <v>20.9</v>
      </c>
      <c r="M82" s="249">
        <v>1.8</v>
      </c>
      <c r="N82" s="249">
        <v>6.7</v>
      </c>
      <c r="O82" s="249">
        <v>-6.5</v>
      </c>
      <c r="P82" s="249">
        <v>8.5</v>
      </c>
      <c r="Q82" s="249">
        <v>-1.4</v>
      </c>
      <c r="R82" s="249">
        <v>6.8</v>
      </c>
      <c r="S82" s="249">
        <v>3.6</v>
      </c>
    </row>
    <row r="83" spans="1:19" ht="13.5" customHeight="1">
      <c r="A83" s="604" t="s">
        <v>553</v>
      </c>
      <c r="B83" s="604" t="s">
        <v>594</v>
      </c>
      <c r="C83" s="605" t="s">
        <v>553</v>
      </c>
      <c r="D83" s="667">
        <v>-4.4</v>
      </c>
      <c r="E83" s="249">
        <v>-13</v>
      </c>
      <c r="F83" s="249">
        <v>-3.9</v>
      </c>
      <c r="G83" s="249">
        <v>-12.3</v>
      </c>
      <c r="H83" s="249">
        <v>16.2</v>
      </c>
      <c r="I83" s="249">
        <v>-3.2</v>
      </c>
      <c r="J83" s="249">
        <v>-10.3</v>
      </c>
      <c r="K83" s="249">
        <v>0.9</v>
      </c>
      <c r="L83" s="249">
        <v>18.8</v>
      </c>
      <c r="M83" s="249">
        <v>-11.1</v>
      </c>
      <c r="N83" s="249">
        <v>2</v>
      </c>
      <c r="O83" s="249">
        <v>-3.7</v>
      </c>
      <c r="P83" s="249">
        <v>-5.6</v>
      </c>
      <c r="Q83" s="249">
        <v>-5.7</v>
      </c>
      <c r="R83" s="249">
        <v>0.3</v>
      </c>
      <c r="S83" s="249">
        <v>0.5</v>
      </c>
    </row>
    <row r="84" spans="1:19" ht="13.5" customHeight="1">
      <c r="A84" s="604" t="s">
        <v>553</v>
      </c>
      <c r="B84" s="604" t="s">
        <v>595</v>
      </c>
      <c r="C84" s="605" t="s">
        <v>553</v>
      </c>
      <c r="D84" s="667">
        <v>-4</v>
      </c>
      <c r="E84" s="249">
        <v>-13.5</v>
      </c>
      <c r="F84" s="249">
        <v>-5.7</v>
      </c>
      <c r="G84" s="249">
        <v>-13.4</v>
      </c>
      <c r="H84" s="249">
        <v>7.3</v>
      </c>
      <c r="I84" s="249">
        <v>-4.3</v>
      </c>
      <c r="J84" s="249">
        <v>-3.3</v>
      </c>
      <c r="K84" s="249">
        <v>-2.5</v>
      </c>
      <c r="L84" s="249">
        <v>15.9</v>
      </c>
      <c r="M84" s="249">
        <v>1.6</v>
      </c>
      <c r="N84" s="249">
        <v>1.1</v>
      </c>
      <c r="O84" s="249">
        <v>-9.2</v>
      </c>
      <c r="P84" s="249">
        <v>0</v>
      </c>
      <c r="Q84" s="249">
        <v>-1.5</v>
      </c>
      <c r="R84" s="249">
        <v>-4.2</v>
      </c>
      <c r="S84" s="249">
        <v>-3.2</v>
      </c>
    </row>
    <row r="85" spans="1:19" ht="13.5" customHeight="1">
      <c r="A85" s="604" t="s">
        <v>553</v>
      </c>
      <c r="B85" s="604" t="s">
        <v>596</v>
      </c>
      <c r="C85" s="605" t="s">
        <v>553</v>
      </c>
      <c r="D85" s="667">
        <v>-6.6</v>
      </c>
      <c r="E85" s="249">
        <v>-17.1</v>
      </c>
      <c r="F85" s="249">
        <v>-2.5</v>
      </c>
      <c r="G85" s="249">
        <v>-19.4</v>
      </c>
      <c r="H85" s="249">
        <v>13.9</v>
      </c>
      <c r="I85" s="249">
        <v>-10</v>
      </c>
      <c r="J85" s="249">
        <v>-11.6</v>
      </c>
      <c r="K85" s="249">
        <v>-9.9</v>
      </c>
      <c r="L85" s="249">
        <v>-9.5</v>
      </c>
      <c r="M85" s="249">
        <v>-38.2</v>
      </c>
      <c r="N85" s="249">
        <v>12.2</v>
      </c>
      <c r="O85" s="249">
        <v>-9.6</v>
      </c>
      <c r="P85" s="249">
        <v>-13.4</v>
      </c>
      <c r="Q85" s="249">
        <v>-1.9</v>
      </c>
      <c r="R85" s="249">
        <v>-6</v>
      </c>
      <c r="S85" s="249">
        <v>-7.9</v>
      </c>
    </row>
    <row r="86" spans="1:19" ht="13.5" customHeight="1">
      <c r="A86" s="604" t="s">
        <v>553</v>
      </c>
      <c r="B86" s="604" t="s">
        <v>597</v>
      </c>
      <c r="C86" s="605" t="s">
        <v>553</v>
      </c>
      <c r="D86" s="667">
        <v>-6</v>
      </c>
      <c r="E86" s="249">
        <v>-2.9</v>
      </c>
      <c r="F86" s="249">
        <v>-9.9</v>
      </c>
      <c r="G86" s="249">
        <v>8</v>
      </c>
      <c r="H86" s="249">
        <v>-7.8</v>
      </c>
      <c r="I86" s="249">
        <v>5.6</v>
      </c>
      <c r="J86" s="249">
        <v>14.3</v>
      </c>
      <c r="K86" s="249">
        <v>-10.7</v>
      </c>
      <c r="L86" s="249">
        <v>-10.9</v>
      </c>
      <c r="M86" s="249">
        <v>3.2</v>
      </c>
      <c r="N86" s="249">
        <v>0</v>
      </c>
      <c r="O86" s="249">
        <v>-6.9</v>
      </c>
      <c r="P86" s="249">
        <v>-28.2</v>
      </c>
      <c r="Q86" s="249">
        <v>-8.7</v>
      </c>
      <c r="R86" s="249">
        <v>-1.1</v>
      </c>
      <c r="S86" s="249">
        <v>-2.5</v>
      </c>
    </row>
    <row r="87" spans="1:19" ht="13.5" customHeight="1">
      <c r="A87" s="604"/>
      <c r="B87" s="604" t="s">
        <v>598</v>
      </c>
      <c r="C87" s="605"/>
      <c r="D87" s="667">
        <v>2.3</v>
      </c>
      <c r="E87" s="249">
        <v>-12.2</v>
      </c>
      <c r="F87" s="249">
        <v>7.8</v>
      </c>
      <c r="G87" s="249">
        <v>-8.4</v>
      </c>
      <c r="H87" s="249">
        <v>10.3</v>
      </c>
      <c r="I87" s="249">
        <v>-0.9</v>
      </c>
      <c r="J87" s="249">
        <v>-3.2</v>
      </c>
      <c r="K87" s="249">
        <v>-12.8</v>
      </c>
      <c r="L87" s="249">
        <v>2.3</v>
      </c>
      <c r="M87" s="249">
        <v>-3</v>
      </c>
      <c r="N87" s="249">
        <v>0.8</v>
      </c>
      <c r="O87" s="249">
        <v>-11</v>
      </c>
      <c r="P87" s="249">
        <v>15.6</v>
      </c>
      <c r="Q87" s="249">
        <v>-4.4</v>
      </c>
      <c r="R87" s="249">
        <v>-3.6</v>
      </c>
      <c r="S87" s="249">
        <v>-3.5</v>
      </c>
    </row>
    <row r="88" spans="1:19" ht="13.5" customHeight="1">
      <c r="A88" s="604" t="s">
        <v>553</v>
      </c>
      <c r="B88" s="604" t="s">
        <v>599</v>
      </c>
      <c r="C88" s="605" t="s">
        <v>553</v>
      </c>
      <c r="D88" s="667">
        <v>-4</v>
      </c>
      <c r="E88" s="249">
        <v>-14.7</v>
      </c>
      <c r="F88" s="249">
        <v>-4.5</v>
      </c>
      <c r="G88" s="249">
        <v>-8.3</v>
      </c>
      <c r="H88" s="249">
        <v>9.6</v>
      </c>
      <c r="I88" s="249">
        <v>-4.7</v>
      </c>
      <c r="J88" s="249">
        <v>-4.5</v>
      </c>
      <c r="K88" s="249">
        <v>-9.6</v>
      </c>
      <c r="L88" s="249">
        <v>5.1</v>
      </c>
      <c r="M88" s="249">
        <v>-5.2</v>
      </c>
      <c r="N88" s="249">
        <v>1.5</v>
      </c>
      <c r="O88" s="249">
        <v>-6.2</v>
      </c>
      <c r="P88" s="249">
        <v>0.4</v>
      </c>
      <c r="Q88" s="249">
        <v>-2</v>
      </c>
      <c r="R88" s="249">
        <v>-2.1</v>
      </c>
      <c r="S88" s="249">
        <v>-2.3</v>
      </c>
    </row>
    <row r="89" spans="1:19" ht="13.5" customHeight="1">
      <c r="A89" s="604" t="s">
        <v>553</v>
      </c>
      <c r="B89" s="604" t="s">
        <v>566</v>
      </c>
      <c r="C89" s="605" t="s">
        <v>553</v>
      </c>
      <c r="D89" s="667">
        <v>-3.6</v>
      </c>
      <c r="E89" s="249">
        <v>-15.2</v>
      </c>
      <c r="F89" s="249">
        <v>-3.2</v>
      </c>
      <c r="G89" s="249">
        <v>-6.1</v>
      </c>
      <c r="H89" s="249">
        <v>17.2</v>
      </c>
      <c r="I89" s="249">
        <v>-5.4</v>
      </c>
      <c r="J89" s="249">
        <v>-3.7</v>
      </c>
      <c r="K89" s="249">
        <v>-10.6</v>
      </c>
      <c r="L89" s="249">
        <v>3.6</v>
      </c>
      <c r="M89" s="249">
        <v>-12.2</v>
      </c>
      <c r="N89" s="249">
        <v>0.1</v>
      </c>
      <c r="O89" s="249">
        <v>-2.4</v>
      </c>
      <c r="P89" s="249">
        <v>1.6</v>
      </c>
      <c r="Q89" s="249">
        <v>-4.1</v>
      </c>
      <c r="R89" s="249">
        <v>-1.7</v>
      </c>
      <c r="S89" s="249">
        <v>-0.4</v>
      </c>
    </row>
    <row r="90" spans="1:19" ht="13.5" customHeight="1">
      <c r="A90" s="604" t="s">
        <v>553</v>
      </c>
      <c r="B90" s="604" t="s">
        <v>600</v>
      </c>
      <c r="C90" s="605" t="s">
        <v>553</v>
      </c>
      <c r="D90" s="667">
        <v>-3.7</v>
      </c>
      <c r="E90" s="249">
        <v>-14.1</v>
      </c>
      <c r="F90" s="249">
        <v>0.5</v>
      </c>
      <c r="G90" s="249">
        <v>-4</v>
      </c>
      <c r="H90" s="249">
        <v>4.6</v>
      </c>
      <c r="I90" s="249">
        <v>-9</v>
      </c>
      <c r="J90" s="249">
        <v>1.4</v>
      </c>
      <c r="K90" s="249">
        <v>-5.6</v>
      </c>
      <c r="L90" s="249">
        <v>-23.9</v>
      </c>
      <c r="M90" s="249">
        <v>-2.2</v>
      </c>
      <c r="N90" s="249">
        <v>-20.8</v>
      </c>
      <c r="O90" s="249">
        <v>-7.2</v>
      </c>
      <c r="P90" s="249">
        <v>-7</v>
      </c>
      <c r="Q90" s="249">
        <v>-8.9</v>
      </c>
      <c r="R90" s="249">
        <v>27.2</v>
      </c>
      <c r="S90" s="249">
        <v>-7.8</v>
      </c>
    </row>
    <row r="91" spans="1:19" ht="13.5" customHeight="1">
      <c r="A91" s="604" t="s">
        <v>553</v>
      </c>
      <c r="B91" s="604" t="s">
        <v>637</v>
      </c>
      <c r="C91" s="605" t="s">
        <v>553</v>
      </c>
      <c r="D91" s="667">
        <v>-1.6</v>
      </c>
      <c r="E91" s="249">
        <v>-13.5</v>
      </c>
      <c r="F91" s="249">
        <v>-3</v>
      </c>
      <c r="G91" s="249">
        <v>-10.5</v>
      </c>
      <c r="H91" s="249">
        <v>20.9</v>
      </c>
      <c r="I91" s="249">
        <v>6.8</v>
      </c>
      <c r="J91" s="249">
        <v>-0.8</v>
      </c>
      <c r="K91" s="249">
        <v>-29.1</v>
      </c>
      <c r="L91" s="249">
        <v>16.2</v>
      </c>
      <c r="M91" s="249">
        <v>12</v>
      </c>
      <c r="N91" s="249">
        <v>6</v>
      </c>
      <c r="O91" s="249">
        <v>-11.8</v>
      </c>
      <c r="P91" s="249">
        <v>-7.3</v>
      </c>
      <c r="Q91" s="249">
        <v>8.1</v>
      </c>
      <c r="R91" s="249">
        <v>1.6</v>
      </c>
      <c r="S91" s="249">
        <v>-2.2</v>
      </c>
    </row>
    <row r="92" spans="1:19" ht="13.5" customHeight="1">
      <c r="A92" s="265" t="s">
        <v>87</v>
      </c>
      <c r="B92" s="616" t="s">
        <v>21</v>
      </c>
      <c r="C92" s="266" t="s">
        <v>88</v>
      </c>
      <c r="D92" s="267">
        <v>-2.8</v>
      </c>
      <c r="E92" s="268">
        <v>15.8</v>
      </c>
      <c r="F92" s="268">
        <v>3.2</v>
      </c>
      <c r="G92" s="268">
        <v>-3.3</v>
      </c>
      <c r="H92" s="268">
        <v>-2.3</v>
      </c>
      <c r="I92" s="268">
        <v>-13.6</v>
      </c>
      <c r="J92" s="268">
        <v>0.6</v>
      </c>
      <c r="K92" s="268">
        <v>-10.1</v>
      </c>
      <c r="L92" s="268">
        <v>127.7</v>
      </c>
      <c r="M92" s="268">
        <v>-42.4</v>
      </c>
      <c r="N92" s="268">
        <v>7.7</v>
      </c>
      <c r="O92" s="268">
        <v>6.7</v>
      </c>
      <c r="P92" s="268">
        <v>-32.8</v>
      </c>
      <c r="Q92" s="268">
        <v>-6.6</v>
      </c>
      <c r="R92" s="268">
        <v>11.7</v>
      </c>
      <c r="S92" s="268">
        <v>4.2</v>
      </c>
    </row>
    <row r="93" spans="1:35" ht="27" customHeight="1">
      <c r="A93" s="737" t="s">
        <v>417</v>
      </c>
      <c r="B93" s="737"/>
      <c r="C93" s="737"/>
      <c r="D93" s="410">
        <v>-49.3</v>
      </c>
      <c r="E93" s="409">
        <v>-52.5</v>
      </c>
      <c r="F93" s="409">
        <v>-52.1</v>
      </c>
      <c r="G93" s="409">
        <v>-35.3</v>
      </c>
      <c r="H93" s="409">
        <v>-60.7</v>
      </c>
      <c r="I93" s="409">
        <v>-50</v>
      </c>
      <c r="J93" s="409">
        <v>-49.6</v>
      </c>
      <c r="K93" s="409">
        <v>-56.6</v>
      </c>
      <c r="L93" s="409">
        <v>77.6</v>
      </c>
      <c r="M93" s="409">
        <v>-63.1</v>
      </c>
      <c r="N93" s="409">
        <v>-17</v>
      </c>
      <c r="O93" s="409">
        <v>-17.3</v>
      </c>
      <c r="P93" s="409">
        <v>-56.8</v>
      </c>
      <c r="Q93" s="409">
        <v>-45.7</v>
      </c>
      <c r="R93" s="409">
        <v>-39.8</v>
      </c>
      <c r="S93" s="409">
        <v>-17.9</v>
      </c>
      <c r="T93" s="611"/>
      <c r="U93" s="611"/>
      <c r="V93" s="611"/>
      <c r="W93" s="611"/>
      <c r="X93" s="611"/>
      <c r="Y93" s="611"/>
      <c r="Z93" s="611"/>
      <c r="AA93" s="611"/>
      <c r="AB93" s="611"/>
      <c r="AC93" s="611"/>
      <c r="AD93" s="611"/>
      <c r="AE93" s="611"/>
      <c r="AF93" s="611"/>
      <c r="AG93" s="611"/>
      <c r="AH93" s="611"/>
      <c r="AI93" s="611"/>
    </row>
    <row r="94" spans="1:36" s="610" customFormat="1" ht="27" customHeight="1">
      <c r="A94" s="238"/>
      <c r="B94" s="238"/>
      <c r="C94" s="238"/>
      <c r="D94" s="619"/>
      <c r="E94" s="619"/>
      <c r="F94" s="619"/>
      <c r="G94" s="619"/>
      <c r="H94" s="619"/>
      <c r="I94" s="619"/>
      <c r="J94" s="741" t="s">
        <v>641</v>
      </c>
      <c r="K94" s="742"/>
      <c r="L94" s="742"/>
      <c r="M94" s="742"/>
      <c r="N94" s="742"/>
      <c r="O94" s="742"/>
      <c r="P94" s="742"/>
      <c r="Q94" s="742"/>
      <c r="R94" s="742"/>
      <c r="S94" s="742"/>
      <c r="T94" s="596"/>
      <c r="U94" s="596"/>
      <c r="V94" s="596"/>
      <c r="W94" s="596"/>
      <c r="X94" s="596"/>
      <c r="Y94" s="596"/>
      <c r="Z94" s="596"/>
      <c r="AA94" s="596"/>
      <c r="AB94" s="596"/>
      <c r="AC94" s="596"/>
      <c r="AD94" s="596"/>
      <c r="AE94" s="596"/>
      <c r="AF94" s="596"/>
      <c r="AG94" s="596"/>
      <c r="AH94" s="596"/>
      <c r="AI94" s="596"/>
      <c r="AJ94" s="596"/>
    </row>
  </sheetData>
  <mergeCells count="12">
    <mergeCell ref="J94:S94"/>
    <mergeCell ref="A50:C52"/>
    <mergeCell ref="D53:R53"/>
    <mergeCell ref="D73:S73"/>
    <mergeCell ref="A93:C93"/>
    <mergeCell ref="G2:N2"/>
    <mergeCell ref="D27:S27"/>
    <mergeCell ref="A47:C47"/>
    <mergeCell ref="H49:O49"/>
    <mergeCell ref="H3:O3"/>
    <mergeCell ref="A4:C6"/>
    <mergeCell ref="D7:R7"/>
  </mergeCells>
  <printOptions/>
  <pageMargins left="0.7874015748031497" right="0.3937007874015748" top="0.4330708661417323" bottom="0.38" header="0.31496062992125984" footer="0.2"/>
  <pageSetup horizontalDpi="600" verticalDpi="600" orientation="portrait" paperSize="9" scale="63" r:id="rId1"/>
  <headerFooter alignWithMargins="0">
    <oddFooter>&amp;C&amp;"ＭＳ Ｐゴシック,標準"&amp;12- 5 -</oddFooter>
  </headerFooter>
</worksheet>
</file>

<file path=xl/worksheets/sheet9.xml><?xml version="1.0" encoding="utf-8"?>
<worksheet xmlns="http://schemas.openxmlformats.org/spreadsheetml/2006/main" xmlns:r="http://schemas.openxmlformats.org/officeDocument/2006/relationships">
  <sheetPr codeName="Sheet13">
    <tabColor indexed="17"/>
  </sheetPr>
  <dimension ref="A1:AT94"/>
  <sheetViews>
    <sheetView zoomScale="85" zoomScaleNormal="85" zoomScaleSheetLayoutView="90" workbookViewId="0" topLeftCell="A1">
      <selection activeCell="A1" sqref="A1"/>
    </sheetView>
  </sheetViews>
  <sheetFormatPr defaultColWidth="8.796875" defaultRowHeight="14.25"/>
  <cols>
    <col min="1" max="1" width="4.8984375" style="596" bestFit="1" customWidth="1"/>
    <col min="2" max="2" width="3.19921875" style="596" bestFit="1" customWidth="1"/>
    <col min="3" max="3" width="3.09765625" style="596" bestFit="1" customWidth="1"/>
    <col min="4" max="19" width="8.19921875" style="596" customWidth="1"/>
    <col min="20" max="35" width="7.59765625" style="596" customWidth="1"/>
    <col min="36" max="16384" width="9" style="596" customWidth="1"/>
  </cols>
  <sheetData>
    <row r="1" spans="1:31" ht="18.75">
      <c r="A1" s="597"/>
      <c r="B1" s="597"/>
      <c r="C1" s="597"/>
      <c r="D1" s="597"/>
      <c r="E1" s="230"/>
      <c r="F1" s="230"/>
      <c r="G1" s="348"/>
      <c r="H1" s="348"/>
      <c r="I1" s="348"/>
      <c r="J1" s="348"/>
      <c r="K1" s="348"/>
      <c r="L1" s="348"/>
      <c r="M1" s="348"/>
      <c r="N1" s="348"/>
      <c r="O1" s="348"/>
      <c r="P1" s="230"/>
      <c r="Q1" s="230"/>
      <c r="R1" s="597"/>
      <c r="S1" s="230"/>
      <c r="T1" s="230"/>
      <c r="U1" s="230"/>
      <c r="V1" s="230"/>
      <c r="W1" s="230"/>
      <c r="X1" s="230"/>
      <c r="Y1" s="230"/>
      <c r="Z1" s="230"/>
      <c r="AA1" s="230"/>
      <c r="AB1" s="230"/>
      <c r="AC1" s="230"/>
      <c r="AD1" s="230"/>
      <c r="AE1" s="230"/>
    </row>
    <row r="2" spans="1:31" ht="18.75">
      <c r="A2" s="597"/>
      <c r="B2" s="597"/>
      <c r="C2" s="597"/>
      <c r="D2" s="597"/>
      <c r="E2" s="230"/>
      <c r="F2" s="230"/>
      <c r="G2" s="727" t="s">
        <v>53</v>
      </c>
      <c r="H2" s="727"/>
      <c r="I2" s="727"/>
      <c r="J2" s="727"/>
      <c r="K2" s="727"/>
      <c r="L2" s="727"/>
      <c r="M2" s="727"/>
      <c r="N2" s="727"/>
      <c r="O2" s="590"/>
      <c r="P2" s="230"/>
      <c r="Q2" s="230"/>
      <c r="R2" s="597"/>
      <c r="S2" s="230"/>
      <c r="T2" s="230"/>
      <c r="U2" s="230"/>
      <c r="V2" s="230"/>
      <c r="W2" s="230"/>
      <c r="X2" s="230"/>
      <c r="Y2" s="230"/>
      <c r="Z2" s="230"/>
      <c r="AA2" s="230"/>
      <c r="AB2" s="230"/>
      <c r="AC2" s="230"/>
      <c r="AD2" s="230"/>
      <c r="AE2" s="230"/>
    </row>
    <row r="3" spans="1:19" ht="17.25">
      <c r="A3" s="247" t="s">
        <v>245</v>
      </c>
      <c r="B3" s="598"/>
      <c r="C3" s="598"/>
      <c r="H3" s="728"/>
      <c r="I3" s="728"/>
      <c r="J3" s="728"/>
      <c r="K3" s="728"/>
      <c r="L3" s="728"/>
      <c r="M3" s="728"/>
      <c r="N3" s="728"/>
      <c r="O3" s="728"/>
      <c r="S3" s="239" t="s">
        <v>591</v>
      </c>
    </row>
    <row r="4" spans="1:19" ht="13.5">
      <c r="A4" s="729" t="s">
        <v>554</v>
      </c>
      <c r="B4" s="729"/>
      <c r="C4" s="730"/>
      <c r="D4" s="231" t="s">
        <v>4</v>
      </c>
      <c r="E4" s="231" t="s">
        <v>5</v>
      </c>
      <c r="F4" s="231" t="s">
        <v>6</v>
      </c>
      <c r="G4" s="231" t="s">
        <v>7</v>
      </c>
      <c r="H4" s="231" t="s">
        <v>8</v>
      </c>
      <c r="I4" s="231" t="s">
        <v>9</v>
      </c>
      <c r="J4" s="231" t="s">
        <v>10</v>
      </c>
      <c r="K4" s="231" t="s">
        <v>11</v>
      </c>
      <c r="L4" s="231" t="s">
        <v>12</v>
      </c>
      <c r="M4" s="231" t="s">
        <v>13</v>
      </c>
      <c r="N4" s="231" t="s">
        <v>658</v>
      </c>
      <c r="O4" s="231" t="s">
        <v>15</v>
      </c>
      <c r="P4" s="231" t="s">
        <v>16</v>
      </c>
      <c r="Q4" s="231" t="s">
        <v>17</v>
      </c>
      <c r="R4" s="231" t="s">
        <v>18</v>
      </c>
      <c r="S4" s="231" t="s">
        <v>19</v>
      </c>
    </row>
    <row r="5" spans="1:19" ht="13.5">
      <c r="A5" s="731"/>
      <c r="B5" s="731"/>
      <c r="C5" s="732"/>
      <c r="D5" s="232" t="s">
        <v>567</v>
      </c>
      <c r="E5" s="232"/>
      <c r="F5" s="232"/>
      <c r="G5" s="232" t="s">
        <v>639</v>
      </c>
      <c r="H5" s="232" t="s">
        <v>568</v>
      </c>
      <c r="I5" s="232" t="s">
        <v>569</v>
      </c>
      <c r="J5" s="232" t="s">
        <v>570</v>
      </c>
      <c r="K5" s="232" t="s">
        <v>571</v>
      </c>
      <c r="L5" s="233" t="s">
        <v>572</v>
      </c>
      <c r="M5" s="234" t="s">
        <v>573</v>
      </c>
      <c r="N5" s="233" t="s">
        <v>656</v>
      </c>
      <c r="O5" s="233" t="s">
        <v>574</v>
      </c>
      <c r="P5" s="233" t="s">
        <v>575</v>
      </c>
      <c r="Q5" s="233" t="s">
        <v>576</v>
      </c>
      <c r="R5" s="233" t="s">
        <v>577</v>
      </c>
      <c r="S5" s="285" t="s">
        <v>168</v>
      </c>
    </row>
    <row r="6" spans="1:19" ht="18" customHeight="1">
      <c r="A6" s="733"/>
      <c r="B6" s="733"/>
      <c r="C6" s="734"/>
      <c r="D6" s="235" t="s">
        <v>578</v>
      </c>
      <c r="E6" s="235" t="s">
        <v>415</v>
      </c>
      <c r="F6" s="235" t="s">
        <v>416</v>
      </c>
      <c r="G6" s="235" t="s">
        <v>640</v>
      </c>
      <c r="H6" s="235" t="s">
        <v>579</v>
      </c>
      <c r="I6" s="235" t="s">
        <v>580</v>
      </c>
      <c r="J6" s="235" t="s">
        <v>581</v>
      </c>
      <c r="K6" s="235" t="s">
        <v>582</v>
      </c>
      <c r="L6" s="236" t="s">
        <v>583</v>
      </c>
      <c r="M6" s="237" t="s">
        <v>584</v>
      </c>
      <c r="N6" s="236" t="s">
        <v>657</v>
      </c>
      <c r="O6" s="236" t="s">
        <v>585</v>
      </c>
      <c r="P6" s="237" t="s">
        <v>586</v>
      </c>
      <c r="Q6" s="237" t="s">
        <v>587</v>
      </c>
      <c r="R6" s="236" t="s">
        <v>647</v>
      </c>
      <c r="S6" s="236" t="s">
        <v>169</v>
      </c>
    </row>
    <row r="7" spans="1:19" ht="15.75" customHeight="1">
      <c r="A7" s="252"/>
      <c r="B7" s="252"/>
      <c r="C7" s="252"/>
      <c r="D7" s="735" t="s">
        <v>638</v>
      </c>
      <c r="E7" s="735"/>
      <c r="F7" s="735"/>
      <c r="G7" s="735"/>
      <c r="H7" s="735"/>
      <c r="I7" s="735"/>
      <c r="J7" s="735"/>
      <c r="K7" s="735"/>
      <c r="L7" s="735"/>
      <c r="M7" s="735"/>
      <c r="N7" s="735"/>
      <c r="O7" s="735"/>
      <c r="P7" s="735"/>
      <c r="Q7" s="735"/>
      <c r="R7" s="735"/>
      <c r="S7" s="252"/>
    </row>
    <row r="8" spans="1:19" ht="13.5" customHeight="1">
      <c r="A8" s="599" t="s">
        <v>588</v>
      </c>
      <c r="B8" s="599" t="s">
        <v>642</v>
      </c>
      <c r="C8" s="600" t="s">
        <v>589</v>
      </c>
      <c r="D8" s="601">
        <v>98.8</v>
      </c>
      <c r="E8" s="602">
        <v>96.4</v>
      </c>
      <c r="F8" s="602">
        <v>94.5</v>
      </c>
      <c r="G8" s="602">
        <v>97.1</v>
      </c>
      <c r="H8" s="602">
        <v>95.7</v>
      </c>
      <c r="I8" s="602">
        <v>100.9</v>
      </c>
      <c r="J8" s="602">
        <v>96.1</v>
      </c>
      <c r="K8" s="602">
        <v>96.2</v>
      </c>
      <c r="L8" s="603" t="s">
        <v>645</v>
      </c>
      <c r="M8" s="603" t="s">
        <v>645</v>
      </c>
      <c r="N8" s="603" t="s">
        <v>645</v>
      </c>
      <c r="O8" s="603" t="s">
        <v>645</v>
      </c>
      <c r="P8" s="602">
        <v>106.6</v>
      </c>
      <c r="Q8" s="602">
        <v>104.2</v>
      </c>
      <c r="R8" s="602">
        <v>96.2</v>
      </c>
      <c r="S8" s="603" t="s">
        <v>645</v>
      </c>
    </row>
    <row r="9" spans="1:19" ht="13.5" customHeight="1">
      <c r="A9" s="604"/>
      <c r="B9" s="604" t="s">
        <v>643</v>
      </c>
      <c r="C9" s="605"/>
      <c r="D9" s="606">
        <v>100</v>
      </c>
      <c r="E9" s="248">
        <v>100</v>
      </c>
      <c r="F9" s="248">
        <v>100</v>
      </c>
      <c r="G9" s="248">
        <v>100</v>
      </c>
      <c r="H9" s="248">
        <v>100</v>
      </c>
      <c r="I9" s="248">
        <v>100</v>
      </c>
      <c r="J9" s="248">
        <v>100</v>
      </c>
      <c r="K9" s="248">
        <v>100</v>
      </c>
      <c r="L9" s="607">
        <v>100</v>
      </c>
      <c r="M9" s="607">
        <v>100</v>
      </c>
      <c r="N9" s="607">
        <v>100</v>
      </c>
      <c r="O9" s="607">
        <v>100</v>
      </c>
      <c r="P9" s="248">
        <v>100</v>
      </c>
      <c r="Q9" s="248">
        <v>100</v>
      </c>
      <c r="R9" s="248">
        <v>100</v>
      </c>
      <c r="S9" s="607">
        <v>100</v>
      </c>
    </row>
    <row r="10" spans="1:19" ht="13.5">
      <c r="A10" s="604"/>
      <c r="B10" s="604" t="s">
        <v>644</v>
      </c>
      <c r="C10" s="605"/>
      <c r="D10" s="606">
        <v>97.6</v>
      </c>
      <c r="E10" s="248">
        <v>96.3</v>
      </c>
      <c r="F10" s="248">
        <v>99.7</v>
      </c>
      <c r="G10" s="248">
        <v>106</v>
      </c>
      <c r="H10" s="248">
        <v>91</v>
      </c>
      <c r="I10" s="248">
        <v>97.2</v>
      </c>
      <c r="J10" s="248">
        <v>98.8</v>
      </c>
      <c r="K10" s="248">
        <v>96.2</v>
      </c>
      <c r="L10" s="607">
        <v>80.7</v>
      </c>
      <c r="M10" s="607">
        <v>105.2</v>
      </c>
      <c r="N10" s="607">
        <v>85.1</v>
      </c>
      <c r="O10" s="607">
        <v>99.7</v>
      </c>
      <c r="P10" s="248">
        <v>86.3</v>
      </c>
      <c r="Q10" s="248">
        <v>97</v>
      </c>
      <c r="R10" s="248">
        <v>98.5</v>
      </c>
      <c r="S10" s="607">
        <v>109.5</v>
      </c>
    </row>
    <row r="11" spans="1:19" ht="13.5" customHeight="1">
      <c r="A11" s="604"/>
      <c r="B11" s="604" t="s">
        <v>77</v>
      </c>
      <c r="C11" s="605"/>
      <c r="D11" s="606">
        <v>98.8</v>
      </c>
      <c r="E11" s="248">
        <v>102.3</v>
      </c>
      <c r="F11" s="248">
        <v>100.4</v>
      </c>
      <c r="G11" s="248">
        <v>102</v>
      </c>
      <c r="H11" s="248">
        <v>91.9</v>
      </c>
      <c r="I11" s="248">
        <v>101</v>
      </c>
      <c r="J11" s="248">
        <v>98.4</v>
      </c>
      <c r="K11" s="248">
        <v>102.8</v>
      </c>
      <c r="L11" s="607">
        <v>82.4</v>
      </c>
      <c r="M11" s="607">
        <v>98</v>
      </c>
      <c r="N11" s="607">
        <v>86.7</v>
      </c>
      <c r="O11" s="607">
        <v>110.4</v>
      </c>
      <c r="P11" s="248">
        <v>87.7</v>
      </c>
      <c r="Q11" s="248">
        <v>96.3</v>
      </c>
      <c r="R11" s="248">
        <v>98.4</v>
      </c>
      <c r="S11" s="607">
        <v>113.4</v>
      </c>
    </row>
    <row r="12" spans="1:19" ht="13.5" customHeight="1">
      <c r="A12" s="604"/>
      <c r="B12" s="604" t="s">
        <v>86</v>
      </c>
      <c r="C12" s="605"/>
      <c r="D12" s="608">
        <v>99.2</v>
      </c>
      <c r="E12" s="609">
        <v>101.4</v>
      </c>
      <c r="F12" s="609">
        <v>101.2</v>
      </c>
      <c r="G12" s="609">
        <v>105.1</v>
      </c>
      <c r="H12" s="609">
        <v>100.1</v>
      </c>
      <c r="I12" s="609">
        <v>105.1</v>
      </c>
      <c r="J12" s="609">
        <v>99.5</v>
      </c>
      <c r="K12" s="609">
        <v>104.3</v>
      </c>
      <c r="L12" s="609">
        <v>95.2</v>
      </c>
      <c r="M12" s="609">
        <v>99.7</v>
      </c>
      <c r="N12" s="609">
        <v>87.3</v>
      </c>
      <c r="O12" s="609">
        <v>108.3</v>
      </c>
      <c r="P12" s="609">
        <v>91.5</v>
      </c>
      <c r="Q12" s="609">
        <v>91.5</v>
      </c>
      <c r="R12" s="609">
        <v>100.1</v>
      </c>
      <c r="S12" s="609">
        <v>108.4</v>
      </c>
    </row>
    <row r="13" spans="1:19" ht="13.5" customHeight="1">
      <c r="A13" s="400"/>
      <c r="B13" s="265" t="s">
        <v>20</v>
      </c>
      <c r="C13" s="401"/>
      <c r="D13" s="269">
        <v>97.3</v>
      </c>
      <c r="E13" s="270">
        <v>99</v>
      </c>
      <c r="F13" s="270">
        <v>100.5</v>
      </c>
      <c r="G13" s="270">
        <v>97.7</v>
      </c>
      <c r="H13" s="270">
        <v>108.5</v>
      </c>
      <c r="I13" s="270">
        <v>100.1</v>
      </c>
      <c r="J13" s="270">
        <v>97.8</v>
      </c>
      <c r="K13" s="270">
        <v>99.6</v>
      </c>
      <c r="L13" s="270">
        <v>97.3</v>
      </c>
      <c r="M13" s="270">
        <v>97.5</v>
      </c>
      <c r="N13" s="270">
        <v>87.4</v>
      </c>
      <c r="O13" s="270">
        <v>95.5</v>
      </c>
      <c r="P13" s="270">
        <v>79</v>
      </c>
      <c r="Q13" s="270">
        <v>93</v>
      </c>
      <c r="R13" s="270">
        <v>98.5</v>
      </c>
      <c r="S13" s="270">
        <v>107.4</v>
      </c>
    </row>
    <row r="14" spans="1:19" ht="13.5" customHeight="1">
      <c r="A14" s="604" t="s">
        <v>79</v>
      </c>
      <c r="B14" s="604" t="s">
        <v>81</v>
      </c>
      <c r="C14" s="605" t="s">
        <v>590</v>
      </c>
      <c r="D14" s="665">
        <v>96</v>
      </c>
      <c r="E14" s="666">
        <v>98.6</v>
      </c>
      <c r="F14" s="666">
        <v>98.5</v>
      </c>
      <c r="G14" s="666">
        <v>96</v>
      </c>
      <c r="H14" s="666">
        <v>107.3</v>
      </c>
      <c r="I14" s="666">
        <v>96.5</v>
      </c>
      <c r="J14" s="666">
        <v>97.2</v>
      </c>
      <c r="K14" s="666">
        <v>104.1</v>
      </c>
      <c r="L14" s="666">
        <v>96.9</v>
      </c>
      <c r="M14" s="666">
        <v>101.5</v>
      </c>
      <c r="N14" s="666">
        <v>87.8</v>
      </c>
      <c r="O14" s="666">
        <v>94.4</v>
      </c>
      <c r="P14" s="666">
        <v>75.6</v>
      </c>
      <c r="Q14" s="666">
        <v>92.7</v>
      </c>
      <c r="R14" s="666">
        <v>100.4</v>
      </c>
      <c r="S14" s="666">
        <v>103.3</v>
      </c>
    </row>
    <row r="15" spans="1:19" ht="13.5" customHeight="1">
      <c r="A15" s="604" t="s">
        <v>553</v>
      </c>
      <c r="B15" s="604" t="s">
        <v>592</v>
      </c>
      <c r="C15" s="605"/>
      <c r="D15" s="667">
        <v>96.8</v>
      </c>
      <c r="E15" s="249">
        <v>100.4</v>
      </c>
      <c r="F15" s="249">
        <v>100.6</v>
      </c>
      <c r="G15" s="249">
        <v>100.4</v>
      </c>
      <c r="H15" s="249">
        <v>102.2</v>
      </c>
      <c r="I15" s="249">
        <v>102.6</v>
      </c>
      <c r="J15" s="249">
        <v>94.4</v>
      </c>
      <c r="K15" s="249">
        <v>107</v>
      </c>
      <c r="L15" s="249">
        <v>96.7</v>
      </c>
      <c r="M15" s="249">
        <v>101.2</v>
      </c>
      <c r="N15" s="249">
        <v>82.2</v>
      </c>
      <c r="O15" s="249">
        <v>89.7</v>
      </c>
      <c r="P15" s="249">
        <v>75.8</v>
      </c>
      <c r="Q15" s="249">
        <v>92</v>
      </c>
      <c r="R15" s="249">
        <v>97.3</v>
      </c>
      <c r="S15" s="249">
        <v>109</v>
      </c>
    </row>
    <row r="16" spans="1:19" ht="13.5" customHeight="1">
      <c r="A16" s="604" t="s">
        <v>553</v>
      </c>
      <c r="B16" s="604" t="s">
        <v>593</v>
      </c>
      <c r="C16" s="605"/>
      <c r="D16" s="667">
        <v>97.8</v>
      </c>
      <c r="E16" s="249">
        <v>98.1</v>
      </c>
      <c r="F16" s="249">
        <v>100.8</v>
      </c>
      <c r="G16" s="249">
        <v>101.4</v>
      </c>
      <c r="H16" s="249">
        <v>101.8</v>
      </c>
      <c r="I16" s="249">
        <v>103.4</v>
      </c>
      <c r="J16" s="249">
        <v>97.3</v>
      </c>
      <c r="K16" s="249">
        <v>106</v>
      </c>
      <c r="L16" s="249">
        <v>96.7</v>
      </c>
      <c r="M16" s="249">
        <v>102.1</v>
      </c>
      <c r="N16" s="249">
        <v>88</v>
      </c>
      <c r="O16" s="249">
        <v>96.2</v>
      </c>
      <c r="P16" s="249">
        <v>82.6</v>
      </c>
      <c r="Q16" s="249">
        <v>91.7</v>
      </c>
      <c r="R16" s="249">
        <v>99.6</v>
      </c>
      <c r="S16" s="249">
        <v>111</v>
      </c>
    </row>
    <row r="17" spans="1:19" ht="13.5" customHeight="1">
      <c r="A17" s="604" t="s">
        <v>553</v>
      </c>
      <c r="B17" s="604" t="s">
        <v>594</v>
      </c>
      <c r="C17" s="605"/>
      <c r="D17" s="667">
        <v>99.2</v>
      </c>
      <c r="E17" s="249">
        <v>101.6</v>
      </c>
      <c r="F17" s="249">
        <v>101.8</v>
      </c>
      <c r="G17" s="249">
        <v>99.5</v>
      </c>
      <c r="H17" s="249">
        <v>107.6</v>
      </c>
      <c r="I17" s="249">
        <v>103.4</v>
      </c>
      <c r="J17" s="249">
        <v>99.2</v>
      </c>
      <c r="K17" s="249">
        <v>108.8</v>
      </c>
      <c r="L17" s="249">
        <v>101</v>
      </c>
      <c r="M17" s="249">
        <v>101.2</v>
      </c>
      <c r="N17" s="249">
        <v>88.5</v>
      </c>
      <c r="O17" s="249">
        <v>101</v>
      </c>
      <c r="P17" s="249">
        <v>78.1</v>
      </c>
      <c r="Q17" s="249">
        <v>93.6</v>
      </c>
      <c r="R17" s="249">
        <v>100.1</v>
      </c>
      <c r="S17" s="249">
        <v>111.5</v>
      </c>
    </row>
    <row r="18" spans="1:19" ht="13.5" customHeight="1">
      <c r="A18" s="604" t="s">
        <v>553</v>
      </c>
      <c r="B18" s="604" t="s">
        <v>595</v>
      </c>
      <c r="C18" s="605"/>
      <c r="D18" s="667">
        <v>97.2</v>
      </c>
      <c r="E18" s="249">
        <v>97.9</v>
      </c>
      <c r="F18" s="249">
        <v>99.6</v>
      </c>
      <c r="G18" s="249">
        <v>99.1</v>
      </c>
      <c r="H18" s="249">
        <v>106</v>
      </c>
      <c r="I18" s="249">
        <v>99.7</v>
      </c>
      <c r="J18" s="249">
        <v>97.5</v>
      </c>
      <c r="K18" s="249">
        <v>99.9</v>
      </c>
      <c r="L18" s="249">
        <v>98.9</v>
      </c>
      <c r="M18" s="249">
        <v>98.5</v>
      </c>
      <c r="N18" s="249">
        <v>88.5</v>
      </c>
      <c r="O18" s="249">
        <v>97.8</v>
      </c>
      <c r="P18" s="249">
        <v>76.8</v>
      </c>
      <c r="Q18" s="249">
        <v>94.1</v>
      </c>
      <c r="R18" s="249">
        <v>100.6</v>
      </c>
      <c r="S18" s="249">
        <v>107.5</v>
      </c>
    </row>
    <row r="19" spans="1:19" ht="13.5" customHeight="1">
      <c r="A19" s="604" t="s">
        <v>553</v>
      </c>
      <c r="B19" s="604" t="s">
        <v>596</v>
      </c>
      <c r="C19" s="605"/>
      <c r="D19" s="667">
        <v>97.8</v>
      </c>
      <c r="E19" s="249">
        <v>100.9</v>
      </c>
      <c r="F19" s="249">
        <v>101.2</v>
      </c>
      <c r="G19" s="249">
        <v>88.9</v>
      </c>
      <c r="H19" s="249">
        <v>104.2</v>
      </c>
      <c r="I19" s="249">
        <v>100.8</v>
      </c>
      <c r="J19" s="249">
        <v>96.4</v>
      </c>
      <c r="K19" s="249">
        <v>97.6</v>
      </c>
      <c r="L19" s="249">
        <v>101.1</v>
      </c>
      <c r="M19" s="249">
        <v>100.4</v>
      </c>
      <c r="N19" s="249">
        <v>86.7</v>
      </c>
      <c r="O19" s="249">
        <v>96.6</v>
      </c>
      <c r="P19" s="249">
        <v>82.3</v>
      </c>
      <c r="Q19" s="249">
        <v>94</v>
      </c>
      <c r="R19" s="249">
        <v>101.4</v>
      </c>
      <c r="S19" s="249">
        <v>109.9</v>
      </c>
    </row>
    <row r="20" spans="1:19" ht="13.5" customHeight="1">
      <c r="A20" s="604" t="s">
        <v>553</v>
      </c>
      <c r="B20" s="604" t="s">
        <v>597</v>
      </c>
      <c r="C20" s="605"/>
      <c r="D20" s="667">
        <v>97.5</v>
      </c>
      <c r="E20" s="249">
        <v>100.3</v>
      </c>
      <c r="F20" s="249">
        <v>100.6</v>
      </c>
      <c r="G20" s="249">
        <v>96.4</v>
      </c>
      <c r="H20" s="249">
        <v>107.9</v>
      </c>
      <c r="I20" s="249">
        <v>99.7</v>
      </c>
      <c r="J20" s="249">
        <v>99.7</v>
      </c>
      <c r="K20" s="249">
        <v>93.7</v>
      </c>
      <c r="L20" s="249">
        <v>95.2</v>
      </c>
      <c r="M20" s="249">
        <v>94.8</v>
      </c>
      <c r="N20" s="249">
        <v>88.8</v>
      </c>
      <c r="O20" s="249">
        <v>95.1</v>
      </c>
      <c r="P20" s="249">
        <v>78.9</v>
      </c>
      <c r="Q20" s="249">
        <v>94.1</v>
      </c>
      <c r="R20" s="249">
        <v>97.5</v>
      </c>
      <c r="S20" s="249">
        <v>108.4</v>
      </c>
    </row>
    <row r="21" spans="1:19" ht="13.5" customHeight="1">
      <c r="A21" s="604"/>
      <c r="B21" s="604" t="s">
        <v>598</v>
      </c>
      <c r="C21" s="605"/>
      <c r="D21" s="667">
        <v>97</v>
      </c>
      <c r="E21" s="249">
        <v>101.5</v>
      </c>
      <c r="F21" s="249">
        <v>99.7</v>
      </c>
      <c r="G21" s="249">
        <v>95.2</v>
      </c>
      <c r="H21" s="249">
        <v>110.6</v>
      </c>
      <c r="I21" s="249">
        <v>97.6</v>
      </c>
      <c r="J21" s="249">
        <v>99.2</v>
      </c>
      <c r="K21" s="249">
        <v>95.9</v>
      </c>
      <c r="L21" s="249">
        <v>96.5</v>
      </c>
      <c r="M21" s="249">
        <v>94</v>
      </c>
      <c r="N21" s="249">
        <v>90.8</v>
      </c>
      <c r="O21" s="249">
        <v>98.1</v>
      </c>
      <c r="P21" s="249">
        <v>77.6</v>
      </c>
      <c r="Q21" s="249">
        <v>94.2</v>
      </c>
      <c r="R21" s="249">
        <v>97.9</v>
      </c>
      <c r="S21" s="249">
        <v>104.2</v>
      </c>
    </row>
    <row r="22" spans="1:19" ht="13.5" customHeight="1">
      <c r="A22" s="604" t="s">
        <v>553</v>
      </c>
      <c r="B22" s="604" t="s">
        <v>599</v>
      </c>
      <c r="C22" s="605"/>
      <c r="D22" s="667">
        <v>96.8</v>
      </c>
      <c r="E22" s="249">
        <v>98.7</v>
      </c>
      <c r="F22" s="249">
        <v>100.5</v>
      </c>
      <c r="G22" s="249">
        <v>97.6</v>
      </c>
      <c r="H22" s="249">
        <v>111.8</v>
      </c>
      <c r="I22" s="249">
        <v>98.9</v>
      </c>
      <c r="J22" s="249">
        <v>98</v>
      </c>
      <c r="K22" s="249">
        <v>95.6</v>
      </c>
      <c r="L22" s="249">
        <v>94.6</v>
      </c>
      <c r="M22" s="249">
        <v>94</v>
      </c>
      <c r="N22" s="249">
        <v>86.7</v>
      </c>
      <c r="O22" s="249">
        <v>96</v>
      </c>
      <c r="P22" s="249">
        <v>79.4</v>
      </c>
      <c r="Q22" s="249">
        <v>93.4</v>
      </c>
      <c r="R22" s="249">
        <v>96.4</v>
      </c>
      <c r="S22" s="249">
        <v>104.8</v>
      </c>
    </row>
    <row r="23" spans="1:19" ht="13.5" customHeight="1">
      <c r="A23" s="604" t="s">
        <v>553</v>
      </c>
      <c r="B23" s="604" t="s">
        <v>566</v>
      </c>
      <c r="C23" s="605"/>
      <c r="D23" s="667">
        <v>96.7</v>
      </c>
      <c r="E23" s="249">
        <v>97.5</v>
      </c>
      <c r="F23" s="249">
        <v>100.3</v>
      </c>
      <c r="G23" s="249">
        <v>99</v>
      </c>
      <c r="H23" s="249">
        <v>118.8</v>
      </c>
      <c r="I23" s="249">
        <v>98.7</v>
      </c>
      <c r="J23" s="249">
        <v>97.7</v>
      </c>
      <c r="K23" s="249">
        <v>96.4</v>
      </c>
      <c r="L23" s="249">
        <v>96.3</v>
      </c>
      <c r="M23" s="249">
        <v>92.9</v>
      </c>
      <c r="N23" s="249">
        <v>86.4</v>
      </c>
      <c r="O23" s="249">
        <v>93.6</v>
      </c>
      <c r="P23" s="249">
        <v>79.8</v>
      </c>
      <c r="Q23" s="249">
        <v>91.5</v>
      </c>
      <c r="R23" s="249">
        <v>96.5</v>
      </c>
      <c r="S23" s="249">
        <v>106.4</v>
      </c>
    </row>
    <row r="24" spans="1:46" ht="13.5" customHeight="1">
      <c r="A24" s="604" t="s">
        <v>553</v>
      </c>
      <c r="B24" s="604" t="s">
        <v>600</v>
      </c>
      <c r="C24" s="605"/>
      <c r="D24" s="667">
        <v>97.1</v>
      </c>
      <c r="E24" s="249">
        <v>96.9</v>
      </c>
      <c r="F24" s="249">
        <v>101.3</v>
      </c>
      <c r="G24" s="249">
        <v>102.1</v>
      </c>
      <c r="H24" s="249">
        <v>112.4</v>
      </c>
      <c r="I24" s="249">
        <v>98.7</v>
      </c>
      <c r="J24" s="249">
        <v>98.7</v>
      </c>
      <c r="K24" s="249">
        <v>95.5</v>
      </c>
      <c r="L24" s="249">
        <v>96.2</v>
      </c>
      <c r="M24" s="249">
        <v>94.3</v>
      </c>
      <c r="N24" s="249">
        <v>85.6</v>
      </c>
      <c r="O24" s="249">
        <v>94.3</v>
      </c>
      <c r="P24" s="249">
        <v>80.9</v>
      </c>
      <c r="Q24" s="249">
        <v>91.9</v>
      </c>
      <c r="R24" s="249">
        <v>96.6</v>
      </c>
      <c r="S24" s="249">
        <v>106.5</v>
      </c>
      <c r="T24" s="610"/>
      <c r="U24" s="610"/>
      <c r="V24" s="610"/>
      <c r="W24" s="610"/>
      <c r="X24" s="610"/>
      <c r="Y24" s="610"/>
      <c r="Z24" s="610"/>
      <c r="AA24" s="610"/>
      <c r="AB24" s="610"/>
      <c r="AC24" s="610"/>
      <c r="AD24" s="610"/>
      <c r="AE24" s="610"/>
      <c r="AF24" s="610"/>
      <c r="AG24" s="610"/>
      <c r="AH24" s="610"/>
      <c r="AI24" s="610"/>
      <c r="AJ24" s="610"/>
      <c r="AK24" s="610"/>
      <c r="AL24" s="610"/>
      <c r="AM24" s="610"/>
      <c r="AN24" s="610"/>
      <c r="AO24" s="610"/>
      <c r="AP24" s="610"/>
      <c r="AQ24" s="610"/>
      <c r="AR24" s="610"/>
      <c r="AS24" s="610"/>
      <c r="AT24" s="610"/>
    </row>
    <row r="25" spans="1:46" ht="13.5" customHeight="1">
      <c r="A25" s="604" t="s">
        <v>553</v>
      </c>
      <c r="B25" s="604" t="s">
        <v>637</v>
      </c>
      <c r="C25" s="605"/>
      <c r="D25" s="667">
        <v>97.1</v>
      </c>
      <c r="E25" s="249">
        <v>95.9</v>
      </c>
      <c r="F25" s="249">
        <v>100.9</v>
      </c>
      <c r="G25" s="249">
        <v>96.5</v>
      </c>
      <c r="H25" s="249">
        <v>111.3</v>
      </c>
      <c r="I25" s="249">
        <v>101.2</v>
      </c>
      <c r="J25" s="249">
        <v>98.2</v>
      </c>
      <c r="K25" s="249">
        <v>94.3</v>
      </c>
      <c r="L25" s="249">
        <v>97.1</v>
      </c>
      <c r="M25" s="249">
        <v>95.4</v>
      </c>
      <c r="N25" s="249">
        <v>89</v>
      </c>
      <c r="O25" s="249">
        <v>92.9</v>
      </c>
      <c r="P25" s="249">
        <v>79.7</v>
      </c>
      <c r="Q25" s="249">
        <v>92.9</v>
      </c>
      <c r="R25" s="249">
        <v>97.2</v>
      </c>
      <c r="S25" s="249">
        <v>105.7</v>
      </c>
      <c r="T25" s="610"/>
      <c r="U25" s="610"/>
      <c r="V25" s="610"/>
      <c r="W25" s="610"/>
      <c r="X25" s="610"/>
      <c r="Y25" s="610"/>
      <c r="Z25" s="610"/>
      <c r="AA25" s="610"/>
      <c r="AB25" s="610"/>
      <c r="AC25" s="610"/>
      <c r="AD25" s="610"/>
      <c r="AE25" s="610"/>
      <c r="AF25" s="610"/>
      <c r="AG25" s="610"/>
      <c r="AH25" s="610"/>
      <c r="AI25" s="610"/>
      <c r="AJ25" s="610"/>
      <c r="AK25" s="610"/>
      <c r="AL25" s="610"/>
      <c r="AM25" s="610"/>
      <c r="AN25" s="610"/>
      <c r="AO25" s="610"/>
      <c r="AP25" s="610"/>
      <c r="AQ25" s="610"/>
      <c r="AR25" s="610"/>
      <c r="AS25" s="610"/>
      <c r="AT25" s="610"/>
    </row>
    <row r="26" spans="1:46" ht="13.5" customHeight="1">
      <c r="A26" s="265" t="s">
        <v>87</v>
      </c>
      <c r="B26" s="616" t="s">
        <v>21</v>
      </c>
      <c r="C26" s="266" t="s">
        <v>88</v>
      </c>
      <c r="D26" s="267">
        <v>97.1</v>
      </c>
      <c r="E26" s="268">
        <v>84.7</v>
      </c>
      <c r="F26" s="268">
        <v>99</v>
      </c>
      <c r="G26" s="268">
        <v>89.6</v>
      </c>
      <c r="H26" s="268">
        <v>114.6</v>
      </c>
      <c r="I26" s="268">
        <v>98.1</v>
      </c>
      <c r="J26" s="268">
        <v>104.4</v>
      </c>
      <c r="K26" s="268">
        <v>95.4</v>
      </c>
      <c r="L26" s="268">
        <v>92.6</v>
      </c>
      <c r="M26" s="268">
        <v>92.3</v>
      </c>
      <c r="N26" s="268">
        <v>97.3</v>
      </c>
      <c r="O26" s="268">
        <v>101.6</v>
      </c>
      <c r="P26" s="268">
        <v>86.2</v>
      </c>
      <c r="Q26" s="268">
        <v>92.7</v>
      </c>
      <c r="R26" s="268">
        <v>97.2</v>
      </c>
      <c r="S26" s="268">
        <v>106.6</v>
      </c>
      <c r="T26" s="610"/>
      <c r="U26" s="610"/>
      <c r="V26" s="610"/>
      <c r="W26" s="610"/>
      <c r="X26" s="610"/>
      <c r="Y26" s="610"/>
      <c r="Z26" s="610"/>
      <c r="AA26" s="610"/>
      <c r="AB26" s="610"/>
      <c r="AC26" s="610"/>
      <c r="AD26" s="610"/>
      <c r="AE26" s="610"/>
      <c r="AF26" s="610"/>
      <c r="AG26" s="610"/>
      <c r="AH26" s="610"/>
      <c r="AI26" s="610"/>
      <c r="AJ26" s="610"/>
      <c r="AK26" s="610"/>
      <c r="AL26" s="610"/>
      <c r="AM26" s="610"/>
      <c r="AN26" s="610"/>
      <c r="AO26" s="610"/>
      <c r="AP26" s="610"/>
      <c r="AQ26" s="610"/>
      <c r="AR26" s="610"/>
      <c r="AS26" s="610"/>
      <c r="AT26" s="610"/>
    </row>
    <row r="27" spans="1:19" ht="17.25" customHeight="1">
      <c r="A27" s="252"/>
      <c r="B27" s="252"/>
      <c r="C27" s="252"/>
      <c r="D27" s="736" t="s">
        <v>34</v>
      </c>
      <c r="E27" s="736"/>
      <c r="F27" s="736"/>
      <c r="G27" s="736"/>
      <c r="H27" s="736"/>
      <c r="I27" s="736"/>
      <c r="J27" s="736"/>
      <c r="K27" s="736"/>
      <c r="L27" s="736"/>
      <c r="M27" s="736"/>
      <c r="N27" s="736"/>
      <c r="O27" s="736"/>
      <c r="P27" s="736"/>
      <c r="Q27" s="736"/>
      <c r="R27" s="736"/>
      <c r="S27" s="736"/>
    </row>
    <row r="28" spans="1:19" ht="13.5" customHeight="1">
      <c r="A28" s="599" t="s">
        <v>588</v>
      </c>
      <c r="B28" s="599" t="s">
        <v>642</v>
      </c>
      <c r="C28" s="600" t="s">
        <v>589</v>
      </c>
      <c r="D28" s="601">
        <v>-6.5</v>
      </c>
      <c r="E28" s="602">
        <v>-0.1</v>
      </c>
      <c r="F28" s="602">
        <v>-6.3</v>
      </c>
      <c r="G28" s="602">
        <v>-0.8</v>
      </c>
      <c r="H28" s="602">
        <v>-5.3</v>
      </c>
      <c r="I28" s="602">
        <v>-2.5</v>
      </c>
      <c r="J28" s="602">
        <v>-7.5</v>
      </c>
      <c r="K28" s="602">
        <v>3</v>
      </c>
      <c r="L28" s="603" t="s">
        <v>645</v>
      </c>
      <c r="M28" s="603" t="s">
        <v>645</v>
      </c>
      <c r="N28" s="603" t="s">
        <v>645</v>
      </c>
      <c r="O28" s="603" t="s">
        <v>645</v>
      </c>
      <c r="P28" s="602">
        <v>-10.1</v>
      </c>
      <c r="Q28" s="602">
        <v>-8.8</v>
      </c>
      <c r="R28" s="602">
        <v>7.1</v>
      </c>
      <c r="S28" s="603" t="s">
        <v>645</v>
      </c>
    </row>
    <row r="29" spans="1:19" ht="13.5" customHeight="1">
      <c r="A29" s="604"/>
      <c r="B29" s="604" t="s">
        <v>643</v>
      </c>
      <c r="C29" s="605"/>
      <c r="D29" s="606">
        <v>1.3</v>
      </c>
      <c r="E29" s="248">
        <v>3.7</v>
      </c>
      <c r="F29" s="248">
        <v>5.8</v>
      </c>
      <c r="G29" s="248">
        <v>3</v>
      </c>
      <c r="H29" s="248">
        <v>4.5</v>
      </c>
      <c r="I29" s="248">
        <v>-0.8</v>
      </c>
      <c r="J29" s="248">
        <v>4.1</v>
      </c>
      <c r="K29" s="248">
        <v>3.9</v>
      </c>
      <c r="L29" s="607" t="s">
        <v>645</v>
      </c>
      <c r="M29" s="607" t="s">
        <v>645</v>
      </c>
      <c r="N29" s="607" t="s">
        <v>645</v>
      </c>
      <c r="O29" s="607" t="s">
        <v>645</v>
      </c>
      <c r="P29" s="248">
        <v>-6.2</v>
      </c>
      <c r="Q29" s="248">
        <v>-4</v>
      </c>
      <c r="R29" s="248">
        <v>4</v>
      </c>
      <c r="S29" s="607" t="s">
        <v>645</v>
      </c>
    </row>
    <row r="30" spans="1:19" ht="13.5" customHeight="1">
      <c r="A30" s="604"/>
      <c r="B30" s="604" t="s">
        <v>644</v>
      </c>
      <c r="C30" s="605"/>
      <c r="D30" s="606">
        <v>-2.4</v>
      </c>
      <c r="E30" s="248">
        <v>-3.7</v>
      </c>
      <c r="F30" s="248">
        <v>-0.3</v>
      </c>
      <c r="G30" s="248">
        <v>6</v>
      </c>
      <c r="H30" s="248">
        <v>-9</v>
      </c>
      <c r="I30" s="248">
        <v>-2.8</v>
      </c>
      <c r="J30" s="248">
        <v>-1.3</v>
      </c>
      <c r="K30" s="248">
        <v>-3.8</v>
      </c>
      <c r="L30" s="607">
        <v>-19.3</v>
      </c>
      <c r="M30" s="607">
        <v>5.2</v>
      </c>
      <c r="N30" s="607">
        <v>-14.9</v>
      </c>
      <c r="O30" s="607">
        <v>-0.3</v>
      </c>
      <c r="P30" s="248">
        <v>-13.7</v>
      </c>
      <c r="Q30" s="248">
        <v>-3</v>
      </c>
      <c r="R30" s="248">
        <v>-1.6</v>
      </c>
      <c r="S30" s="607">
        <v>9.5</v>
      </c>
    </row>
    <row r="31" spans="1:19" ht="13.5" customHeight="1">
      <c r="A31" s="604"/>
      <c r="B31" s="604" t="s">
        <v>77</v>
      </c>
      <c r="C31" s="605"/>
      <c r="D31" s="606">
        <v>1.2</v>
      </c>
      <c r="E31" s="248">
        <v>6.2</v>
      </c>
      <c r="F31" s="248">
        <v>0.7</v>
      </c>
      <c r="G31" s="248">
        <v>-3.8</v>
      </c>
      <c r="H31" s="248">
        <v>1</v>
      </c>
      <c r="I31" s="248">
        <v>3.9</v>
      </c>
      <c r="J31" s="248">
        <v>-0.4</v>
      </c>
      <c r="K31" s="248">
        <v>6.9</v>
      </c>
      <c r="L31" s="607">
        <v>2.1</v>
      </c>
      <c r="M31" s="607">
        <v>-6.8</v>
      </c>
      <c r="N31" s="607">
        <v>1.9</v>
      </c>
      <c r="O31" s="607">
        <v>10.7</v>
      </c>
      <c r="P31" s="248">
        <v>1.6</v>
      </c>
      <c r="Q31" s="248">
        <v>-0.7</v>
      </c>
      <c r="R31" s="248">
        <v>-0.1</v>
      </c>
      <c r="S31" s="607">
        <v>3.6</v>
      </c>
    </row>
    <row r="32" spans="1:19" ht="13.5" customHeight="1">
      <c r="A32" s="604"/>
      <c r="B32" s="604" t="s">
        <v>86</v>
      </c>
      <c r="C32" s="605"/>
      <c r="D32" s="606">
        <v>0.4</v>
      </c>
      <c r="E32" s="248">
        <v>-0.9</v>
      </c>
      <c r="F32" s="248">
        <v>0.8</v>
      </c>
      <c r="G32" s="248">
        <v>3</v>
      </c>
      <c r="H32" s="248">
        <v>8.9</v>
      </c>
      <c r="I32" s="248">
        <v>4.1</v>
      </c>
      <c r="J32" s="248">
        <v>1.1</v>
      </c>
      <c r="K32" s="248">
        <v>1.5</v>
      </c>
      <c r="L32" s="607">
        <v>15.5</v>
      </c>
      <c r="M32" s="607">
        <v>1.7</v>
      </c>
      <c r="N32" s="607">
        <v>0.7</v>
      </c>
      <c r="O32" s="607">
        <v>-1.9</v>
      </c>
      <c r="P32" s="248">
        <v>4.3</v>
      </c>
      <c r="Q32" s="248">
        <v>-5</v>
      </c>
      <c r="R32" s="248">
        <v>1.7</v>
      </c>
      <c r="S32" s="607">
        <v>-4.4</v>
      </c>
    </row>
    <row r="33" spans="1:19" ht="13.5" customHeight="1">
      <c r="A33" s="400"/>
      <c r="B33" s="265" t="s">
        <v>20</v>
      </c>
      <c r="C33" s="401"/>
      <c r="D33" s="269">
        <v>-1.9</v>
      </c>
      <c r="E33" s="270">
        <v>-2.4</v>
      </c>
      <c r="F33" s="270">
        <v>-0.7</v>
      </c>
      <c r="G33" s="270">
        <v>-7</v>
      </c>
      <c r="H33" s="270">
        <v>8.4</v>
      </c>
      <c r="I33" s="270">
        <v>-4.8</v>
      </c>
      <c r="J33" s="270">
        <v>-1.7</v>
      </c>
      <c r="K33" s="270">
        <v>-4.5</v>
      </c>
      <c r="L33" s="270">
        <v>2.2</v>
      </c>
      <c r="M33" s="270">
        <v>-2.2</v>
      </c>
      <c r="N33" s="270">
        <v>0.1</v>
      </c>
      <c r="O33" s="270">
        <v>-11.8</v>
      </c>
      <c r="P33" s="270">
        <v>-13.7</v>
      </c>
      <c r="Q33" s="270">
        <v>1.6</v>
      </c>
      <c r="R33" s="270">
        <v>-1.6</v>
      </c>
      <c r="S33" s="270">
        <v>-0.9</v>
      </c>
    </row>
    <row r="34" spans="1:19" ht="13.5" customHeight="1">
      <c r="A34" s="604" t="s">
        <v>79</v>
      </c>
      <c r="B34" s="604" t="s">
        <v>81</v>
      </c>
      <c r="C34" s="605" t="s">
        <v>590</v>
      </c>
      <c r="D34" s="665">
        <v>-1.8</v>
      </c>
      <c r="E34" s="666">
        <v>-0.5</v>
      </c>
      <c r="F34" s="666">
        <v>-0.7</v>
      </c>
      <c r="G34" s="666">
        <v>-8.7</v>
      </c>
      <c r="H34" s="666">
        <v>11.9</v>
      </c>
      <c r="I34" s="666">
        <v>-2.4</v>
      </c>
      <c r="J34" s="666">
        <v>-3.3</v>
      </c>
      <c r="K34" s="666">
        <v>-0.4</v>
      </c>
      <c r="L34" s="666">
        <v>21.3</v>
      </c>
      <c r="M34" s="666">
        <v>10.2</v>
      </c>
      <c r="N34" s="666">
        <v>-1.9</v>
      </c>
      <c r="O34" s="666">
        <v>-18.3</v>
      </c>
      <c r="P34" s="666">
        <v>-17.6</v>
      </c>
      <c r="Q34" s="666">
        <v>-0.3</v>
      </c>
      <c r="R34" s="666">
        <v>2.2</v>
      </c>
      <c r="S34" s="666">
        <v>-1.8</v>
      </c>
    </row>
    <row r="35" spans="1:19" ht="13.5" customHeight="1">
      <c r="A35" s="604" t="s">
        <v>553</v>
      </c>
      <c r="B35" s="604" t="s">
        <v>592</v>
      </c>
      <c r="C35" s="605"/>
      <c r="D35" s="667">
        <v>-2.3</v>
      </c>
      <c r="E35" s="249">
        <v>-3.6</v>
      </c>
      <c r="F35" s="249">
        <v>-0.6</v>
      </c>
      <c r="G35" s="249">
        <v>-3.3</v>
      </c>
      <c r="H35" s="249">
        <v>4.6</v>
      </c>
      <c r="I35" s="249">
        <v>0.3</v>
      </c>
      <c r="J35" s="249">
        <v>-5.7</v>
      </c>
      <c r="K35" s="249">
        <v>2.1</v>
      </c>
      <c r="L35" s="249">
        <v>7.4</v>
      </c>
      <c r="M35" s="249">
        <v>4.8</v>
      </c>
      <c r="N35" s="249">
        <v>-3.7</v>
      </c>
      <c r="O35" s="249">
        <v>-23.1</v>
      </c>
      <c r="P35" s="249">
        <v>-18</v>
      </c>
      <c r="Q35" s="249">
        <v>1.1</v>
      </c>
      <c r="R35" s="249">
        <v>-2.3</v>
      </c>
      <c r="S35" s="249">
        <v>1.5</v>
      </c>
    </row>
    <row r="36" spans="1:19" ht="13.5" customHeight="1">
      <c r="A36" s="604" t="s">
        <v>553</v>
      </c>
      <c r="B36" s="604" t="s">
        <v>593</v>
      </c>
      <c r="C36" s="605"/>
      <c r="D36" s="667">
        <v>-1.7</v>
      </c>
      <c r="E36" s="249">
        <v>-3.4</v>
      </c>
      <c r="F36" s="249">
        <v>-1</v>
      </c>
      <c r="G36" s="249">
        <v>-1.9</v>
      </c>
      <c r="H36" s="249">
        <v>5.2</v>
      </c>
      <c r="I36" s="249">
        <v>-0.1</v>
      </c>
      <c r="J36" s="249">
        <v>-1.9</v>
      </c>
      <c r="K36" s="249">
        <v>0.2</v>
      </c>
      <c r="L36" s="249">
        <v>4.1</v>
      </c>
      <c r="M36" s="249">
        <v>4.7</v>
      </c>
      <c r="N36" s="249">
        <v>-1.6</v>
      </c>
      <c r="O36" s="249">
        <v>-16.9</v>
      </c>
      <c r="P36" s="249">
        <v>-12.5</v>
      </c>
      <c r="Q36" s="249">
        <v>0.9</v>
      </c>
      <c r="R36" s="249">
        <v>0.2</v>
      </c>
      <c r="S36" s="249">
        <v>2.6</v>
      </c>
    </row>
    <row r="37" spans="1:19" ht="13.5" customHeight="1">
      <c r="A37" s="604" t="s">
        <v>553</v>
      </c>
      <c r="B37" s="604" t="s">
        <v>594</v>
      </c>
      <c r="C37" s="605"/>
      <c r="D37" s="667">
        <v>-2.4</v>
      </c>
      <c r="E37" s="249">
        <v>-0.8</v>
      </c>
      <c r="F37" s="249">
        <v>-0.8</v>
      </c>
      <c r="G37" s="249">
        <v>-2.5</v>
      </c>
      <c r="H37" s="249">
        <v>4.7</v>
      </c>
      <c r="I37" s="249">
        <v>-3.2</v>
      </c>
      <c r="J37" s="249">
        <v>-7.3</v>
      </c>
      <c r="K37" s="249">
        <v>3.9</v>
      </c>
      <c r="L37" s="249">
        <v>7.1</v>
      </c>
      <c r="M37" s="249">
        <v>-0.8</v>
      </c>
      <c r="N37" s="249">
        <v>-0.3</v>
      </c>
      <c r="O37" s="249">
        <v>-14</v>
      </c>
      <c r="P37" s="249">
        <v>-17.6</v>
      </c>
      <c r="Q37" s="249">
        <v>1.1</v>
      </c>
      <c r="R37" s="249">
        <v>-1.8</v>
      </c>
      <c r="S37" s="249">
        <v>3.1</v>
      </c>
    </row>
    <row r="38" spans="1:19" ht="13.5" customHeight="1">
      <c r="A38" s="604" t="s">
        <v>553</v>
      </c>
      <c r="B38" s="604" t="s">
        <v>595</v>
      </c>
      <c r="C38" s="605"/>
      <c r="D38" s="667">
        <v>-2.4</v>
      </c>
      <c r="E38" s="249">
        <v>-0.9</v>
      </c>
      <c r="F38" s="249">
        <v>-0.9</v>
      </c>
      <c r="G38" s="249">
        <v>-1.8</v>
      </c>
      <c r="H38" s="249">
        <v>9.2</v>
      </c>
      <c r="I38" s="249">
        <v>-5.9</v>
      </c>
      <c r="J38" s="249">
        <v>-4.4</v>
      </c>
      <c r="K38" s="249">
        <v>-5.3</v>
      </c>
      <c r="L38" s="249">
        <v>5.3</v>
      </c>
      <c r="M38" s="249">
        <v>3</v>
      </c>
      <c r="N38" s="249">
        <v>-1.6</v>
      </c>
      <c r="O38" s="249">
        <v>-17.5</v>
      </c>
      <c r="P38" s="249">
        <v>-18.8</v>
      </c>
      <c r="Q38" s="249">
        <v>2.8</v>
      </c>
      <c r="R38" s="249">
        <v>-0.1</v>
      </c>
      <c r="S38" s="249">
        <v>-3.2</v>
      </c>
    </row>
    <row r="39" spans="1:19" ht="13.5" customHeight="1">
      <c r="A39" s="604" t="s">
        <v>553</v>
      </c>
      <c r="B39" s="604" t="s">
        <v>596</v>
      </c>
      <c r="C39" s="605"/>
      <c r="D39" s="667">
        <v>-2.9</v>
      </c>
      <c r="E39" s="249">
        <v>0</v>
      </c>
      <c r="F39" s="249">
        <v>-1.6</v>
      </c>
      <c r="G39" s="249">
        <v>-12.3</v>
      </c>
      <c r="H39" s="249">
        <v>4.7</v>
      </c>
      <c r="I39" s="249">
        <v>-6.8</v>
      </c>
      <c r="J39" s="249">
        <v>-6.6</v>
      </c>
      <c r="K39" s="249">
        <v>-6.7</v>
      </c>
      <c r="L39" s="249">
        <v>5.8</v>
      </c>
      <c r="M39" s="249">
        <v>0.6</v>
      </c>
      <c r="N39" s="249">
        <v>0.5</v>
      </c>
      <c r="O39" s="249">
        <v>-17.4</v>
      </c>
      <c r="P39" s="249">
        <v>-17.3</v>
      </c>
      <c r="Q39" s="249">
        <v>5.7</v>
      </c>
      <c r="R39" s="249">
        <v>0.6</v>
      </c>
      <c r="S39" s="249">
        <v>0.1</v>
      </c>
    </row>
    <row r="40" spans="1:19" ht="13.5" customHeight="1">
      <c r="A40" s="604" t="s">
        <v>553</v>
      </c>
      <c r="B40" s="604" t="s">
        <v>597</v>
      </c>
      <c r="C40" s="605"/>
      <c r="D40" s="667">
        <v>-1.2</v>
      </c>
      <c r="E40" s="249">
        <v>0.4</v>
      </c>
      <c r="F40" s="249">
        <v>-0.7</v>
      </c>
      <c r="G40" s="249">
        <v>-6.9</v>
      </c>
      <c r="H40" s="249">
        <v>6.7</v>
      </c>
      <c r="I40" s="249">
        <v>-4.8</v>
      </c>
      <c r="J40" s="249">
        <v>3.1</v>
      </c>
      <c r="K40" s="249">
        <v>-8.8</v>
      </c>
      <c r="L40" s="249">
        <v>-0.5</v>
      </c>
      <c r="M40" s="249">
        <v>-8.2</v>
      </c>
      <c r="N40" s="249">
        <v>3</v>
      </c>
      <c r="O40" s="249">
        <v>-5.3</v>
      </c>
      <c r="P40" s="249">
        <v>-9</v>
      </c>
      <c r="Q40" s="249">
        <v>0.9</v>
      </c>
      <c r="R40" s="249">
        <v>-1.8</v>
      </c>
      <c r="S40" s="249">
        <v>-1.5</v>
      </c>
    </row>
    <row r="41" spans="1:19" ht="13.5" customHeight="1">
      <c r="A41" s="604"/>
      <c r="B41" s="604" t="s">
        <v>598</v>
      </c>
      <c r="C41" s="605"/>
      <c r="D41" s="667">
        <v>-1.7</v>
      </c>
      <c r="E41" s="249">
        <v>0.4</v>
      </c>
      <c r="F41" s="249">
        <v>-0.4</v>
      </c>
      <c r="G41" s="249">
        <v>-13.5</v>
      </c>
      <c r="H41" s="249">
        <v>8.6</v>
      </c>
      <c r="I41" s="249">
        <v>-5.4</v>
      </c>
      <c r="J41" s="249">
        <v>2.3</v>
      </c>
      <c r="K41" s="249">
        <v>-9.4</v>
      </c>
      <c r="L41" s="249">
        <v>-3.4</v>
      </c>
      <c r="M41" s="249">
        <v>-7.3</v>
      </c>
      <c r="N41" s="249">
        <v>1.6</v>
      </c>
      <c r="O41" s="249">
        <v>-3.1</v>
      </c>
      <c r="P41" s="249">
        <v>-15</v>
      </c>
      <c r="Q41" s="249">
        <v>1.4</v>
      </c>
      <c r="R41" s="249">
        <v>-3.2</v>
      </c>
      <c r="S41" s="249">
        <v>-2.6</v>
      </c>
    </row>
    <row r="42" spans="1:19" ht="13.5" customHeight="1">
      <c r="A42" s="604" t="s">
        <v>553</v>
      </c>
      <c r="B42" s="604" t="s">
        <v>599</v>
      </c>
      <c r="C42" s="605"/>
      <c r="D42" s="667">
        <v>-1.7</v>
      </c>
      <c r="E42" s="249">
        <v>-3.3</v>
      </c>
      <c r="F42" s="249">
        <v>-1.1</v>
      </c>
      <c r="G42" s="249">
        <v>-9.9</v>
      </c>
      <c r="H42" s="249">
        <v>10.4</v>
      </c>
      <c r="I42" s="249">
        <v>-6.7</v>
      </c>
      <c r="J42" s="249">
        <v>1.1</v>
      </c>
      <c r="K42" s="249">
        <v>-6</v>
      </c>
      <c r="L42" s="249">
        <v>-3</v>
      </c>
      <c r="M42" s="249">
        <v>-6.6</v>
      </c>
      <c r="N42" s="249">
        <v>1.6</v>
      </c>
      <c r="O42" s="249">
        <v>-2.8</v>
      </c>
      <c r="P42" s="249">
        <v>-8.1</v>
      </c>
      <c r="Q42" s="249">
        <v>2.4</v>
      </c>
      <c r="R42" s="249">
        <v>-3.5</v>
      </c>
      <c r="S42" s="249">
        <v>-2.1</v>
      </c>
    </row>
    <row r="43" spans="1:19" ht="13.5" customHeight="1">
      <c r="A43" s="604" t="s">
        <v>553</v>
      </c>
      <c r="B43" s="604" t="s">
        <v>566</v>
      </c>
      <c r="C43" s="605"/>
      <c r="D43" s="667">
        <v>-1.6</v>
      </c>
      <c r="E43" s="249">
        <v>-3.7</v>
      </c>
      <c r="F43" s="249">
        <v>-0.3</v>
      </c>
      <c r="G43" s="249">
        <v>-10.8</v>
      </c>
      <c r="H43" s="249">
        <v>17.9</v>
      </c>
      <c r="I43" s="249">
        <v>-8</v>
      </c>
      <c r="J43" s="249">
        <v>1</v>
      </c>
      <c r="K43" s="249">
        <v>-6.4</v>
      </c>
      <c r="L43" s="249">
        <v>-2.6</v>
      </c>
      <c r="M43" s="249">
        <v>-10.8</v>
      </c>
      <c r="N43" s="249">
        <v>2.1</v>
      </c>
      <c r="O43" s="249">
        <v>-6.4</v>
      </c>
      <c r="P43" s="249">
        <v>-7.7</v>
      </c>
      <c r="Q43" s="249">
        <v>0.9</v>
      </c>
      <c r="R43" s="249">
        <v>-2.5</v>
      </c>
      <c r="S43" s="249">
        <v>-1.3</v>
      </c>
    </row>
    <row r="44" spans="1:19" ht="13.5" customHeight="1">
      <c r="A44" s="604" t="s">
        <v>553</v>
      </c>
      <c r="B44" s="604" t="s">
        <v>600</v>
      </c>
      <c r="C44" s="605"/>
      <c r="D44" s="667">
        <v>-2.1</v>
      </c>
      <c r="E44" s="249">
        <v>-4.7</v>
      </c>
      <c r="F44" s="249">
        <v>-0.4</v>
      </c>
      <c r="G44" s="249">
        <v>-5</v>
      </c>
      <c r="H44" s="249">
        <v>8.5</v>
      </c>
      <c r="I44" s="249">
        <v>-6.5</v>
      </c>
      <c r="J44" s="249">
        <v>1.8</v>
      </c>
      <c r="K44" s="249">
        <v>-6.8</v>
      </c>
      <c r="L44" s="249">
        <v>-3.6</v>
      </c>
      <c r="M44" s="249">
        <v>-7.8</v>
      </c>
      <c r="N44" s="249">
        <v>1.8</v>
      </c>
      <c r="O44" s="249">
        <v>-4.5</v>
      </c>
      <c r="P44" s="249">
        <v>-12.8</v>
      </c>
      <c r="Q44" s="249">
        <v>-0.4</v>
      </c>
      <c r="R44" s="249">
        <v>-4.1</v>
      </c>
      <c r="S44" s="249">
        <v>-3.3</v>
      </c>
    </row>
    <row r="45" spans="1:19" ht="13.5" customHeight="1">
      <c r="A45" s="604" t="s">
        <v>553</v>
      </c>
      <c r="B45" s="604" t="s">
        <v>637</v>
      </c>
      <c r="C45" s="605"/>
      <c r="D45" s="667">
        <v>-1.9</v>
      </c>
      <c r="E45" s="249">
        <v>-7.3</v>
      </c>
      <c r="F45" s="249">
        <v>-0.3</v>
      </c>
      <c r="G45" s="249">
        <v>-6.9</v>
      </c>
      <c r="H45" s="249">
        <v>8.5</v>
      </c>
      <c r="I45" s="249">
        <v>-7.1</v>
      </c>
      <c r="J45" s="249">
        <v>0.8</v>
      </c>
      <c r="K45" s="249">
        <v>-11.4</v>
      </c>
      <c r="L45" s="249">
        <v>-6.1</v>
      </c>
      <c r="M45" s="249">
        <v>-6</v>
      </c>
      <c r="N45" s="249">
        <v>0.1</v>
      </c>
      <c r="O45" s="249">
        <v>-6.9</v>
      </c>
      <c r="P45" s="249">
        <v>-8.7</v>
      </c>
      <c r="Q45" s="249">
        <v>4</v>
      </c>
      <c r="R45" s="249">
        <v>-3.7</v>
      </c>
      <c r="S45" s="249">
        <v>-2.7</v>
      </c>
    </row>
    <row r="46" spans="1:19" ht="13.5" customHeight="1">
      <c r="A46" s="265" t="s">
        <v>87</v>
      </c>
      <c r="B46" s="616" t="s">
        <v>21</v>
      </c>
      <c r="C46" s="266" t="s">
        <v>590</v>
      </c>
      <c r="D46" s="267">
        <v>1.1</v>
      </c>
      <c r="E46" s="268">
        <v>-14.1</v>
      </c>
      <c r="F46" s="268">
        <v>0.5</v>
      </c>
      <c r="G46" s="268">
        <v>-6.7</v>
      </c>
      <c r="H46" s="268">
        <v>6.8</v>
      </c>
      <c r="I46" s="268">
        <v>1.7</v>
      </c>
      <c r="J46" s="268">
        <v>7.4</v>
      </c>
      <c r="K46" s="268">
        <v>-8.4</v>
      </c>
      <c r="L46" s="268">
        <v>-4.4</v>
      </c>
      <c r="M46" s="268">
        <v>-9.1</v>
      </c>
      <c r="N46" s="268">
        <v>10.8</v>
      </c>
      <c r="O46" s="268">
        <v>7.6</v>
      </c>
      <c r="P46" s="268">
        <v>14</v>
      </c>
      <c r="Q46" s="268">
        <v>0</v>
      </c>
      <c r="R46" s="268">
        <v>-3.2</v>
      </c>
      <c r="S46" s="268">
        <v>3.2</v>
      </c>
    </row>
    <row r="47" spans="1:35" ht="27" customHeight="1">
      <c r="A47" s="737" t="s">
        <v>417</v>
      </c>
      <c r="B47" s="737"/>
      <c r="C47" s="738"/>
      <c r="D47" s="271">
        <v>0</v>
      </c>
      <c r="E47" s="271">
        <v>-11.7</v>
      </c>
      <c r="F47" s="271">
        <v>-1.9</v>
      </c>
      <c r="G47" s="271">
        <v>-7.2</v>
      </c>
      <c r="H47" s="271">
        <v>3</v>
      </c>
      <c r="I47" s="271">
        <v>-3.1</v>
      </c>
      <c r="J47" s="271">
        <v>6.3</v>
      </c>
      <c r="K47" s="271">
        <v>1.2</v>
      </c>
      <c r="L47" s="271">
        <v>-4.6</v>
      </c>
      <c r="M47" s="271">
        <v>-3.2</v>
      </c>
      <c r="N47" s="271">
        <v>9.3</v>
      </c>
      <c r="O47" s="271">
        <v>9.4</v>
      </c>
      <c r="P47" s="271">
        <v>8.2</v>
      </c>
      <c r="Q47" s="271">
        <v>-0.2</v>
      </c>
      <c r="R47" s="271">
        <v>0</v>
      </c>
      <c r="S47" s="271">
        <v>0.9</v>
      </c>
      <c r="T47" s="611"/>
      <c r="U47" s="611"/>
      <c r="V47" s="611"/>
      <c r="W47" s="611"/>
      <c r="X47" s="611"/>
      <c r="Y47" s="611"/>
      <c r="Z47" s="611"/>
      <c r="AA47" s="611"/>
      <c r="AB47" s="611"/>
      <c r="AC47" s="611"/>
      <c r="AD47" s="611"/>
      <c r="AE47" s="611"/>
      <c r="AF47" s="611"/>
      <c r="AG47" s="611"/>
      <c r="AH47" s="611"/>
      <c r="AI47" s="611"/>
    </row>
    <row r="48" spans="1:35" ht="27" customHeight="1">
      <c r="A48" s="611"/>
      <c r="B48" s="611"/>
      <c r="C48" s="611"/>
      <c r="D48" s="617"/>
      <c r="E48" s="617"/>
      <c r="F48" s="617"/>
      <c r="G48" s="617"/>
      <c r="H48" s="617"/>
      <c r="I48" s="617"/>
      <c r="J48" s="617"/>
      <c r="K48" s="617"/>
      <c r="L48" s="617"/>
      <c r="M48" s="617"/>
      <c r="N48" s="617"/>
      <c r="O48" s="617"/>
      <c r="P48" s="617"/>
      <c r="Q48" s="617"/>
      <c r="R48" s="617"/>
      <c r="S48" s="617"/>
      <c r="T48" s="611"/>
      <c r="U48" s="611"/>
      <c r="V48" s="611"/>
      <c r="W48" s="611"/>
      <c r="X48" s="611"/>
      <c r="Y48" s="611"/>
      <c r="Z48" s="611"/>
      <c r="AA48" s="611"/>
      <c r="AB48" s="611"/>
      <c r="AC48" s="611"/>
      <c r="AD48" s="611"/>
      <c r="AE48" s="611"/>
      <c r="AF48" s="611"/>
      <c r="AG48" s="611"/>
      <c r="AH48" s="611"/>
      <c r="AI48" s="611"/>
    </row>
    <row r="49" spans="1:19" ht="17.25">
      <c r="A49" s="246" t="s">
        <v>246</v>
      </c>
      <c r="B49" s="613"/>
      <c r="C49" s="613"/>
      <c r="D49" s="610"/>
      <c r="E49" s="610"/>
      <c r="F49" s="610"/>
      <c r="G49" s="610"/>
      <c r="H49" s="740"/>
      <c r="I49" s="740"/>
      <c r="J49" s="740"/>
      <c r="K49" s="740"/>
      <c r="L49" s="740"/>
      <c r="M49" s="740"/>
      <c r="N49" s="740"/>
      <c r="O49" s="740"/>
      <c r="P49" s="610"/>
      <c r="Q49" s="610"/>
      <c r="R49" s="610"/>
      <c r="S49" s="240" t="s">
        <v>591</v>
      </c>
    </row>
    <row r="50" spans="1:19" ht="13.5">
      <c r="A50" s="729" t="s">
        <v>554</v>
      </c>
      <c r="B50" s="729"/>
      <c r="C50" s="730"/>
      <c r="D50" s="231" t="s">
        <v>4</v>
      </c>
      <c r="E50" s="231" t="s">
        <v>5</v>
      </c>
      <c r="F50" s="231" t="s">
        <v>6</v>
      </c>
      <c r="G50" s="231" t="s">
        <v>7</v>
      </c>
      <c r="H50" s="231" t="s">
        <v>8</v>
      </c>
      <c r="I50" s="231" t="s">
        <v>9</v>
      </c>
      <c r="J50" s="231" t="s">
        <v>10</v>
      </c>
      <c r="K50" s="231" t="s">
        <v>11</v>
      </c>
      <c r="L50" s="231" t="s">
        <v>12</v>
      </c>
      <c r="M50" s="231" t="s">
        <v>13</v>
      </c>
      <c r="N50" s="231" t="s">
        <v>658</v>
      </c>
      <c r="O50" s="231" t="s">
        <v>15</v>
      </c>
      <c r="P50" s="231" t="s">
        <v>16</v>
      </c>
      <c r="Q50" s="231" t="s">
        <v>17</v>
      </c>
      <c r="R50" s="231" t="s">
        <v>18</v>
      </c>
      <c r="S50" s="231" t="s">
        <v>19</v>
      </c>
    </row>
    <row r="51" spans="1:19" ht="13.5">
      <c r="A51" s="731"/>
      <c r="B51" s="731"/>
      <c r="C51" s="732"/>
      <c r="D51" s="232" t="s">
        <v>567</v>
      </c>
      <c r="E51" s="232"/>
      <c r="F51" s="232"/>
      <c r="G51" s="232" t="s">
        <v>639</v>
      </c>
      <c r="H51" s="232" t="s">
        <v>568</v>
      </c>
      <c r="I51" s="232" t="s">
        <v>569</v>
      </c>
      <c r="J51" s="232" t="s">
        <v>570</v>
      </c>
      <c r="K51" s="232" t="s">
        <v>571</v>
      </c>
      <c r="L51" s="233" t="s">
        <v>572</v>
      </c>
      <c r="M51" s="234" t="s">
        <v>573</v>
      </c>
      <c r="N51" s="233" t="s">
        <v>656</v>
      </c>
      <c r="O51" s="233" t="s">
        <v>574</v>
      </c>
      <c r="P51" s="233" t="s">
        <v>575</v>
      </c>
      <c r="Q51" s="233" t="s">
        <v>576</v>
      </c>
      <c r="R51" s="233" t="s">
        <v>577</v>
      </c>
      <c r="S51" s="285" t="s">
        <v>168</v>
      </c>
    </row>
    <row r="52" spans="1:19" ht="18" customHeight="1">
      <c r="A52" s="733"/>
      <c r="B52" s="733"/>
      <c r="C52" s="734"/>
      <c r="D52" s="235" t="s">
        <v>578</v>
      </c>
      <c r="E52" s="235" t="s">
        <v>415</v>
      </c>
      <c r="F52" s="235" t="s">
        <v>416</v>
      </c>
      <c r="G52" s="235" t="s">
        <v>640</v>
      </c>
      <c r="H52" s="235" t="s">
        <v>579</v>
      </c>
      <c r="I52" s="235" t="s">
        <v>580</v>
      </c>
      <c r="J52" s="235" t="s">
        <v>581</v>
      </c>
      <c r="K52" s="235" t="s">
        <v>582</v>
      </c>
      <c r="L52" s="236" t="s">
        <v>583</v>
      </c>
      <c r="M52" s="237" t="s">
        <v>584</v>
      </c>
      <c r="N52" s="236" t="s">
        <v>657</v>
      </c>
      <c r="O52" s="236" t="s">
        <v>585</v>
      </c>
      <c r="P52" s="237" t="s">
        <v>586</v>
      </c>
      <c r="Q52" s="237" t="s">
        <v>587</v>
      </c>
      <c r="R52" s="236" t="s">
        <v>647</v>
      </c>
      <c r="S52" s="236" t="s">
        <v>169</v>
      </c>
    </row>
    <row r="53" spans="1:19" ht="15.75" customHeight="1">
      <c r="A53" s="252"/>
      <c r="B53" s="252"/>
      <c r="C53" s="252"/>
      <c r="D53" s="735" t="s">
        <v>638</v>
      </c>
      <c r="E53" s="735"/>
      <c r="F53" s="735"/>
      <c r="G53" s="735"/>
      <c r="H53" s="735"/>
      <c r="I53" s="735"/>
      <c r="J53" s="735"/>
      <c r="K53" s="735"/>
      <c r="L53" s="735"/>
      <c r="M53" s="735"/>
      <c r="N53" s="735"/>
      <c r="O53" s="735"/>
      <c r="P53" s="735"/>
      <c r="Q53" s="735"/>
      <c r="R53" s="735"/>
      <c r="S53" s="252"/>
    </row>
    <row r="54" spans="1:19" ht="13.5" customHeight="1">
      <c r="A54" s="599" t="s">
        <v>588</v>
      </c>
      <c r="B54" s="599" t="s">
        <v>642</v>
      </c>
      <c r="C54" s="600" t="s">
        <v>589</v>
      </c>
      <c r="D54" s="601">
        <v>99.2</v>
      </c>
      <c r="E54" s="602">
        <v>87.8</v>
      </c>
      <c r="F54" s="602">
        <v>94.2</v>
      </c>
      <c r="G54" s="602">
        <v>98.6</v>
      </c>
      <c r="H54" s="602">
        <v>94.5</v>
      </c>
      <c r="I54" s="602">
        <v>105.6</v>
      </c>
      <c r="J54" s="602">
        <v>95.9</v>
      </c>
      <c r="K54" s="602">
        <v>100.5</v>
      </c>
      <c r="L54" s="603" t="s">
        <v>645</v>
      </c>
      <c r="M54" s="603" t="s">
        <v>645</v>
      </c>
      <c r="N54" s="603" t="s">
        <v>645</v>
      </c>
      <c r="O54" s="603" t="s">
        <v>645</v>
      </c>
      <c r="P54" s="602">
        <v>108.1</v>
      </c>
      <c r="Q54" s="602">
        <v>105</v>
      </c>
      <c r="R54" s="602">
        <v>98.6</v>
      </c>
      <c r="S54" s="603" t="s">
        <v>645</v>
      </c>
    </row>
    <row r="55" spans="1:19" ht="13.5" customHeight="1">
      <c r="A55" s="604"/>
      <c r="B55" s="604" t="s">
        <v>643</v>
      </c>
      <c r="C55" s="605"/>
      <c r="D55" s="606">
        <v>100</v>
      </c>
      <c r="E55" s="248">
        <v>100</v>
      </c>
      <c r="F55" s="248">
        <v>100</v>
      </c>
      <c r="G55" s="248">
        <v>100</v>
      </c>
      <c r="H55" s="248">
        <v>100</v>
      </c>
      <c r="I55" s="248">
        <v>100</v>
      </c>
      <c r="J55" s="248">
        <v>100</v>
      </c>
      <c r="K55" s="248">
        <v>100</v>
      </c>
      <c r="L55" s="607">
        <v>100</v>
      </c>
      <c r="M55" s="607">
        <v>100</v>
      </c>
      <c r="N55" s="607">
        <v>100</v>
      </c>
      <c r="O55" s="607">
        <v>100</v>
      </c>
      <c r="P55" s="248">
        <v>100</v>
      </c>
      <c r="Q55" s="248">
        <v>100</v>
      </c>
      <c r="R55" s="248">
        <v>100</v>
      </c>
      <c r="S55" s="607">
        <v>100</v>
      </c>
    </row>
    <row r="56" spans="1:19" ht="13.5" customHeight="1">
      <c r="A56" s="604"/>
      <c r="B56" s="604" t="s">
        <v>644</v>
      </c>
      <c r="C56" s="605"/>
      <c r="D56" s="606">
        <v>98.5</v>
      </c>
      <c r="E56" s="248">
        <v>105.9</v>
      </c>
      <c r="F56" s="248">
        <v>100.2</v>
      </c>
      <c r="G56" s="248">
        <v>99.4</v>
      </c>
      <c r="H56" s="248">
        <v>92.4</v>
      </c>
      <c r="I56" s="248">
        <v>96.5</v>
      </c>
      <c r="J56" s="248">
        <v>102.1</v>
      </c>
      <c r="K56" s="248">
        <v>95.9</v>
      </c>
      <c r="L56" s="607">
        <v>97</v>
      </c>
      <c r="M56" s="607">
        <v>102.1</v>
      </c>
      <c r="N56" s="607">
        <v>86.2</v>
      </c>
      <c r="O56" s="607">
        <v>104</v>
      </c>
      <c r="P56" s="248">
        <v>94.5</v>
      </c>
      <c r="Q56" s="248">
        <v>93.9</v>
      </c>
      <c r="R56" s="248">
        <v>100.4</v>
      </c>
      <c r="S56" s="607">
        <v>100.4</v>
      </c>
    </row>
    <row r="57" spans="1:19" ht="13.5" customHeight="1">
      <c r="A57" s="604"/>
      <c r="B57" s="604" t="s">
        <v>77</v>
      </c>
      <c r="C57" s="605"/>
      <c r="D57" s="606">
        <v>98.7</v>
      </c>
      <c r="E57" s="248">
        <v>111.1</v>
      </c>
      <c r="F57" s="248">
        <v>101.6</v>
      </c>
      <c r="G57" s="248">
        <v>96.5</v>
      </c>
      <c r="H57" s="248">
        <v>94.4</v>
      </c>
      <c r="I57" s="248">
        <v>106.5</v>
      </c>
      <c r="J57" s="248">
        <v>102.5</v>
      </c>
      <c r="K57" s="248">
        <v>96.7</v>
      </c>
      <c r="L57" s="607">
        <v>98</v>
      </c>
      <c r="M57" s="607">
        <v>94.7</v>
      </c>
      <c r="N57" s="607">
        <v>83.4</v>
      </c>
      <c r="O57" s="607">
        <v>100.6</v>
      </c>
      <c r="P57" s="248">
        <v>88.4</v>
      </c>
      <c r="Q57" s="248">
        <v>90.6</v>
      </c>
      <c r="R57" s="248">
        <v>100.1</v>
      </c>
      <c r="S57" s="607">
        <v>99.6</v>
      </c>
    </row>
    <row r="58" spans="1:19" ht="13.5" customHeight="1">
      <c r="A58" s="604"/>
      <c r="B58" s="604" t="s">
        <v>86</v>
      </c>
      <c r="C58" s="605"/>
      <c r="D58" s="608">
        <v>98.4</v>
      </c>
      <c r="E58" s="609">
        <v>100.1</v>
      </c>
      <c r="F58" s="609">
        <v>101.5</v>
      </c>
      <c r="G58" s="609">
        <v>95.7</v>
      </c>
      <c r="H58" s="609">
        <v>105</v>
      </c>
      <c r="I58" s="609">
        <v>109.7</v>
      </c>
      <c r="J58" s="609">
        <v>101.6</v>
      </c>
      <c r="K58" s="609">
        <v>95.9</v>
      </c>
      <c r="L58" s="609">
        <v>119.2</v>
      </c>
      <c r="M58" s="609">
        <v>94.1</v>
      </c>
      <c r="N58" s="609">
        <v>84.5</v>
      </c>
      <c r="O58" s="609">
        <v>97.8</v>
      </c>
      <c r="P58" s="609">
        <v>90.1</v>
      </c>
      <c r="Q58" s="609">
        <v>87.1</v>
      </c>
      <c r="R58" s="609">
        <v>103.2</v>
      </c>
      <c r="S58" s="609">
        <v>101.4</v>
      </c>
    </row>
    <row r="59" spans="1:19" ht="13.5" customHeight="1">
      <c r="A59" s="400"/>
      <c r="B59" s="265" t="s">
        <v>20</v>
      </c>
      <c r="C59" s="266"/>
      <c r="D59" s="269">
        <v>98.3</v>
      </c>
      <c r="E59" s="270">
        <v>90.6</v>
      </c>
      <c r="F59" s="270">
        <v>101.2</v>
      </c>
      <c r="G59" s="270">
        <v>89.9</v>
      </c>
      <c r="H59" s="270">
        <v>116.4</v>
      </c>
      <c r="I59" s="270">
        <v>110.9</v>
      </c>
      <c r="J59" s="270">
        <v>101.1</v>
      </c>
      <c r="K59" s="270">
        <v>91.4</v>
      </c>
      <c r="L59" s="270">
        <v>137</v>
      </c>
      <c r="M59" s="270">
        <v>92.2</v>
      </c>
      <c r="N59" s="270">
        <v>89.4</v>
      </c>
      <c r="O59" s="270">
        <v>93.4</v>
      </c>
      <c r="P59" s="270">
        <v>91.9</v>
      </c>
      <c r="Q59" s="270">
        <v>87.3</v>
      </c>
      <c r="R59" s="270">
        <v>105.2</v>
      </c>
      <c r="S59" s="270">
        <v>103.4</v>
      </c>
    </row>
    <row r="60" spans="1:19" ht="13.5" customHeight="1">
      <c r="A60" s="604" t="s">
        <v>79</v>
      </c>
      <c r="B60" s="604" t="s">
        <v>81</v>
      </c>
      <c r="C60" s="605" t="s">
        <v>590</v>
      </c>
      <c r="D60" s="665">
        <v>96.8</v>
      </c>
      <c r="E60" s="666">
        <v>94.8</v>
      </c>
      <c r="F60" s="666">
        <v>99.3</v>
      </c>
      <c r="G60" s="666">
        <v>91.2</v>
      </c>
      <c r="H60" s="666">
        <v>111</v>
      </c>
      <c r="I60" s="666">
        <v>104.8</v>
      </c>
      <c r="J60" s="666">
        <v>102.7</v>
      </c>
      <c r="K60" s="666">
        <v>94.1</v>
      </c>
      <c r="L60" s="666">
        <v>131.8</v>
      </c>
      <c r="M60" s="666">
        <v>90.7</v>
      </c>
      <c r="N60" s="666">
        <v>87.9</v>
      </c>
      <c r="O60" s="666">
        <v>94.5</v>
      </c>
      <c r="P60" s="666">
        <v>89.6</v>
      </c>
      <c r="Q60" s="666">
        <v>87.9</v>
      </c>
      <c r="R60" s="666">
        <v>105.5</v>
      </c>
      <c r="S60" s="666">
        <v>96.1</v>
      </c>
    </row>
    <row r="61" spans="1:19" ht="13.5" customHeight="1">
      <c r="A61" s="604" t="s">
        <v>553</v>
      </c>
      <c r="B61" s="604" t="s">
        <v>592</v>
      </c>
      <c r="C61" s="605"/>
      <c r="D61" s="667">
        <v>97.7</v>
      </c>
      <c r="E61" s="249">
        <v>96.4</v>
      </c>
      <c r="F61" s="249">
        <v>100.5</v>
      </c>
      <c r="G61" s="249">
        <v>95.7</v>
      </c>
      <c r="H61" s="249">
        <v>110</v>
      </c>
      <c r="I61" s="249">
        <v>112.8</v>
      </c>
      <c r="J61" s="249">
        <v>96.1</v>
      </c>
      <c r="K61" s="249">
        <v>99.5</v>
      </c>
      <c r="L61" s="249">
        <v>133.5</v>
      </c>
      <c r="M61" s="249">
        <v>91.6</v>
      </c>
      <c r="N61" s="249">
        <v>86.4</v>
      </c>
      <c r="O61" s="249">
        <v>90.8</v>
      </c>
      <c r="P61" s="249">
        <v>90</v>
      </c>
      <c r="Q61" s="249">
        <v>86.4</v>
      </c>
      <c r="R61" s="249">
        <v>105.2</v>
      </c>
      <c r="S61" s="249">
        <v>103</v>
      </c>
    </row>
    <row r="62" spans="1:19" ht="13.5" customHeight="1">
      <c r="A62" s="604" t="s">
        <v>553</v>
      </c>
      <c r="B62" s="604" t="s">
        <v>593</v>
      </c>
      <c r="C62" s="605"/>
      <c r="D62" s="667">
        <v>99.1</v>
      </c>
      <c r="E62" s="249">
        <v>93.6</v>
      </c>
      <c r="F62" s="249">
        <v>101.4</v>
      </c>
      <c r="G62" s="249">
        <v>90.9</v>
      </c>
      <c r="H62" s="249">
        <v>114.2</v>
      </c>
      <c r="I62" s="249">
        <v>114.1</v>
      </c>
      <c r="J62" s="249">
        <v>99.7</v>
      </c>
      <c r="K62" s="249">
        <v>98.8</v>
      </c>
      <c r="L62" s="249">
        <v>136.2</v>
      </c>
      <c r="M62" s="249">
        <v>94</v>
      </c>
      <c r="N62" s="249">
        <v>90.4</v>
      </c>
      <c r="O62" s="249">
        <v>93</v>
      </c>
      <c r="P62" s="249">
        <v>99.8</v>
      </c>
      <c r="Q62" s="249">
        <v>86.5</v>
      </c>
      <c r="R62" s="249">
        <v>106.6</v>
      </c>
      <c r="S62" s="249">
        <v>105.8</v>
      </c>
    </row>
    <row r="63" spans="1:19" ht="13.5" customHeight="1">
      <c r="A63" s="604" t="s">
        <v>553</v>
      </c>
      <c r="B63" s="604" t="s">
        <v>594</v>
      </c>
      <c r="C63" s="605"/>
      <c r="D63" s="667">
        <v>99.6</v>
      </c>
      <c r="E63" s="249">
        <v>92.4</v>
      </c>
      <c r="F63" s="249">
        <v>102.3</v>
      </c>
      <c r="G63" s="249">
        <v>89</v>
      </c>
      <c r="H63" s="249">
        <v>114.6</v>
      </c>
      <c r="I63" s="249">
        <v>113.9</v>
      </c>
      <c r="J63" s="249">
        <v>103.2</v>
      </c>
      <c r="K63" s="249">
        <v>98.9</v>
      </c>
      <c r="L63" s="249">
        <v>143.2</v>
      </c>
      <c r="M63" s="249">
        <v>91.4</v>
      </c>
      <c r="N63" s="249">
        <v>88.9</v>
      </c>
      <c r="O63" s="249">
        <v>97.4</v>
      </c>
      <c r="P63" s="249">
        <v>90.5</v>
      </c>
      <c r="Q63" s="249">
        <v>87.7</v>
      </c>
      <c r="R63" s="249">
        <v>109.6</v>
      </c>
      <c r="S63" s="249">
        <v>106.1</v>
      </c>
    </row>
    <row r="64" spans="1:19" ht="13.5" customHeight="1">
      <c r="A64" s="604" t="s">
        <v>553</v>
      </c>
      <c r="B64" s="604" t="s">
        <v>595</v>
      </c>
      <c r="C64" s="605"/>
      <c r="D64" s="667">
        <v>98</v>
      </c>
      <c r="E64" s="249">
        <v>90.2</v>
      </c>
      <c r="F64" s="249">
        <v>100.4</v>
      </c>
      <c r="G64" s="249">
        <v>87.3</v>
      </c>
      <c r="H64" s="249">
        <v>115.7</v>
      </c>
      <c r="I64" s="249">
        <v>110</v>
      </c>
      <c r="J64" s="249">
        <v>102.6</v>
      </c>
      <c r="K64" s="249">
        <v>91.4</v>
      </c>
      <c r="L64" s="249">
        <v>135.2</v>
      </c>
      <c r="M64" s="249">
        <v>91.4</v>
      </c>
      <c r="N64" s="249">
        <v>89.9</v>
      </c>
      <c r="O64" s="249">
        <v>93.2</v>
      </c>
      <c r="P64" s="249">
        <v>89.4</v>
      </c>
      <c r="Q64" s="249">
        <v>89.1</v>
      </c>
      <c r="R64" s="249">
        <v>104</v>
      </c>
      <c r="S64" s="249">
        <v>101.7</v>
      </c>
    </row>
    <row r="65" spans="1:19" ht="13.5" customHeight="1">
      <c r="A65" s="604" t="s">
        <v>553</v>
      </c>
      <c r="B65" s="604" t="s">
        <v>596</v>
      </c>
      <c r="C65" s="605"/>
      <c r="D65" s="667">
        <v>98.5</v>
      </c>
      <c r="E65" s="249">
        <v>89.6</v>
      </c>
      <c r="F65" s="249">
        <v>101.8</v>
      </c>
      <c r="G65" s="249">
        <v>78</v>
      </c>
      <c r="H65" s="249">
        <v>109.9</v>
      </c>
      <c r="I65" s="249">
        <v>110.3</v>
      </c>
      <c r="J65" s="249">
        <v>100.9</v>
      </c>
      <c r="K65" s="249">
        <v>90.1</v>
      </c>
      <c r="L65" s="249">
        <v>133.9</v>
      </c>
      <c r="M65" s="249">
        <v>92.7</v>
      </c>
      <c r="N65" s="249">
        <v>88.4</v>
      </c>
      <c r="O65" s="249">
        <v>92.8</v>
      </c>
      <c r="P65" s="249">
        <v>97.7</v>
      </c>
      <c r="Q65" s="249">
        <v>88.5</v>
      </c>
      <c r="R65" s="249">
        <v>103.2</v>
      </c>
      <c r="S65" s="249">
        <v>105.6</v>
      </c>
    </row>
    <row r="66" spans="1:19" ht="13.5" customHeight="1">
      <c r="A66" s="604" t="s">
        <v>553</v>
      </c>
      <c r="B66" s="604" t="s">
        <v>597</v>
      </c>
      <c r="C66" s="605"/>
      <c r="D66" s="667">
        <v>98.4</v>
      </c>
      <c r="E66" s="249">
        <v>91.5</v>
      </c>
      <c r="F66" s="249">
        <v>101.4</v>
      </c>
      <c r="G66" s="249">
        <v>92.9</v>
      </c>
      <c r="H66" s="249">
        <v>112.3</v>
      </c>
      <c r="I66" s="249">
        <v>110.1</v>
      </c>
      <c r="J66" s="249">
        <v>103.7</v>
      </c>
      <c r="K66" s="249">
        <v>84.5</v>
      </c>
      <c r="L66" s="249">
        <v>135.6</v>
      </c>
      <c r="M66" s="249">
        <v>93.2</v>
      </c>
      <c r="N66" s="249">
        <v>88.7</v>
      </c>
      <c r="O66" s="249">
        <v>92.3</v>
      </c>
      <c r="P66" s="249">
        <v>89.5</v>
      </c>
      <c r="Q66" s="249">
        <v>87.9</v>
      </c>
      <c r="R66" s="249">
        <v>102.9</v>
      </c>
      <c r="S66" s="249">
        <v>106.6</v>
      </c>
    </row>
    <row r="67" spans="1:19" ht="13.5" customHeight="1">
      <c r="A67" s="604"/>
      <c r="B67" s="604" t="s">
        <v>598</v>
      </c>
      <c r="C67" s="605"/>
      <c r="D67" s="667">
        <v>98</v>
      </c>
      <c r="E67" s="249">
        <v>95.2</v>
      </c>
      <c r="F67" s="249">
        <v>100.8</v>
      </c>
      <c r="G67" s="249">
        <v>88.8</v>
      </c>
      <c r="H67" s="249">
        <v>120.7</v>
      </c>
      <c r="I67" s="249">
        <v>109.1</v>
      </c>
      <c r="J67" s="249">
        <v>101.8</v>
      </c>
      <c r="K67" s="249">
        <v>88.9</v>
      </c>
      <c r="L67" s="249">
        <v>134</v>
      </c>
      <c r="M67" s="249">
        <v>92.9</v>
      </c>
      <c r="N67" s="249">
        <v>91.2</v>
      </c>
      <c r="O67" s="249">
        <v>94.2</v>
      </c>
      <c r="P67" s="249">
        <v>88.3</v>
      </c>
      <c r="Q67" s="249">
        <v>88</v>
      </c>
      <c r="R67" s="249">
        <v>106.9</v>
      </c>
      <c r="S67" s="249">
        <v>101.4</v>
      </c>
    </row>
    <row r="68" spans="1:19" ht="13.5" customHeight="1">
      <c r="A68" s="604" t="s">
        <v>553</v>
      </c>
      <c r="B68" s="604" t="s">
        <v>599</v>
      </c>
      <c r="C68" s="605"/>
      <c r="D68" s="667">
        <v>98.2</v>
      </c>
      <c r="E68" s="249">
        <v>89</v>
      </c>
      <c r="F68" s="249">
        <v>101.1</v>
      </c>
      <c r="G68" s="249">
        <v>91.4</v>
      </c>
      <c r="H68" s="249">
        <v>120.5</v>
      </c>
      <c r="I68" s="249">
        <v>111.4</v>
      </c>
      <c r="J68" s="249">
        <v>100</v>
      </c>
      <c r="K68" s="249">
        <v>88.3</v>
      </c>
      <c r="L68" s="249">
        <v>136.6</v>
      </c>
      <c r="M68" s="249">
        <v>92.4</v>
      </c>
      <c r="N68" s="249">
        <v>90.1</v>
      </c>
      <c r="O68" s="249">
        <v>94.7</v>
      </c>
      <c r="P68" s="249">
        <v>91.6</v>
      </c>
      <c r="Q68" s="249">
        <v>88</v>
      </c>
      <c r="R68" s="249">
        <v>106.4</v>
      </c>
      <c r="S68" s="249">
        <v>102.7</v>
      </c>
    </row>
    <row r="69" spans="1:19" ht="13.5" customHeight="1">
      <c r="A69" s="604" t="s">
        <v>553</v>
      </c>
      <c r="B69" s="604" t="s">
        <v>566</v>
      </c>
      <c r="C69" s="605"/>
      <c r="D69" s="667">
        <v>98.1</v>
      </c>
      <c r="E69" s="249">
        <v>86</v>
      </c>
      <c r="F69" s="249">
        <v>101.3</v>
      </c>
      <c r="G69" s="249">
        <v>93.6</v>
      </c>
      <c r="H69" s="249">
        <v>129.3</v>
      </c>
      <c r="I69" s="249">
        <v>111.6</v>
      </c>
      <c r="J69" s="249">
        <v>100</v>
      </c>
      <c r="K69" s="249">
        <v>87.5</v>
      </c>
      <c r="L69" s="249">
        <v>138</v>
      </c>
      <c r="M69" s="249">
        <v>91.1</v>
      </c>
      <c r="N69" s="249">
        <v>89</v>
      </c>
      <c r="O69" s="249">
        <v>91.9</v>
      </c>
      <c r="P69" s="249">
        <v>91.9</v>
      </c>
      <c r="Q69" s="249">
        <v>86</v>
      </c>
      <c r="R69" s="249">
        <v>105.1</v>
      </c>
      <c r="S69" s="249">
        <v>105.2</v>
      </c>
    </row>
    <row r="70" spans="1:46" ht="13.5" customHeight="1">
      <c r="A70" s="604" t="s">
        <v>553</v>
      </c>
      <c r="B70" s="604" t="s">
        <v>600</v>
      </c>
      <c r="C70" s="605"/>
      <c r="D70" s="667">
        <v>98.2</v>
      </c>
      <c r="E70" s="249">
        <v>84.9</v>
      </c>
      <c r="F70" s="249">
        <v>102.3</v>
      </c>
      <c r="G70" s="249">
        <v>90.7</v>
      </c>
      <c r="H70" s="249">
        <v>118.6</v>
      </c>
      <c r="I70" s="249">
        <v>109.9</v>
      </c>
      <c r="J70" s="249">
        <v>101.5</v>
      </c>
      <c r="K70" s="249">
        <v>89.7</v>
      </c>
      <c r="L70" s="249">
        <v>142.5</v>
      </c>
      <c r="M70" s="249">
        <v>92.2</v>
      </c>
      <c r="N70" s="249">
        <v>87.3</v>
      </c>
      <c r="O70" s="249">
        <v>93.5</v>
      </c>
      <c r="P70" s="249">
        <v>92.6</v>
      </c>
      <c r="Q70" s="249">
        <v>85.1</v>
      </c>
      <c r="R70" s="249">
        <v>103.8</v>
      </c>
      <c r="S70" s="249">
        <v>103.2</v>
      </c>
      <c r="T70" s="610"/>
      <c r="U70" s="610"/>
      <c r="V70" s="610"/>
      <c r="W70" s="610"/>
      <c r="X70" s="610"/>
      <c r="Y70" s="610"/>
      <c r="Z70" s="610"/>
      <c r="AA70" s="610"/>
      <c r="AB70" s="610"/>
      <c r="AC70" s="610"/>
      <c r="AD70" s="610"/>
      <c r="AE70" s="610"/>
      <c r="AF70" s="610"/>
      <c r="AG70" s="610"/>
      <c r="AH70" s="610"/>
      <c r="AI70" s="610"/>
      <c r="AJ70" s="610"/>
      <c r="AK70" s="610"/>
      <c r="AL70" s="610"/>
      <c r="AM70" s="610"/>
      <c r="AN70" s="610"/>
      <c r="AO70" s="610"/>
      <c r="AP70" s="610"/>
      <c r="AQ70" s="610"/>
      <c r="AR70" s="610"/>
      <c r="AS70" s="610"/>
      <c r="AT70" s="610"/>
    </row>
    <row r="71" spans="1:46" ht="13.5" customHeight="1">
      <c r="A71" s="604" t="s">
        <v>553</v>
      </c>
      <c r="B71" s="604" t="s">
        <v>637</v>
      </c>
      <c r="C71" s="605"/>
      <c r="D71" s="667">
        <v>98.4</v>
      </c>
      <c r="E71" s="249">
        <v>84</v>
      </c>
      <c r="F71" s="249">
        <v>101.8</v>
      </c>
      <c r="G71" s="249">
        <v>88.9</v>
      </c>
      <c r="H71" s="249">
        <v>119.5</v>
      </c>
      <c r="I71" s="249">
        <v>113.3</v>
      </c>
      <c r="J71" s="249">
        <v>101.2</v>
      </c>
      <c r="K71" s="249">
        <v>85</v>
      </c>
      <c r="L71" s="249">
        <v>142.9</v>
      </c>
      <c r="M71" s="249">
        <v>92.3</v>
      </c>
      <c r="N71" s="249">
        <v>94.6</v>
      </c>
      <c r="O71" s="249">
        <v>92.3</v>
      </c>
      <c r="P71" s="249">
        <v>91.6</v>
      </c>
      <c r="Q71" s="249">
        <v>86.7</v>
      </c>
      <c r="R71" s="249">
        <v>102.6</v>
      </c>
      <c r="S71" s="249">
        <v>103.1</v>
      </c>
      <c r="T71" s="610"/>
      <c r="U71" s="610"/>
      <c r="V71" s="610"/>
      <c r="W71" s="610"/>
      <c r="X71" s="610"/>
      <c r="Y71" s="610"/>
      <c r="Z71" s="610"/>
      <c r="AA71" s="610"/>
      <c r="AB71" s="610"/>
      <c r="AC71" s="610"/>
      <c r="AD71" s="610"/>
      <c r="AE71" s="610"/>
      <c r="AF71" s="610"/>
      <c r="AG71" s="610"/>
      <c r="AH71" s="610"/>
      <c r="AI71" s="610"/>
      <c r="AJ71" s="610"/>
      <c r="AK71" s="610"/>
      <c r="AL71" s="610"/>
      <c r="AM71" s="610"/>
      <c r="AN71" s="610"/>
      <c r="AO71" s="610"/>
      <c r="AP71" s="610"/>
      <c r="AQ71" s="610"/>
      <c r="AR71" s="610"/>
      <c r="AS71" s="610"/>
      <c r="AT71" s="610"/>
    </row>
    <row r="72" spans="1:46" ht="13.5" customHeight="1">
      <c r="A72" s="265" t="s">
        <v>87</v>
      </c>
      <c r="B72" s="616" t="s">
        <v>21</v>
      </c>
      <c r="C72" s="266" t="s">
        <v>590</v>
      </c>
      <c r="D72" s="267">
        <v>97.2</v>
      </c>
      <c r="E72" s="268">
        <v>85.2</v>
      </c>
      <c r="F72" s="268">
        <v>100</v>
      </c>
      <c r="G72" s="268">
        <v>90.9</v>
      </c>
      <c r="H72" s="268">
        <v>118.7</v>
      </c>
      <c r="I72" s="268">
        <v>108</v>
      </c>
      <c r="J72" s="268">
        <v>101.3</v>
      </c>
      <c r="K72" s="268">
        <v>86.8</v>
      </c>
      <c r="L72" s="268">
        <v>144.6</v>
      </c>
      <c r="M72" s="268">
        <v>89</v>
      </c>
      <c r="N72" s="268">
        <v>90.6</v>
      </c>
      <c r="O72" s="268">
        <v>93.1</v>
      </c>
      <c r="P72" s="268">
        <v>90.9</v>
      </c>
      <c r="Q72" s="268">
        <v>87.1</v>
      </c>
      <c r="R72" s="268">
        <v>105.4</v>
      </c>
      <c r="S72" s="268">
        <v>102.6</v>
      </c>
      <c r="T72" s="610"/>
      <c r="U72" s="610"/>
      <c r="V72" s="610"/>
      <c r="W72" s="610"/>
      <c r="X72" s="610"/>
      <c r="Y72" s="610"/>
      <c r="Z72" s="610"/>
      <c r="AA72" s="610"/>
      <c r="AB72" s="610"/>
      <c r="AC72" s="610"/>
      <c r="AD72" s="610"/>
      <c r="AE72" s="610"/>
      <c r="AF72" s="610"/>
      <c r="AG72" s="610"/>
      <c r="AH72" s="610"/>
      <c r="AI72" s="610"/>
      <c r="AJ72" s="610"/>
      <c r="AK72" s="610"/>
      <c r="AL72" s="610"/>
      <c r="AM72" s="610"/>
      <c r="AN72" s="610"/>
      <c r="AO72" s="610"/>
      <c r="AP72" s="610"/>
      <c r="AQ72" s="610"/>
      <c r="AR72" s="610"/>
      <c r="AS72" s="610"/>
      <c r="AT72" s="610"/>
    </row>
    <row r="73" spans="1:19" ht="17.25" customHeight="1">
      <c r="A73" s="252"/>
      <c r="B73" s="252"/>
      <c r="C73" s="252"/>
      <c r="D73" s="736" t="s">
        <v>34</v>
      </c>
      <c r="E73" s="736"/>
      <c r="F73" s="736"/>
      <c r="G73" s="736"/>
      <c r="H73" s="736"/>
      <c r="I73" s="736"/>
      <c r="J73" s="736"/>
      <c r="K73" s="736"/>
      <c r="L73" s="736"/>
      <c r="M73" s="736"/>
      <c r="N73" s="736"/>
      <c r="O73" s="736"/>
      <c r="P73" s="736"/>
      <c r="Q73" s="736"/>
      <c r="R73" s="736"/>
      <c r="S73" s="736"/>
    </row>
    <row r="74" spans="1:19" ht="13.5" customHeight="1">
      <c r="A74" s="599" t="s">
        <v>588</v>
      </c>
      <c r="B74" s="599" t="s">
        <v>642</v>
      </c>
      <c r="C74" s="600" t="s">
        <v>589</v>
      </c>
      <c r="D74" s="601">
        <v>-7</v>
      </c>
      <c r="E74" s="602">
        <v>-0.6</v>
      </c>
      <c r="F74" s="602">
        <v>-6.6</v>
      </c>
      <c r="G74" s="602">
        <v>-2.1</v>
      </c>
      <c r="H74" s="602">
        <v>-7.5</v>
      </c>
      <c r="I74" s="602">
        <v>-4.6</v>
      </c>
      <c r="J74" s="602">
        <v>-6</v>
      </c>
      <c r="K74" s="602">
        <v>6.6</v>
      </c>
      <c r="L74" s="603" t="s">
        <v>645</v>
      </c>
      <c r="M74" s="603" t="s">
        <v>645</v>
      </c>
      <c r="N74" s="603" t="s">
        <v>645</v>
      </c>
      <c r="O74" s="603" t="s">
        <v>645</v>
      </c>
      <c r="P74" s="602">
        <v>-4.2</v>
      </c>
      <c r="Q74" s="602">
        <v>-6.8</v>
      </c>
      <c r="R74" s="602">
        <v>14</v>
      </c>
      <c r="S74" s="603" t="s">
        <v>645</v>
      </c>
    </row>
    <row r="75" spans="1:19" ht="13.5" customHeight="1">
      <c r="A75" s="604"/>
      <c r="B75" s="604" t="s">
        <v>643</v>
      </c>
      <c r="C75" s="605"/>
      <c r="D75" s="606">
        <v>0.9</v>
      </c>
      <c r="E75" s="248">
        <v>13.9</v>
      </c>
      <c r="F75" s="248">
        <v>6.1</v>
      </c>
      <c r="G75" s="248">
        <v>1.4</v>
      </c>
      <c r="H75" s="248">
        <v>5.8</v>
      </c>
      <c r="I75" s="248">
        <v>-5.3</v>
      </c>
      <c r="J75" s="248">
        <v>4.3</v>
      </c>
      <c r="K75" s="248">
        <v>-0.4</v>
      </c>
      <c r="L75" s="607" t="s">
        <v>645</v>
      </c>
      <c r="M75" s="607" t="s">
        <v>645</v>
      </c>
      <c r="N75" s="607" t="s">
        <v>645</v>
      </c>
      <c r="O75" s="607" t="s">
        <v>645</v>
      </c>
      <c r="P75" s="248">
        <v>-7.5</v>
      </c>
      <c r="Q75" s="248">
        <v>-4.7</v>
      </c>
      <c r="R75" s="248">
        <v>1.4</v>
      </c>
      <c r="S75" s="607" t="s">
        <v>645</v>
      </c>
    </row>
    <row r="76" spans="1:19" ht="13.5" customHeight="1">
      <c r="A76" s="604"/>
      <c r="B76" s="604" t="s">
        <v>644</v>
      </c>
      <c r="C76" s="605"/>
      <c r="D76" s="606">
        <v>-1.5</v>
      </c>
      <c r="E76" s="248">
        <v>5.9</v>
      </c>
      <c r="F76" s="248">
        <v>0.2</v>
      </c>
      <c r="G76" s="248">
        <v>-0.6</v>
      </c>
      <c r="H76" s="248">
        <v>-7.6</v>
      </c>
      <c r="I76" s="248">
        <v>-3.5</v>
      </c>
      <c r="J76" s="248">
        <v>2.1</v>
      </c>
      <c r="K76" s="248">
        <v>-4.2</v>
      </c>
      <c r="L76" s="607">
        <v>-3</v>
      </c>
      <c r="M76" s="607">
        <v>2.1</v>
      </c>
      <c r="N76" s="607">
        <v>-13.8</v>
      </c>
      <c r="O76" s="607">
        <v>4</v>
      </c>
      <c r="P76" s="248">
        <v>-5.5</v>
      </c>
      <c r="Q76" s="248">
        <v>-6</v>
      </c>
      <c r="R76" s="248">
        <v>0.5</v>
      </c>
      <c r="S76" s="607">
        <v>0.4</v>
      </c>
    </row>
    <row r="77" spans="1:19" ht="13.5" customHeight="1">
      <c r="A77" s="604"/>
      <c r="B77" s="604" t="s">
        <v>77</v>
      </c>
      <c r="C77" s="605"/>
      <c r="D77" s="606">
        <v>0.2</v>
      </c>
      <c r="E77" s="248">
        <v>4.9</v>
      </c>
      <c r="F77" s="248">
        <v>1.4</v>
      </c>
      <c r="G77" s="248">
        <v>-2.9</v>
      </c>
      <c r="H77" s="248">
        <v>2.2</v>
      </c>
      <c r="I77" s="248">
        <v>10.4</v>
      </c>
      <c r="J77" s="248">
        <v>0.4</v>
      </c>
      <c r="K77" s="248">
        <v>0.8</v>
      </c>
      <c r="L77" s="607">
        <v>1</v>
      </c>
      <c r="M77" s="607">
        <v>-7.2</v>
      </c>
      <c r="N77" s="607">
        <v>-3.2</v>
      </c>
      <c r="O77" s="607">
        <v>-3.3</v>
      </c>
      <c r="P77" s="248">
        <v>-6.5</v>
      </c>
      <c r="Q77" s="248">
        <v>-3.5</v>
      </c>
      <c r="R77" s="248">
        <v>-0.3</v>
      </c>
      <c r="S77" s="607">
        <v>-0.8</v>
      </c>
    </row>
    <row r="78" spans="1:19" ht="13.5" customHeight="1">
      <c r="A78" s="604"/>
      <c r="B78" s="604" t="s">
        <v>86</v>
      </c>
      <c r="C78" s="605"/>
      <c r="D78" s="606">
        <v>-0.3</v>
      </c>
      <c r="E78" s="248">
        <v>-9.9</v>
      </c>
      <c r="F78" s="248">
        <v>-0.1</v>
      </c>
      <c r="G78" s="248">
        <v>-0.8</v>
      </c>
      <c r="H78" s="248">
        <v>11.2</v>
      </c>
      <c r="I78" s="248">
        <v>3</v>
      </c>
      <c r="J78" s="248">
        <v>-0.9</v>
      </c>
      <c r="K78" s="248">
        <v>-0.8</v>
      </c>
      <c r="L78" s="607">
        <v>21.6</v>
      </c>
      <c r="M78" s="607">
        <v>-0.6</v>
      </c>
      <c r="N78" s="607">
        <v>1.3</v>
      </c>
      <c r="O78" s="607">
        <v>-2.8</v>
      </c>
      <c r="P78" s="248">
        <v>1.9</v>
      </c>
      <c r="Q78" s="248">
        <v>-3.9</v>
      </c>
      <c r="R78" s="248">
        <v>3.1</v>
      </c>
      <c r="S78" s="607">
        <v>1.8</v>
      </c>
    </row>
    <row r="79" spans="1:19" ht="13.5" customHeight="1">
      <c r="A79" s="400"/>
      <c r="B79" s="265" t="s">
        <v>20</v>
      </c>
      <c r="C79" s="266"/>
      <c r="D79" s="269">
        <v>-0.1</v>
      </c>
      <c r="E79" s="270">
        <v>-9.5</v>
      </c>
      <c r="F79" s="270">
        <v>-0.3</v>
      </c>
      <c r="G79" s="270">
        <v>-6.1</v>
      </c>
      <c r="H79" s="270">
        <v>10.9</v>
      </c>
      <c r="I79" s="270">
        <v>1.1</v>
      </c>
      <c r="J79" s="270">
        <v>-0.5</v>
      </c>
      <c r="K79" s="270">
        <v>-4.7</v>
      </c>
      <c r="L79" s="270">
        <v>14.9</v>
      </c>
      <c r="M79" s="270">
        <v>-2</v>
      </c>
      <c r="N79" s="270">
        <v>5.8</v>
      </c>
      <c r="O79" s="270">
        <v>-4.5</v>
      </c>
      <c r="P79" s="270">
        <v>2</v>
      </c>
      <c r="Q79" s="270">
        <v>0.2</v>
      </c>
      <c r="R79" s="270">
        <v>1.9</v>
      </c>
      <c r="S79" s="270">
        <v>2</v>
      </c>
    </row>
    <row r="80" spans="1:19" ht="13.5" customHeight="1">
      <c r="A80" s="604" t="s">
        <v>79</v>
      </c>
      <c r="B80" s="604" t="s">
        <v>81</v>
      </c>
      <c r="C80" s="605" t="s">
        <v>590</v>
      </c>
      <c r="D80" s="665">
        <v>0.4</v>
      </c>
      <c r="E80" s="666">
        <v>-6.9</v>
      </c>
      <c r="F80" s="666">
        <v>-0.5</v>
      </c>
      <c r="G80" s="666">
        <v>-9.5</v>
      </c>
      <c r="H80" s="666">
        <v>13.1</v>
      </c>
      <c r="I80" s="666">
        <v>3.7</v>
      </c>
      <c r="J80" s="666">
        <v>2</v>
      </c>
      <c r="K80" s="666">
        <v>-0.9</v>
      </c>
      <c r="L80" s="666">
        <v>23.1</v>
      </c>
      <c r="M80" s="666">
        <v>4.9</v>
      </c>
      <c r="N80" s="666">
        <v>8</v>
      </c>
      <c r="O80" s="666">
        <v>-4.6</v>
      </c>
      <c r="P80" s="666">
        <v>3.5</v>
      </c>
      <c r="Q80" s="666">
        <v>-2.2</v>
      </c>
      <c r="R80" s="666">
        <v>5.3</v>
      </c>
      <c r="S80" s="666">
        <v>0.5</v>
      </c>
    </row>
    <row r="81" spans="1:19" ht="13.5" customHeight="1">
      <c r="A81" s="604" t="s">
        <v>553</v>
      </c>
      <c r="B81" s="604" t="s">
        <v>592</v>
      </c>
      <c r="C81" s="605" t="s">
        <v>553</v>
      </c>
      <c r="D81" s="667">
        <v>0.6</v>
      </c>
      <c r="E81" s="249">
        <v>-7.3</v>
      </c>
      <c r="F81" s="249">
        <v>-0.5</v>
      </c>
      <c r="G81" s="249">
        <v>-3.7</v>
      </c>
      <c r="H81" s="249">
        <v>7.7</v>
      </c>
      <c r="I81" s="249">
        <v>8</v>
      </c>
      <c r="J81" s="249">
        <v>-4.3</v>
      </c>
      <c r="K81" s="249">
        <v>6.9</v>
      </c>
      <c r="L81" s="249">
        <v>22</v>
      </c>
      <c r="M81" s="249">
        <v>0</v>
      </c>
      <c r="N81" s="249">
        <v>7.7</v>
      </c>
      <c r="O81" s="249">
        <v>-6.8</v>
      </c>
      <c r="P81" s="249">
        <v>3.1</v>
      </c>
      <c r="Q81" s="249">
        <v>-1.3</v>
      </c>
      <c r="R81" s="249">
        <v>2.2</v>
      </c>
      <c r="S81" s="249">
        <v>3.8</v>
      </c>
    </row>
    <row r="82" spans="1:19" ht="13.5" customHeight="1">
      <c r="A82" s="604" t="s">
        <v>553</v>
      </c>
      <c r="B82" s="604" t="s">
        <v>593</v>
      </c>
      <c r="C82" s="605" t="s">
        <v>553</v>
      </c>
      <c r="D82" s="667">
        <v>0.8</v>
      </c>
      <c r="E82" s="249">
        <v>-8.1</v>
      </c>
      <c r="F82" s="249">
        <v>-1.3</v>
      </c>
      <c r="G82" s="249">
        <v>-8.1</v>
      </c>
      <c r="H82" s="249">
        <v>13.4</v>
      </c>
      <c r="I82" s="249">
        <v>5.6</v>
      </c>
      <c r="J82" s="249">
        <v>1</v>
      </c>
      <c r="K82" s="249">
        <v>2.3</v>
      </c>
      <c r="L82" s="249">
        <v>23</v>
      </c>
      <c r="M82" s="249">
        <v>3</v>
      </c>
      <c r="N82" s="249">
        <v>7.7</v>
      </c>
      <c r="O82" s="249">
        <v>-4.7</v>
      </c>
      <c r="P82" s="249">
        <v>10.6</v>
      </c>
      <c r="Q82" s="249">
        <v>-0.7</v>
      </c>
      <c r="R82" s="249">
        <v>5.9</v>
      </c>
      <c r="S82" s="249">
        <v>5.4</v>
      </c>
    </row>
    <row r="83" spans="1:19" ht="13.5" customHeight="1">
      <c r="A83" s="604" t="s">
        <v>553</v>
      </c>
      <c r="B83" s="604" t="s">
        <v>594</v>
      </c>
      <c r="C83" s="605" t="s">
        <v>553</v>
      </c>
      <c r="D83" s="667">
        <v>-0.7</v>
      </c>
      <c r="E83" s="249">
        <v>-9.4</v>
      </c>
      <c r="F83" s="249">
        <v>-0.6</v>
      </c>
      <c r="G83" s="249">
        <v>-8.7</v>
      </c>
      <c r="H83" s="249">
        <v>6</v>
      </c>
      <c r="I83" s="249">
        <v>2.7</v>
      </c>
      <c r="J83" s="249">
        <v>-7.6</v>
      </c>
      <c r="K83" s="249">
        <v>3.7</v>
      </c>
      <c r="L83" s="249">
        <v>24.3</v>
      </c>
      <c r="M83" s="249">
        <v>-7.3</v>
      </c>
      <c r="N83" s="249">
        <v>5.7</v>
      </c>
      <c r="O83" s="249">
        <v>-0.5</v>
      </c>
      <c r="P83" s="249">
        <v>0.1</v>
      </c>
      <c r="Q83" s="249">
        <v>-0.9</v>
      </c>
      <c r="R83" s="249">
        <v>5</v>
      </c>
      <c r="S83" s="249">
        <v>4.8</v>
      </c>
    </row>
    <row r="84" spans="1:19" ht="13.5" customHeight="1">
      <c r="A84" s="604" t="s">
        <v>553</v>
      </c>
      <c r="B84" s="604" t="s">
        <v>595</v>
      </c>
      <c r="C84" s="605" t="s">
        <v>553</v>
      </c>
      <c r="D84" s="667">
        <v>-0.3</v>
      </c>
      <c r="E84" s="249">
        <v>-9.5</v>
      </c>
      <c r="F84" s="249">
        <v>-0.7</v>
      </c>
      <c r="G84" s="249">
        <v>-9.4</v>
      </c>
      <c r="H84" s="249">
        <v>12</v>
      </c>
      <c r="I84" s="249">
        <v>-1.2</v>
      </c>
      <c r="J84" s="249">
        <v>2.2</v>
      </c>
      <c r="K84" s="249">
        <v>-6.6</v>
      </c>
      <c r="L84" s="249">
        <v>20.7</v>
      </c>
      <c r="M84" s="249">
        <v>1.1</v>
      </c>
      <c r="N84" s="249">
        <v>5.8</v>
      </c>
      <c r="O84" s="249">
        <v>-4.6</v>
      </c>
      <c r="P84" s="249">
        <v>0.8</v>
      </c>
      <c r="Q84" s="249">
        <v>2.2</v>
      </c>
      <c r="R84" s="249">
        <v>0.1</v>
      </c>
      <c r="S84" s="249">
        <v>-5.2</v>
      </c>
    </row>
    <row r="85" spans="1:19" ht="13.5" customHeight="1">
      <c r="A85" s="604" t="s">
        <v>553</v>
      </c>
      <c r="B85" s="604" t="s">
        <v>596</v>
      </c>
      <c r="C85" s="605" t="s">
        <v>553</v>
      </c>
      <c r="D85" s="667">
        <v>-1</v>
      </c>
      <c r="E85" s="249">
        <v>-9.6</v>
      </c>
      <c r="F85" s="249">
        <v>-1.5</v>
      </c>
      <c r="G85" s="249">
        <v>-19.3</v>
      </c>
      <c r="H85" s="249">
        <v>5.1</v>
      </c>
      <c r="I85" s="249">
        <v>-1.7</v>
      </c>
      <c r="J85" s="249">
        <v>-1.8</v>
      </c>
      <c r="K85" s="249">
        <v>-6.2</v>
      </c>
      <c r="L85" s="249">
        <v>15.6</v>
      </c>
      <c r="M85" s="249">
        <v>-4.1</v>
      </c>
      <c r="N85" s="249">
        <v>4.2</v>
      </c>
      <c r="O85" s="249">
        <v>-4.8</v>
      </c>
      <c r="P85" s="249">
        <v>1.2</v>
      </c>
      <c r="Q85" s="249">
        <v>5.1</v>
      </c>
      <c r="R85" s="249">
        <v>0.5</v>
      </c>
      <c r="S85" s="249">
        <v>2.8</v>
      </c>
    </row>
    <row r="86" spans="1:19" ht="13.5" customHeight="1">
      <c r="A86" s="604" t="s">
        <v>553</v>
      </c>
      <c r="B86" s="604" t="s">
        <v>597</v>
      </c>
      <c r="C86" s="605" t="s">
        <v>553</v>
      </c>
      <c r="D86" s="667">
        <v>-0.5</v>
      </c>
      <c r="E86" s="249">
        <v>-7.2</v>
      </c>
      <c r="F86" s="249">
        <v>-0.9</v>
      </c>
      <c r="G86" s="249">
        <v>2.7</v>
      </c>
      <c r="H86" s="249">
        <v>8.2</v>
      </c>
      <c r="I86" s="249">
        <v>-1.3</v>
      </c>
      <c r="J86" s="249">
        <v>1.5</v>
      </c>
      <c r="K86" s="249">
        <v>-11.2</v>
      </c>
      <c r="L86" s="249">
        <v>13.6</v>
      </c>
      <c r="M86" s="249">
        <v>-3.4</v>
      </c>
      <c r="N86" s="249">
        <v>3.7</v>
      </c>
      <c r="O86" s="249">
        <v>-6</v>
      </c>
      <c r="P86" s="249">
        <v>3.6</v>
      </c>
      <c r="Q86" s="249">
        <v>-0.6</v>
      </c>
      <c r="R86" s="249">
        <v>0.6</v>
      </c>
      <c r="S86" s="249">
        <v>3.4</v>
      </c>
    </row>
    <row r="87" spans="1:19" ht="13.5" customHeight="1">
      <c r="A87" s="604"/>
      <c r="B87" s="604" t="s">
        <v>598</v>
      </c>
      <c r="C87" s="605"/>
      <c r="D87" s="667">
        <v>-0.4</v>
      </c>
      <c r="E87" s="249">
        <v>-7.2</v>
      </c>
      <c r="F87" s="249">
        <v>0.3</v>
      </c>
      <c r="G87" s="249">
        <v>-4.7</v>
      </c>
      <c r="H87" s="249">
        <v>13.8</v>
      </c>
      <c r="I87" s="249">
        <v>0.7</v>
      </c>
      <c r="J87" s="249">
        <v>0.8</v>
      </c>
      <c r="K87" s="249">
        <v>-8.9</v>
      </c>
      <c r="L87" s="249">
        <v>6.4</v>
      </c>
      <c r="M87" s="249">
        <v>-2.1</v>
      </c>
      <c r="N87" s="249">
        <v>4.6</v>
      </c>
      <c r="O87" s="249">
        <v>-6.8</v>
      </c>
      <c r="P87" s="249">
        <v>-6.2</v>
      </c>
      <c r="Q87" s="249">
        <v>-0.1</v>
      </c>
      <c r="R87" s="249">
        <v>0.3</v>
      </c>
      <c r="S87" s="249">
        <v>1.5</v>
      </c>
    </row>
    <row r="88" spans="1:19" ht="13.5" customHeight="1">
      <c r="A88" s="604" t="s">
        <v>553</v>
      </c>
      <c r="B88" s="604" t="s">
        <v>599</v>
      </c>
      <c r="C88" s="605" t="s">
        <v>553</v>
      </c>
      <c r="D88" s="667">
        <v>0.2</v>
      </c>
      <c r="E88" s="249">
        <v>-9.7</v>
      </c>
      <c r="F88" s="249">
        <v>-0.5</v>
      </c>
      <c r="G88" s="249">
        <v>-4.4</v>
      </c>
      <c r="H88" s="249">
        <v>14</v>
      </c>
      <c r="I88" s="249">
        <v>-0.6</v>
      </c>
      <c r="J88" s="249">
        <v>-0.8</v>
      </c>
      <c r="K88" s="249">
        <v>-5.5</v>
      </c>
      <c r="L88" s="249">
        <v>9.5</v>
      </c>
      <c r="M88" s="249">
        <v>-1.4</v>
      </c>
      <c r="N88" s="249">
        <v>5.9</v>
      </c>
      <c r="O88" s="249">
        <v>-2.3</v>
      </c>
      <c r="P88" s="249">
        <v>4.6</v>
      </c>
      <c r="Q88" s="249">
        <v>2.1</v>
      </c>
      <c r="R88" s="249">
        <v>2.1</v>
      </c>
      <c r="S88" s="249">
        <v>2.4</v>
      </c>
    </row>
    <row r="89" spans="1:19" ht="13.5" customHeight="1">
      <c r="A89" s="604" t="s">
        <v>553</v>
      </c>
      <c r="B89" s="604" t="s">
        <v>566</v>
      </c>
      <c r="C89" s="605" t="s">
        <v>553</v>
      </c>
      <c r="D89" s="667">
        <v>-0.2</v>
      </c>
      <c r="E89" s="249">
        <v>-13.4</v>
      </c>
      <c r="F89" s="249">
        <v>0.5</v>
      </c>
      <c r="G89" s="249">
        <v>-2.5</v>
      </c>
      <c r="H89" s="249">
        <v>21.3</v>
      </c>
      <c r="I89" s="249">
        <v>-1.8</v>
      </c>
      <c r="J89" s="249">
        <v>-0.6</v>
      </c>
      <c r="K89" s="249">
        <v>-7.6</v>
      </c>
      <c r="L89" s="249">
        <v>7.5</v>
      </c>
      <c r="M89" s="249">
        <v>-8.4</v>
      </c>
      <c r="N89" s="249">
        <v>4.2</v>
      </c>
      <c r="O89" s="249">
        <v>-4</v>
      </c>
      <c r="P89" s="249">
        <v>4.8</v>
      </c>
      <c r="Q89" s="249">
        <v>-0.6</v>
      </c>
      <c r="R89" s="249">
        <v>2.1</v>
      </c>
      <c r="S89" s="249">
        <v>3.1</v>
      </c>
    </row>
    <row r="90" spans="1:19" ht="13.5" customHeight="1">
      <c r="A90" s="604" t="s">
        <v>553</v>
      </c>
      <c r="B90" s="604" t="s">
        <v>600</v>
      </c>
      <c r="C90" s="605" t="s">
        <v>553</v>
      </c>
      <c r="D90" s="667">
        <v>-0.4</v>
      </c>
      <c r="E90" s="249">
        <v>-11.6</v>
      </c>
      <c r="F90" s="249">
        <v>0.8</v>
      </c>
      <c r="G90" s="249">
        <v>-1.2</v>
      </c>
      <c r="H90" s="249">
        <v>7.6</v>
      </c>
      <c r="I90" s="249">
        <v>-0.2</v>
      </c>
      <c r="J90" s="249">
        <v>2</v>
      </c>
      <c r="K90" s="249">
        <v>-4.8</v>
      </c>
      <c r="L90" s="249">
        <v>10.8</v>
      </c>
      <c r="M90" s="249">
        <v>-3.6</v>
      </c>
      <c r="N90" s="249">
        <v>5.4</v>
      </c>
      <c r="O90" s="249">
        <v>-4.3</v>
      </c>
      <c r="P90" s="249">
        <v>-4.3</v>
      </c>
      <c r="Q90" s="249">
        <v>-2.6</v>
      </c>
      <c r="R90" s="249">
        <v>-0.1</v>
      </c>
      <c r="S90" s="249">
        <v>0.6</v>
      </c>
    </row>
    <row r="91" spans="1:19" ht="13.5" customHeight="1">
      <c r="A91" s="604" t="s">
        <v>553</v>
      </c>
      <c r="B91" s="604" t="s">
        <v>637</v>
      </c>
      <c r="C91" s="605" t="s">
        <v>553</v>
      </c>
      <c r="D91" s="667">
        <v>0.2</v>
      </c>
      <c r="E91" s="249">
        <v>-13.7</v>
      </c>
      <c r="F91" s="249">
        <v>1</v>
      </c>
      <c r="G91" s="249">
        <v>-2.5</v>
      </c>
      <c r="H91" s="249">
        <v>8</v>
      </c>
      <c r="I91" s="249">
        <v>0.5</v>
      </c>
      <c r="J91" s="249">
        <v>0.2</v>
      </c>
      <c r="K91" s="249">
        <v>-16.5</v>
      </c>
      <c r="L91" s="249">
        <v>7.4</v>
      </c>
      <c r="M91" s="249">
        <v>-1.5</v>
      </c>
      <c r="N91" s="249">
        <v>7.3</v>
      </c>
      <c r="O91" s="249">
        <v>-4.9</v>
      </c>
      <c r="P91" s="249">
        <v>2.9</v>
      </c>
      <c r="Q91" s="249">
        <v>2.5</v>
      </c>
      <c r="R91" s="249">
        <v>-1.2</v>
      </c>
      <c r="S91" s="249">
        <v>0.9</v>
      </c>
    </row>
    <row r="92" spans="1:19" ht="13.5" customHeight="1">
      <c r="A92" s="265" t="s">
        <v>87</v>
      </c>
      <c r="B92" s="616" t="s">
        <v>21</v>
      </c>
      <c r="C92" s="401" t="s">
        <v>590</v>
      </c>
      <c r="D92" s="268">
        <v>0.4</v>
      </c>
      <c r="E92" s="268">
        <v>-10.1</v>
      </c>
      <c r="F92" s="268">
        <v>0.7</v>
      </c>
      <c r="G92" s="268">
        <v>-0.3</v>
      </c>
      <c r="H92" s="268">
        <v>6.9</v>
      </c>
      <c r="I92" s="268">
        <v>3.1</v>
      </c>
      <c r="J92" s="268">
        <v>-1.4</v>
      </c>
      <c r="K92" s="268">
        <v>-7.8</v>
      </c>
      <c r="L92" s="268">
        <v>9.7</v>
      </c>
      <c r="M92" s="268">
        <v>-1.9</v>
      </c>
      <c r="N92" s="268">
        <v>3.1</v>
      </c>
      <c r="O92" s="268">
        <v>-1.5</v>
      </c>
      <c r="P92" s="268">
        <v>1.5</v>
      </c>
      <c r="Q92" s="268">
        <v>-0.9</v>
      </c>
      <c r="R92" s="268">
        <v>-0.1</v>
      </c>
      <c r="S92" s="268">
        <v>6.8</v>
      </c>
    </row>
    <row r="93" spans="1:35" ht="27" customHeight="1">
      <c r="A93" s="737" t="s">
        <v>417</v>
      </c>
      <c r="B93" s="737"/>
      <c r="C93" s="737"/>
      <c r="D93" s="410">
        <v>-1.2</v>
      </c>
      <c r="E93" s="409">
        <v>1.4</v>
      </c>
      <c r="F93" s="409">
        <v>-1.8</v>
      </c>
      <c r="G93" s="409">
        <v>2.2</v>
      </c>
      <c r="H93" s="409">
        <v>-0.7</v>
      </c>
      <c r="I93" s="409">
        <v>-4.7</v>
      </c>
      <c r="J93" s="409">
        <v>0.1</v>
      </c>
      <c r="K93" s="409">
        <v>2.1</v>
      </c>
      <c r="L93" s="409">
        <v>1.2</v>
      </c>
      <c r="M93" s="409">
        <v>-3.6</v>
      </c>
      <c r="N93" s="409">
        <v>-4.2</v>
      </c>
      <c r="O93" s="409">
        <v>0.9</v>
      </c>
      <c r="P93" s="409">
        <v>-0.8</v>
      </c>
      <c r="Q93" s="409">
        <v>0.5</v>
      </c>
      <c r="R93" s="409">
        <v>2.7</v>
      </c>
      <c r="S93" s="409">
        <v>-0.5</v>
      </c>
      <c r="T93" s="611"/>
      <c r="U93" s="611"/>
      <c r="V93" s="611"/>
      <c r="W93" s="611"/>
      <c r="X93" s="611"/>
      <c r="Y93" s="611"/>
      <c r="Z93" s="611"/>
      <c r="AA93" s="611"/>
      <c r="AB93" s="611"/>
      <c r="AC93" s="611"/>
      <c r="AD93" s="611"/>
      <c r="AE93" s="611"/>
      <c r="AF93" s="611"/>
      <c r="AG93" s="611"/>
      <c r="AH93" s="611"/>
      <c r="AI93" s="611"/>
    </row>
    <row r="94" spans="1:36" s="610" customFormat="1" ht="27" customHeight="1">
      <c r="A94" s="238"/>
      <c r="B94" s="238"/>
      <c r="C94" s="238"/>
      <c r="D94" s="619"/>
      <c r="E94" s="619"/>
      <c r="F94" s="619"/>
      <c r="G94" s="619"/>
      <c r="H94" s="619"/>
      <c r="I94" s="619"/>
      <c r="J94" s="619"/>
      <c r="K94" s="619"/>
      <c r="L94" s="619"/>
      <c r="M94" s="619"/>
      <c r="N94" s="619"/>
      <c r="O94" s="619"/>
      <c r="P94" s="619"/>
      <c r="Q94" s="619"/>
      <c r="R94" s="619"/>
      <c r="S94" s="619"/>
      <c r="T94" s="596"/>
      <c r="U94" s="596"/>
      <c r="V94" s="596"/>
      <c r="W94" s="596"/>
      <c r="X94" s="596"/>
      <c r="Y94" s="596"/>
      <c r="Z94" s="596"/>
      <c r="AA94" s="596"/>
      <c r="AB94" s="596"/>
      <c r="AC94" s="596"/>
      <c r="AD94" s="596"/>
      <c r="AE94" s="596"/>
      <c r="AF94" s="596"/>
      <c r="AG94" s="596"/>
      <c r="AH94" s="596"/>
      <c r="AI94" s="596"/>
      <c r="AJ94" s="596"/>
    </row>
  </sheetData>
  <mergeCells count="11">
    <mergeCell ref="A4:C6"/>
    <mergeCell ref="D7:R7"/>
    <mergeCell ref="A93:C93"/>
    <mergeCell ref="G2:N2"/>
    <mergeCell ref="A50:C52"/>
    <mergeCell ref="D53:R53"/>
    <mergeCell ref="D73:S73"/>
    <mergeCell ref="D27:S27"/>
    <mergeCell ref="A47:C47"/>
    <mergeCell ref="H49:O49"/>
    <mergeCell ref="H3:O3"/>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Ｐゴシック,標準"&amp;12- 6 -</oddFooter>
  </headerFooter>
  <rowBreaks count="1" manualBreakCount="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00119184</cp:lastModifiedBy>
  <cp:lastPrinted>2015-04-28T01:58:17Z</cp:lastPrinted>
  <dcterms:created xsi:type="dcterms:W3CDTF">2003-04-22T00:03:15Z</dcterms:created>
  <dcterms:modified xsi:type="dcterms:W3CDTF">2015-04-28T01:59:45Z</dcterms:modified>
  <cp:category/>
  <cp:version/>
  <cp:contentType/>
  <cp:contentStatus/>
</cp:coreProperties>
</file>