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65" yWindow="65521" windowWidth="10065" windowHeight="8010" tabRatio="825" activeTab="0"/>
  </bookViews>
  <sheets>
    <sheet name="速報表紙" sheetId="1" r:id="rId1"/>
    <sheet name="目次 " sheetId="2" r:id="rId2"/>
    <sheet name="利用上の注意" sheetId="3" r:id="rId3"/>
    <sheet name="賃金1" sheetId="4" r:id="rId4"/>
    <sheet name="賃金2" sheetId="5" r:id="rId5"/>
    <sheet name="労働時間" sheetId="6" r:id="rId6"/>
    <sheet name="雇用" sheetId="7" r:id="rId7"/>
    <sheet name="名目賃金指数総額" sheetId="8" r:id="rId8"/>
    <sheet name="実質賃金指数総額" sheetId="9" r:id="rId9"/>
    <sheet name="名目賃金指数定期" sheetId="10" r:id="rId10"/>
    <sheet name="実質賃金指数定期" sheetId="11" r:id="rId11"/>
    <sheet name="名目賃金指数所定内" sheetId="12" r:id="rId12"/>
    <sheet name="総実労働時間指数" sheetId="13" r:id="rId13"/>
    <sheet name="所定内労働時間指数" sheetId="14" r:id="rId14"/>
    <sheet name="所定外労働時間指数" sheetId="15" r:id="rId15"/>
    <sheet name="常用雇用指数" sheetId="16" r:id="rId16"/>
    <sheet name="季節調整済指数" sheetId="17" r:id="rId17"/>
    <sheet name="産業性別賃金" sheetId="18" r:id="rId18"/>
    <sheet name="産業性別労働時間" sheetId="19" r:id="rId19"/>
    <sheet name="産業性別雇用" sheetId="20" r:id="rId20"/>
    <sheet name="規模別賃金" sheetId="21" r:id="rId21"/>
    <sheet name="規模別労働時間" sheetId="22" r:id="rId22"/>
    <sheet name="産業就業形態別賃金" sheetId="23" r:id="rId23"/>
    <sheet name="産業就業形態別労働時間" sheetId="24" r:id="rId24"/>
    <sheet name="産業就業形態別雇用" sheetId="25" r:id="rId25"/>
    <sheet name="全国結果5人以上" sheetId="26" r:id="rId26"/>
    <sheet name="全国結果30人以上" sheetId="27" r:id="rId27"/>
    <sheet name="調査の説明" sheetId="28" r:id="rId28"/>
    <sheet name="表章産業について" sheetId="29" r:id="rId29"/>
    <sheet name="裏表紙" sheetId="30" r:id="rId30"/>
  </sheets>
  <definedNames>
    <definedName name="_xlnm.Print_Area" localSheetId="16">'季節調整済指数'!$A$1:$R$40</definedName>
    <definedName name="_xlnm.Print_Area" localSheetId="6">'雇用'!$A$1:$AM$66</definedName>
    <definedName name="_xlnm.Print_Area" localSheetId="8">'実質賃金指数総額'!$A$1:$S$93</definedName>
    <definedName name="_xlnm.Print_Area" localSheetId="14">'所定外労働時間指数'!$A$1:$S$92</definedName>
    <definedName name="_xlnm.Print_Area" localSheetId="13">'所定内労働時間指数'!$A$1:$S$92</definedName>
    <definedName name="_xlnm.Print_Area" localSheetId="15">'常用雇用指数'!$A$1:$S$92</definedName>
    <definedName name="_xlnm.Print_Area" localSheetId="26">'全国結果30人以上'!$A$1:$BC$56</definedName>
    <definedName name="_xlnm.Print_Area" localSheetId="25">'全国結果5人以上'!$A$1:$BC$56</definedName>
    <definedName name="_xlnm.Print_Area" localSheetId="12">'総実労働時間指数'!$A$1:$S$92</definedName>
    <definedName name="_xlnm.Print_Area" localSheetId="0">'速報表紙'!$A$1:$K$56</definedName>
    <definedName name="_xlnm.Print_Area" localSheetId="27">'調査の説明'!$A$1:$AG$123</definedName>
    <definedName name="_xlnm.Print_Area" localSheetId="3">'賃金1'!$A$1:$AJ$67</definedName>
    <definedName name="_xlnm.Print_Area" localSheetId="4">'賃金2'!$A$1:$AJ$68</definedName>
    <definedName name="_xlnm.Print_Area" localSheetId="28">'表章産業について'!$A$1:$F$65</definedName>
    <definedName name="_xlnm.Print_Area" localSheetId="11">'名目賃金指数所定内'!$A$1:$S$92</definedName>
    <definedName name="_xlnm.Print_Area" localSheetId="9">'名目賃金指数定期'!$A$1:$S$92</definedName>
    <definedName name="_xlnm.Print_Area" localSheetId="1">'目次 '!$A$1:$O$51</definedName>
    <definedName name="_xlnm.Print_Area" localSheetId="2">'利用上の注意'!$A$1:$AG$52</definedName>
    <definedName name="_xlnm.Print_Area" localSheetId="29">'裏表紙'!$A$1:$K$39</definedName>
    <definedName name="_xlnm.Print_Area" localSheetId="5">'労働時間'!$A$1:$AM$72</definedName>
    <definedName name="_xlnm.Print_Titles" localSheetId="28">'表章産業について'!$3:$3</definedName>
  </definedNames>
  <calcPr fullCalcOnLoad="1"/>
</workbook>
</file>

<file path=xl/sharedStrings.xml><?xml version="1.0" encoding="utf-8"?>
<sst xmlns="http://schemas.openxmlformats.org/spreadsheetml/2006/main" count="5335" uniqueCount="813">
  <si>
    <t>１</t>
  </si>
  <si>
    <t xml:space="preserve"> この調査結果の数値は、調査事業所からの報告を基にして、本県の事業所規模5人以上のすべての事業所に対応するよう復元して算定したものです。</t>
  </si>
  <si>
    <t>２</t>
  </si>
  <si>
    <t xml:space="preserve">(1) </t>
  </si>
  <si>
    <t>(2)</t>
  </si>
  <si>
    <t>利 用 上 の 注 意</t>
  </si>
  <si>
    <t>指数について</t>
  </si>
  <si>
    <t>　指数は、基準時更新及び事業所規模30人以上の事業所の抽出替えに伴い、時系列比較を可能にするため、原則として過去に遡って改訂しています。
　最近では、平成24年１月分調査において、平成21年経済センサス－基礎調査結果に基づく抽出替え及び母集団労働者数の変更を行ったことから改訂を行いました。
　ただし、毎月の絶対的な水準を表す実数値については、改訂を行わないこととしています。</t>
  </si>
  <si>
    <t>　対前年（前月）比等の増減率は、原則として指数により行っています。そのため実数から算定した場合とは必ずしも一致しないため、ご注意ください。</t>
  </si>
  <si>
    <t>－ 1 －</t>
  </si>
  <si>
    <t>　｢－｣は、該当数字なし又は指数化されていない。</t>
  </si>
  <si>
    <t>　調査結果の実数の年平均値は、各月の数値を常用労働者で加重平均することによって算出しています。また、指数及び労働異動率の年平均値は各月の数値を単純平均したものです。</t>
  </si>
  <si>
    <t>　指数の算出方法は、「各月の調査結果の実数÷基準数値×100」であり、「基準数値」とは基準年における１か月あたりの単純平均です。（現在の基準年は平成22年）</t>
  </si>
  <si>
    <t>　｢０｣は、表記単位に満たないもの。</t>
  </si>
  <si>
    <t>　｢ｘ｣は、集計事業所数が２以下又は当該産業に属する事業所数が少ないため、公表しない。</t>
  </si>
  <si>
    <t>利用上の注意</t>
  </si>
  <si>
    <t>－ 34 －</t>
  </si>
  <si>
    <t>－ 35 －</t>
  </si>
  <si>
    <t>- 36 -</t>
  </si>
  <si>
    <t>１   事業所規模５人以上</t>
  </si>
  <si>
    <t xml:space="preserve">(参考）  全国の結果 </t>
  </si>
  <si>
    <t>産業性別賃金</t>
  </si>
  <si>
    <t>産業性別労働時間</t>
  </si>
  <si>
    <t>産業性別雇用</t>
  </si>
  <si>
    <t>規模別賃金</t>
  </si>
  <si>
    <t>規模別労働時間</t>
  </si>
  <si>
    <t>産業就業形態別賃金</t>
  </si>
  <si>
    <t>産業就業形態別労働時間</t>
  </si>
  <si>
    <t>産業就業形態別雇用</t>
  </si>
  <si>
    <t xml:space="preserve"> この調査は、統計法（平成19年法律第53号）第２条第４項に規定する基幹統計であり、賃金、労働時間及び雇用について静岡県における変動を毎月明らかにすることを目的としています。</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</si>
  <si>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</si>
  <si>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</si>
  <si>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 xml:space="preserve"> 常用労働者30人以上の事業所については郵送調査で行い、常用労働者５～29人の事業所については、統計調査員による実地調査で調査を行います。また「毎月勤労統計調査オンラインシステム」によるオンライン方式での調査も可能になっています。</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</si>
  <si>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</si>
  <si>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</si>
  <si>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</si>
  <si>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</si>
  <si>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</si>
  <si>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</si>
  <si>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</si>
  <si>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</si>
  <si>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</si>
  <si>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 xml:space="preserve"> 調査期間中に労働者が実際に出勤した日数のことです。事業所に出勤しない日は有給であっても出勤日としませんが、１日のうち１時間でも就業すれば、１出勤日とします。</t>
  </si>
  <si>
    <t>次のいずれかに該当する労働者をいいます。</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</si>
  <si>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</si>
  <si>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</si>
  <si>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</si>
  <si>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</si>
  <si>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 xml:space="preserve"> なお、この入(離)職率は、単に新規の入(離)職者のみならず、同一企業内の転勤者が含まれています。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</si>
  <si>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</si>
  <si>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</si>
  <si>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</si>
  <si>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</si>
  <si>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</si>
  <si>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</si>
  <si>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</si>
  <si>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Ｒ 他に分類されないサービス業</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</si>
  <si>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</si>
  <si>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</si>
  <si>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</si>
  <si>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表  示</t>
  </si>
  <si>
    <t>毎月勤労統計調査地方調査の表章（公表）産業新旧対照表</t>
  </si>
  <si>
    <t>F26</t>
  </si>
  <si>
    <t>J-2</t>
  </si>
  <si>
    <t>MS</t>
  </si>
  <si>
    <t>RS</t>
  </si>
  <si>
    <t>※平成21年以前の結果との接続について</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</si>
  <si>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します。</t>
  </si>
  <si>
    <t>　なお、接続しない産業については、指数は平成22年1月分結果から、増減率は平成23年1月分から作成しています。</t>
  </si>
  <si>
    <t>(1)事業所規模５人以上</t>
  </si>
  <si>
    <t>(2)事業所規模３０人以上</t>
  </si>
  <si>
    <t>賃金1</t>
  </si>
  <si>
    <t>賃金2</t>
  </si>
  <si>
    <t>労働時間</t>
  </si>
  <si>
    <t>雇用</t>
  </si>
  <si>
    <t>名目賃金指数総額</t>
  </si>
  <si>
    <t>実質賃金指数総額</t>
  </si>
  <si>
    <t>名目賃金指数定期</t>
  </si>
  <si>
    <t>実質賃金指数定期</t>
  </si>
  <si>
    <t>名目賃金指数所定内</t>
  </si>
  <si>
    <t>総実労働時間指数</t>
  </si>
  <si>
    <t>所定内労働時間指数</t>
  </si>
  <si>
    <t>Ⅱ　統計表</t>
  </si>
  <si>
    <t>　１　指数表</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</si>
  <si>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</si>
  <si>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</si>
  <si>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</si>
  <si>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</si>
  <si>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</si>
  <si>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期間を定めず、又は１ヶ月を超える期間を定めて雇われている者。</t>
  </si>
  <si>
    <t>日々又は１ヶ月以内の期間を定めて雇われている者のうち、調査期間の前２ヶ月にそれぞれ18日以上、雇われた者。</t>
  </si>
  <si>
    <t>１日の所定労働時間が一般の労働者よりも短い者。</t>
  </si>
  <si>
    <t>(5)</t>
  </si>
  <si>
    <t>労働異動率</t>
  </si>
  <si>
    <t>入(離)職率　＝　　　　　　　　　　　　　　        ×　１００</t>
  </si>
  <si>
    <t>対前年同月</t>
  </si>
  <si>
    <t>対　前　月</t>
  </si>
  <si>
    <t>情報通信業</t>
  </si>
  <si>
    <t>複合サービス事業</t>
  </si>
  <si>
    <t>サービス業（他に分類されないもの）</t>
  </si>
  <si>
    <t>医療,福祉</t>
  </si>
  <si>
    <t>調査産業計</t>
  </si>
  <si>
    <t>建設業</t>
  </si>
  <si>
    <t>製造業</t>
  </si>
  <si>
    <t>教育,学習支援業</t>
  </si>
  <si>
    <t>増　減　率</t>
  </si>
  <si>
    <t>対　前　月</t>
  </si>
  <si>
    <t>対前年同月</t>
  </si>
  <si>
    <t>対前月差</t>
  </si>
  <si>
    <t>対前年同月差</t>
  </si>
  <si>
    <t xml:space="preserve">  入職率</t>
  </si>
  <si>
    <t xml:space="preserve">  離職率</t>
  </si>
  <si>
    <t>円</t>
  </si>
  <si>
    <t>％</t>
  </si>
  <si>
    <t>時間</t>
  </si>
  <si>
    <t>人</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</si>
  <si>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</si>
  <si>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</si>
  <si>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</si>
  <si>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</si>
  <si>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</si>
  <si>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</si>
  <si>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</si>
  <si>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</si>
  <si>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</si>
  <si>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</si>
  <si>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</si>
  <si>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</si>
  <si>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</si>
  <si>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t>
  </si>
  <si>
    <t>超過労働給与</t>
  </si>
  <si>
    <t>－</t>
  </si>
  <si>
    <t>産　　業</t>
  </si>
  <si>
    <t>２　労働時間の動き</t>
  </si>
  <si>
    <t>３　雇用の動き</t>
  </si>
  <si>
    <t>卸売業,小売業</t>
  </si>
  <si>
    <t>金融業,保険業</t>
  </si>
  <si>
    <t>－</t>
  </si>
  <si>
    <t>％</t>
  </si>
  <si>
    <t>ポイント</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</si>
  <si>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</si>
  <si>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</si>
  <si>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</si>
  <si>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</si>
  <si>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</si>
  <si>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</si>
  <si>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</si>
  <si>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</si>
  <si>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</si>
  <si>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</si>
  <si>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</si>
  <si>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</si>
  <si>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</si>
  <si>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</si>
  <si>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</si>
  <si>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</si>
  <si>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</si>
  <si>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</si>
  <si>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</si>
  <si>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</si>
  <si>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</si>
  <si>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</si>
  <si>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</si>
  <si>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</si>
  <si>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</si>
  <si>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</si>
  <si>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</si>
  <si>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</si>
  <si>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</si>
  <si>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</si>
  <si>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</si>
  <si>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</si>
  <si>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</si>
  <si>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</si>
  <si>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</si>
  <si>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</si>
  <si>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</si>
  <si>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</si>
  <si>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</si>
  <si>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</si>
  <si>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</si>
  <si>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</si>
  <si>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</si>
  <si>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月間の増加(減少)労働者数</t>
  </si>
  <si>
    <t>前月末労働者数</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</si>
  <si>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</si>
  <si>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</si>
  <si>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</si>
  <si>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</si>
  <si>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</si>
  <si>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</si>
  <si>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</si>
  <si>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</si>
  <si>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</si>
  <si>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</si>
  <si>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</si>
  <si>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</si>
  <si>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</si>
  <si>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</si>
  <si>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</si>
  <si>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</si>
  <si>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</si>
  <si>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</si>
  <si>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</si>
  <si>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</si>
  <si>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</si>
  <si>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</si>
  <si>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</si>
  <si>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</si>
  <si>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</si>
  <si>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</si>
  <si>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</si>
  <si>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</si>
  <si>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</si>
  <si>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</si>
  <si>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</si>
  <si>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</si>
  <si>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</si>
  <si>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</si>
  <si>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</si>
  <si>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</si>
  <si>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</si>
  <si>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</si>
  <si>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</si>
  <si>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</si>
  <si>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</si>
  <si>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</si>
  <si>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</si>
  <si>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</si>
  <si>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</si>
  <si>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</si>
  <si>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</si>
  <si>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</si>
  <si>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</si>
  <si>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</si>
  <si>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</si>
  <si>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</si>
  <si>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</si>
  <si>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</si>
  <si>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</si>
  <si>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</si>
  <si>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</si>
  <si>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</si>
  <si>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</si>
  <si>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</si>
  <si>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</si>
  <si>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</si>
  <si>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</si>
  <si>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</si>
  <si>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</si>
  <si>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</si>
  <si>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</si>
  <si>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</si>
  <si>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</si>
  <si>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</si>
  <si>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</si>
  <si>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</si>
  <si>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</si>
  <si>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</si>
  <si>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</si>
  <si>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</si>
  <si>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</si>
  <si>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</si>
  <si>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</si>
  <si>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</si>
  <si>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</si>
  <si>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</si>
  <si>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</si>
  <si>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</si>
  <si>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</si>
  <si>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</si>
  <si>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</si>
  <si>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</si>
  <si>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</si>
  <si>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</si>
  <si>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</si>
  <si>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</si>
  <si>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</si>
  <si>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</si>
  <si>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</si>
  <si>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</si>
  <si>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</si>
  <si>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</si>
  <si>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</si>
  <si>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</si>
  <si>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</si>
  <si>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</si>
  <si>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</si>
  <si>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</si>
  <si>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</si>
  <si>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</si>
  <si>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</si>
  <si>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</si>
  <si>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</si>
  <si>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</si>
  <si>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</si>
  <si>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</si>
  <si>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</si>
  <si>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</si>
  <si>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</si>
  <si>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</si>
  <si>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</si>
  <si>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</si>
  <si>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</si>
  <si>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</si>
  <si>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</si>
  <si>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</si>
  <si>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</si>
  <si>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</si>
  <si>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</si>
  <si>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</si>
  <si>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</si>
  <si>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</si>
  <si>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</si>
  <si>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</si>
  <si>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</si>
  <si>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</si>
  <si>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</si>
  <si>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</si>
  <si>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</si>
  <si>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</si>
  <si>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</si>
  <si>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</si>
  <si>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</si>
  <si>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</si>
  <si>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</si>
  <si>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</si>
  <si>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小売業(J55～J60)</t>
  </si>
  <si>
    <t>M一括分</t>
  </si>
  <si>
    <t>PS</t>
  </si>
  <si>
    <t>P一括分</t>
  </si>
  <si>
    <t>R一括分</t>
  </si>
  <si>
    <t>QS1</t>
  </si>
  <si>
    <t>Q一括分１</t>
  </si>
  <si>
    <t>＜記号の見方＞</t>
  </si>
  <si>
    <t>　◎：完全に接続する対応</t>
  </si>
  <si>
    <t>　○：常用労働者数の変動が０.１％以内の対応</t>
  </si>
  <si>
    <t>×：その他</t>
  </si>
  <si>
    <t>調査の説明</t>
  </si>
  <si>
    <t>表章産業について</t>
  </si>
  <si>
    <t>建設業</t>
  </si>
  <si>
    <t>製造業</t>
  </si>
  <si>
    <t>対前月
増減率(%)</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</si>
  <si>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</si>
  <si>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</si>
  <si>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</si>
  <si>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</si>
  <si>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</si>
  <si>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</si>
  <si>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</si>
  <si>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</si>
  <si>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</si>
  <si>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</si>
  <si>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</si>
  <si>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</si>
  <si>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対前月比</t>
  </si>
  <si>
    <t>季節調整済</t>
  </si>
  <si>
    <t>％</t>
  </si>
  <si>
    <t>ポイント</t>
  </si>
  <si>
    <t>総実労働時間</t>
  </si>
  <si>
    <t>所定外労働時間</t>
  </si>
  <si>
    <t>常用雇用</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</si>
  <si>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</si>
  <si>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</si>
  <si>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</si>
  <si>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</si>
  <si>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</si>
  <si>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</si>
  <si>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</si>
  <si>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</si>
  <si>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</si>
  <si>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</si>
  <si>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</si>
  <si>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</si>
  <si>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</si>
  <si>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</si>
  <si>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</si>
  <si>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</si>
  <si>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</si>
  <si>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</si>
  <si>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</si>
  <si>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</si>
  <si>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</si>
  <si>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</si>
  <si>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</si>
  <si>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</si>
  <si>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</si>
  <si>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</si>
  <si>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</si>
  <si>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</si>
  <si>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</si>
  <si>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</si>
  <si>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</si>
  <si>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</si>
  <si>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</si>
  <si>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</si>
  <si>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</si>
  <si>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</si>
  <si>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</si>
  <si>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</si>
  <si>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卸売業</t>
  </si>
  <si>
    <t>小売業</t>
  </si>
  <si>
    <t>Ｍ 一括分</t>
  </si>
  <si>
    <t>Ｐ 一括分</t>
  </si>
  <si>
    <t>職業紹介・派遣業</t>
  </si>
  <si>
    <t>他の事業サービス</t>
  </si>
  <si>
    <t>Ｒ 一括分</t>
  </si>
  <si>
    <t>事業所規模 ＝ ５人以上</t>
  </si>
  <si>
    <t>（単位：円）</t>
  </si>
  <si>
    <t>現金給与総額</t>
  </si>
  <si>
    <t>きまって支給する給与</t>
  </si>
  <si>
    <t>超過労働給与</t>
  </si>
  <si>
    <t>特別に支払われた給与</t>
  </si>
  <si>
    <t>計</t>
  </si>
  <si>
    <t>男</t>
  </si>
  <si>
    <t>女</t>
  </si>
  <si>
    <t>事業所規模 ＝ ３０人以上</t>
  </si>
  <si>
    <t>出勤日数</t>
  </si>
  <si>
    <t>総実労働時間</t>
  </si>
  <si>
    <t>所定内労働時間</t>
  </si>
  <si>
    <t>日</t>
  </si>
  <si>
    <t>時間</t>
  </si>
  <si>
    <t>前月末労働者数</t>
  </si>
  <si>
    <t>本月中の増加労働者数</t>
  </si>
  <si>
    <t>本月中の減少労働者数</t>
  </si>
  <si>
    <t>本月末労働者数</t>
  </si>
  <si>
    <t>パートタイム労働者比率</t>
  </si>
  <si>
    <t>人</t>
  </si>
  <si>
    <t>％</t>
  </si>
  <si>
    <t>事業所規模 ＝ ５人以上</t>
  </si>
  <si>
    <t>一  般  労  働  者</t>
  </si>
  <si>
    <t>パートタイム労働者</t>
  </si>
  <si>
    <t>現金給与    総  額</t>
  </si>
  <si>
    <t>所 定 内        給  与</t>
  </si>
  <si>
    <t>超過労働     給  与</t>
  </si>
  <si>
    <t>総 実 労 働     時         間</t>
  </si>
  <si>
    <t>所   定   内        労 働 時 間</t>
  </si>
  <si>
    <t>所   定   外        労 働 時 間</t>
  </si>
  <si>
    <t>事業所規模 ＝ ５人以上</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</si>
  <si>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</si>
  <si>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</si>
  <si>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</si>
  <si>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</si>
  <si>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</si>
  <si>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</si>
  <si>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</si>
  <si>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</si>
  <si>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</si>
  <si>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</si>
  <si>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</si>
  <si>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</si>
  <si>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</si>
  <si>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</si>
  <si>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実数</t>
  </si>
  <si>
    <t>対前年増減率</t>
  </si>
  <si>
    <t>区  分</t>
  </si>
  <si>
    <t>（２）賃金指数･労働時間指数･雇用指数</t>
  </si>
  <si>
    <t>区  分</t>
  </si>
  <si>
    <t>調査産業計</t>
  </si>
  <si>
    <t>製造業</t>
  </si>
  <si>
    <t>円</t>
  </si>
  <si>
    <t>％</t>
  </si>
  <si>
    <t>現金給与総額</t>
  </si>
  <si>
    <t>定 期 給 与</t>
  </si>
  <si>
    <t>所定内給与</t>
  </si>
  <si>
    <t>所定外給与</t>
  </si>
  <si>
    <t>特 別 給 与</t>
  </si>
  <si>
    <t>所定内時間</t>
  </si>
  <si>
    <t>パートタイム労働者比率</t>
  </si>
  <si>
    <t>入職率</t>
  </si>
  <si>
    <t>離職率</t>
  </si>
  <si>
    <t>（注）※印は差</t>
  </si>
  <si>
    <t>（２）賃金指数･労働時間指数･雇用指数</t>
  </si>
  <si>
    <t>年  月</t>
  </si>
  <si>
    <t>名目賃金（現金給与総額）</t>
  </si>
  <si>
    <t>名目賃金（定期給与）</t>
  </si>
  <si>
    <t>指数</t>
  </si>
  <si>
    <t>対前年増減率</t>
  </si>
  <si>
    <t>対前年増減率</t>
  </si>
  <si>
    <t>％</t>
  </si>
  <si>
    <t>－</t>
  </si>
  <si>
    <t>％</t>
  </si>
  <si>
    <t>（注）※印は差</t>
  </si>
  <si>
    <t>全国結果5人以上</t>
  </si>
  <si>
    <t>全国結果30人以上</t>
  </si>
  <si>
    <t>産業、就業形態別常用労働者数（事業所規模5人以上）</t>
  </si>
  <si>
    <t>産業、就業形態別常用労働者数（事業所規模30人以上）</t>
  </si>
  <si>
    <t>定期給与</t>
  </si>
  <si>
    <t xml:space="preserve"> |</t>
  </si>
  <si>
    <t xml:space="preserve">  ここでは、センサス局方式を用いて算定した季節調整係数で原系列を除して求めるという方法によっている。</t>
  </si>
  <si>
    <t>所定外労働時間指数</t>
  </si>
  <si>
    <t>常用雇用指数</t>
  </si>
  <si>
    <t>実質賃金指数（定期給与）（事業所規模5人以上・30人以上）</t>
  </si>
  <si>
    <t>労働時間指数（所定内労働時間）（事業所規模5人以上・30人以上）</t>
  </si>
  <si>
    <t>実数による増減率</t>
  </si>
  <si>
    <t>表章産業（新産業分類　H22.１～）</t>
  </si>
  <si>
    <t>事業所規模 ＝ 5人以上</t>
  </si>
  <si>
    <t>　</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</si>
  <si>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</si>
  <si>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</si>
  <si>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</si>
  <si>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</si>
  <si>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</si>
  <si>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</si>
  <si>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</si>
  <si>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</si>
  <si>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</si>
  <si>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</si>
  <si>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</si>
  <si>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</si>
  <si>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</si>
  <si>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2   事業所規模30人以上</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</si>
  <si>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</si>
  <si>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</si>
  <si>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</si>
  <si>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</si>
  <si>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</si>
  <si>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</si>
  <si>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</si>
  <si>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</si>
  <si>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</si>
  <si>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</si>
  <si>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</si>
  <si>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</si>
  <si>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</si>
  <si>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</si>
  <si>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</si>
  <si>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</si>
  <si>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</si>
  <si>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</si>
  <si>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</si>
  <si>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</si>
  <si>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</si>
  <si>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</si>
  <si>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</si>
  <si>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</si>
  <si>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月</t>
  </si>
  <si>
    <t>(平成22年平均＝100)</t>
  </si>
  <si>
    <t>2</t>
  </si>
  <si>
    <t>3</t>
  </si>
  <si>
    <t>4</t>
  </si>
  <si>
    <t>5</t>
  </si>
  <si>
    <t>6</t>
  </si>
  <si>
    <t>7</t>
  </si>
  <si>
    <t>8</t>
  </si>
  <si>
    <t>9</t>
  </si>
  <si>
    <t>11</t>
  </si>
  <si>
    <t>（平成22年平均＝100）</t>
  </si>
  <si>
    <t>（調査産業計、平成22年平均＝100）</t>
  </si>
  <si>
    <t>（調査産業計、平成22年平均＝100）</t>
  </si>
  <si>
    <t>1</t>
  </si>
  <si>
    <t>日</t>
  </si>
  <si>
    <t>時間</t>
  </si>
  <si>
    <t>％</t>
  </si>
  <si>
    <t>千人</t>
  </si>
  <si>
    <t>ポイント</t>
  </si>
  <si>
    <t>（単位：円）</t>
  </si>
  <si>
    <t>きまって支給する給与</t>
  </si>
  <si>
    <t>所定内給与</t>
  </si>
  <si>
    <t>超過労働給与</t>
  </si>
  <si>
    <t>特別に支払われた給与</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</si>
  <si>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</si>
  <si>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</si>
  <si>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</si>
  <si>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</si>
  <si>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</si>
  <si>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</si>
  <si>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</si>
  <si>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</si>
  <si>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</si>
  <si>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</si>
  <si>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</si>
  <si>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</si>
  <si>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</si>
  <si>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</si>
  <si>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</si>
  <si>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</si>
  <si>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（単位：人）</t>
  </si>
  <si>
    <t>前   月   末         労 働 者 数</t>
  </si>
  <si>
    <t>本月中の増加労  働  者  数</t>
  </si>
  <si>
    <t>本月中の減少労  働  者  数</t>
  </si>
  <si>
    <t>本   月   末     労 働 者 数</t>
  </si>
  <si>
    <t>(1)</t>
  </si>
  <si>
    <t>現金給与額</t>
  </si>
  <si>
    <t>(2)</t>
  </si>
  <si>
    <t>実労働時間</t>
  </si>
  <si>
    <t>(3)</t>
  </si>
  <si>
    <t>出勤日数</t>
  </si>
  <si>
    <t>(4)</t>
  </si>
  <si>
    <t>常用労働者</t>
  </si>
  <si>
    <t>○ 静岡県毎月勤労統計調査の結果は『統計センターしずおか』で御覧になれます。</t>
  </si>
  <si>
    <t>12</t>
  </si>
  <si>
    <t>対前年　（同月）  増減率(％)</t>
  </si>
  <si>
    <t>指　　　　　　　　　　　　　数</t>
  </si>
  <si>
    <t>ＴＬ</t>
  </si>
  <si>
    <t>Ｄ</t>
  </si>
  <si>
    <t>Ｅ</t>
  </si>
  <si>
    <t>Ｆ</t>
  </si>
  <si>
    <t>Ｇ</t>
  </si>
  <si>
    <t>Ｈ</t>
  </si>
  <si>
    <t>Ｉ</t>
  </si>
  <si>
    <t>Ｊ</t>
  </si>
  <si>
    <t>Ｋ</t>
  </si>
  <si>
    <t>Ｌ</t>
  </si>
  <si>
    <t>Ｍ</t>
  </si>
  <si>
    <t>Ｎ</t>
  </si>
  <si>
    <t>Ｏ</t>
  </si>
  <si>
    <t>Ｐ</t>
  </si>
  <si>
    <t>Ｑ</t>
  </si>
  <si>
    <t>Ｒ</t>
  </si>
  <si>
    <t>電気・ガス</t>
  </si>
  <si>
    <t>水道業等</t>
  </si>
  <si>
    <t>ＴＬ</t>
  </si>
  <si>
    <t>Ｄ</t>
  </si>
  <si>
    <t>Ｅ</t>
  </si>
  <si>
    <t>Ｆ</t>
  </si>
  <si>
    <t>Ｇ</t>
  </si>
  <si>
    <t>Ｈ</t>
  </si>
  <si>
    <t>Ｉ</t>
  </si>
  <si>
    <t>Ｊ</t>
  </si>
  <si>
    <t>Ｋ</t>
  </si>
  <si>
    <t>Ｌ</t>
  </si>
  <si>
    <t>Ｎ</t>
  </si>
  <si>
    <t>Ｏ</t>
  </si>
  <si>
    <t>Ｐ</t>
  </si>
  <si>
    <t>Ｑ</t>
  </si>
  <si>
    <t>Ｒ</t>
  </si>
  <si>
    <t>ＴＬ</t>
  </si>
  <si>
    <t>Ｄ</t>
  </si>
  <si>
    <t>Ｅ</t>
  </si>
  <si>
    <t>Ｆ</t>
  </si>
  <si>
    <t>Ｇ</t>
  </si>
  <si>
    <t>Ｈ</t>
  </si>
  <si>
    <t>Ｉ</t>
  </si>
  <si>
    <t>Ｊ</t>
  </si>
  <si>
    <t>Ｋ</t>
  </si>
  <si>
    <t>Ｌ</t>
  </si>
  <si>
    <t>Ｎ</t>
  </si>
  <si>
    <t>Ｏ</t>
  </si>
  <si>
    <t>Ｐ</t>
  </si>
  <si>
    <t>Ｑ</t>
  </si>
  <si>
    <t>Ｒ</t>
  </si>
  <si>
    <t>ＴＬ</t>
  </si>
  <si>
    <t>Ｄ</t>
  </si>
  <si>
    <t>Ｅ</t>
  </si>
  <si>
    <t>Ｆ</t>
  </si>
  <si>
    <t>Ｇ</t>
  </si>
  <si>
    <t>Ｈ</t>
  </si>
  <si>
    <t>Ｉ</t>
  </si>
  <si>
    <t>Ｊ</t>
  </si>
  <si>
    <t>Ｋ</t>
  </si>
  <si>
    <t>Ｌ</t>
  </si>
  <si>
    <t>Ｎ</t>
  </si>
  <si>
    <t>Ｏ</t>
  </si>
  <si>
    <t>Ｐ</t>
  </si>
  <si>
    <t>Ｑ</t>
  </si>
  <si>
    <t>Ｒ</t>
  </si>
  <si>
    <t>※実質賃金指数＝名目賃金指数/静岡県消費者物価指数（持家の帰属家賃を除く総合）×100</t>
  </si>
  <si>
    <t>2</t>
  </si>
  <si>
    <t>20</t>
  </si>
  <si>
    <t>21</t>
  </si>
  <si>
    <t>22</t>
  </si>
  <si>
    <t>23</t>
  </si>
  <si>
    <t>-</t>
  </si>
  <si>
    <t>25年</t>
  </si>
  <si>
    <t>　</t>
  </si>
  <si>
    <t>サービス事業</t>
  </si>
  <si>
    <t>Ｌ 学術研究等</t>
  </si>
  <si>
    <t>Ｎ 生活関連サービス業等</t>
  </si>
  <si>
    <t>Ｆ 電気・ガス・熱供給・水道業</t>
  </si>
  <si>
    <t>Ｌ 学術研究，専門・技術サービス業</t>
  </si>
  <si>
    <t>Ｎ 生活関連サービス業，娯楽業</t>
  </si>
  <si>
    <t>Ｒ サービス業（他に分類されないもの）</t>
  </si>
  <si>
    <t>略   称</t>
  </si>
  <si>
    <t>産 業 大 分 類</t>
  </si>
  <si>
    <t>宿泊業,飲</t>
  </si>
  <si>
    <t>食サービス業</t>
  </si>
  <si>
    <t>Ｍ</t>
  </si>
  <si>
    <t>常用労働者数</t>
  </si>
  <si>
    <t>労働者総数</t>
  </si>
  <si>
    <t>労働者総数</t>
  </si>
  <si>
    <t>5</t>
  </si>
  <si>
    <t>5</t>
  </si>
  <si>
    <t>7</t>
  </si>
  <si>
    <t>6</t>
  </si>
  <si>
    <t>6</t>
  </si>
  <si>
    <t xml:space="preserve"> </t>
  </si>
  <si>
    <t>　</t>
  </si>
  <si>
    <t>目　　　　　　　　次</t>
  </si>
  <si>
    <t>Ⅰ 結果の概要　　　　　　　　　　　　　　　　　　　　　　　　　　　　　</t>
  </si>
  <si>
    <t xml:space="preserve"> </t>
  </si>
  <si>
    <t>8</t>
  </si>
  <si>
    <t>表４　定期給与の内訳</t>
  </si>
  <si>
    <t>表３　常用労働者１人平均月間現金給与額</t>
  </si>
  <si>
    <t>表５　常用労働者１人平均月間実労働時間</t>
  </si>
  <si>
    <t>表６　常用労働者１人平均月間実労働時間</t>
  </si>
  <si>
    <t>表７　本月末常用労働者数及び労働異動率</t>
  </si>
  <si>
    <t>表８　本月末常用労働者数及び労働異動率</t>
  </si>
  <si>
    <t xml:space="preserve">   毎月勤労統計調査の説明</t>
  </si>
  <si>
    <t>(1)事業所規模５人以上</t>
  </si>
  <si>
    <t>(2)事業所規模３０人以上</t>
  </si>
  <si>
    <t>(1)事業所規模５人以上</t>
  </si>
  <si>
    <t>２　実　数　表</t>
  </si>
  <si>
    <t>産　　　　　業</t>
  </si>
  <si>
    <t>産　　　　業</t>
  </si>
  <si>
    <t>特別に支払われた給与</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</si>
  <si>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</si>
  <si>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</si>
  <si>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</si>
  <si>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</si>
  <si>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（１）賃金･労働時間･雇用の動き（調査産業計・製造業）</t>
  </si>
  <si>
    <t>（１）賃金･労働時間･雇用の動き（調査産業計・製造業）</t>
  </si>
  <si>
    <t>１　指　数　表</t>
  </si>
  <si>
    <t>１</t>
  </si>
  <si>
    <t>２</t>
  </si>
  <si>
    <t>３</t>
  </si>
  <si>
    <t>１</t>
  </si>
  <si>
    <t>２</t>
  </si>
  <si>
    <t>３</t>
  </si>
  <si>
    <t>５</t>
  </si>
  <si>
    <t>６</t>
  </si>
  <si>
    <t>７</t>
  </si>
  <si>
    <t>８</t>
  </si>
  <si>
    <t>　平成22年１月分結果から日本標準産業分類(平成19年11月改定)に基づき表章しています。（平成21年以前の結果との接続については別紙参照）
 なお、平成21年以前と接続しない産業については、指数は平成22年1月分結果から、増減率は平成23年1月分結果から作成しています。</t>
  </si>
  <si>
    <t xml:space="preserve">  調査産業のうち、「鉱業,砕石業,砂利採取業」は調査事業所数が少ないため産業別数値を公表しませんが、調査産業計には、実数、指数ともに含めています。</t>
  </si>
  <si>
    <t>４</t>
  </si>
  <si>
    <t>10</t>
  </si>
  <si>
    <t>9</t>
  </si>
  <si>
    <t>９</t>
  </si>
  <si>
    <t>11</t>
  </si>
  <si>
    <t>10</t>
  </si>
  <si>
    <t>11</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</si>
  <si>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</si>
  <si>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</si>
  <si>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</si>
  <si>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</si>
  <si>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</si>
  <si>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</si>
  <si>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</si>
  <si>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</si>
  <si>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</si>
  <si>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</si>
  <si>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</si>
  <si>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</si>
  <si>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</si>
  <si>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</si>
  <si>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</si>
  <si>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</si>
  <si>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</si>
  <si>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</si>
  <si>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</si>
  <si>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</si>
  <si>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</si>
  <si>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</si>
  <si>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</si>
  <si>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</si>
  <si>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</si>
  <si>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</si>
  <si>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</si>
  <si>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</si>
  <si>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</si>
  <si>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</si>
  <si>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</si>
  <si>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</si>
  <si>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</si>
  <si>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</si>
  <si>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</si>
  <si>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</si>
  <si>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</si>
  <si>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</si>
  <si>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12</t>
  </si>
  <si>
    <t>Ｆ 電気・ガス水道業等</t>
  </si>
  <si>
    <t>毎月勤労統計調査地方調査結果</t>
  </si>
  <si>
    <t>24</t>
  </si>
  <si>
    <t>25</t>
  </si>
  <si>
    <t>25</t>
  </si>
  <si>
    <t xml:space="preserve">   （別紙）毎月勤労統計調査地方調査の表章(公表）産業新旧対照表</t>
  </si>
  <si>
    <t>26年</t>
  </si>
  <si>
    <t>１２</t>
  </si>
  <si>
    <t>雇用の流動状況を示す指標としての労働異動率は、以下の式により算出しています。</t>
  </si>
  <si>
    <t>１</t>
  </si>
  <si>
    <t>１</t>
  </si>
  <si>
    <t>　</t>
  </si>
  <si>
    <t>3</t>
  </si>
  <si>
    <t>２</t>
  </si>
  <si>
    <t>3</t>
  </si>
  <si>
    <t>4</t>
  </si>
  <si>
    <t>4</t>
  </si>
  <si>
    <t>5</t>
  </si>
  <si>
    <t>5</t>
  </si>
  <si>
    <t>5</t>
  </si>
  <si>
    <t>x</t>
  </si>
  <si>
    <t>　５月における調査産業計の雇用の動きを常用雇用指数（平成22年平均＝100）でみると、１００．８(P14)で、前月比０．２％増、前年同月比０．１％増となった。また、パートタイム労働者比率は２９．２％となった。</t>
  </si>
  <si>
    <t>　調査産業計の労働異動率をみると、入職率は２．３８％で、前年同月差０．２２ポイント増、離職率は２．１１％で、前年同月差０．０９ポイント増となった。</t>
  </si>
  <si>
    <t>　５月における調査産業計の雇用の動きを常用雇用指数（平成22年平均＝100）でみると、１０１．４(P14)で、前月と同水準、前年同月比０．２％減となった。また、パートタイム労働者比率は２４．２％となった。</t>
  </si>
  <si>
    <t>　調査産業計の労働異動率をみると、入職率は１．７３％で、前年同月差０．０４ポイント減、離職率は１．７７％で、前年同月差０．０８ポイント減となった。</t>
  </si>
  <si>
    <t>　５月の常用労働者１人平均総実労働時間（調査産業計）は１４２．４時間で、前月比４．９％減、前年同月比２．２％減となった。</t>
  </si>
  <si>
    <t>　総実労働時間のうち、所定内労働時間は１３１．６時間で、前月比４．４％減、前年同月比２．３％減となった。また、所定外労働時間は１０．８時間で、前月比１０．７％減、前年同月比１．８％減となった。</t>
  </si>
  <si>
    <t>　「製造業」の所定外労働時間は１５．０時間で、前月比１０．８％減、前年同月比６．４％増となった。</t>
  </si>
  <si>
    <t>　５月の常用労働者１人平均総実労働時間（調査産業計）は１４７．８時間で、前月比４．７％減、前年同月比０．５％減となった。</t>
  </si>
  <si>
    <t>　総実労働時間のうち、所定内労働時間は１３４．９時間で、前月比４．２％減、前年同月比０．９％減となった。また、所定外労働時間は１２．９時間で、前月比９．８％減、前年同月比４．９％増となった。</t>
  </si>
  <si>
    <t>　「製造業」の所定外労働時間は１６．７時間で、前月比１０．７％減、前年同月比６．４％増となった。</t>
  </si>
  <si>
    <t>　５月の常用労働者１人平均現金給与総額（調査産業計）は２８５，９５２円で、前月比１．４％減（季節調整値では０．９％減(P15)）、前年同月比１．２％増となった。</t>
  </si>
  <si>
    <t>　現金給与総額のうち、定期給与は２７８，５９３円で、前月比１．５％減（季節調整値では０．４％減(P15)）、前年同月比０．５％増となった。また、特別給与は７，３５９円で、前年同月差２，４０７円増となった。</t>
  </si>
  <si>
    <t>　定期給与のうち所定内給与は２５２，４８１円で、前月比０．６％減、前年同月と同水準となった。</t>
  </si>
  <si>
    <t>Ⅰ 結果の概要</t>
  </si>
  <si>
    <t>　1　賃金の動き</t>
  </si>
  <si>
    <t xml:space="preserve"> (1)事業所規模５人以上</t>
  </si>
  <si>
    <t>表１　常用労働者１人平均月間現金給与額</t>
  </si>
  <si>
    <t>表２　定期給与の内訳</t>
  </si>
  <si>
    <t>　５月の常用労働者１人平均現金給与総額（調査産業計）は２５９，３２５円で、前月比２．１％減、前年同月比１．３％減となった。</t>
  </si>
  <si>
    <t>　現金給与総額のうち、定期給与は２５４，１０４円で、前月比２．０％減、前年同月比２．０％減となった。また、特別給与は５，２２１円で、前年同月差１，８７７円増となった。</t>
  </si>
  <si>
    <t>　定期給与のうち、所定内給与は２３３，５４２円で、前月比１．３％減、前年同月比２．３％減となった。</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</si>
</sst>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 numFmtId="197" formatCode="&quot;Yes&quot;;&quot;Yes&quot;;&quot;No&quot;"/>
    <numFmt numFmtId="198" formatCode="&quot;True&quot;;&quot;True&quot;;&quot;False&quot;"/>
    <numFmt numFmtId="199" formatCode="&quot;On&quot;;&quot;On&quot;;&quot;Off&quot;"/>
    <numFmt numFmtId="200" formatCode="[$€-2]\ #,##0.00_);[Red]\([$€-2]\ #,##0.00\)"/>
    <numFmt numFmtId="201" formatCode="#,##0.0;[Red]\-#,##0.0"/>
    <numFmt numFmtId="202" formatCode="[$-F400]h:mm:ss\ AM/PM"/>
    <numFmt numFmtId="203" formatCode="0.00_ ;[Red]\-0.00\ "/>
    <numFmt numFmtId="204" formatCode="0;[Red]0"/>
    <numFmt numFmtId="205" formatCode="0_ ;[Red]\-0\ "/>
    <numFmt numFmtId="206" formatCode="0_);[Red]\(0\)"/>
  </numFmts>
  <fonts count="56">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sz val="12"/>
      <name val="ＭＳ Ｐゴシック"/>
      <family val="3"/>
    </font>
    <font>
      <sz val="9.5"/>
      <name val="ＭＳ 明朝"/>
      <family val="1"/>
    </font>
    <font>
      <sz val="10.5"/>
      <name val="ＭＳ Ｐ明朝"/>
      <family val="1"/>
    </font>
    <font>
      <b/>
      <sz val="14"/>
      <name val="ＭＳ ゴシック"/>
      <family val="3"/>
    </font>
    <font>
      <b/>
      <sz val="11"/>
      <name val="ＭＳ ゴシック"/>
      <family val="3"/>
    </font>
    <font>
      <sz val="11"/>
      <color indexed="10"/>
      <name val="ＭＳ Ｐゴシック"/>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style="thin"/>
      <top style="double"/>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style="thin"/>
      <right>
        <color indexed="63"/>
      </right>
      <top style="thin"/>
      <bottom style="dotted"/>
    </border>
    <border>
      <left>
        <color indexed="63"/>
      </left>
      <right style="thin"/>
      <top style="thin"/>
      <bottom style="dotted"/>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style="dotted"/>
      <bottom>
        <color indexed="63"/>
      </bottom>
    </border>
    <border>
      <left style="thin"/>
      <right style="thin"/>
      <top style="dotted"/>
      <bottom style="thin"/>
    </border>
    <border>
      <left style="thin"/>
      <right style="thin"/>
      <top style="dotted"/>
      <bottom style="dotted"/>
    </border>
    <border>
      <left>
        <color indexed="63"/>
      </left>
      <right>
        <color indexed="63"/>
      </right>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double"/>
      <bottom style="thin"/>
    </border>
    <border>
      <left>
        <color indexed="63"/>
      </left>
      <right style="thin"/>
      <top style="double"/>
      <bottom style="thin"/>
    </border>
    <border>
      <left>
        <color indexed="63"/>
      </left>
      <right style="thin"/>
      <top>
        <color indexed="63"/>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9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0" xfId="0" applyNumberFormat="1"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38" fontId="1" fillId="0" borderId="0" xfId="17" applyFont="1" applyAlignment="1">
      <alignment/>
    </xf>
    <xf numFmtId="181" fontId="4" fillId="0" borderId="0" xfId="0" applyNumberFormat="1" applyFont="1" applyAlignment="1">
      <alignment vertical="center" shrinkToFit="1"/>
    </xf>
    <xf numFmtId="0" fontId="0" fillId="0" borderId="0" xfId="0" applyAlignment="1">
      <alignment vertical="center" shrinkToFit="1"/>
    </xf>
    <xf numFmtId="0" fontId="1"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7">
      <alignment/>
      <protection/>
    </xf>
    <xf numFmtId="0" fontId="1" fillId="0" borderId="0" xfId="27" applyAlignment="1">
      <alignment horizontal="centerContinuous"/>
      <protection/>
    </xf>
    <xf numFmtId="0" fontId="15" fillId="0" borderId="0" xfId="27" applyFont="1" applyBorder="1" applyAlignment="1">
      <alignment horizontal="centerContinuous"/>
      <protection/>
    </xf>
    <xf numFmtId="0" fontId="18" fillId="0" borderId="0" xfId="27" applyFont="1" applyAlignment="1">
      <alignment horizontal="centerContinuous"/>
      <protection/>
    </xf>
    <xf numFmtId="58" fontId="1" fillId="0" borderId="0" xfId="27" applyNumberFormat="1" applyAlignment="1">
      <alignment horizontal="center"/>
      <protection/>
    </xf>
    <xf numFmtId="0" fontId="15" fillId="0" borderId="0" xfId="27"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7"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0" fillId="0" borderId="0" xfId="0" applyFont="1" applyAlignment="1">
      <alignment/>
    </xf>
    <xf numFmtId="179" fontId="1" fillId="0" borderId="0" xfId="0" applyNumberFormat="1" applyFont="1" applyBorder="1" applyAlignment="1">
      <alignment/>
    </xf>
    <xf numFmtId="0" fontId="5" fillId="0" borderId="0" xfId="0" applyFont="1" applyAlignment="1">
      <alignment/>
    </xf>
    <xf numFmtId="0" fontId="4" fillId="0" borderId="0" xfId="0" applyFont="1" applyAlignment="1">
      <alignment/>
    </xf>
    <xf numFmtId="0" fontId="17" fillId="0" borderId="0" xfId="27" applyFont="1">
      <alignment/>
      <protection/>
    </xf>
    <xf numFmtId="0" fontId="22" fillId="0" borderId="0" xfId="27"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19" fillId="2" borderId="8" xfId="0" applyFont="1" applyFill="1" applyBorder="1" applyAlignment="1">
      <alignment vertical="center" shrinkToFit="1"/>
    </xf>
    <xf numFmtId="0" fontId="19"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3" fillId="0" borderId="0" xfId="29" applyFont="1">
      <alignment vertical="center"/>
      <protection/>
    </xf>
    <xf numFmtId="0" fontId="23" fillId="0" borderId="0" xfId="29" applyFont="1" applyAlignment="1">
      <alignment horizontal="center" vertical="center"/>
      <protection/>
    </xf>
    <xf numFmtId="0" fontId="24" fillId="0" borderId="0" xfId="29" applyFont="1">
      <alignment vertical="center"/>
      <protection/>
    </xf>
    <xf numFmtId="0" fontId="25" fillId="0" borderId="0" xfId="29" applyFont="1">
      <alignment vertical="center"/>
      <protection/>
    </xf>
    <xf numFmtId="0" fontId="1" fillId="0" borderId="0" xfId="29">
      <alignment vertical="center"/>
      <protection/>
    </xf>
    <xf numFmtId="0" fontId="26" fillId="0" borderId="0" xfId="29" applyFont="1">
      <alignment vertical="center"/>
      <protection/>
    </xf>
    <xf numFmtId="0" fontId="25" fillId="0" borderId="0" xfId="29" applyFont="1" applyAlignment="1">
      <alignment horizontal="right" vertical="center"/>
      <protection/>
    </xf>
    <xf numFmtId="0" fontId="27" fillId="0" borderId="0" xfId="29" applyFont="1">
      <alignment vertical="center"/>
      <protection/>
    </xf>
    <xf numFmtId="0" fontId="26" fillId="0" borderId="0" xfId="29" applyFont="1" applyAlignment="1" quotePrefix="1">
      <alignment horizontal="center" vertical="center"/>
      <protection/>
    </xf>
    <xf numFmtId="0" fontId="26" fillId="0" borderId="0" xfId="29" applyFont="1" applyAlignment="1">
      <alignment horizontal="center" vertical="center"/>
      <protection/>
    </xf>
    <xf numFmtId="0" fontId="1" fillId="0" borderId="0" xfId="29" applyFont="1">
      <alignment vertical="center"/>
      <protection/>
    </xf>
    <xf numFmtId="49" fontId="0" fillId="0" borderId="0" xfId="0" applyNumberFormat="1" applyAlignment="1">
      <alignment/>
    </xf>
    <xf numFmtId="0" fontId="10" fillId="0" borderId="0" xfId="28" applyFont="1">
      <alignment/>
      <protection/>
    </xf>
    <xf numFmtId="0" fontId="13" fillId="0" borderId="0" xfId="28" applyFont="1" applyAlignment="1">
      <alignment/>
      <protection/>
    </xf>
    <xf numFmtId="0" fontId="1" fillId="0" borderId="0" xfId="28">
      <alignment/>
      <protection/>
    </xf>
    <xf numFmtId="0" fontId="1" fillId="0" borderId="0" xfId="28" applyAlignment="1">
      <alignment shrinkToFit="1"/>
      <protection/>
    </xf>
    <xf numFmtId="0" fontId="1" fillId="0" borderId="0" xfId="28" applyNumberFormat="1">
      <alignment/>
      <protection/>
    </xf>
    <xf numFmtId="0" fontId="1" fillId="0" borderId="0" xfId="28" applyNumberFormat="1" applyAlignment="1">
      <alignment horizontal="center"/>
      <protection/>
    </xf>
    <xf numFmtId="0" fontId="1" fillId="0" borderId="0" xfId="28" applyAlignment="1">
      <alignment vertical="center" shrinkToFit="1"/>
      <protection/>
    </xf>
    <xf numFmtId="0" fontId="1" fillId="0" borderId="0" xfId="28" applyAlignment="1">
      <alignment vertical="center"/>
      <protection/>
    </xf>
    <xf numFmtId="0" fontId="1" fillId="0" borderId="0" xfId="21">
      <alignment/>
      <protection/>
    </xf>
    <xf numFmtId="176" fontId="1" fillId="0" borderId="0" xfId="21" applyNumberFormat="1" applyBorder="1">
      <alignment/>
      <protection/>
    </xf>
    <xf numFmtId="0" fontId="1" fillId="0" borderId="0" xfId="21" applyBorder="1">
      <alignment/>
      <protection/>
    </xf>
    <xf numFmtId="0" fontId="1" fillId="0" borderId="0" xfId="21" applyAlignment="1" quotePrefix="1">
      <alignment horizontal="left"/>
      <protection/>
    </xf>
    <xf numFmtId="0" fontId="31" fillId="0" borderId="0" xfId="21" applyFont="1" applyAlignment="1">
      <alignment horizontal="center" vertical="center"/>
      <protection/>
    </xf>
    <xf numFmtId="176" fontId="15" fillId="0" borderId="0" xfId="21" applyNumberFormat="1" applyFont="1" applyBorder="1" applyAlignment="1">
      <alignment/>
      <protection/>
    </xf>
    <xf numFmtId="0" fontId="29" fillId="0" borderId="0" xfId="21" applyFont="1" applyFill="1" applyAlignment="1">
      <alignment horizontal="center"/>
      <protection/>
    </xf>
    <xf numFmtId="0" fontId="18" fillId="0" borderId="0" xfId="21" applyFont="1" applyAlignment="1">
      <alignment/>
      <protection/>
    </xf>
    <xf numFmtId="0" fontId="1" fillId="0" borderId="0" xfId="21" applyAlignment="1">
      <alignment horizontal="center"/>
      <protection/>
    </xf>
    <xf numFmtId="0" fontId="32" fillId="0" borderId="0" xfId="21" applyFont="1" applyAlignment="1">
      <alignment horizontal="center"/>
      <protection/>
    </xf>
    <xf numFmtId="0" fontId="9" fillId="0" borderId="3" xfId="21" applyFont="1" applyBorder="1" applyAlignment="1">
      <alignment horizontal="right" vertical="center" shrinkToFit="1"/>
      <protection/>
    </xf>
    <xf numFmtId="0" fontId="9" fillId="0" borderId="10" xfId="21" applyFont="1" applyBorder="1" applyAlignment="1">
      <alignment horizontal="right" vertical="center" shrinkToFit="1"/>
      <protection/>
    </xf>
    <xf numFmtId="0" fontId="9" fillId="0" borderId="0" xfId="21" applyFont="1" applyBorder="1" applyAlignment="1">
      <alignment horizontal="right" vertical="center" shrinkToFit="1"/>
      <protection/>
    </xf>
    <xf numFmtId="0" fontId="9" fillId="0" borderId="3" xfId="21" applyFont="1" applyBorder="1" applyAlignment="1">
      <alignment horizontal="right" vertical="center"/>
      <protection/>
    </xf>
    <xf numFmtId="0" fontId="9" fillId="0" borderId="0" xfId="21" applyFont="1" applyBorder="1" applyAlignment="1">
      <alignment horizontal="right" vertical="center"/>
      <protection/>
    </xf>
    <xf numFmtId="0" fontId="9" fillId="0" borderId="0" xfId="21" applyFont="1" applyAlignment="1">
      <alignment horizontal="right"/>
      <protection/>
    </xf>
    <xf numFmtId="0" fontId="1" fillId="0" borderId="0" xfId="21" applyFont="1" applyAlignment="1">
      <alignment horizontal="left"/>
      <protection/>
    </xf>
    <xf numFmtId="0" fontId="1" fillId="0" borderId="0" xfId="21" applyFont="1" applyFill="1" applyAlignment="1">
      <alignment horizontal="left"/>
      <protection/>
    </xf>
    <xf numFmtId="0" fontId="1" fillId="0" borderId="0" xfId="21" applyFill="1">
      <alignment/>
      <protection/>
    </xf>
    <xf numFmtId="49" fontId="29" fillId="0" borderId="0" xfId="21" applyNumberFormat="1" applyFont="1" applyBorder="1" applyAlignment="1">
      <alignment horizontal="left" vertical="center" textRotation="180"/>
      <protection/>
    </xf>
    <xf numFmtId="0" fontId="18" fillId="0" borderId="0" xfId="21" applyFont="1" applyBorder="1" applyAlignment="1">
      <alignment/>
      <protection/>
    </xf>
    <xf numFmtId="176" fontId="1" fillId="0" borderId="0" xfId="21" applyNumberFormat="1">
      <alignment/>
      <protection/>
    </xf>
    <xf numFmtId="0" fontId="32" fillId="0" borderId="0" xfId="21" applyFont="1" applyBorder="1" applyAlignment="1">
      <alignment/>
      <protection/>
    </xf>
    <xf numFmtId="176" fontId="1" fillId="0" borderId="2" xfId="21" applyNumberFormat="1" applyBorder="1">
      <alignment/>
      <protection/>
    </xf>
    <xf numFmtId="0" fontId="1" fillId="0" borderId="2" xfId="21" applyBorder="1">
      <alignment/>
      <protection/>
    </xf>
    <xf numFmtId="0" fontId="32" fillId="0" borderId="2" xfId="21" applyFont="1" applyBorder="1" applyAlignment="1">
      <alignment horizontal="center"/>
      <protection/>
    </xf>
    <xf numFmtId="0" fontId="25" fillId="0" borderId="0" xfId="21" applyFont="1" applyAlignment="1">
      <alignment horizontal="left"/>
      <protection/>
    </xf>
    <xf numFmtId="0" fontId="5" fillId="0" borderId="0" xfId="21" applyFont="1">
      <alignment/>
      <protection/>
    </xf>
    <xf numFmtId="0" fontId="34" fillId="0" borderId="0" xfId="21" applyFont="1">
      <alignment/>
      <protection/>
    </xf>
    <xf numFmtId="0" fontId="21" fillId="0" borderId="0" xfId="21" applyFont="1">
      <alignment/>
      <protection/>
    </xf>
    <xf numFmtId="0" fontId="25" fillId="0" borderId="0" xfId="16" applyFont="1" applyAlignment="1">
      <alignment vertical="center"/>
    </xf>
    <xf numFmtId="0" fontId="35" fillId="0" borderId="0" xfId="16" applyFont="1" applyAlignment="1">
      <alignment vertical="center"/>
    </xf>
    <xf numFmtId="0" fontId="15" fillId="0" borderId="0" xfId="22" applyFont="1" applyAlignment="1">
      <alignment horizontal="center"/>
      <protection/>
    </xf>
    <xf numFmtId="0" fontId="36" fillId="0" borderId="0" xfId="22" applyFont="1" applyAlignment="1">
      <alignment horizontal="center"/>
      <protection/>
    </xf>
    <xf numFmtId="0" fontId="1" fillId="0" borderId="0" xfId="22">
      <alignment/>
      <protection/>
    </xf>
    <xf numFmtId="0" fontId="4" fillId="0" borderId="0" xfId="22" applyFont="1">
      <alignment/>
      <protection/>
    </xf>
    <xf numFmtId="0" fontId="5" fillId="0" borderId="0" xfId="22" applyFont="1">
      <alignment/>
      <protection/>
    </xf>
    <xf numFmtId="0" fontId="29" fillId="0" borderId="0" xfId="22" applyFont="1">
      <alignment/>
      <protection/>
    </xf>
    <xf numFmtId="0" fontId="1" fillId="0" borderId="0" xfId="22" applyFont="1">
      <alignment/>
      <protection/>
    </xf>
    <xf numFmtId="0" fontId="29" fillId="0" borderId="0" xfId="22" applyFont="1" applyAlignment="1">
      <alignment vertical="center"/>
      <protection/>
    </xf>
    <xf numFmtId="0" fontId="29" fillId="3" borderId="11" xfId="22" applyFont="1" applyFill="1" applyBorder="1" applyAlignment="1">
      <alignment horizontal="center" vertical="center"/>
      <protection/>
    </xf>
    <xf numFmtId="0" fontId="29" fillId="3" borderId="12" xfId="22" applyFont="1" applyFill="1" applyBorder="1" applyAlignment="1">
      <alignment horizontal="center" vertical="center"/>
      <protection/>
    </xf>
    <xf numFmtId="0" fontId="29" fillId="3" borderId="13" xfId="22" applyFont="1" applyFill="1" applyBorder="1" applyAlignment="1">
      <alignment horizontal="center" vertical="center"/>
      <protection/>
    </xf>
    <xf numFmtId="3" fontId="1" fillId="0" borderId="14" xfId="22" applyNumberFormat="1" applyBorder="1">
      <alignment/>
      <protection/>
    </xf>
    <xf numFmtId="0" fontId="1" fillId="0" borderId="6" xfId="22" applyBorder="1">
      <alignment/>
      <protection/>
    </xf>
    <xf numFmtId="3" fontId="1" fillId="0" borderId="7" xfId="22" applyNumberFormat="1" applyBorder="1" applyAlignment="1">
      <alignment horizontal="right" vertical="center"/>
      <protection/>
    </xf>
    <xf numFmtId="0" fontId="1" fillId="0" borderId="15" xfId="22" applyBorder="1">
      <alignment/>
      <protection/>
    </xf>
    <xf numFmtId="3" fontId="1" fillId="0" borderId="16" xfId="22" applyNumberFormat="1" applyBorder="1">
      <alignment/>
      <protection/>
    </xf>
    <xf numFmtId="3" fontId="1" fillId="0" borderId="7" xfId="22" applyNumberFormat="1" applyBorder="1">
      <alignment/>
      <protection/>
    </xf>
    <xf numFmtId="0" fontId="1" fillId="0" borderId="17" xfId="22" applyBorder="1">
      <alignment/>
      <protection/>
    </xf>
    <xf numFmtId="3" fontId="1" fillId="0" borderId="18" xfId="22" applyNumberFormat="1" applyBorder="1">
      <alignment/>
      <protection/>
    </xf>
    <xf numFmtId="0" fontId="1" fillId="0" borderId="3" xfId="22" applyBorder="1">
      <alignment/>
      <protection/>
    </xf>
    <xf numFmtId="3" fontId="1" fillId="0" borderId="10" xfId="22" applyNumberFormat="1" applyBorder="1">
      <alignment/>
      <protection/>
    </xf>
    <xf numFmtId="0" fontId="1" fillId="0" borderId="19" xfId="22" applyBorder="1">
      <alignment/>
      <protection/>
    </xf>
    <xf numFmtId="3" fontId="1" fillId="0" borderId="20" xfId="22" applyNumberFormat="1" applyBorder="1">
      <alignment/>
      <protection/>
    </xf>
    <xf numFmtId="0" fontId="29" fillId="3" borderId="21" xfId="22" applyFont="1" applyFill="1" applyBorder="1" applyAlignment="1">
      <alignment horizontal="center" vertical="center"/>
      <protection/>
    </xf>
    <xf numFmtId="0" fontId="29" fillId="0" borderId="22" xfId="22" applyFont="1" applyBorder="1" applyAlignment="1">
      <alignment horizontal="center" vertical="center"/>
      <protection/>
    </xf>
    <xf numFmtId="0" fontId="3" fillId="0" borderId="22" xfId="22" applyFont="1" applyBorder="1" applyAlignment="1">
      <alignment horizontal="right" vertical="top"/>
      <protection/>
    </xf>
    <xf numFmtId="0" fontId="3" fillId="0" borderId="23" xfId="22" applyFont="1" applyBorder="1" applyAlignment="1">
      <alignment horizontal="right" vertical="top"/>
      <protection/>
    </xf>
    <xf numFmtId="180" fontId="1" fillId="0" borderId="10" xfId="22" applyNumberFormat="1" applyBorder="1">
      <alignment/>
      <protection/>
    </xf>
    <xf numFmtId="180" fontId="1" fillId="0" borderId="7" xfId="22" applyNumberFormat="1" applyBorder="1" applyAlignment="1">
      <alignment horizontal="right" vertical="center"/>
      <protection/>
    </xf>
    <xf numFmtId="180" fontId="1" fillId="0" borderId="16" xfId="22" applyNumberFormat="1" applyBorder="1">
      <alignment/>
      <protection/>
    </xf>
    <xf numFmtId="180" fontId="1" fillId="0" borderId="7" xfId="22" applyNumberFormat="1" applyBorder="1">
      <alignment/>
      <protection/>
    </xf>
    <xf numFmtId="180" fontId="1" fillId="0" borderId="18" xfId="22" applyNumberFormat="1" applyBorder="1">
      <alignment/>
      <protection/>
    </xf>
    <xf numFmtId="180" fontId="1" fillId="0" borderId="20" xfId="22" applyNumberFormat="1" applyBorder="1">
      <alignment/>
      <protection/>
    </xf>
    <xf numFmtId="0" fontId="30" fillId="0" borderId="0" xfId="22" applyFont="1" applyAlignment="1">
      <alignment horizontal="center"/>
      <protection/>
    </xf>
    <xf numFmtId="0" fontId="1" fillId="0" borderId="0" xfId="22" applyAlignment="1">
      <alignment horizontal="left" vertical="center"/>
      <protection/>
    </xf>
    <xf numFmtId="0" fontId="29" fillId="3" borderId="12" xfId="22" applyFont="1" applyFill="1" applyBorder="1" applyAlignment="1">
      <alignment horizontal="center" vertical="center" wrapText="1"/>
      <protection/>
    </xf>
    <xf numFmtId="0" fontId="29" fillId="3" borderId="11" xfId="22" applyFont="1" applyFill="1" applyBorder="1" applyAlignment="1">
      <alignment horizontal="center" vertical="center" wrapText="1"/>
      <protection/>
    </xf>
    <xf numFmtId="0" fontId="29" fillId="3" borderId="13" xfId="22" applyFont="1" applyFill="1" applyBorder="1" applyAlignment="1">
      <alignment horizontal="center" vertical="center" wrapText="1"/>
      <protection/>
    </xf>
    <xf numFmtId="0" fontId="1" fillId="0" borderId="24" xfId="22" applyBorder="1">
      <alignment/>
      <protection/>
    </xf>
    <xf numFmtId="3" fontId="1" fillId="0" borderId="25" xfId="22" applyNumberFormat="1" applyBorder="1">
      <alignment/>
      <protection/>
    </xf>
    <xf numFmtId="0" fontId="1" fillId="0" borderId="0" xfId="22" applyAlignment="1">
      <alignment horizontal="right"/>
      <protection/>
    </xf>
    <xf numFmtId="0" fontId="38" fillId="0" borderId="0" xfId="26" applyFont="1">
      <alignment/>
      <protection/>
    </xf>
    <xf numFmtId="0" fontId="38" fillId="0" borderId="0" xfId="26" applyFont="1" applyBorder="1">
      <alignment/>
      <protection/>
    </xf>
    <xf numFmtId="38" fontId="38" fillId="0" borderId="0" xfId="17" applyFont="1" applyBorder="1" applyAlignment="1">
      <alignment horizontal="center"/>
    </xf>
    <xf numFmtId="0" fontId="1" fillId="0" borderId="0" xfId="26" applyFont="1">
      <alignment/>
      <protection/>
    </xf>
    <xf numFmtId="0" fontId="18" fillId="0" borderId="0" xfId="26" applyFont="1" applyAlignment="1">
      <alignment vertical="top"/>
      <protection/>
    </xf>
    <xf numFmtId="0" fontId="4" fillId="0" borderId="0" xfId="26" applyFont="1">
      <alignment/>
      <protection/>
    </xf>
    <xf numFmtId="0" fontId="4" fillId="0" borderId="0" xfId="26" applyFont="1" applyAlignment="1">
      <alignment horizontal="center"/>
      <protection/>
    </xf>
    <xf numFmtId="0" fontId="4" fillId="3" borderId="8" xfId="26" applyFont="1" applyFill="1" applyBorder="1" applyAlignment="1">
      <alignment horizontal="center"/>
      <protection/>
    </xf>
    <xf numFmtId="0" fontId="4" fillId="3" borderId="9" xfId="26" applyFont="1" applyFill="1" applyBorder="1" applyAlignment="1">
      <alignment horizontal="center"/>
      <protection/>
    </xf>
    <xf numFmtId="0" fontId="34" fillId="3" borderId="26" xfId="26" applyFont="1" applyFill="1" applyBorder="1" applyAlignment="1">
      <alignment horizontal="center" vertical="center" shrinkToFit="1"/>
      <protection/>
    </xf>
    <xf numFmtId="0" fontId="34" fillId="3" borderId="6" xfId="26" applyFont="1" applyFill="1" applyBorder="1" applyAlignment="1">
      <alignment horizontal="center" vertical="center" shrinkToFit="1"/>
      <protection/>
    </xf>
    <xf numFmtId="0" fontId="34" fillId="3" borderId="27" xfId="26" applyFont="1" applyFill="1" applyBorder="1" applyAlignment="1">
      <alignment horizontal="center" vertical="center" shrinkToFit="1"/>
      <protection/>
    </xf>
    <xf numFmtId="0" fontId="34" fillId="3" borderId="0" xfId="26" applyFont="1" applyFill="1" applyBorder="1" applyAlignment="1">
      <alignment horizontal="center" vertical="center" shrinkToFit="1"/>
      <protection/>
    </xf>
    <xf numFmtId="0" fontId="34" fillId="3" borderId="2" xfId="26" applyFont="1" applyFill="1" applyBorder="1" applyAlignment="1">
      <alignment horizontal="center" vertical="center" shrinkToFit="1"/>
      <protection/>
    </xf>
    <xf numFmtId="0" fontId="34" fillId="3" borderId="28" xfId="26" applyFont="1" applyFill="1" applyBorder="1" applyAlignment="1">
      <alignment horizontal="center" vertical="center" shrinkToFit="1"/>
      <protection/>
    </xf>
    <xf numFmtId="0" fontId="5" fillId="0" borderId="0" xfId="26" applyFont="1" applyBorder="1" applyAlignment="1">
      <alignment vertical="center" shrinkToFit="1"/>
      <protection/>
    </xf>
    <xf numFmtId="0" fontId="5" fillId="0" borderId="6" xfId="26" applyFont="1" applyBorder="1" applyAlignment="1">
      <alignment vertical="center" shrinkToFit="1"/>
      <protection/>
    </xf>
    <xf numFmtId="3" fontId="5" fillId="0" borderId="6" xfId="26" applyNumberFormat="1" applyFont="1" applyBorder="1" applyAlignment="1">
      <alignment horizontal="right" vertical="center"/>
      <protection/>
    </xf>
    <xf numFmtId="3" fontId="5" fillId="0" borderId="5" xfId="26" applyNumberFormat="1" applyFont="1" applyBorder="1" applyAlignment="1">
      <alignment horizontal="right" vertical="center"/>
      <protection/>
    </xf>
    <xf numFmtId="3" fontId="5" fillId="0" borderId="7" xfId="26" applyNumberFormat="1" applyFont="1" applyBorder="1" applyAlignment="1">
      <alignment horizontal="right" vertical="center"/>
      <protection/>
    </xf>
    <xf numFmtId="3" fontId="5" fillId="0" borderId="0" xfId="26" applyNumberFormat="1" applyFont="1" applyBorder="1" applyAlignment="1">
      <alignment horizontal="right" vertical="center"/>
      <protection/>
    </xf>
    <xf numFmtId="3" fontId="5" fillId="0" borderId="10" xfId="26" applyNumberFormat="1" applyFont="1" applyBorder="1" applyAlignment="1">
      <alignment horizontal="right" vertical="center"/>
      <protection/>
    </xf>
    <xf numFmtId="0" fontId="5" fillId="0" borderId="29" xfId="26" applyFont="1" applyBorder="1" applyAlignment="1">
      <alignment vertical="center" shrinkToFit="1"/>
      <protection/>
    </xf>
    <xf numFmtId="3" fontId="5" fillId="0" borderId="3" xfId="26" applyNumberFormat="1" applyFont="1" applyBorder="1" applyAlignment="1">
      <alignment horizontal="right" vertical="center"/>
      <protection/>
    </xf>
    <xf numFmtId="0" fontId="1" fillId="0" borderId="0" xfId="26" applyFont="1" applyAlignment="1">
      <alignment textRotation="180"/>
      <protection/>
    </xf>
    <xf numFmtId="0" fontId="1" fillId="0" borderId="0" xfId="26" applyFont="1" applyAlignment="1">
      <alignment vertical="top"/>
      <protection/>
    </xf>
    <xf numFmtId="0" fontId="5" fillId="0" borderId="30" xfId="26" applyFont="1" applyBorder="1" applyAlignment="1">
      <alignment vertical="center" shrinkToFit="1"/>
      <protection/>
    </xf>
    <xf numFmtId="3" fontId="5" fillId="0" borderId="1" xfId="26" applyNumberFormat="1" applyFont="1" applyBorder="1" applyAlignment="1">
      <alignment horizontal="right" vertical="center"/>
      <protection/>
    </xf>
    <xf numFmtId="3" fontId="5" fillId="0" borderId="2" xfId="26" applyNumberFormat="1" applyFont="1" applyBorder="1" applyAlignment="1">
      <alignment horizontal="right" vertical="center"/>
      <protection/>
    </xf>
    <xf numFmtId="3" fontId="5" fillId="0" borderId="4" xfId="26" applyNumberFormat="1" applyFont="1" applyBorder="1" applyAlignment="1">
      <alignment horizontal="right" vertical="center"/>
      <protection/>
    </xf>
    <xf numFmtId="0" fontId="4" fillId="3" borderId="28"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4" fillId="3" borderId="9" xfId="26" applyFont="1" applyFill="1" applyBorder="1" applyAlignment="1">
      <alignment horizontal="center" vertical="center"/>
      <protection/>
    </xf>
    <xf numFmtId="0" fontId="21" fillId="3" borderId="26" xfId="26" applyFont="1" applyFill="1" applyBorder="1" applyAlignment="1">
      <alignment horizontal="center" vertical="center" shrinkToFit="1"/>
      <protection/>
    </xf>
    <xf numFmtId="0" fontId="21" fillId="3" borderId="6" xfId="26" applyFont="1" applyFill="1" applyBorder="1" applyAlignment="1">
      <alignment horizontal="center" vertical="center" shrinkToFit="1"/>
      <protection/>
    </xf>
    <xf numFmtId="0" fontId="21" fillId="3" borderId="27" xfId="26" applyFont="1" applyFill="1" applyBorder="1" applyAlignment="1">
      <alignment horizontal="center" vertical="center" shrinkToFit="1"/>
      <protection/>
    </xf>
    <xf numFmtId="0" fontId="21" fillId="3" borderId="1" xfId="26" applyFont="1" applyFill="1" applyBorder="1" applyAlignment="1">
      <alignment horizontal="center" vertical="center" shrinkToFit="1"/>
      <protection/>
    </xf>
    <xf numFmtId="0" fontId="21" fillId="3" borderId="28" xfId="26" applyFont="1" applyFill="1" applyBorder="1" applyAlignment="1">
      <alignment horizontal="center" vertical="center" shrinkToFit="1"/>
      <protection/>
    </xf>
    <xf numFmtId="0" fontId="38" fillId="0" borderId="0" xfId="26" applyFont="1" applyBorder="1" applyAlignment="1">
      <alignment horizontal="center"/>
      <protection/>
    </xf>
    <xf numFmtId="0" fontId="39" fillId="0" borderId="0" xfId="26" applyFont="1" applyAlignment="1">
      <alignment horizontal="right"/>
      <protection/>
    </xf>
    <xf numFmtId="0" fontId="9" fillId="0" borderId="27" xfId="26" applyFont="1" applyBorder="1" applyAlignment="1">
      <alignment horizontal="right" vertical="center"/>
      <protection/>
    </xf>
    <xf numFmtId="0" fontId="9" fillId="0" borderId="6" xfId="26" applyFont="1" applyBorder="1" applyAlignment="1">
      <alignment horizontal="right" vertical="center" shrinkToFit="1"/>
      <protection/>
    </xf>
    <xf numFmtId="0" fontId="9" fillId="0" borderId="5" xfId="26" applyFont="1" applyBorder="1" applyAlignment="1">
      <alignment horizontal="right" vertical="center" shrinkToFit="1"/>
      <protection/>
    </xf>
    <xf numFmtId="0" fontId="9" fillId="0" borderId="7" xfId="26" applyFont="1" applyBorder="1" applyAlignment="1">
      <alignment horizontal="right" vertical="center" shrinkToFit="1"/>
      <protection/>
    </xf>
    <xf numFmtId="0" fontId="9" fillId="0" borderId="3" xfId="26" applyFont="1" applyBorder="1" applyAlignment="1">
      <alignment horizontal="right" vertical="center" shrinkToFit="1"/>
      <protection/>
    </xf>
    <xf numFmtId="0" fontId="39" fillId="0" borderId="0" xfId="26" applyFont="1" applyBorder="1" applyAlignment="1">
      <alignment horizontal="right"/>
      <protection/>
    </xf>
    <xf numFmtId="180" fontId="5" fillId="0" borderId="3" xfId="26" applyNumberFormat="1" applyFont="1" applyBorder="1" applyAlignment="1">
      <alignment horizontal="right" vertical="center"/>
      <protection/>
    </xf>
    <xf numFmtId="180" fontId="5" fillId="0" borderId="0" xfId="26" applyNumberFormat="1" applyFont="1" applyBorder="1" applyAlignment="1">
      <alignment horizontal="right" vertical="center"/>
      <protection/>
    </xf>
    <xf numFmtId="180" fontId="5" fillId="0" borderId="10" xfId="26" applyNumberFormat="1" applyFont="1" applyBorder="1" applyAlignment="1">
      <alignment horizontal="right" vertical="center"/>
      <protection/>
    </xf>
    <xf numFmtId="180" fontId="5" fillId="0" borderId="0" xfId="26" applyNumberFormat="1" applyFont="1" applyFill="1" applyBorder="1" applyAlignment="1">
      <alignment horizontal="right" vertical="center"/>
      <protection/>
    </xf>
    <xf numFmtId="180" fontId="5" fillId="0" borderId="1" xfId="26" applyNumberFormat="1" applyFont="1" applyBorder="1" applyAlignment="1">
      <alignment horizontal="right" vertical="center"/>
      <protection/>
    </xf>
    <xf numFmtId="180" fontId="5" fillId="0" borderId="2" xfId="26" applyNumberFormat="1" applyFont="1" applyBorder="1" applyAlignment="1">
      <alignment horizontal="right" vertical="center"/>
      <protection/>
    </xf>
    <xf numFmtId="180" fontId="5" fillId="0" borderId="4" xfId="26" applyNumberFormat="1" applyFont="1" applyBorder="1" applyAlignment="1">
      <alignment horizontal="right" vertical="center"/>
      <protection/>
    </xf>
    <xf numFmtId="0" fontId="24" fillId="0" borderId="0" xfId="24" applyFont="1" applyFill="1" applyAlignment="1">
      <alignment horizontal="center"/>
      <protection/>
    </xf>
    <xf numFmtId="0" fontId="1" fillId="0" borderId="0" xfId="24" applyFont="1" applyFill="1">
      <alignment/>
      <protection/>
    </xf>
    <xf numFmtId="0" fontId="24" fillId="0" borderId="0" xfId="24" applyFont="1" applyFill="1">
      <alignment/>
      <protection/>
    </xf>
    <xf numFmtId="0" fontId="5" fillId="0" borderId="0" xfId="24" applyFont="1" applyFill="1">
      <alignment/>
      <protection/>
    </xf>
    <xf numFmtId="0" fontId="5" fillId="0" borderId="0" xfId="24" applyFont="1" applyFill="1" applyAlignment="1">
      <alignment horizontal="right"/>
      <protection/>
    </xf>
    <xf numFmtId="0" fontId="5" fillId="0" borderId="6" xfId="24" applyFont="1" applyFill="1" applyBorder="1" applyAlignment="1">
      <alignment horizontal="center" vertical="center"/>
      <protection/>
    </xf>
    <xf numFmtId="0" fontId="21" fillId="0" borderId="6"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7" xfId="24" applyFont="1" applyFill="1" applyBorder="1" applyAlignment="1">
      <alignment horizontal="center" vertical="center"/>
      <protection/>
    </xf>
    <xf numFmtId="0" fontId="9" fillId="0" borderId="6" xfId="24" applyFont="1" applyFill="1" applyBorder="1" applyAlignment="1">
      <alignment horizontal="center" vertical="center"/>
      <protection/>
    </xf>
    <xf numFmtId="0" fontId="9" fillId="0" borderId="5" xfId="24" applyFont="1" applyFill="1" applyBorder="1" applyAlignment="1">
      <alignment horizontal="center" vertical="center"/>
      <protection/>
    </xf>
    <xf numFmtId="0" fontId="9" fillId="0" borderId="7" xfId="24" applyFont="1" applyFill="1" applyBorder="1" applyAlignment="1">
      <alignment horizontal="center" vertical="center"/>
      <protection/>
    </xf>
    <xf numFmtId="0" fontId="1" fillId="0" borderId="3" xfId="24" applyFont="1" applyFill="1" applyBorder="1" applyAlignment="1">
      <alignment vertical="center"/>
      <protection/>
    </xf>
    <xf numFmtId="0" fontId="5" fillId="0" borderId="0" xfId="24" applyFont="1" applyFill="1" applyBorder="1" applyAlignment="1">
      <alignment vertical="center"/>
      <protection/>
    </xf>
    <xf numFmtId="0" fontId="1" fillId="0" borderId="0" xfId="24" applyFont="1" applyFill="1" applyBorder="1" applyAlignment="1">
      <alignment vertical="center"/>
      <protection/>
    </xf>
    <xf numFmtId="0" fontId="5" fillId="0" borderId="10" xfId="24" applyFont="1" applyFill="1" applyBorder="1" applyAlignment="1">
      <alignment vertical="center"/>
      <protection/>
    </xf>
    <xf numFmtId="0" fontId="1" fillId="0" borderId="0" xfId="24" applyFont="1" applyFill="1" applyAlignment="1">
      <alignment vertical="center"/>
      <protection/>
    </xf>
    <xf numFmtId="0" fontId="1" fillId="0" borderId="1" xfId="24" applyFont="1" applyFill="1" applyBorder="1" applyAlignment="1">
      <alignment vertical="center"/>
      <protection/>
    </xf>
    <xf numFmtId="0" fontId="5" fillId="0" borderId="2" xfId="24" applyFont="1" applyFill="1" applyBorder="1" applyAlignment="1">
      <alignment vertical="center"/>
      <protection/>
    </xf>
    <xf numFmtId="0" fontId="1" fillId="0" borderId="2" xfId="24" applyFont="1" applyFill="1" applyBorder="1" applyAlignment="1">
      <alignment vertical="center"/>
      <protection/>
    </xf>
    <xf numFmtId="0" fontId="5" fillId="0" borderId="4" xfId="24" applyFont="1" applyFill="1" applyBorder="1" applyAlignment="1">
      <alignment vertical="center"/>
      <protection/>
    </xf>
    <xf numFmtId="0" fontId="21" fillId="0" borderId="6" xfId="24" applyFont="1" applyFill="1" applyBorder="1" applyAlignment="1">
      <alignment vertical="center"/>
      <protection/>
    </xf>
    <xf numFmtId="0" fontId="21" fillId="0" borderId="5" xfId="24" applyFont="1" applyFill="1" applyBorder="1" applyAlignment="1">
      <alignment vertical="center"/>
      <protection/>
    </xf>
    <xf numFmtId="0" fontId="21" fillId="0" borderId="7" xfId="24" applyFont="1" applyFill="1" applyBorder="1" applyAlignment="1">
      <alignment vertical="center"/>
      <protection/>
    </xf>
    <xf numFmtId="178" fontId="9" fillId="0" borderId="6" xfId="24" applyNumberFormat="1" applyFont="1" applyFill="1" applyBorder="1" applyAlignment="1">
      <alignment horizontal="right"/>
      <protection/>
    </xf>
    <xf numFmtId="178" fontId="9" fillId="0" borderId="5" xfId="24" applyNumberFormat="1" applyFont="1" applyFill="1" applyBorder="1" applyAlignment="1">
      <alignment horizontal="right"/>
      <protection/>
    </xf>
    <xf numFmtId="180" fontId="9" fillId="0" borderId="5" xfId="24" applyNumberFormat="1" applyFont="1" applyFill="1" applyBorder="1" applyAlignment="1">
      <alignment horizontal="right"/>
      <protection/>
    </xf>
    <xf numFmtId="180" fontId="9" fillId="0" borderId="7" xfId="24" applyNumberFormat="1" applyFont="1" applyFill="1" applyBorder="1" applyAlignment="1">
      <alignment horizontal="right"/>
      <protection/>
    </xf>
    <xf numFmtId="0" fontId="21" fillId="0" borderId="6" xfId="24" applyFont="1" applyFill="1" applyBorder="1" applyAlignment="1">
      <alignment horizontal="left" vertical="center"/>
      <protection/>
    </xf>
    <xf numFmtId="0" fontId="21" fillId="0" borderId="5" xfId="24" applyFont="1" applyFill="1" applyBorder="1" applyAlignment="1">
      <alignment horizontal="left" vertical="center"/>
      <protection/>
    </xf>
    <xf numFmtId="0" fontId="21" fillId="0" borderId="7" xfId="24" applyFont="1" applyFill="1" applyBorder="1" applyAlignment="1">
      <alignment horizontal="left" vertical="center"/>
      <protection/>
    </xf>
    <xf numFmtId="182" fontId="9" fillId="0" borderId="6" xfId="24" applyNumberFormat="1" applyFont="1" applyFill="1" applyBorder="1" applyAlignment="1">
      <alignment horizontal="right"/>
      <protection/>
    </xf>
    <xf numFmtId="182" fontId="9" fillId="0" borderId="5" xfId="24" applyNumberFormat="1" applyFont="1" applyFill="1" applyBorder="1" applyAlignment="1">
      <alignment horizontal="right"/>
      <protection/>
    </xf>
    <xf numFmtId="0" fontId="1" fillId="0" borderId="6" xfId="24" applyFont="1" applyFill="1" applyBorder="1" applyAlignment="1">
      <alignment vertical="center"/>
      <protection/>
    </xf>
    <xf numFmtId="0" fontId="5" fillId="0" borderId="5" xfId="24" applyFont="1" applyFill="1" applyBorder="1" applyAlignment="1">
      <alignment vertical="center"/>
      <protection/>
    </xf>
    <xf numFmtId="0" fontId="5" fillId="0" borderId="7" xfId="24" applyFont="1" applyFill="1" applyBorder="1" applyAlignment="1">
      <alignment vertical="center"/>
      <protection/>
    </xf>
    <xf numFmtId="0" fontId="9" fillId="0" borderId="0" xfId="24" applyFont="1" applyFill="1">
      <alignment/>
      <protection/>
    </xf>
    <xf numFmtId="0" fontId="5" fillId="0" borderId="1" xfId="24" applyFont="1" applyFill="1" applyBorder="1" applyAlignment="1">
      <alignment vertical="center"/>
      <protection/>
    </xf>
    <xf numFmtId="190" fontId="9" fillId="0" borderId="5" xfId="24" applyNumberFormat="1" applyFont="1" applyFill="1" applyBorder="1" applyAlignment="1">
      <alignment horizontal="right"/>
      <protection/>
    </xf>
    <xf numFmtId="190" fontId="9" fillId="0" borderId="7" xfId="24" applyNumberFormat="1" applyFont="1" applyFill="1" applyBorder="1" applyAlignment="1">
      <alignment horizontal="right"/>
      <protection/>
    </xf>
    <xf numFmtId="0" fontId="5" fillId="0" borderId="3" xfId="24" applyFont="1" applyFill="1" applyBorder="1" applyAlignment="1">
      <alignment vertical="center"/>
      <protection/>
    </xf>
    <xf numFmtId="0" fontId="1" fillId="0" borderId="0" xfId="24" applyFont="1" applyFill="1" applyBorder="1">
      <alignment/>
      <protection/>
    </xf>
    <xf numFmtId="0" fontId="4" fillId="0" borderId="0" xfId="24" applyFont="1" applyFill="1" applyBorder="1" applyAlignment="1">
      <alignment horizontal="center"/>
      <protection/>
    </xf>
    <xf numFmtId="180" fontId="4" fillId="0" borderId="0" xfId="24" applyNumberFormat="1" applyFont="1" applyFill="1" applyBorder="1" applyAlignment="1">
      <alignment horizontal="right"/>
      <protection/>
    </xf>
    <xf numFmtId="190" fontId="4" fillId="0" borderId="0" xfId="24" applyNumberFormat="1" applyFont="1" applyFill="1" applyBorder="1" applyAlignment="1">
      <alignment horizontal="center"/>
      <protection/>
    </xf>
    <xf numFmtId="180" fontId="4" fillId="0" borderId="0" xfId="24" applyNumberFormat="1" applyFont="1" applyFill="1" applyBorder="1" applyAlignment="1">
      <alignment horizontal="center"/>
      <protection/>
    </xf>
    <xf numFmtId="191" fontId="4" fillId="0" borderId="0" xfId="24" applyNumberFormat="1" applyFont="1" applyFill="1" applyBorder="1" applyAlignment="1">
      <alignment horizontal="center"/>
      <protection/>
    </xf>
    <xf numFmtId="0" fontId="1" fillId="0" borderId="0" xfId="24" applyFont="1" applyFill="1" applyAlignment="1">
      <alignment horizontal="right"/>
      <protection/>
    </xf>
    <xf numFmtId="0" fontId="4" fillId="0" borderId="0" xfId="24" applyFont="1" applyFill="1">
      <alignment/>
      <protection/>
    </xf>
    <xf numFmtId="0" fontId="4" fillId="0" borderId="0" xfId="24" applyFont="1" applyFill="1" applyBorder="1">
      <alignment/>
      <protection/>
    </xf>
    <xf numFmtId="0" fontId="5" fillId="0" borderId="0" xfId="24" applyFont="1" applyFill="1" applyBorder="1">
      <alignment/>
      <protection/>
    </xf>
    <xf numFmtId="0" fontId="5" fillId="0" borderId="0" xfId="24" applyFont="1" applyFill="1" applyAlignment="1">
      <alignment/>
      <protection/>
    </xf>
    <xf numFmtId="0" fontId="5" fillId="0" borderId="0" xfId="24" applyFont="1" applyFill="1" applyAlignment="1">
      <alignment horizontal="center"/>
      <protection/>
    </xf>
    <xf numFmtId="180" fontId="5" fillId="0" borderId="6" xfId="24" applyNumberFormat="1" applyFont="1" applyFill="1" applyBorder="1" applyAlignment="1">
      <alignment horizontal="center" vertical="center"/>
      <protection/>
    </xf>
    <xf numFmtId="180" fontId="21" fillId="0" borderId="5" xfId="24" applyNumberFormat="1" applyFont="1" applyFill="1" applyBorder="1" applyAlignment="1">
      <alignment horizontal="center" vertical="center"/>
      <protection/>
    </xf>
    <xf numFmtId="180" fontId="21" fillId="0" borderId="7" xfId="24" applyNumberFormat="1" applyFont="1" applyFill="1" applyBorder="1" applyAlignment="1">
      <alignment horizontal="center" vertical="center"/>
      <protection/>
    </xf>
    <xf numFmtId="176" fontId="4" fillId="0" borderId="0" xfId="24" applyNumberFormat="1" applyFont="1" applyFill="1" applyBorder="1" applyAlignment="1">
      <alignment horizontal="center"/>
      <protection/>
    </xf>
    <xf numFmtId="190" fontId="4" fillId="0" borderId="0" xfId="24" applyNumberFormat="1" applyFont="1" applyFill="1" applyBorder="1" applyAlignment="1">
      <alignment horizontal="right"/>
      <protection/>
    </xf>
    <xf numFmtId="0" fontId="42" fillId="0" borderId="0" xfId="0" applyFont="1" applyAlignment="1">
      <alignment/>
    </xf>
    <xf numFmtId="49" fontId="42" fillId="0" borderId="0" xfId="0" applyNumberFormat="1" applyFont="1" applyAlignment="1">
      <alignment/>
    </xf>
    <xf numFmtId="49" fontId="43" fillId="0" borderId="0" xfId="0" applyNumberFormat="1" applyFont="1" applyAlignment="1">
      <alignment/>
    </xf>
    <xf numFmtId="0" fontId="44" fillId="0" borderId="0" xfId="0" applyFont="1" applyAlignment="1">
      <alignment/>
    </xf>
    <xf numFmtId="49" fontId="42" fillId="0" borderId="0" xfId="0" applyNumberFormat="1" applyFont="1" applyAlignment="1">
      <alignment vertical="top" wrapText="1"/>
    </xf>
    <xf numFmtId="49" fontId="44" fillId="0" borderId="0" xfId="0" applyNumberFormat="1" applyFont="1" applyAlignment="1">
      <alignment/>
    </xf>
    <xf numFmtId="49" fontId="43" fillId="0" borderId="0" xfId="0" applyNumberFormat="1" applyFont="1" applyAlignment="1">
      <alignment vertical="top"/>
    </xf>
    <xf numFmtId="0" fontId="42" fillId="0" borderId="0" xfId="0" applyFont="1" applyAlignment="1">
      <alignment vertical="top"/>
    </xf>
    <xf numFmtId="49" fontId="28" fillId="0" borderId="0" xfId="0" applyNumberFormat="1" applyFont="1" applyAlignment="1">
      <alignment/>
    </xf>
    <xf numFmtId="0" fontId="1" fillId="2" borderId="6" xfId="21" applyFill="1" applyBorder="1" applyAlignment="1">
      <alignment horizontal="centerContinuous" shrinkToFit="1"/>
      <protection/>
    </xf>
    <xf numFmtId="0" fontId="1" fillId="2" borderId="5" xfId="21" applyFill="1" applyBorder="1" applyAlignment="1">
      <alignment horizontal="centerContinuous" shrinkToFit="1"/>
      <protection/>
    </xf>
    <xf numFmtId="0" fontId="1" fillId="2" borderId="7" xfId="21" applyFill="1" applyBorder="1" applyAlignment="1">
      <alignment horizontal="centerContinuous" shrinkToFit="1"/>
      <protection/>
    </xf>
    <xf numFmtId="0" fontId="1" fillId="2" borderId="27" xfId="21" applyFill="1" applyBorder="1" applyAlignment="1">
      <alignment horizontal="centerContinuous" shrinkToFit="1"/>
      <protection/>
    </xf>
    <xf numFmtId="0" fontId="1" fillId="2" borderId="6" xfId="21" applyFill="1" applyBorder="1" applyAlignment="1" quotePrefix="1">
      <alignment horizontal="centerContinuous" shrinkToFit="1"/>
      <protection/>
    </xf>
    <xf numFmtId="0" fontId="1" fillId="2" borderId="26" xfId="21" applyFill="1" applyBorder="1" applyAlignment="1">
      <alignment horizontal="center" vertical="center" shrinkToFit="1"/>
      <protection/>
    </xf>
    <xf numFmtId="0" fontId="33" fillId="2" borderId="26" xfId="21" applyFont="1" applyFill="1" applyBorder="1" applyAlignment="1">
      <alignment horizontal="center" vertical="center" shrinkToFit="1"/>
      <protection/>
    </xf>
    <xf numFmtId="0" fontId="33" fillId="2" borderId="28" xfId="21" applyFont="1" applyFill="1" applyBorder="1" applyAlignment="1">
      <alignment horizontal="center" vertical="center"/>
      <protection/>
    </xf>
    <xf numFmtId="0" fontId="1" fillId="2" borderId="28" xfId="21" applyFill="1" applyBorder="1" applyAlignment="1">
      <alignment horizontal="centerContinuous" shrinkToFit="1"/>
      <protection/>
    </xf>
    <xf numFmtId="0" fontId="1" fillId="2" borderId="9" xfId="21" applyFill="1" applyBorder="1" applyAlignment="1">
      <alignment horizontal="centerContinuous" shrinkToFit="1"/>
      <protection/>
    </xf>
    <xf numFmtId="0" fontId="1" fillId="2" borderId="8" xfId="21" applyFill="1" applyBorder="1" applyAlignment="1">
      <alignment horizontal="centerContinuous" shrinkToFit="1"/>
      <protection/>
    </xf>
    <xf numFmtId="0" fontId="1" fillId="2" borderId="26" xfId="21" applyFill="1" applyBorder="1" applyAlignment="1">
      <alignment horizontal="centerContinuous" shrinkToFit="1"/>
      <protection/>
    </xf>
    <xf numFmtId="49" fontId="42" fillId="0" borderId="0" xfId="0" applyNumberFormat="1" applyFont="1" applyAlignment="1">
      <alignment vertical="top"/>
    </xf>
    <xf numFmtId="49" fontId="42" fillId="0" borderId="0" xfId="0" applyNumberFormat="1" applyFont="1" applyAlignment="1">
      <alignment vertical="distributed"/>
    </xf>
    <xf numFmtId="0" fontId="38" fillId="0" borderId="0" xfId="26" applyFont="1" applyAlignment="1">
      <alignment/>
      <protection/>
    </xf>
    <xf numFmtId="0" fontId="1" fillId="0" borderId="0" xfId="26" applyFont="1" applyAlignment="1">
      <alignment/>
      <protection/>
    </xf>
    <xf numFmtId="3" fontId="1" fillId="0" borderId="10" xfId="22" applyNumberFormat="1" applyBorder="1" applyAlignment="1">
      <alignment horizontal="right"/>
      <protection/>
    </xf>
    <xf numFmtId="180" fontId="1" fillId="0" borderId="10" xfId="22" applyNumberFormat="1" applyBorder="1" applyAlignment="1">
      <alignment horizontal="right"/>
      <protection/>
    </xf>
    <xf numFmtId="180" fontId="1" fillId="0" borderId="0" xfId="0" applyNumberFormat="1" applyFont="1" applyAlignment="1">
      <alignment/>
    </xf>
    <xf numFmtId="0" fontId="1" fillId="0" borderId="0" xfId="0" applyFont="1" applyFill="1" applyAlignment="1">
      <alignment/>
    </xf>
    <xf numFmtId="58" fontId="1" fillId="0" borderId="0" xfId="27" applyNumberFormat="1" applyAlignment="1">
      <alignment horizontal="center" vertical="center"/>
      <protection/>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7"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180" fontId="1" fillId="0" borderId="0" xfId="0" applyNumberFormat="1" applyFont="1" applyAlignment="1">
      <alignment/>
    </xf>
    <xf numFmtId="180" fontId="1" fillId="0" borderId="0" xfId="17" applyNumberFormat="1" applyFont="1" applyAlignment="1">
      <alignment/>
    </xf>
    <xf numFmtId="0" fontId="1" fillId="0" borderId="0" xfId="30">
      <alignment/>
      <protection/>
    </xf>
    <xf numFmtId="0" fontId="1" fillId="0" borderId="0" xfId="30" applyAlignment="1">
      <alignment horizontal="right"/>
      <protection/>
    </xf>
    <xf numFmtId="0" fontId="41" fillId="0" borderId="0" xfId="30" applyFont="1" applyAlignment="1">
      <alignment horizontal="left"/>
      <protection/>
    </xf>
    <xf numFmtId="0" fontId="41" fillId="0" borderId="0" xfId="30" applyFont="1">
      <alignment/>
      <protection/>
    </xf>
    <xf numFmtId="0" fontId="41" fillId="0" borderId="0" xfId="30" applyFont="1" applyAlignment="1">
      <alignment horizontal="left" indent="1"/>
      <protection/>
    </xf>
    <xf numFmtId="0" fontId="13" fillId="0" borderId="0" xfId="30" applyFont="1" applyAlignment="1">
      <alignment horizontal="left"/>
      <protection/>
    </xf>
    <xf numFmtId="0" fontId="46" fillId="0" borderId="0" xfId="30" applyFont="1" applyAlignment="1">
      <alignment horizontal="left"/>
      <protection/>
    </xf>
    <xf numFmtId="0" fontId="40" fillId="0" borderId="0" xfId="30" applyFont="1" applyBorder="1" applyAlignment="1">
      <alignment horizontal="center"/>
      <protection/>
    </xf>
    <xf numFmtId="0" fontId="41" fillId="0" borderId="0" xfId="30" applyFont="1" applyBorder="1">
      <alignment/>
      <protection/>
    </xf>
    <xf numFmtId="0" fontId="47" fillId="0" borderId="0" xfId="30" applyFont="1" applyBorder="1" applyAlignment="1">
      <alignment/>
      <protection/>
    </xf>
    <xf numFmtId="0" fontId="40" fillId="0" borderId="0" xfId="30" applyFont="1" applyBorder="1" applyAlignment="1">
      <alignment/>
      <protection/>
    </xf>
    <xf numFmtId="0" fontId="1" fillId="0" borderId="0" xfId="30" applyBorder="1" applyAlignment="1">
      <alignment/>
      <protection/>
    </xf>
    <xf numFmtId="0" fontId="41" fillId="0" borderId="0" xfId="30" applyFont="1" applyBorder="1" applyAlignment="1">
      <alignment/>
      <protection/>
    </xf>
    <xf numFmtId="0" fontId="1" fillId="0" borderId="0" xfId="30" applyAlignment="1">
      <alignment/>
      <protection/>
    </xf>
    <xf numFmtId="0" fontId="1" fillId="0" borderId="0" xfId="25" applyAlignment="1">
      <alignment horizontal="center" vertical="center"/>
      <protection/>
    </xf>
    <xf numFmtId="0" fontId="1" fillId="0" borderId="0" xfId="25">
      <alignment vertical="center"/>
      <protection/>
    </xf>
    <xf numFmtId="0" fontId="30" fillId="0" borderId="0" xfId="25" applyFont="1" applyAlignment="1">
      <alignment vertical="center"/>
      <protection/>
    </xf>
    <xf numFmtId="0" fontId="1" fillId="0" borderId="0" xfId="25" applyAlignment="1">
      <alignment/>
      <protection/>
    </xf>
    <xf numFmtId="201" fontId="4" fillId="2" borderId="6" xfId="17" applyNumberFormat="1" applyFont="1" applyFill="1" applyBorder="1" applyAlignment="1" applyProtection="1">
      <alignment horizontal="left" vertical="center" wrapText="1"/>
      <protection locked="0"/>
    </xf>
    <xf numFmtId="202" fontId="4" fillId="2" borderId="3" xfId="17" applyNumberFormat="1" applyFont="1" applyFill="1" applyBorder="1" applyAlignment="1" applyProtection="1">
      <alignment horizontal="distributed" vertical="center" shrinkToFit="1"/>
      <protection locked="0"/>
    </xf>
    <xf numFmtId="202" fontId="4" fillId="2" borderId="3" xfId="17" applyNumberFormat="1" applyFont="1" applyFill="1" applyBorder="1" applyAlignment="1" applyProtection="1">
      <alignment horizontal="distributed" vertical="center"/>
      <protection locked="0"/>
    </xf>
    <xf numFmtId="202" fontId="4" fillId="2" borderId="3" xfId="17" applyNumberFormat="1" applyFont="1" applyFill="1" applyBorder="1" applyAlignment="1" applyProtection="1">
      <alignment horizontal="distributed" vertical="center" wrapText="1"/>
      <protection locked="0"/>
    </xf>
    <xf numFmtId="202" fontId="4" fillId="2" borderId="1" xfId="17" applyNumberFormat="1" applyFont="1" applyFill="1" applyBorder="1" applyAlignment="1" applyProtection="1">
      <alignment horizontal="distributed" vertical="center" shrinkToFit="1"/>
      <protection locked="0"/>
    </xf>
    <xf numFmtId="202" fontId="4" fillId="2" borderId="1" xfId="17" applyNumberFormat="1" applyFont="1" applyFill="1" applyBorder="1" applyAlignment="1" applyProtection="1">
      <alignment vertical="center" shrinkToFit="1"/>
      <protection locked="0"/>
    </xf>
    <xf numFmtId="202" fontId="4" fillId="2" borderId="1" xfId="17" applyNumberFormat="1" applyFont="1" applyFill="1" applyBorder="1" applyAlignment="1" applyProtection="1">
      <alignment horizontal="distributed" vertical="center"/>
      <protection locked="0"/>
    </xf>
    <xf numFmtId="201" fontId="1" fillId="0" borderId="5" xfId="17" applyNumberFormat="1" applyBorder="1" applyAlignment="1">
      <alignment vertical="center"/>
    </xf>
    <xf numFmtId="49" fontId="5" fillId="0" borderId="0" xfId="17" applyNumberFormat="1" applyFont="1" applyBorder="1" applyAlignment="1">
      <alignment horizontal="right" vertical="center"/>
    </xf>
    <xf numFmtId="201" fontId="1" fillId="0" borderId="0" xfId="17" applyNumberFormat="1" applyBorder="1" applyAlignment="1">
      <alignment vertical="center"/>
    </xf>
    <xf numFmtId="0" fontId="1" fillId="0" borderId="0" xfId="25" applyBorder="1">
      <alignment vertical="center"/>
      <protection/>
    </xf>
    <xf numFmtId="0" fontId="1" fillId="0" borderId="0" xfId="25" applyBorder="1" applyAlignment="1">
      <alignment/>
      <protection/>
    </xf>
    <xf numFmtId="201" fontId="4" fillId="0" borderId="0" xfId="17" applyNumberFormat="1" applyFont="1" applyBorder="1" applyAlignment="1">
      <alignment horizontal="center" vertical="center" wrapText="1"/>
    </xf>
    <xf numFmtId="201" fontId="1" fillId="0" borderId="5" xfId="17" applyNumberFormat="1" applyBorder="1" applyAlignment="1">
      <alignment/>
    </xf>
    <xf numFmtId="0" fontId="1" fillId="0" borderId="0" xfId="25" applyFont="1" applyAlignment="1">
      <alignment horizontal="right"/>
      <protection/>
    </xf>
    <xf numFmtId="0" fontId="1" fillId="0" borderId="0" xfId="25" applyFont="1" applyBorder="1" applyAlignment="1">
      <alignment horizontal="right"/>
      <protection/>
    </xf>
    <xf numFmtId="0" fontId="9" fillId="0" borderId="3" xfId="21" applyFont="1" applyBorder="1" applyAlignment="1">
      <alignment horizontal="right" vertical="distributed"/>
      <protection/>
    </xf>
    <xf numFmtId="0" fontId="9" fillId="0" borderId="0" xfId="21" applyFont="1" applyBorder="1" applyAlignment="1">
      <alignment horizontal="right" vertical="distributed"/>
      <protection/>
    </xf>
    <xf numFmtId="0" fontId="9" fillId="0" borderId="0" xfId="21" applyFont="1" applyBorder="1" applyAlignment="1">
      <alignment horizontal="left" vertical="distributed"/>
      <protection/>
    </xf>
    <xf numFmtId="0" fontId="5" fillId="0" borderId="5" xfId="24" applyFont="1" applyFill="1" applyBorder="1" applyAlignment="1">
      <alignment horizontal="right" vertical="center"/>
      <protection/>
    </xf>
    <xf numFmtId="0" fontId="5" fillId="0" borderId="6" xfId="24" applyFont="1" applyFill="1" applyBorder="1" applyAlignment="1">
      <alignment horizontal="right" vertical="center"/>
      <protection/>
    </xf>
    <xf numFmtId="0" fontId="5" fillId="0" borderId="7" xfId="24" applyFont="1" applyFill="1" applyBorder="1" applyAlignment="1">
      <alignment horizontal="left" vertical="center"/>
      <protection/>
    </xf>
    <xf numFmtId="0" fontId="1" fillId="0" borderId="0" xfId="21" applyFont="1" applyAlignment="1">
      <alignment horizontal="center"/>
      <protection/>
    </xf>
    <xf numFmtId="190" fontId="1" fillId="0" borderId="5" xfId="17" applyNumberFormat="1" applyBorder="1" applyAlignment="1">
      <alignment vertical="center"/>
    </xf>
    <xf numFmtId="190" fontId="1" fillId="0" borderId="0" xfId="25" applyNumberFormat="1" applyBorder="1">
      <alignment vertical="center"/>
      <protection/>
    </xf>
    <xf numFmtId="190" fontId="1" fillId="0" borderId="0" xfId="25" applyNumberFormat="1" applyFont="1" applyBorder="1" applyAlignment="1">
      <alignment horizontal="right"/>
      <protection/>
    </xf>
    <xf numFmtId="0" fontId="18" fillId="0" borderId="0" xfId="25" applyFont="1" applyBorder="1" applyAlignment="1">
      <alignment/>
      <protection/>
    </xf>
    <xf numFmtId="0" fontId="18" fillId="0" borderId="0" xfId="25" applyFont="1" applyAlignment="1">
      <alignment/>
      <protection/>
    </xf>
    <xf numFmtId="180" fontId="21" fillId="0" borderId="6" xfId="24" applyNumberFormat="1" applyFont="1" applyFill="1" applyBorder="1" applyAlignment="1">
      <alignment horizontal="center" vertical="center"/>
      <protection/>
    </xf>
    <xf numFmtId="201" fontId="18" fillId="4" borderId="8" xfId="17" applyNumberFormat="1" applyFont="1" applyFill="1" applyBorder="1" applyAlignment="1">
      <alignment vertical="center"/>
    </xf>
    <xf numFmtId="190" fontId="18" fillId="4" borderId="8" xfId="17" applyNumberFormat="1" applyFont="1" applyFill="1" applyBorder="1" applyAlignment="1">
      <alignment vertical="center"/>
    </xf>
    <xf numFmtId="201" fontId="50" fillId="4" borderId="8" xfId="17" applyNumberFormat="1" applyFont="1" applyFill="1" applyBorder="1" applyAlignment="1">
      <alignment vertical="center"/>
    </xf>
    <xf numFmtId="0" fontId="42" fillId="0" borderId="0" xfId="0" applyFont="1" applyAlignment="1">
      <alignment vertical="top" wrapText="1"/>
    </xf>
    <xf numFmtId="0" fontId="19" fillId="0" borderId="0" xfId="0" applyFont="1" applyAlignment="1">
      <alignment/>
    </xf>
    <xf numFmtId="49" fontId="19" fillId="0" borderId="0" xfId="0" applyNumberFormat="1" applyFont="1" applyAlignment="1">
      <alignment vertical="top"/>
    </xf>
    <xf numFmtId="0" fontId="19" fillId="0" borderId="2" xfId="0" applyFont="1" applyBorder="1" applyAlignment="1">
      <alignment/>
    </xf>
    <xf numFmtId="49" fontId="19" fillId="0" borderId="0" xfId="0" applyNumberFormat="1" applyFont="1" applyAlignment="1">
      <alignment vertical="top" wrapText="1"/>
    </xf>
    <xf numFmtId="0" fontId="19" fillId="0" borderId="0" xfId="0" applyFont="1" applyAlignment="1">
      <alignment/>
    </xf>
    <xf numFmtId="49" fontId="51" fillId="0" borderId="2" xfId="0" applyNumberFormat="1" applyFont="1" applyFill="1" applyBorder="1" applyAlignment="1">
      <alignment vertical="center"/>
    </xf>
    <xf numFmtId="0" fontId="51" fillId="0" borderId="4" xfId="0" applyFont="1" applyFill="1" applyBorder="1" applyAlignment="1">
      <alignment vertical="center"/>
    </xf>
    <xf numFmtId="49" fontId="51" fillId="0" borderId="1" xfId="0" applyNumberFormat="1" applyFont="1" applyFill="1" applyBorder="1" applyAlignment="1">
      <alignment vertical="center"/>
    </xf>
    <xf numFmtId="0" fontId="51" fillId="0" borderId="2" xfId="0" applyFont="1" applyFill="1" applyBorder="1" applyAlignment="1">
      <alignment vertical="center"/>
    </xf>
    <xf numFmtId="49" fontId="51" fillId="0" borderId="0" xfId="0" applyNumberFormat="1" applyFont="1" applyFill="1" applyBorder="1" applyAlignment="1">
      <alignment vertical="center"/>
    </xf>
    <xf numFmtId="0" fontId="51" fillId="0" borderId="0" xfId="0" applyFont="1" applyFill="1" applyBorder="1" applyAlignment="1">
      <alignment vertical="center"/>
    </xf>
    <xf numFmtId="0" fontId="51" fillId="0" borderId="0" xfId="0" applyFont="1" applyFill="1" applyBorder="1" applyAlignment="1">
      <alignment/>
    </xf>
    <xf numFmtId="0" fontId="19" fillId="0" borderId="0" xfId="0" applyFont="1" applyBorder="1" applyAlignment="1">
      <alignment/>
    </xf>
    <xf numFmtId="0" fontId="51" fillId="0" borderId="10" xfId="0" applyFont="1" applyFill="1" applyBorder="1" applyAlignment="1">
      <alignment vertical="center"/>
    </xf>
    <xf numFmtId="49" fontId="51" fillId="0" borderId="3" xfId="0" applyNumberFormat="1" applyFont="1" applyFill="1" applyBorder="1" applyAlignment="1">
      <alignment vertical="center"/>
    </xf>
    <xf numFmtId="49" fontId="51" fillId="0" borderId="0" xfId="0" applyNumberFormat="1" applyFont="1" applyFill="1" applyBorder="1" applyAlignment="1">
      <alignment vertical="top"/>
    </xf>
    <xf numFmtId="0" fontId="51" fillId="0" borderId="2" xfId="0" applyFont="1" applyFill="1" applyBorder="1" applyAlignment="1">
      <alignment/>
    </xf>
    <xf numFmtId="49" fontId="27" fillId="0" borderId="5" xfId="17" applyNumberFormat="1" applyFont="1" applyBorder="1" applyAlignment="1">
      <alignment horizontal="right" vertical="center"/>
    </xf>
    <xf numFmtId="49" fontId="27" fillId="0" borderId="5" xfId="17" applyNumberFormat="1" applyFont="1" applyBorder="1" applyAlignment="1">
      <alignment horizontal="center" vertical="center"/>
    </xf>
    <xf numFmtId="190" fontId="25" fillId="0" borderId="6" xfId="0" applyNumberFormat="1" applyFont="1" applyBorder="1" applyAlignment="1">
      <alignment/>
    </xf>
    <xf numFmtId="190" fontId="25" fillId="0" borderId="5" xfId="0" applyNumberFormat="1" applyFont="1" applyBorder="1" applyAlignment="1">
      <alignment/>
    </xf>
    <xf numFmtId="190" fontId="25" fillId="0" borderId="5" xfId="25" applyNumberFormat="1" applyFont="1" applyBorder="1" applyAlignment="1">
      <alignment horizontal="right" vertical="center"/>
      <protection/>
    </xf>
    <xf numFmtId="49" fontId="27" fillId="0" borderId="0" xfId="17" applyNumberFormat="1" applyFont="1" applyBorder="1" applyAlignment="1">
      <alignment horizontal="right" vertical="center"/>
    </xf>
    <xf numFmtId="49" fontId="27" fillId="0" borderId="0" xfId="17" applyNumberFormat="1" applyFont="1" applyBorder="1" applyAlignment="1">
      <alignment horizontal="center" vertical="center"/>
    </xf>
    <xf numFmtId="190" fontId="25" fillId="0" borderId="3" xfId="0" applyNumberFormat="1" applyFont="1" applyBorder="1" applyAlignment="1">
      <alignment/>
    </xf>
    <xf numFmtId="190" fontId="25" fillId="0" borderId="0" xfId="0" applyNumberFormat="1" applyFont="1" applyBorder="1" applyAlignment="1">
      <alignment/>
    </xf>
    <xf numFmtId="190" fontId="25" fillId="0" borderId="0" xfId="25" applyNumberFormat="1" applyFont="1" applyBorder="1" applyAlignment="1">
      <alignment horizontal="right" vertical="center"/>
      <protection/>
    </xf>
    <xf numFmtId="190" fontId="25" fillId="0" borderId="3" xfId="17" applyNumberFormat="1" applyFont="1" applyBorder="1" applyAlignment="1">
      <alignment vertical="center"/>
    </xf>
    <xf numFmtId="190" fontId="25" fillId="0" borderId="0" xfId="17" applyNumberFormat="1" applyFont="1" applyBorder="1" applyAlignment="1">
      <alignment vertical="center"/>
    </xf>
    <xf numFmtId="49" fontId="27" fillId="0" borderId="7" xfId="17" applyNumberFormat="1" applyFont="1" applyBorder="1" applyAlignment="1">
      <alignment horizontal="center" vertical="center"/>
    </xf>
    <xf numFmtId="49" fontId="36" fillId="0" borderId="2" xfId="17" applyNumberFormat="1" applyFont="1" applyBorder="1" applyAlignment="1">
      <alignment horizontal="right" vertical="center"/>
    </xf>
    <xf numFmtId="49" fontId="36" fillId="0" borderId="2" xfId="17" applyNumberFormat="1" applyFont="1" applyBorder="1" applyAlignment="1">
      <alignment horizontal="center" vertical="center"/>
    </xf>
    <xf numFmtId="190" fontId="18" fillId="0" borderId="1" xfId="17" applyNumberFormat="1" applyFont="1" applyBorder="1" applyAlignment="1">
      <alignment vertical="center"/>
    </xf>
    <xf numFmtId="190" fontId="18" fillId="0" borderId="2" xfId="17" applyNumberFormat="1" applyFont="1" applyBorder="1" applyAlignment="1">
      <alignment vertical="center"/>
    </xf>
    <xf numFmtId="49" fontId="36" fillId="0" borderId="0" xfId="17" applyNumberFormat="1" applyFont="1" applyBorder="1" applyAlignment="1">
      <alignment horizontal="right" vertical="center"/>
    </xf>
    <xf numFmtId="49" fontId="36" fillId="0" borderId="0" xfId="17" applyNumberFormat="1" applyFont="1" applyBorder="1" applyAlignment="1">
      <alignment horizontal="center" vertical="center"/>
    </xf>
    <xf numFmtId="190" fontId="18" fillId="0" borderId="1" xfId="0" applyNumberFormat="1" applyFont="1" applyBorder="1" applyAlignment="1">
      <alignment/>
    </xf>
    <xf numFmtId="190" fontId="18" fillId="0" borderId="2" xfId="0" applyNumberFormat="1" applyFont="1" applyBorder="1" applyAlignment="1">
      <alignment/>
    </xf>
    <xf numFmtId="190" fontId="18" fillId="0" borderId="8" xfId="17" applyNumberFormat="1" applyFont="1" applyBorder="1" applyAlignment="1">
      <alignment/>
    </xf>
    <xf numFmtId="190" fontId="18" fillId="0" borderId="28" xfId="17" applyNumberFormat="1" applyFont="1" applyBorder="1" applyAlignment="1">
      <alignment/>
    </xf>
    <xf numFmtId="190" fontId="25" fillId="0" borderId="0" xfId="0" applyNumberFormat="1" applyFont="1" applyAlignment="1">
      <alignment/>
    </xf>
    <xf numFmtId="55" fontId="25" fillId="0" borderId="3" xfId="21" applyNumberFormat="1" applyFont="1" applyBorder="1" applyAlignment="1">
      <alignment horizontal="right" vertical="center" shrinkToFit="1"/>
      <protection/>
    </xf>
    <xf numFmtId="49" fontId="25" fillId="0" borderId="0" xfId="21" applyNumberFormat="1" applyFont="1" applyBorder="1" applyAlignment="1">
      <alignment horizontal="right" vertical="center" shrinkToFit="1"/>
      <protection/>
    </xf>
    <xf numFmtId="55" fontId="25" fillId="0" borderId="0" xfId="21" applyNumberFormat="1" applyFont="1" applyBorder="1" applyAlignment="1">
      <alignment horizontal="left" vertical="center" shrinkToFit="1"/>
      <protection/>
    </xf>
    <xf numFmtId="176" fontId="25" fillId="0" borderId="3" xfId="21" applyNumberFormat="1" applyFont="1" applyBorder="1">
      <alignment/>
      <protection/>
    </xf>
    <xf numFmtId="176" fontId="25" fillId="0" borderId="10" xfId="21" applyNumberFormat="1" applyFont="1" applyBorder="1">
      <alignment/>
      <protection/>
    </xf>
    <xf numFmtId="176" fontId="25" fillId="0" borderId="0" xfId="21" applyNumberFormat="1" applyFont="1" applyBorder="1">
      <alignment/>
      <protection/>
    </xf>
    <xf numFmtId="176" fontId="25" fillId="0" borderId="3" xfId="21" applyNumberFormat="1" applyFont="1" applyFill="1" applyBorder="1">
      <alignment/>
      <protection/>
    </xf>
    <xf numFmtId="181" fontId="25" fillId="0" borderId="3" xfId="21" applyNumberFormat="1" applyFont="1" applyBorder="1">
      <alignment/>
      <protection/>
    </xf>
    <xf numFmtId="181" fontId="25" fillId="0" borderId="10" xfId="21" applyNumberFormat="1" applyFont="1" applyBorder="1">
      <alignment/>
      <protection/>
    </xf>
    <xf numFmtId="181" fontId="25" fillId="0" borderId="0" xfId="21" applyNumberFormat="1" applyFont="1" applyBorder="1">
      <alignment/>
      <protection/>
    </xf>
    <xf numFmtId="0" fontId="25" fillId="0" borderId="3" xfId="21" applyFont="1" applyBorder="1" applyAlignment="1">
      <alignment horizontal="right" vertical="center" shrinkToFit="1"/>
      <protection/>
    </xf>
    <xf numFmtId="0" fontId="25" fillId="0" borderId="0" xfId="21" applyFont="1" applyBorder="1" applyAlignment="1">
      <alignment horizontal="left" vertical="center" shrinkToFit="1"/>
      <protection/>
    </xf>
    <xf numFmtId="0" fontId="25" fillId="0" borderId="3" xfId="21" applyFont="1" applyFill="1" applyBorder="1" applyAlignment="1">
      <alignment horizontal="right" vertical="center" shrinkToFit="1"/>
      <protection/>
    </xf>
    <xf numFmtId="0" fontId="25" fillId="0" borderId="0" xfId="21" applyFont="1" applyFill="1" applyBorder="1" applyAlignment="1">
      <alignment horizontal="left" vertical="center" shrinkToFit="1"/>
      <protection/>
    </xf>
    <xf numFmtId="176" fontId="25" fillId="0" borderId="10" xfId="21" applyNumberFormat="1" applyFont="1" applyFill="1" applyBorder="1">
      <alignment/>
      <protection/>
    </xf>
    <xf numFmtId="176" fontId="25" fillId="0" borderId="0" xfId="21" applyNumberFormat="1" applyFont="1" applyFill="1" applyBorder="1">
      <alignment/>
      <protection/>
    </xf>
    <xf numFmtId="181" fontId="25" fillId="0" borderId="3" xfId="21" applyNumberFormat="1" applyFont="1" applyFill="1" applyBorder="1">
      <alignment/>
      <protection/>
    </xf>
    <xf numFmtId="181" fontId="25" fillId="0" borderId="10" xfId="21" applyNumberFormat="1" applyFont="1" applyFill="1" applyBorder="1">
      <alignment/>
      <protection/>
    </xf>
    <xf numFmtId="181" fontId="25" fillId="0" borderId="0" xfId="21" applyNumberFormat="1" applyFont="1" applyFill="1" applyBorder="1">
      <alignment/>
      <protection/>
    </xf>
    <xf numFmtId="49" fontId="25" fillId="0" borderId="1" xfId="21" applyNumberFormat="1" applyFont="1" applyBorder="1" applyAlignment="1">
      <alignment horizontal="right" vertical="center" shrinkToFit="1"/>
      <protection/>
    </xf>
    <xf numFmtId="49" fontId="25" fillId="0" borderId="2" xfId="21" applyNumberFormat="1" applyFont="1" applyBorder="1" applyAlignment="1">
      <alignment horizontal="left" vertical="center" shrinkToFit="1"/>
      <protection/>
    </xf>
    <xf numFmtId="176" fontId="25" fillId="0" borderId="1" xfId="21" applyNumberFormat="1" applyFont="1" applyFill="1" applyBorder="1">
      <alignment/>
      <protection/>
    </xf>
    <xf numFmtId="176" fontId="25" fillId="0" borderId="4" xfId="21" applyNumberFormat="1" applyFont="1" applyFill="1" applyBorder="1">
      <alignment/>
      <protection/>
    </xf>
    <xf numFmtId="176" fontId="25" fillId="0" borderId="2" xfId="21" applyNumberFormat="1" applyFont="1" applyFill="1" applyBorder="1">
      <alignment/>
      <protection/>
    </xf>
    <xf numFmtId="181" fontId="25" fillId="0" borderId="1" xfId="21" applyNumberFormat="1" applyFont="1" applyFill="1" applyBorder="1">
      <alignment/>
      <protection/>
    </xf>
    <xf numFmtId="181" fontId="25" fillId="0" borderId="4" xfId="21" applyNumberFormat="1" applyFont="1" applyFill="1" applyBorder="1">
      <alignment/>
      <protection/>
    </xf>
    <xf numFmtId="181" fontId="25" fillId="0" borderId="2" xfId="21" applyNumberFormat="1" applyFont="1" applyFill="1" applyBorder="1">
      <alignment/>
      <protection/>
    </xf>
    <xf numFmtId="49" fontId="18" fillId="0" borderId="8" xfId="21" applyNumberFormat="1" applyFont="1" applyBorder="1" applyAlignment="1">
      <alignment horizontal="right" vertical="center" shrinkToFit="1"/>
      <protection/>
    </xf>
    <xf numFmtId="49" fontId="18" fillId="0" borderId="8" xfId="21" applyNumberFormat="1" applyFont="1" applyBorder="1" applyAlignment="1">
      <alignment horizontal="left" vertical="center" shrinkToFit="1"/>
      <protection/>
    </xf>
    <xf numFmtId="176" fontId="18" fillId="0" borderId="28" xfId="21" applyNumberFormat="1" applyFont="1" applyBorder="1">
      <alignment/>
      <protection/>
    </xf>
    <xf numFmtId="176" fontId="18" fillId="0" borderId="9" xfId="21" applyNumberFormat="1" applyFont="1" applyBorder="1">
      <alignment/>
      <protection/>
    </xf>
    <xf numFmtId="176" fontId="18" fillId="0" borderId="8" xfId="21" applyNumberFormat="1" applyFont="1" applyBorder="1">
      <alignment/>
      <protection/>
    </xf>
    <xf numFmtId="181" fontId="18" fillId="0" borderId="28" xfId="21" applyNumberFormat="1" applyFont="1" applyBorder="1">
      <alignment/>
      <protection/>
    </xf>
    <xf numFmtId="181" fontId="18" fillId="0" borderId="9" xfId="21" applyNumberFormat="1" applyFont="1" applyBorder="1">
      <alignment/>
      <protection/>
    </xf>
    <xf numFmtId="181" fontId="18" fillId="0" borderId="8" xfId="21" applyNumberFormat="1" applyFont="1" applyBorder="1">
      <alignment/>
      <protection/>
    </xf>
    <xf numFmtId="49" fontId="18" fillId="0" borderId="28" xfId="21" applyNumberFormat="1" applyFont="1" applyBorder="1" applyAlignment="1">
      <alignment horizontal="right" vertical="center" shrinkToFit="1"/>
      <protection/>
    </xf>
    <xf numFmtId="176" fontId="18" fillId="0" borderId="1" xfId="21" applyNumberFormat="1" applyFont="1" applyBorder="1">
      <alignment/>
      <protection/>
    </xf>
    <xf numFmtId="176" fontId="18" fillId="0" borderId="4" xfId="21" applyNumberFormat="1" applyFont="1" applyBorder="1">
      <alignment/>
      <protection/>
    </xf>
    <xf numFmtId="181" fontId="18" fillId="0" borderId="1" xfId="21" applyNumberFormat="1" applyFont="1" applyBorder="1">
      <alignment/>
      <protection/>
    </xf>
    <xf numFmtId="181" fontId="18" fillId="0" borderId="4" xfId="21" applyNumberFormat="1" applyFont="1" applyBorder="1">
      <alignment/>
      <protection/>
    </xf>
    <xf numFmtId="0" fontId="27" fillId="0" borderId="3" xfId="24" applyFont="1" applyFill="1" applyBorder="1" applyAlignment="1">
      <alignment horizontal="right"/>
      <protection/>
    </xf>
    <xf numFmtId="0" fontId="27" fillId="0" borderId="0" xfId="24" applyFont="1" applyFill="1" applyBorder="1" applyAlignment="1">
      <alignment horizontal="center"/>
      <protection/>
    </xf>
    <xf numFmtId="0" fontId="27" fillId="0" borderId="10" xfId="24" applyFont="1" applyFill="1" applyBorder="1" applyAlignment="1">
      <alignment horizontal="left"/>
      <protection/>
    </xf>
    <xf numFmtId="180" fontId="27" fillId="0" borderId="0" xfId="24" applyNumberFormat="1" applyFont="1" applyFill="1" applyBorder="1" applyAlignment="1">
      <alignment horizontal="right"/>
      <protection/>
    </xf>
    <xf numFmtId="180" fontId="27" fillId="0" borderId="10" xfId="24" applyNumberFormat="1" applyFont="1" applyFill="1" applyBorder="1" applyAlignment="1">
      <alignment horizontal="right"/>
      <protection/>
    </xf>
    <xf numFmtId="180" fontId="27" fillId="0" borderId="10" xfId="24" applyNumberFormat="1" applyFont="1" applyFill="1" applyBorder="1" applyAlignment="1">
      <alignment/>
      <protection/>
    </xf>
    <xf numFmtId="180" fontId="27" fillId="0" borderId="0" xfId="24" applyNumberFormat="1" applyFont="1" applyFill="1" applyBorder="1" applyAlignment="1">
      <alignment/>
      <protection/>
    </xf>
    <xf numFmtId="0" fontId="27" fillId="0" borderId="0" xfId="24" applyFont="1" applyFill="1" applyBorder="1" applyAlignment="1">
      <alignment horizontal="right"/>
      <protection/>
    </xf>
    <xf numFmtId="180" fontId="27" fillId="0" borderId="3" xfId="24" applyNumberFormat="1" applyFont="1" applyFill="1" applyBorder="1" applyAlignment="1">
      <alignment/>
      <protection/>
    </xf>
    <xf numFmtId="49" fontId="27" fillId="0" borderId="3" xfId="24" applyNumberFormat="1" applyFont="1" applyFill="1" applyBorder="1" applyAlignment="1">
      <alignment horizontal="right"/>
      <protection/>
    </xf>
    <xf numFmtId="49" fontId="27" fillId="0" borderId="0" xfId="24" applyNumberFormat="1" applyFont="1" applyFill="1" applyBorder="1" applyAlignment="1">
      <alignment horizontal="center"/>
      <protection/>
    </xf>
    <xf numFmtId="49" fontId="27" fillId="0" borderId="10" xfId="24" applyNumberFormat="1" applyFont="1" applyFill="1" applyBorder="1" applyAlignment="1">
      <alignment horizontal="left"/>
      <protection/>
    </xf>
    <xf numFmtId="180" fontId="27" fillId="0" borderId="4" xfId="24" applyNumberFormat="1" applyFont="1" applyFill="1" applyBorder="1" applyAlignment="1">
      <alignment/>
      <protection/>
    </xf>
    <xf numFmtId="0" fontId="36" fillId="0" borderId="0" xfId="24" applyFont="1" applyFill="1" applyBorder="1" applyAlignment="1">
      <alignment horizontal="center"/>
      <protection/>
    </xf>
    <xf numFmtId="0" fontId="36" fillId="0" borderId="10" xfId="24" applyFont="1" applyFill="1" applyBorder="1" applyAlignment="1">
      <alignment horizontal="left"/>
      <protection/>
    </xf>
    <xf numFmtId="180" fontId="36" fillId="0" borderId="0" xfId="24" applyNumberFormat="1" applyFont="1" applyFill="1" applyBorder="1" applyAlignment="1">
      <alignment/>
      <protection/>
    </xf>
    <xf numFmtId="180" fontId="36" fillId="0" borderId="10" xfId="24" applyNumberFormat="1" applyFont="1" applyFill="1" applyBorder="1" applyAlignment="1">
      <alignment/>
      <protection/>
    </xf>
    <xf numFmtId="49" fontId="36" fillId="0" borderId="2" xfId="24" applyNumberFormat="1" applyFont="1" applyFill="1" applyBorder="1" applyAlignment="1">
      <alignment horizontal="center"/>
      <protection/>
    </xf>
    <xf numFmtId="49" fontId="36" fillId="0" borderId="4" xfId="24" applyNumberFormat="1" applyFont="1" applyFill="1" applyBorder="1" applyAlignment="1">
      <alignment horizontal="left"/>
      <protection/>
    </xf>
    <xf numFmtId="180" fontId="36" fillId="0" borderId="2" xfId="24" applyNumberFormat="1" applyFont="1" applyFill="1" applyBorder="1" applyAlignment="1">
      <alignment/>
      <protection/>
    </xf>
    <xf numFmtId="180" fontId="36" fillId="0" borderId="4" xfId="24" applyNumberFormat="1" applyFont="1" applyFill="1" applyBorder="1" applyAlignment="1">
      <alignment/>
      <protection/>
    </xf>
    <xf numFmtId="0" fontId="1" fillId="0" borderId="0" xfId="27" applyAlignment="1">
      <alignment/>
      <protection/>
    </xf>
    <xf numFmtId="0" fontId="1" fillId="0" borderId="0" xfId="27" applyFont="1" applyAlignment="1">
      <alignment/>
      <protection/>
    </xf>
    <xf numFmtId="0" fontId="0" fillId="0" borderId="0" xfId="29" applyFont="1">
      <alignment vertical="center"/>
      <protection/>
    </xf>
    <xf numFmtId="0" fontId="0" fillId="0" borderId="0" xfId="16" applyFont="1" applyAlignment="1">
      <alignment horizontal="right" vertical="center"/>
    </xf>
    <xf numFmtId="0" fontId="0" fillId="0" borderId="0" xfId="29" applyFont="1" applyAlignment="1">
      <alignment horizontal="right" vertical="center"/>
      <protection/>
    </xf>
    <xf numFmtId="206" fontId="0" fillId="0" borderId="0" xfId="0" applyNumberFormat="1" applyAlignment="1">
      <alignment vertical="top" wrapText="1"/>
    </xf>
    <xf numFmtId="0" fontId="42" fillId="0" borderId="0" xfId="0" applyFont="1" applyAlignment="1" quotePrefix="1">
      <alignment/>
    </xf>
    <xf numFmtId="202" fontId="4" fillId="2" borderId="3" xfId="17" applyNumberFormat="1" applyFont="1" applyFill="1" applyBorder="1" applyAlignment="1" applyProtection="1">
      <alignment vertical="center" shrinkToFit="1"/>
      <protection locked="0"/>
    </xf>
    <xf numFmtId="49" fontId="0" fillId="0" borderId="2" xfId="0" applyNumberFormat="1" applyBorder="1" applyAlignment="1">
      <alignment/>
    </xf>
    <xf numFmtId="49" fontId="0" fillId="0" borderId="4" xfId="0" applyNumberFormat="1" applyBorder="1" applyAlignment="1">
      <alignment/>
    </xf>
    <xf numFmtId="0" fontId="0" fillId="0" borderId="8" xfId="0" applyBorder="1" applyAlignment="1">
      <alignment/>
    </xf>
    <xf numFmtId="0" fontId="5" fillId="0" borderId="31" xfId="28" applyFont="1" applyBorder="1" applyAlignment="1">
      <alignment horizontal="center" vertical="center" shrinkToFit="1"/>
      <protection/>
    </xf>
    <xf numFmtId="49" fontId="5" fillId="0" borderId="32" xfId="28" applyNumberFormat="1" applyFont="1" applyBorder="1" applyAlignment="1">
      <alignment vertical="center" shrinkToFit="1"/>
      <protection/>
    </xf>
    <xf numFmtId="49" fontId="5" fillId="0" borderId="29" xfId="28" applyNumberFormat="1" applyFont="1" applyBorder="1" applyAlignment="1">
      <alignment vertical="center"/>
      <protection/>
    </xf>
    <xf numFmtId="0" fontId="5" fillId="0" borderId="33" xfId="28" applyNumberFormat="1" applyFont="1" applyBorder="1" applyAlignment="1">
      <alignment vertical="center"/>
      <protection/>
    </xf>
    <xf numFmtId="0" fontId="5" fillId="0" borderId="34" xfId="28" applyNumberFormat="1" applyFont="1" applyBorder="1" applyAlignment="1">
      <alignment horizontal="center" vertical="center"/>
      <protection/>
    </xf>
    <xf numFmtId="49" fontId="5" fillId="0" borderId="35" xfId="28" applyNumberFormat="1" applyFont="1" applyBorder="1" applyAlignment="1">
      <alignment vertical="center"/>
      <protection/>
    </xf>
    <xf numFmtId="49" fontId="5" fillId="0" borderId="33" xfId="28" applyNumberFormat="1" applyFont="1" applyBorder="1" applyAlignment="1">
      <alignment vertical="center"/>
      <protection/>
    </xf>
    <xf numFmtId="0" fontId="5" fillId="0" borderId="32" xfId="28" applyFont="1" applyBorder="1" applyAlignment="1">
      <alignment vertical="center" shrinkToFit="1"/>
      <protection/>
    </xf>
    <xf numFmtId="49" fontId="5" fillId="0" borderId="36" xfId="28" applyNumberFormat="1" applyFont="1" applyBorder="1" applyAlignment="1">
      <alignment vertical="center"/>
      <protection/>
    </xf>
    <xf numFmtId="49" fontId="5" fillId="0" borderId="36" xfId="28" applyNumberFormat="1" applyFont="1" applyFill="1" applyBorder="1" applyAlignment="1">
      <alignment vertical="center"/>
      <protection/>
    </xf>
    <xf numFmtId="49" fontId="5" fillId="0" borderId="33" xfId="28" applyNumberFormat="1" applyFont="1" applyFill="1" applyBorder="1" applyAlignment="1">
      <alignment vertical="center"/>
      <protection/>
    </xf>
    <xf numFmtId="0" fontId="5" fillId="0" borderId="37" xfId="28" applyFont="1" applyBorder="1" applyAlignment="1">
      <alignment vertical="center" shrinkToFit="1"/>
      <protection/>
    </xf>
    <xf numFmtId="49" fontId="5" fillId="0" borderId="30" xfId="28" applyNumberFormat="1" applyFont="1" applyBorder="1" applyAlignment="1">
      <alignment vertical="center"/>
      <protection/>
    </xf>
    <xf numFmtId="49" fontId="5" fillId="0" borderId="38" xfId="28" applyNumberFormat="1" applyFont="1" applyBorder="1" applyAlignment="1">
      <alignment vertical="center"/>
      <protection/>
    </xf>
    <xf numFmtId="49" fontId="5" fillId="0" borderId="39" xfId="28" applyNumberFormat="1" applyFont="1" applyBorder="1" applyAlignment="1">
      <alignment horizontal="center" vertical="center"/>
      <protection/>
    </xf>
    <xf numFmtId="49" fontId="5" fillId="0" borderId="40" xfId="28" applyNumberFormat="1" applyFont="1" applyFill="1" applyBorder="1" applyAlignment="1">
      <alignment vertical="center"/>
      <protection/>
    </xf>
    <xf numFmtId="49" fontId="5" fillId="0" borderId="38" xfId="28" applyNumberFormat="1" applyFont="1" applyFill="1" applyBorder="1" applyAlignment="1">
      <alignment vertical="center"/>
      <protection/>
    </xf>
    <xf numFmtId="49" fontId="5" fillId="0" borderId="27" xfId="28" applyNumberFormat="1" applyFont="1" applyBorder="1" applyAlignment="1">
      <alignment vertical="center"/>
      <protection/>
    </xf>
    <xf numFmtId="0" fontId="5" fillId="0" borderId="41" xfId="28" applyNumberFormat="1" applyFont="1" applyBorder="1" applyAlignment="1">
      <alignment vertical="center"/>
      <protection/>
    </xf>
    <xf numFmtId="0" fontId="5" fillId="0" borderId="42" xfId="28" applyNumberFormat="1" applyFont="1" applyBorder="1" applyAlignment="1">
      <alignment horizontal="center" vertical="center"/>
      <protection/>
    </xf>
    <xf numFmtId="49" fontId="5" fillId="0" borderId="43" xfId="28" applyNumberFormat="1" applyFont="1" applyBorder="1" applyAlignment="1">
      <alignment vertical="center"/>
      <protection/>
    </xf>
    <xf numFmtId="49" fontId="5" fillId="0" borderId="41" xfId="28" applyNumberFormat="1" applyFont="1" applyBorder="1" applyAlignment="1">
      <alignment vertical="center"/>
      <protection/>
    </xf>
    <xf numFmtId="49" fontId="5" fillId="0" borderId="34" xfId="28" applyNumberFormat="1" applyFont="1" applyBorder="1" applyAlignment="1">
      <alignment horizontal="center" vertical="center"/>
      <protection/>
    </xf>
    <xf numFmtId="0" fontId="5" fillId="0" borderId="33" xfId="28" applyFont="1" applyBorder="1" applyAlignment="1">
      <alignment vertical="center"/>
      <protection/>
    </xf>
    <xf numFmtId="0" fontId="5" fillId="0" borderId="36" xfId="28" applyFont="1" applyBorder="1" applyAlignment="1">
      <alignment vertical="center"/>
      <protection/>
    </xf>
    <xf numFmtId="49" fontId="5" fillId="0" borderId="42" xfId="28" applyNumberFormat="1" applyFont="1" applyBorder="1" applyAlignment="1">
      <alignment horizontal="center" vertical="center"/>
      <protection/>
    </xf>
    <xf numFmtId="0" fontId="5" fillId="0" borderId="41" xfId="28" applyFont="1" applyBorder="1" applyAlignment="1">
      <alignment vertical="center"/>
      <protection/>
    </xf>
    <xf numFmtId="49" fontId="5" fillId="0" borderId="40" xfId="28" applyNumberFormat="1" applyFont="1" applyBorder="1" applyAlignment="1">
      <alignment vertical="center"/>
      <protection/>
    </xf>
    <xf numFmtId="0" fontId="5" fillId="0" borderId="38" xfId="28" applyFont="1" applyBorder="1" applyAlignment="1">
      <alignment vertical="center"/>
      <protection/>
    </xf>
    <xf numFmtId="0" fontId="5" fillId="0" borderId="38" xfId="28" applyNumberFormat="1" applyFont="1" applyBorder="1" applyAlignment="1">
      <alignment vertical="center"/>
      <protection/>
    </xf>
    <xf numFmtId="0" fontId="5" fillId="0" borderId="39" xfId="28" applyNumberFormat="1" applyFont="1" applyBorder="1" applyAlignment="1">
      <alignment horizontal="center" vertical="center"/>
      <protection/>
    </xf>
    <xf numFmtId="0" fontId="5" fillId="0" borderId="43" xfId="28" applyFont="1" applyBorder="1" applyAlignment="1">
      <alignment vertical="center"/>
      <protection/>
    </xf>
    <xf numFmtId="0" fontId="5" fillId="0" borderId="44" xfId="28" applyFont="1" applyBorder="1" applyAlignment="1">
      <alignment vertical="center" shrinkToFit="1"/>
      <protection/>
    </xf>
    <xf numFmtId="49" fontId="5" fillId="0" borderId="45" xfId="28" applyNumberFormat="1" applyFont="1" applyBorder="1" applyAlignment="1">
      <alignment vertical="center"/>
      <protection/>
    </xf>
    <xf numFmtId="0" fontId="5" fillId="0" borderId="46" xfId="28" applyNumberFormat="1" applyFont="1" applyFill="1" applyBorder="1" applyAlignment="1">
      <alignment vertical="center"/>
      <protection/>
    </xf>
    <xf numFmtId="0" fontId="5" fillId="0" borderId="47" xfId="28" applyNumberFormat="1" applyFont="1" applyBorder="1" applyAlignment="1">
      <alignment horizontal="center" vertical="center"/>
      <protection/>
    </xf>
    <xf numFmtId="0" fontId="5" fillId="0" borderId="48" xfId="28" applyFont="1" applyBorder="1" applyAlignment="1">
      <alignment horizontal="left" vertical="center"/>
      <protection/>
    </xf>
    <xf numFmtId="0" fontId="5" fillId="0" borderId="46" xfId="28" applyFont="1" applyBorder="1" applyAlignment="1">
      <alignment vertical="center" shrinkToFit="1"/>
      <protection/>
    </xf>
    <xf numFmtId="49" fontId="5" fillId="0" borderId="0" xfId="28" applyNumberFormat="1" applyFont="1" applyBorder="1" applyAlignment="1">
      <alignment vertical="center"/>
      <protection/>
    </xf>
    <xf numFmtId="0" fontId="5" fillId="0" borderId="0" xfId="28" applyNumberFormat="1" applyFont="1" applyFill="1" applyBorder="1" applyAlignment="1">
      <alignment vertical="center"/>
      <protection/>
    </xf>
    <xf numFmtId="0" fontId="5" fillId="0" borderId="0" xfId="28" applyNumberFormat="1" applyFont="1" applyBorder="1" applyAlignment="1">
      <alignment horizontal="center" vertical="center"/>
      <protection/>
    </xf>
    <xf numFmtId="0" fontId="5" fillId="0" borderId="0" xfId="28" applyFont="1" applyBorder="1" applyAlignment="1">
      <alignment horizontal="left" vertical="center"/>
      <protection/>
    </xf>
    <xf numFmtId="0" fontId="5" fillId="0" borderId="0" xfId="28" applyFont="1" applyBorder="1" applyAlignment="1">
      <alignment vertical="center" shrinkToFit="1"/>
      <protection/>
    </xf>
    <xf numFmtId="0" fontId="5" fillId="0" borderId="0" xfId="28" applyFont="1" applyBorder="1" applyAlignment="1">
      <alignment/>
      <protection/>
    </xf>
    <xf numFmtId="0" fontId="5" fillId="0" borderId="0" xfId="28" applyFont="1" applyAlignment="1">
      <alignment vertical="center"/>
      <protection/>
    </xf>
    <xf numFmtId="0" fontId="5" fillId="0" borderId="0" xfId="28" applyNumberFormat="1" applyFont="1">
      <alignment/>
      <protection/>
    </xf>
    <xf numFmtId="0" fontId="5" fillId="0" borderId="0" xfId="28" applyNumberFormat="1" applyFont="1" applyAlignment="1">
      <alignment horizontal="center"/>
      <protection/>
    </xf>
    <xf numFmtId="0" fontId="5" fillId="0" borderId="0" xfId="28" applyFont="1">
      <alignment/>
      <protection/>
    </xf>
    <xf numFmtId="0" fontId="5" fillId="0" borderId="0" xfId="28" applyFont="1" applyAlignment="1">
      <alignment shrinkToFit="1"/>
      <protection/>
    </xf>
    <xf numFmtId="0" fontId="5" fillId="0" borderId="0" xfId="28" applyNumberFormat="1" applyFont="1" applyFill="1" applyBorder="1">
      <alignment/>
      <protection/>
    </xf>
    <xf numFmtId="49" fontId="5" fillId="0" borderId="0" xfId="28" applyNumberFormat="1" applyFont="1">
      <alignment/>
      <protection/>
    </xf>
    <xf numFmtId="49" fontId="44" fillId="0" borderId="0" xfId="28" applyNumberFormat="1" applyFont="1" applyAlignment="1">
      <alignment/>
      <protection/>
    </xf>
    <xf numFmtId="49" fontId="25" fillId="0" borderId="0" xfId="29" applyNumberFormat="1" applyFont="1" applyAlignment="1">
      <alignment horizontal="center" vertical="center"/>
      <protection/>
    </xf>
    <xf numFmtId="0" fontId="17" fillId="0" borderId="0" xfId="25" applyFont="1">
      <alignment vertical="center"/>
      <protection/>
    </xf>
    <xf numFmtId="0" fontId="18" fillId="0" borderId="0" xfId="25" applyFont="1">
      <alignment vertical="center"/>
      <protection/>
    </xf>
    <xf numFmtId="0" fontId="18" fillId="0" borderId="0" xfId="25" applyFont="1" applyAlignment="1">
      <alignment horizontal="center" vertical="center"/>
      <protection/>
    </xf>
    <xf numFmtId="0" fontId="15" fillId="0" borderId="0" xfId="25" applyFont="1" applyAlignment="1">
      <alignment vertical="center"/>
      <protection/>
    </xf>
    <xf numFmtId="0" fontId="15" fillId="0" borderId="0" xfId="25" applyFont="1">
      <alignment vertical="center"/>
      <protection/>
    </xf>
    <xf numFmtId="0" fontId="53" fillId="0" borderId="0" xfId="0" applyFont="1" applyAlignment="1">
      <alignment/>
    </xf>
    <xf numFmtId="0" fontId="18" fillId="0" borderId="0" xfId="0" applyFont="1" applyAlignment="1">
      <alignment/>
    </xf>
    <xf numFmtId="0" fontId="17" fillId="0" borderId="0" xfId="25" applyFont="1" applyAlignment="1">
      <alignment vertical="center" shrinkToFit="1"/>
      <protection/>
    </xf>
    <xf numFmtId="176" fontId="17" fillId="0" borderId="0" xfId="21" applyNumberFormat="1" applyFont="1" applyBorder="1" applyAlignment="1">
      <alignment/>
      <protection/>
    </xf>
    <xf numFmtId="49" fontId="25" fillId="0" borderId="0" xfId="29" applyNumberFormat="1" applyFont="1">
      <alignment vertical="center"/>
      <protection/>
    </xf>
    <xf numFmtId="0" fontId="15" fillId="0" borderId="0" xfId="22" applyFont="1" applyAlignment="1">
      <alignment/>
      <protection/>
    </xf>
    <xf numFmtId="3" fontId="1" fillId="0" borderId="23" xfId="22" applyNumberFormat="1" applyBorder="1">
      <alignment/>
      <protection/>
    </xf>
    <xf numFmtId="3" fontId="1" fillId="0" borderId="27" xfId="22" applyNumberFormat="1" applyBorder="1" applyAlignment="1">
      <alignment horizontal="right" vertical="center"/>
      <protection/>
    </xf>
    <xf numFmtId="3" fontId="1" fillId="0" borderId="49" xfId="22" applyNumberFormat="1" applyBorder="1">
      <alignment/>
      <protection/>
    </xf>
    <xf numFmtId="3" fontId="1" fillId="0" borderId="50" xfId="22" applyNumberFormat="1" applyBorder="1">
      <alignment/>
      <protection/>
    </xf>
    <xf numFmtId="3" fontId="1" fillId="0" borderId="29" xfId="22" applyNumberFormat="1" applyBorder="1">
      <alignment/>
      <protection/>
    </xf>
    <xf numFmtId="3" fontId="1" fillId="0" borderId="51" xfId="22" applyNumberFormat="1" applyBorder="1" applyAlignment="1">
      <alignment/>
      <protection/>
    </xf>
    <xf numFmtId="3" fontId="1" fillId="0" borderId="29" xfId="22" applyNumberFormat="1" applyBorder="1" applyAlignment="1">
      <alignment horizontal="right"/>
      <protection/>
    </xf>
    <xf numFmtId="3" fontId="1" fillId="0" borderId="27" xfId="22" applyNumberFormat="1" applyBorder="1">
      <alignment/>
      <protection/>
    </xf>
    <xf numFmtId="3" fontId="1" fillId="0" borderId="51" xfId="22" applyNumberFormat="1" applyBorder="1">
      <alignment/>
      <protection/>
    </xf>
    <xf numFmtId="0" fontId="5" fillId="0" borderId="14" xfId="22" applyFont="1" applyBorder="1" applyAlignment="1">
      <alignment horizontal="center" vertical="center"/>
      <protection/>
    </xf>
    <xf numFmtId="49" fontId="5" fillId="0" borderId="25" xfId="22" applyNumberFormat="1" applyFont="1" applyBorder="1" applyAlignment="1">
      <alignment horizontal="distributed" vertical="center" wrapText="1"/>
      <protection/>
    </xf>
    <xf numFmtId="49" fontId="5" fillId="0" borderId="18" xfId="22" applyNumberFormat="1" applyFont="1" applyBorder="1" applyAlignment="1">
      <alignment horizontal="distributed" vertical="center" wrapText="1"/>
      <protection/>
    </xf>
    <xf numFmtId="49" fontId="5" fillId="0" borderId="20" xfId="22" applyNumberFormat="1" applyFont="1" applyBorder="1" applyAlignment="1">
      <alignment horizontal="distributed" vertical="center" wrapText="1"/>
      <protection/>
    </xf>
    <xf numFmtId="49" fontId="5" fillId="0" borderId="7" xfId="22" applyNumberFormat="1" applyFont="1" applyBorder="1" applyAlignment="1">
      <alignment horizontal="distributed" vertical="center" wrapText="1"/>
      <protection/>
    </xf>
    <xf numFmtId="49" fontId="5" fillId="0" borderId="10" xfId="22" applyNumberFormat="1" applyFont="1" applyBorder="1" applyAlignment="1">
      <alignment horizontal="distributed" vertical="center" wrapText="1"/>
      <protection/>
    </xf>
    <xf numFmtId="49" fontId="5" fillId="0" borderId="16" xfId="22" applyNumberFormat="1" applyFont="1" applyBorder="1" applyAlignment="1">
      <alignment horizontal="distributed" vertical="center" wrapText="1"/>
      <protection/>
    </xf>
    <xf numFmtId="0" fontId="21" fillId="0" borderId="0" xfId="22" applyFont="1" applyAlignment="1">
      <alignment vertical="center"/>
      <protection/>
    </xf>
    <xf numFmtId="0" fontId="21" fillId="0" borderId="14" xfId="22" applyFont="1" applyBorder="1" applyAlignment="1">
      <alignment horizontal="right" vertical="top"/>
      <protection/>
    </xf>
    <xf numFmtId="0" fontId="21" fillId="0" borderId="22" xfId="22" applyFont="1" applyBorder="1" applyAlignment="1">
      <alignment horizontal="right" vertical="top"/>
      <protection/>
    </xf>
    <xf numFmtId="0" fontId="21" fillId="0" borderId="23" xfId="22" applyFont="1" applyBorder="1" applyAlignment="1">
      <alignment horizontal="right" vertical="top"/>
      <protection/>
    </xf>
    <xf numFmtId="0" fontId="21" fillId="0" borderId="3" xfId="22" applyFont="1" applyBorder="1" applyAlignment="1">
      <alignment horizontal="center" vertical="center"/>
      <protection/>
    </xf>
    <xf numFmtId="0" fontId="21" fillId="0" borderId="10" xfId="22" applyFont="1" applyBorder="1" applyAlignment="1">
      <alignment horizontal="center" vertical="center"/>
      <protection/>
    </xf>
    <xf numFmtId="0" fontId="21" fillId="0" borderId="10" xfId="22" applyFont="1" applyBorder="1" applyAlignment="1">
      <alignment horizontal="right" vertical="top"/>
      <protection/>
    </xf>
    <xf numFmtId="0" fontId="21" fillId="0" borderId="3" xfId="22" applyFont="1" applyBorder="1" applyAlignment="1">
      <alignment horizontal="right" vertical="top"/>
      <protection/>
    </xf>
    <xf numFmtId="0" fontId="21" fillId="0" borderId="29" xfId="22" applyFont="1" applyBorder="1" applyAlignment="1">
      <alignment horizontal="right" vertical="top"/>
      <protection/>
    </xf>
    <xf numFmtId="0" fontId="3" fillId="0" borderId="52" xfId="22" applyFont="1" applyBorder="1" applyAlignment="1">
      <alignment horizontal="right" vertical="top"/>
      <protection/>
    </xf>
    <xf numFmtId="0" fontId="5" fillId="3" borderId="12" xfId="22" applyFont="1" applyFill="1" applyBorder="1" applyAlignment="1">
      <alignment horizontal="center" vertical="center" wrapText="1"/>
      <protection/>
    </xf>
    <xf numFmtId="0" fontId="5" fillId="3" borderId="11" xfId="22" applyFont="1" applyFill="1" applyBorder="1" applyAlignment="1">
      <alignment horizontal="center" vertical="center" wrapText="1"/>
      <protection/>
    </xf>
    <xf numFmtId="0" fontId="5" fillId="3" borderId="13" xfId="22" applyFont="1" applyFill="1" applyBorder="1" applyAlignment="1">
      <alignment horizontal="center" vertical="center" wrapText="1"/>
      <protection/>
    </xf>
    <xf numFmtId="0" fontId="1" fillId="3" borderId="12" xfId="22" applyFont="1" applyFill="1" applyBorder="1" applyAlignment="1">
      <alignment horizontal="center" vertical="center" wrapText="1"/>
      <protection/>
    </xf>
    <xf numFmtId="0" fontId="1" fillId="3" borderId="11" xfId="22" applyFont="1" applyFill="1" applyBorder="1" applyAlignment="1">
      <alignment horizontal="center" vertical="center" wrapText="1"/>
      <protection/>
    </xf>
    <xf numFmtId="0" fontId="1" fillId="3" borderId="13" xfId="22" applyFont="1" applyFill="1" applyBorder="1" applyAlignment="1">
      <alignment horizontal="center" vertical="center" wrapText="1"/>
      <protection/>
    </xf>
    <xf numFmtId="0" fontId="1" fillId="3" borderId="53" xfId="22" applyFont="1" applyFill="1" applyBorder="1" applyAlignment="1">
      <alignment horizontal="center" vertical="center" wrapText="1"/>
      <protection/>
    </xf>
    <xf numFmtId="0" fontId="1" fillId="3" borderId="54" xfId="22" applyFont="1" applyFill="1" applyBorder="1" applyAlignment="1">
      <alignment horizontal="center" vertical="center" wrapText="1"/>
      <protection/>
    </xf>
    <xf numFmtId="0" fontId="29" fillId="0" borderId="3" xfId="22" applyFont="1" applyBorder="1" applyAlignment="1">
      <alignment horizontal="center" vertical="center"/>
      <protection/>
    </xf>
    <xf numFmtId="0" fontId="5" fillId="0" borderId="10" xfId="22" applyFont="1" applyBorder="1" applyAlignment="1">
      <alignment horizontal="center" vertical="center"/>
      <protection/>
    </xf>
    <xf numFmtId="0" fontId="21" fillId="0" borderId="10" xfId="22" applyFont="1" applyBorder="1" applyAlignment="1">
      <alignment horizontal="right" vertical="center" wrapText="1"/>
      <protection/>
    </xf>
    <xf numFmtId="0" fontId="21" fillId="0" borderId="23" xfId="22" applyFont="1" applyBorder="1" applyAlignment="1">
      <alignment horizontal="right" vertical="center" wrapText="1"/>
      <protection/>
    </xf>
    <xf numFmtId="0" fontId="21" fillId="0" borderId="14" xfId="22" applyFont="1" applyBorder="1" applyAlignment="1">
      <alignment horizontal="right" vertical="center" wrapText="1"/>
      <protection/>
    </xf>
    <xf numFmtId="49" fontId="42" fillId="0" borderId="0" xfId="0" applyNumberFormat="1" applyFont="1" applyAlignment="1">
      <alignment vertical="center"/>
    </xf>
    <xf numFmtId="0" fontId="52" fillId="0" borderId="0" xfId="0" applyFont="1" applyAlignment="1">
      <alignment vertical="top"/>
    </xf>
    <xf numFmtId="0" fontId="44" fillId="0" borderId="0" xfId="0" applyFont="1" applyAlignment="1">
      <alignment vertical="top"/>
    </xf>
    <xf numFmtId="49" fontId="51" fillId="0" borderId="28" xfId="0" applyNumberFormat="1" applyFont="1" applyFill="1" applyBorder="1" applyAlignment="1">
      <alignment vertical="center"/>
    </xf>
    <xf numFmtId="49" fontId="51" fillId="0" borderId="8" xfId="0" applyNumberFormat="1" applyFont="1" applyFill="1" applyBorder="1" applyAlignment="1">
      <alignment vertical="center"/>
    </xf>
    <xf numFmtId="0" fontId="0" fillId="0" borderId="8" xfId="0" applyBorder="1" applyAlignment="1">
      <alignment vertical="center"/>
    </xf>
    <xf numFmtId="49" fontId="13" fillId="0" borderId="0" xfId="0" applyNumberFormat="1" applyFont="1" applyAlignment="1">
      <alignment/>
    </xf>
    <xf numFmtId="0" fontId="42" fillId="0" borderId="0" xfId="0" applyFont="1" applyAlignment="1">
      <alignment horizontal="left" vertical="top"/>
    </xf>
    <xf numFmtId="49" fontId="42" fillId="0" borderId="0" xfId="0" applyNumberFormat="1" applyFont="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49" fontId="19" fillId="0" borderId="0" xfId="0" applyNumberFormat="1" applyFont="1" applyAlignment="1">
      <alignment horizontal="left" vertical="top"/>
    </xf>
    <xf numFmtId="0" fontId="1" fillId="0" borderId="0" xfId="21" applyFont="1" applyFill="1">
      <alignment/>
      <protection/>
    </xf>
    <xf numFmtId="49" fontId="36" fillId="0" borderId="1" xfId="24" applyNumberFormat="1" applyFont="1" applyFill="1" applyBorder="1" applyAlignment="1">
      <alignment horizontal="right"/>
      <protection/>
    </xf>
    <xf numFmtId="49" fontId="51" fillId="0" borderId="26" xfId="0" applyNumberFormat="1" applyFont="1" applyFill="1" applyBorder="1" applyAlignment="1">
      <alignment horizontal="center" vertical="center"/>
    </xf>
    <xf numFmtId="49" fontId="51" fillId="0" borderId="28" xfId="0" applyNumberFormat="1" applyFont="1" applyFill="1" applyBorder="1" applyAlignment="1">
      <alignment horizontal="center" vertical="center"/>
    </xf>
    <xf numFmtId="49" fontId="51" fillId="0" borderId="0" xfId="0" applyNumberFormat="1" applyFont="1" applyFill="1" applyBorder="1" applyAlignment="1">
      <alignment vertical="top" shrinkToFit="1"/>
    </xf>
    <xf numFmtId="49" fontId="51" fillId="0" borderId="8" xfId="0" applyNumberFormat="1" applyFont="1" applyFill="1" applyBorder="1" applyAlignment="1">
      <alignment horizontal="center" vertical="center"/>
    </xf>
    <xf numFmtId="0" fontId="0" fillId="0" borderId="0" xfId="0" applyAlignment="1">
      <alignment vertical="center" shrinkToFit="1"/>
    </xf>
    <xf numFmtId="49" fontId="51" fillId="0" borderId="3" xfId="0" applyNumberFormat="1" applyFont="1" applyFill="1" applyBorder="1" applyAlignment="1">
      <alignment vertical="top" shrinkToFit="1"/>
    </xf>
    <xf numFmtId="49" fontId="51" fillId="0" borderId="3" xfId="0" applyNumberFormat="1" applyFont="1" applyFill="1" applyBorder="1" applyAlignment="1">
      <alignment vertical="center" shrinkToFit="1"/>
    </xf>
    <xf numFmtId="49" fontId="51" fillId="0" borderId="1" xfId="0" applyNumberFormat="1" applyFont="1" applyFill="1" applyBorder="1" applyAlignment="1">
      <alignment vertical="top" wrapText="1"/>
    </xf>
    <xf numFmtId="49" fontId="51" fillId="0" borderId="2" xfId="0" applyNumberFormat="1" applyFont="1" applyFill="1" applyBorder="1" applyAlignment="1">
      <alignment vertical="top" wrapText="1"/>
    </xf>
    <xf numFmtId="49" fontId="42" fillId="0" borderId="0" xfId="0" applyNumberFormat="1" applyFont="1" applyAlignment="1">
      <alignment horizontal="left" vertical="top" wrapText="1"/>
    </xf>
    <xf numFmtId="49" fontId="51" fillId="0" borderId="3" xfId="0" applyNumberFormat="1" applyFont="1" applyFill="1" applyBorder="1" applyAlignment="1">
      <alignment vertical="top" wrapText="1"/>
    </xf>
    <xf numFmtId="49" fontId="51" fillId="0" borderId="0" xfId="0" applyNumberFormat="1" applyFont="1" applyFill="1" applyBorder="1" applyAlignment="1">
      <alignment vertical="top" wrapText="1"/>
    </xf>
    <xf numFmtId="0" fontId="24" fillId="0" borderId="0" xfId="29" applyFont="1" applyAlignment="1">
      <alignment horizontal="center" vertical="center"/>
      <protection/>
    </xf>
    <xf numFmtId="49" fontId="42" fillId="0" borderId="0" xfId="0" applyNumberFormat="1" applyFont="1" applyAlignment="1">
      <alignment vertical="top" wrapText="1"/>
    </xf>
    <xf numFmtId="0" fontId="15" fillId="0" borderId="0" xfId="0" applyFont="1" applyAlignment="1">
      <alignment/>
    </xf>
    <xf numFmtId="0" fontId="54" fillId="0" borderId="0" xfId="0" applyFont="1" applyAlignment="1">
      <alignment/>
    </xf>
    <xf numFmtId="38" fontId="1" fillId="0" borderId="0" xfId="0" applyNumberFormat="1" applyFont="1" applyFill="1" applyBorder="1" applyAlignment="1">
      <alignment/>
    </xf>
    <xf numFmtId="38" fontId="55" fillId="0" borderId="0" xfId="17" applyFont="1" applyAlignment="1">
      <alignment/>
    </xf>
    <xf numFmtId="180" fontId="6" fillId="0" borderId="0" xfId="0" applyNumberFormat="1" applyFont="1" applyBorder="1" applyAlignment="1">
      <alignment/>
    </xf>
    <xf numFmtId="0" fontId="15" fillId="0" borderId="0" xfId="27" applyFont="1" applyAlignment="1">
      <alignment horizontal="center"/>
      <protection/>
    </xf>
    <xf numFmtId="195" fontId="24" fillId="0" borderId="0" xfId="27" applyNumberFormat="1" applyFont="1" applyAlignment="1">
      <alignment horizontal="center" vertical="center"/>
      <protection/>
    </xf>
    <xf numFmtId="0" fontId="17" fillId="0" borderId="0" xfId="27" applyFont="1" applyAlignment="1">
      <alignment horizontal="center"/>
      <protection/>
    </xf>
    <xf numFmtId="184" fontId="16" fillId="0" borderId="0" xfId="27" applyNumberFormat="1" applyFont="1" applyAlignment="1">
      <alignment horizontal="center"/>
      <protection/>
    </xf>
    <xf numFmtId="49" fontId="51" fillId="0" borderId="9" xfId="0" applyNumberFormat="1" applyFont="1" applyFill="1" applyBorder="1" applyAlignment="1">
      <alignment horizontal="center" vertical="center"/>
    </xf>
    <xf numFmtId="38" fontId="0" fillId="0" borderId="0" xfId="17" applyFont="1" applyAlignment="1">
      <alignment vertical="top" wrapText="1"/>
    </xf>
    <xf numFmtId="0" fontId="0" fillId="0" borderId="0" xfId="0" applyFont="1" applyAlignment="1">
      <alignment vertical="top" wrapText="1"/>
    </xf>
    <xf numFmtId="3" fontId="1" fillId="0" borderId="3" xfId="0" applyNumberFormat="1" applyFont="1" applyBorder="1" applyAlignment="1">
      <alignment horizontal="right" vertical="center"/>
    </xf>
    <xf numFmtId="3" fontId="1" fillId="0" borderId="0"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8"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0" fontId="11" fillId="0" borderId="2" xfId="0" applyFont="1" applyBorder="1" applyAlignment="1">
      <alignment horizontal="right" shrinkToFit="1"/>
    </xf>
    <xf numFmtId="0" fontId="9" fillId="0" borderId="5" xfId="0" applyFont="1" applyBorder="1" applyAlignment="1">
      <alignment horizontal="right" vertical="center"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180" fontId="1" fillId="0" borderId="0" xfId="0" applyNumberFormat="1" applyFont="1" applyFill="1" applyBorder="1" applyAlignment="1">
      <alignment horizontal="right"/>
    </xf>
    <xf numFmtId="180" fontId="1" fillId="0" borderId="0" xfId="0" applyNumberFormat="1" applyFont="1" applyBorder="1" applyAlignment="1">
      <alignment horizontal="right"/>
    </xf>
    <xf numFmtId="38" fontId="1" fillId="0" borderId="3" xfId="17" applyFont="1" applyBorder="1" applyAlignment="1">
      <alignment horizontal="right"/>
    </xf>
    <xf numFmtId="38" fontId="1" fillId="0" borderId="0" xfId="17" applyFont="1" applyBorder="1" applyAlignment="1">
      <alignment horizontal="right"/>
    </xf>
    <xf numFmtId="38" fontId="1" fillId="0" borderId="0" xfId="17" applyFont="1" applyFill="1" applyBorder="1" applyAlignment="1">
      <alignment horizontal="right"/>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3" fontId="1" fillId="0" borderId="10" xfId="0" applyNumberFormat="1" applyFont="1" applyFill="1" applyBorder="1" applyAlignment="1">
      <alignment horizontal="right"/>
    </xf>
    <xf numFmtId="3" fontId="1" fillId="0" borderId="10" xfId="0" applyNumberFormat="1" applyFont="1" applyBorder="1" applyAlignment="1">
      <alignment horizontal="right"/>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80" fontId="6" fillId="0" borderId="0" xfId="0" applyNumberFormat="1" applyFont="1" applyBorder="1" applyAlignment="1">
      <alignment horizontal="right"/>
    </xf>
    <xf numFmtId="0" fontId="5" fillId="2" borderId="28"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9" fillId="0" borderId="6" xfId="0" applyFont="1" applyBorder="1" applyAlignment="1">
      <alignment horizontal="right" vertical="center" shrinkToFit="1"/>
    </xf>
    <xf numFmtId="180" fontId="6" fillId="0" borderId="0" xfId="0" applyNumberFormat="1" applyFont="1" applyFill="1" applyBorder="1" applyAlignment="1">
      <alignment horizontal="right"/>
    </xf>
    <xf numFmtId="180" fontId="6" fillId="0" borderId="10" xfId="0" applyNumberFormat="1" applyFont="1" applyFill="1" applyBorder="1" applyAlignment="1">
      <alignment horizontal="right"/>
    </xf>
    <xf numFmtId="0" fontId="9" fillId="0" borderId="7" xfId="0" applyFont="1" applyBorder="1" applyAlignment="1">
      <alignment horizontal="right" vertical="center" shrinkToFit="1"/>
    </xf>
    <xf numFmtId="180" fontId="6" fillId="0" borderId="10" xfId="0" applyNumberFormat="1" applyFont="1" applyBorder="1" applyAlignment="1">
      <alignment horizontal="right"/>
    </xf>
    <xf numFmtId="3" fontId="1" fillId="0" borderId="0" xfId="0" applyNumberFormat="1" applyFont="1" applyFill="1" applyBorder="1" applyAlignment="1">
      <alignment horizontal="right" vertical="center"/>
    </xf>
    <xf numFmtId="180" fontId="1" fillId="0" borderId="10" xfId="0" applyNumberFormat="1" applyFont="1" applyBorder="1" applyAlignment="1">
      <alignment horizontal="right"/>
    </xf>
    <xf numFmtId="182" fontId="1" fillId="0" borderId="0" xfId="0" applyNumberFormat="1" applyFont="1" applyBorder="1" applyAlignment="1">
      <alignment horizontal="right" vertical="center"/>
    </xf>
    <xf numFmtId="182" fontId="1" fillId="0" borderId="0" xfId="0" applyNumberFormat="1" applyFont="1" applyFill="1" applyBorder="1" applyAlignment="1">
      <alignment horizontal="right" vertical="center"/>
    </xf>
    <xf numFmtId="0" fontId="4" fillId="2" borderId="26" xfId="0" applyFont="1"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5"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38" fontId="0" fillId="0" borderId="0" xfId="17" applyFont="1" applyAlignment="1">
      <alignment wrapText="1"/>
    </xf>
    <xf numFmtId="179" fontId="1" fillId="0" borderId="0" xfId="17" applyNumberFormat="1" applyFont="1" applyFill="1" applyBorder="1" applyAlignment="1">
      <alignment horizontal="right"/>
    </xf>
    <xf numFmtId="179" fontId="1" fillId="0" borderId="0" xfId="17" applyNumberFormat="1" applyFont="1" applyBorder="1" applyAlignment="1">
      <alignment horizontal="right"/>
    </xf>
    <xf numFmtId="179" fontId="1" fillId="0" borderId="0" xfId="0" applyNumberFormat="1" applyFont="1" applyBorder="1" applyAlignment="1">
      <alignment horizontal="right" vertical="center"/>
    </xf>
    <xf numFmtId="180" fontId="1" fillId="0" borderId="10" xfId="0" applyNumberFormat="1" applyFont="1" applyFill="1" applyBorder="1" applyAlignment="1">
      <alignment horizontal="right"/>
    </xf>
    <xf numFmtId="181" fontId="1" fillId="0" borderId="0" xfId="0" applyNumberFormat="1" applyFont="1" applyBorder="1" applyAlignment="1">
      <alignment horizontal="right"/>
    </xf>
    <xf numFmtId="181" fontId="1" fillId="0" borderId="0" xfId="0" applyNumberFormat="1" applyFont="1" applyFill="1" applyBorder="1" applyAlignment="1">
      <alignment horizontal="right"/>
    </xf>
    <xf numFmtId="181" fontId="1" fillId="0" borderId="0" xfId="0" applyNumberFormat="1" applyFont="1" applyBorder="1" applyAlignment="1">
      <alignment/>
    </xf>
    <xf numFmtId="181" fontId="1" fillId="0" borderId="10" xfId="0" applyNumberFormat="1" applyFont="1" applyBorder="1" applyAlignment="1">
      <alignment/>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179" fontId="1" fillId="0" borderId="0" xfId="0" applyNumberFormat="1" applyFont="1" applyBorder="1" applyAlignment="1">
      <alignment/>
    </xf>
    <xf numFmtId="181" fontId="1" fillId="0" borderId="0" xfId="0" applyNumberFormat="1" applyFont="1" applyFill="1" applyBorder="1" applyAlignment="1">
      <alignmen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0" fontId="5" fillId="0" borderId="2" xfId="0" applyFont="1" applyBorder="1" applyAlignment="1">
      <alignment horizontal="center" shrinkToFit="1"/>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26"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181" fontId="1" fillId="0" borderId="10" xfId="0" applyNumberFormat="1" applyFont="1" applyBorder="1" applyAlignment="1">
      <alignment horizontal="right"/>
    </xf>
    <xf numFmtId="0" fontId="4" fillId="2" borderId="28" xfId="0" applyFont="1" applyFill="1" applyBorder="1" applyAlignment="1">
      <alignment horizontal="center"/>
    </xf>
    <xf numFmtId="201" fontId="45" fillId="0" borderId="8" xfId="17" applyNumberFormat="1" applyFont="1" applyBorder="1" applyAlignment="1">
      <alignment horizontal="center" vertical="center" wrapText="1"/>
    </xf>
    <xf numFmtId="201" fontId="45" fillId="0" borderId="9" xfId="17" applyNumberFormat="1" applyFont="1" applyBorder="1" applyAlignment="1">
      <alignment horizontal="center" vertical="center" wrapText="1"/>
    </xf>
    <xf numFmtId="0" fontId="17" fillId="0" borderId="0" xfId="25" applyFont="1" applyAlignment="1">
      <alignment horizontal="center" vertical="center" shrinkToFit="1"/>
      <protection/>
    </xf>
    <xf numFmtId="201" fontId="1" fillId="2" borderId="5" xfId="17" applyNumberFormat="1" applyFont="1" applyFill="1" applyBorder="1" applyAlignment="1">
      <alignment horizontal="center" vertical="center" wrapText="1"/>
    </xf>
    <xf numFmtId="201" fontId="1" fillId="2" borderId="7" xfId="17" applyNumberFormat="1" applyFont="1" applyFill="1" applyBorder="1" applyAlignment="1">
      <alignment horizontal="center" vertical="center" wrapText="1"/>
    </xf>
    <xf numFmtId="201" fontId="1" fillId="2" borderId="0" xfId="17" applyNumberFormat="1" applyFont="1" applyFill="1" applyBorder="1" applyAlignment="1">
      <alignment horizontal="center" vertical="center" wrapText="1"/>
    </xf>
    <xf numFmtId="201" fontId="1" fillId="2" borderId="10" xfId="17" applyNumberFormat="1" applyFont="1" applyFill="1" applyBorder="1" applyAlignment="1">
      <alignment horizontal="center" vertical="center" wrapText="1"/>
    </xf>
    <xf numFmtId="201" fontId="1" fillId="2" borderId="2" xfId="17" applyNumberFormat="1" applyFont="1" applyFill="1" applyBorder="1" applyAlignment="1">
      <alignment horizontal="center" vertical="center" wrapText="1"/>
    </xf>
    <xf numFmtId="201" fontId="1" fillId="2" borderId="4" xfId="17" applyNumberFormat="1" applyFont="1" applyFill="1" applyBorder="1" applyAlignment="1">
      <alignment horizontal="center" vertical="center" wrapText="1"/>
    </xf>
    <xf numFmtId="201" fontId="50" fillId="4" borderId="8" xfId="17" applyNumberFormat="1" applyFont="1" applyFill="1" applyBorder="1" applyAlignment="1">
      <alignment horizontal="center" vertical="center"/>
    </xf>
    <xf numFmtId="190" fontId="50" fillId="4" borderId="8" xfId="17" applyNumberFormat="1" applyFont="1" applyFill="1" applyBorder="1" applyAlignment="1">
      <alignment horizontal="center" vertical="center" shrinkToFit="1"/>
    </xf>
    <xf numFmtId="190" fontId="24" fillId="0" borderId="2" xfId="25" applyNumberFormat="1" applyFont="1" applyBorder="1" applyAlignment="1">
      <alignment horizontal="center" vertical="center"/>
      <protection/>
    </xf>
    <xf numFmtId="0" fontId="24" fillId="0" borderId="2" xfId="25" applyFont="1" applyBorder="1" applyAlignment="1">
      <alignment horizontal="distributed" vertical="center"/>
      <protection/>
    </xf>
    <xf numFmtId="0" fontId="5" fillId="0" borderId="5" xfId="23" applyFont="1" applyBorder="1" applyAlignment="1">
      <alignment horizontal="right" vertical="top" shrinkToFit="1"/>
      <protection/>
    </xf>
    <xf numFmtId="0" fontId="1" fillId="0" borderId="5" xfId="23" applyBorder="1" applyAlignment="1">
      <alignment horizontal="right" vertical="top" shrinkToFit="1"/>
      <protection/>
    </xf>
    <xf numFmtId="0" fontId="24" fillId="0" borderId="2" xfId="25" applyFont="1" applyBorder="1" applyAlignment="1">
      <alignment horizontal="center" vertical="center"/>
      <protection/>
    </xf>
    <xf numFmtId="0" fontId="1" fillId="2" borderId="6" xfId="21" applyFill="1" applyBorder="1" applyAlignment="1">
      <alignment horizontal="center" vertical="distributed" shrinkToFit="1"/>
      <protection/>
    </xf>
    <xf numFmtId="0" fontId="1" fillId="2" borderId="7" xfId="21" applyFill="1" applyBorder="1" applyAlignment="1">
      <alignment horizontal="center" vertical="distributed"/>
      <protection/>
    </xf>
    <xf numFmtId="0" fontId="1" fillId="2" borderId="28" xfId="21" applyFill="1" applyBorder="1" applyAlignment="1">
      <alignment horizontal="center" shrinkToFit="1"/>
      <protection/>
    </xf>
    <xf numFmtId="0" fontId="1" fillId="2" borderId="9" xfId="21" applyFill="1" applyBorder="1" applyAlignment="1">
      <alignment horizontal="center" shrinkToFit="1"/>
      <protection/>
    </xf>
    <xf numFmtId="0" fontId="5" fillId="2" borderId="6" xfId="21" applyFont="1" applyFill="1" applyBorder="1" applyAlignment="1">
      <alignment horizontal="center" vertical="distributed"/>
      <protection/>
    </xf>
    <xf numFmtId="0" fontId="5" fillId="2" borderId="5" xfId="21" applyFont="1" applyFill="1" applyBorder="1" applyAlignment="1">
      <alignment horizontal="center" vertical="distributed"/>
      <protection/>
    </xf>
    <xf numFmtId="0" fontId="5" fillId="2" borderId="7" xfId="21" applyFont="1" applyFill="1" applyBorder="1" applyAlignment="1">
      <alignment horizontal="center" vertical="distributed"/>
      <protection/>
    </xf>
    <xf numFmtId="0" fontId="5" fillId="2" borderId="1" xfId="21" applyFont="1" applyFill="1" applyBorder="1" applyAlignment="1">
      <alignment horizontal="center" vertical="distributed"/>
      <protection/>
    </xf>
    <xf numFmtId="0" fontId="5" fillId="2" borderId="2" xfId="21" applyFont="1" applyFill="1" applyBorder="1" applyAlignment="1">
      <alignment horizontal="center" vertical="distributed"/>
      <protection/>
    </xf>
    <xf numFmtId="0" fontId="5" fillId="2" borderId="4" xfId="21" applyFont="1" applyFill="1" applyBorder="1" applyAlignment="1">
      <alignment horizontal="center" vertical="distributed"/>
      <protection/>
    </xf>
    <xf numFmtId="49" fontId="5" fillId="0" borderId="19" xfId="22" applyNumberFormat="1" applyFont="1" applyBorder="1" applyAlignment="1">
      <alignment horizontal="distributed" vertical="center" wrapText="1"/>
      <protection/>
    </xf>
    <xf numFmtId="49" fontId="5" fillId="0" borderId="20" xfId="22" applyNumberFormat="1" applyFont="1" applyBorder="1" applyAlignment="1">
      <alignment horizontal="distributed" vertical="center" wrapText="1"/>
      <protection/>
    </xf>
    <xf numFmtId="49" fontId="5" fillId="0" borderId="17" xfId="22" applyNumberFormat="1" applyFont="1" applyBorder="1" applyAlignment="1">
      <alignment horizontal="distributed" vertical="center" wrapText="1"/>
      <protection/>
    </xf>
    <xf numFmtId="49" fontId="5" fillId="0" borderId="18" xfId="22" applyNumberFormat="1" applyFont="1" applyBorder="1" applyAlignment="1">
      <alignment horizontal="distributed" vertical="center" wrapText="1"/>
      <protection/>
    </xf>
    <xf numFmtId="49" fontId="5" fillId="0" borderId="55" xfId="22" applyNumberFormat="1" applyFont="1" applyBorder="1" applyAlignment="1">
      <alignment horizontal="distributed" vertical="center" wrapText="1"/>
      <protection/>
    </xf>
    <xf numFmtId="49" fontId="5" fillId="0" borderId="56" xfId="22" applyNumberFormat="1" applyFont="1" applyBorder="1" applyAlignment="1">
      <alignment horizontal="distributed" vertical="center" wrapText="1"/>
      <protection/>
    </xf>
    <xf numFmtId="49" fontId="5" fillId="0" borderId="24" xfId="22" applyNumberFormat="1" applyFont="1" applyBorder="1" applyAlignment="1">
      <alignment horizontal="distributed" vertical="center" wrapText="1"/>
      <protection/>
    </xf>
    <xf numFmtId="49" fontId="5" fillId="0" borderId="25" xfId="22" applyNumberFormat="1" applyFont="1" applyBorder="1" applyAlignment="1">
      <alignment horizontal="distributed" vertical="center" wrapText="1"/>
      <protection/>
    </xf>
    <xf numFmtId="0" fontId="29" fillId="3" borderId="27" xfId="22" applyFont="1" applyFill="1" applyBorder="1" applyAlignment="1">
      <alignment horizontal="center" vertical="center"/>
      <protection/>
    </xf>
    <xf numFmtId="0" fontId="1" fillId="0" borderId="54" xfId="22" applyBorder="1" applyAlignment="1">
      <alignment horizontal="center" vertical="center"/>
      <protection/>
    </xf>
    <xf numFmtId="0" fontId="29" fillId="3" borderId="28" xfId="22" applyFont="1" applyFill="1" applyBorder="1" applyAlignment="1">
      <alignment horizontal="center" vertical="center"/>
      <protection/>
    </xf>
    <xf numFmtId="0" fontId="1" fillId="0" borderId="8" xfId="22" applyBorder="1" applyAlignment="1">
      <alignment horizontal="center" vertical="center"/>
      <protection/>
    </xf>
    <xf numFmtId="0" fontId="1" fillId="0" borderId="9" xfId="22" applyBorder="1" applyAlignment="1">
      <alignment horizontal="center" vertical="center"/>
      <protection/>
    </xf>
    <xf numFmtId="49" fontId="5" fillId="0" borderId="24" xfId="22" applyNumberFormat="1" applyFont="1" applyBorder="1" applyAlignment="1">
      <alignment horizontal="distributed" vertical="center"/>
      <protection/>
    </xf>
    <xf numFmtId="49" fontId="5" fillId="0" borderId="25" xfId="22" applyNumberFormat="1" applyFont="1" applyBorder="1" applyAlignment="1">
      <alignment horizontal="distributed" vertical="center"/>
      <protection/>
    </xf>
    <xf numFmtId="49" fontId="5" fillId="0" borderId="55" xfId="22" applyNumberFormat="1" applyFont="1" applyBorder="1" applyAlignment="1">
      <alignment horizontal="distributed" vertical="center"/>
      <protection/>
    </xf>
    <xf numFmtId="49" fontId="5" fillId="0" borderId="56" xfId="22" applyNumberFormat="1" applyFont="1" applyBorder="1" applyAlignment="1">
      <alignment horizontal="distributed" vertical="center"/>
      <protection/>
    </xf>
    <xf numFmtId="0" fontId="29" fillId="3" borderId="6" xfId="22" applyFont="1" applyFill="1" applyBorder="1" applyAlignment="1">
      <alignment horizontal="center" vertical="center"/>
      <protection/>
    </xf>
    <xf numFmtId="0" fontId="29" fillId="3" borderId="7" xfId="22" applyFont="1" applyFill="1" applyBorder="1" applyAlignment="1">
      <alignment horizontal="center" vertical="center"/>
      <protection/>
    </xf>
    <xf numFmtId="0" fontId="29" fillId="3" borderId="53" xfId="22" applyFont="1" applyFill="1" applyBorder="1" applyAlignment="1">
      <alignment horizontal="center" vertical="center"/>
      <protection/>
    </xf>
    <xf numFmtId="0" fontId="29" fillId="3" borderId="57" xfId="22" applyFont="1" applyFill="1" applyBorder="1" applyAlignment="1">
      <alignment horizontal="center" vertical="center"/>
      <protection/>
    </xf>
    <xf numFmtId="49" fontId="5" fillId="0" borderId="1" xfId="22" applyNumberFormat="1" applyFont="1" applyBorder="1" applyAlignment="1">
      <alignment horizontal="distributed" vertical="center" wrapText="1"/>
      <protection/>
    </xf>
    <xf numFmtId="49" fontId="5" fillId="0" borderId="4" xfId="22" applyNumberFormat="1" applyFont="1" applyBorder="1" applyAlignment="1">
      <alignment horizontal="distributed" vertical="center" wrapText="1"/>
      <protection/>
    </xf>
    <xf numFmtId="0" fontId="1" fillId="3" borderId="5" xfId="22" applyFill="1" applyBorder="1" applyAlignment="1">
      <alignment horizontal="center" vertical="center"/>
      <protection/>
    </xf>
    <xf numFmtId="0" fontId="29" fillId="3" borderId="8" xfId="22" applyFont="1" applyFill="1" applyBorder="1" applyAlignment="1">
      <alignment horizontal="center" vertical="center"/>
      <protection/>
    </xf>
    <xf numFmtId="0" fontId="29" fillId="3" borderId="9" xfId="22" applyFont="1" applyFill="1" applyBorder="1" applyAlignment="1">
      <alignment horizontal="center" vertical="center"/>
      <protection/>
    </xf>
    <xf numFmtId="0" fontId="29" fillId="3" borderId="5" xfId="22" applyFont="1" applyFill="1" applyBorder="1" applyAlignment="1">
      <alignment horizontal="center" vertical="center"/>
      <protection/>
    </xf>
    <xf numFmtId="0" fontId="4" fillId="3" borderId="27" xfId="26" applyFont="1" applyFill="1" applyBorder="1" applyAlignment="1">
      <alignment horizontal="center" vertical="center"/>
      <protection/>
    </xf>
    <xf numFmtId="0" fontId="4" fillId="3" borderId="30"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1" fillId="3" borderId="8" xfId="22" applyFill="1" applyBorder="1" applyAlignment="1">
      <alignment horizontal="center" vertical="center"/>
      <protection/>
    </xf>
    <xf numFmtId="0" fontId="1" fillId="3" borderId="9" xfId="22" applyFill="1" applyBorder="1" applyAlignment="1">
      <alignment horizontal="center" vertical="center"/>
      <protection/>
    </xf>
    <xf numFmtId="180" fontId="27" fillId="0" borderId="0" xfId="24" applyNumberFormat="1" applyFont="1" applyFill="1" applyBorder="1" applyAlignment="1">
      <alignment horizontal="right"/>
      <protection/>
    </xf>
    <xf numFmtId="180" fontId="27" fillId="0" borderId="3" xfId="24" applyNumberFormat="1" applyFont="1" applyFill="1" applyBorder="1" applyAlignment="1">
      <alignment horizontal="right"/>
      <protection/>
    </xf>
    <xf numFmtId="180" fontId="27" fillId="0" borderId="3" xfId="24" applyNumberFormat="1" applyFont="1" applyFill="1" applyBorder="1" applyAlignment="1">
      <alignment horizontal="center"/>
      <protection/>
    </xf>
    <xf numFmtId="180" fontId="27" fillId="0" borderId="0" xfId="24" applyNumberFormat="1" applyFont="1" applyFill="1" applyBorder="1" applyAlignment="1">
      <alignment horizontal="center"/>
      <protection/>
    </xf>
    <xf numFmtId="180" fontId="27" fillId="0" borderId="10" xfId="24" applyNumberFormat="1" applyFont="1" applyFill="1" applyBorder="1" applyAlignment="1">
      <alignment horizontal="center"/>
      <protection/>
    </xf>
    <xf numFmtId="180" fontId="36" fillId="0" borderId="0" xfId="24" applyNumberFormat="1" applyFont="1" applyFill="1" applyBorder="1" applyAlignment="1">
      <alignment horizontal="right"/>
      <protection/>
    </xf>
    <xf numFmtId="180" fontId="36" fillId="0" borderId="3" xfId="24" applyNumberFormat="1" applyFont="1" applyFill="1" applyBorder="1" applyAlignment="1">
      <alignment horizontal="right"/>
      <protection/>
    </xf>
    <xf numFmtId="0" fontId="5" fillId="2" borderId="6" xfId="24" applyFont="1" applyFill="1" applyBorder="1" applyAlignment="1">
      <alignment horizontal="center" vertical="center"/>
      <protection/>
    </xf>
    <xf numFmtId="0" fontId="5" fillId="2" borderId="5" xfId="24" applyFont="1" applyFill="1" applyBorder="1" applyAlignment="1">
      <alignment horizontal="center" vertical="center"/>
      <protection/>
    </xf>
    <xf numFmtId="0" fontId="5" fillId="2" borderId="7" xfId="24" applyFont="1" applyFill="1" applyBorder="1" applyAlignment="1">
      <alignment horizontal="center" vertical="center"/>
      <protection/>
    </xf>
    <xf numFmtId="0" fontId="5" fillId="2" borderId="28" xfId="24" applyFont="1" applyFill="1" applyBorder="1" applyAlignment="1">
      <alignment horizontal="center" vertical="center"/>
      <protection/>
    </xf>
    <xf numFmtId="0" fontId="5" fillId="2" borderId="8" xfId="24" applyFont="1" applyFill="1" applyBorder="1" applyAlignment="1">
      <alignment horizontal="center" vertical="center"/>
      <protection/>
    </xf>
    <xf numFmtId="0" fontId="5" fillId="2" borderId="9" xfId="24" applyFont="1" applyFill="1" applyBorder="1" applyAlignment="1">
      <alignment horizontal="center" vertical="center"/>
      <protection/>
    </xf>
    <xf numFmtId="182" fontId="5" fillId="0" borderId="3" xfId="24" applyNumberFormat="1" applyFont="1" applyFill="1" applyBorder="1" applyAlignment="1">
      <alignment horizontal="right"/>
      <protection/>
    </xf>
    <xf numFmtId="182" fontId="5" fillId="0" borderId="0" xfId="24" applyNumberFormat="1" applyFont="1" applyFill="1" applyBorder="1" applyAlignment="1">
      <alignment horizontal="right"/>
      <protection/>
    </xf>
    <xf numFmtId="0" fontId="5" fillId="2" borderId="28" xfId="24" applyFont="1" applyFill="1" applyBorder="1" applyAlignment="1">
      <alignment horizontal="center" vertical="center" shrinkToFit="1"/>
      <protection/>
    </xf>
    <xf numFmtId="0" fontId="5" fillId="2" borderId="8" xfId="24" applyFont="1" applyFill="1" applyBorder="1" applyAlignment="1">
      <alignment horizontal="center" vertical="center" shrinkToFit="1"/>
      <protection/>
    </xf>
    <xf numFmtId="0" fontId="5" fillId="2" borderId="9" xfId="24" applyFont="1" applyFill="1" applyBorder="1" applyAlignment="1">
      <alignment horizontal="center" vertical="center" shrinkToFit="1"/>
      <protection/>
    </xf>
    <xf numFmtId="178" fontId="5" fillId="0" borderId="3" xfId="24" applyNumberFormat="1" applyFont="1" applyFill="1" applyBorder="1" applyAlignment="1">
      <alignment horizontal="right"/>
      <protection/>
    </xf>
    <xf numFmtId="178" fontId="5" fillId="0" borderId="0" xfId="24" applyNumberFormat="1" applyFont="1" applyFill="1" applyBorder="1" applyAlignment="1">
      <alignment horizontal="right"/>
      <protection/>
    </xf>
    <xf numFmtId="0" fontId="5" fillId="0" borderId="0" xfId="24" applyFont="1" applyFill="1" applyBorder="1" applyAlignment="1">
      <alignment horizontal="center"/>
      <protection/>
    </xf>
    <xf numFmtId="193" fontId="5" fillId="0" borderId="2" xfId="24" applyNumberFormat="1" applyFont="1" applyFill="1" applyBorder="1" applyAlignment="1">
      <alignment horizontal="right"/>
      <protection/>
    </xf>
    <xf numFmtId="193" fontId="5" fillId="0" borderId="4" xfId="24" applyNumberFormat="1" applyFont="1" applyFill="1" applyBorder="1" applyAlignment="1">
      <alignment horizontal="right"/>
      <protection/>
    </xf>
    <xf numFmtId="189" fontId="5" fillId="0" borderId="1" xfId="24" applyNumberFormat="1" applyFont="1" applyFill="1" applyBorder="1" applyAlignment="1">
      <alignment horizontal="right"/>
      <protection/>
    </xf>
    <xf numFmtId="189" fontId="5" fillId="0" borderId="2" xfId="24" applyNumberFormat="1" applyFont="1" applyFill="1" applyBorder="1" applyAlignment="1">
      <alignment horizontal="right"/>
      <protection/>
    </xf>
    <xf numFmtId="0" fontId="5" fillId="0" borderId="1" xfId="24" applyFont="1" applyFill="1" applyBorder="1" applyAlignment="1">
      <alignment horizontal="left" vertical="center"/>
      <protection/>
    </xf>
    <xf numFmtId="0" fontId="1" fillId="0" borderId="2" xfId="24" applyBorder="1">
      <alignment/>
      <protection/>
    </xf>
    <xf numFmtId="0" fontId="1" fillId="0" borderId="4" xfId="24" applyBorder="1">
      <alignment/>
      <protection/>
    </xf>
    <xf numFmtId="0" fontId="5" fillId="0" borderId="3" xfId="24" applyFont="1" applyFill="1" applyBorder="1" applyAlignment="1">
      <alignment horizontal="left" vertical="center"/>
      <protection/>
    </xf>
    <xf numFmtId="0" fontId="5" fillId="0" borderId="0" xfId="24" applyFont="1" applyFill="1" applyBorder="1" applyAlignment="1">
      <alignment horizontal="left" vertical="center"/>
      <protection/>
    </xf>
    <xf numFmtId="0" fontId="5" fillId="0" borderId="10" xfId="24" applyFont="1" applyFill="1" applyBorder="1" applyAlignment="1">
      <alignment horizontal="left" vertical="center"/>
      <protection/>
    </xf>
    <xf numFmtId="193" fontId="5" fillId="0" borderId="0" xfId="24" applyNumberFormat="1" applyFont="1" applyFill="1" applyBorder="1" applyAlignment="1">
      <alignment horizontal="right"/>
      <protection/>
    </xf>
    <xf numFmtId="193" fontId="5" fillId="0" borderId="10" xfId="24" applyNumberFormat="1" applyFont="1" applyFill="1" applyBorder="1" applyAlignment="1">
      <alignment horizontal="right"/>
      <protection/>
    </xf>
    <xf numFmtId="180" fontId="5" fillId="0" borderId="0" xfId="24" applyNumberFormat="1" applyFont="1" applyFill="1" applyBorder="1" applyAlignment="1">
      <alignment horizontal="right"/>
      <protection/>
    </xf>
    <xf numFmtId="180" fontId="5" fillId="0" borderId="10" xfId="24" applyNumberFormat="1" applyFont="1" applyFill="1" applyBorder="1" applyAlignment="1">
      <alignment horizontal="right"/>
      <protection/>
    </xf>
    <xf numFmtId="0" fontId="24" fillId="0" borderId="0" xfId="24" applyFont="1" applyFill="1" applyAlignment="1">
      <alignment horizontal="center"/>
      <protection/>
    </xf>
    <xf numFmtId="0" fontId="5" fillId="2" borderId="26" xfId="24" applyFont="1" applyFill="1" applyBorder="1" applyAlignment="1">
      <alignment horizontal="center" vertical="center"/>
      <protection/>
    </xf>
    <xf numFmtId="0" fontId="5" fillId="2" borderId="1" xfId="24" applyFont="1" applyFill="1" applyBorder="1" applyAlignment="1">
      <alignment horizontal="center" vertical="center"/>
      <protection/>
    </xf>
    <xf numFmtId="0" fontId="5" fillId="2" borderId="2" xfId="24" applyFont="1" applyFill="1" applyBorder="1" applyAlignment="1">
      <alignment horizontal="center" vertical="center"/>
      <protection/>
    </xf>
    <xf numFmtId="0" fontId="5" fillId="2" borderId="4" xfId="24" applyFont="1" applyFill="1" applyBorder="1" applyAlignment="1">
      <alignment horizontal="center" vertical="center"/>
      <protection/>
    </xf>
    <xf numFmtId="0" fontId="1" fillId="0" borderId="0" xfId="24" applyBorder="1">
      <alignment/>
      <protection/>
    </xf>
    <xf numFmtId="0" fontId="1" fillId="0" borderId="10" xfId="24" applyBorder="1">
      <alignment/>
      <protection/>
    </xf>
    <xf numFmtId="194" fontId="5" fillId="0" borderId="0" xfId="24" applyNumberFormat="1" applyFont="1" applyFill="1" applyBorder="1" applyAlignment="1">
      <alignment horizontal="right"/>
      <protection/>
    </xf>
    <xf numFmtId="194" fontId="5" fillId="0" borderId="10" xfId="24" applyNumberFormat="1" applyFont="1" applyFill="1" applyBorder="1" applyAlignment="1">
      <alignment horizontal="right"/>
      <protection/>
    </xf>
    <xf numFmtId="189" fontId="5" fillId="0" borderId="3" xfId="24" applyNumberFormat="1" applyFont="1" applyFill="1" applyBorder="1" applyAlignment="1">
      <alignment horizontal="right"/>
      <protection/>
    </xf>
    <xf numFmtId="189" fontId="5" fillId="0" borderId="0" xfId="24" applyNumberFormat="1" applyFont="1" applyFill="1" applyBorder="1" applyAlignment="1">
      <alignment horizontal="right"/>
      <protection/>
    </xf>
    <xf numFmtId="0" fontId="4" fillId="0" borderId="3" xfId="24" applyFont="1" applyFill="1" applyBorder="1" applyAlignment="1">
      <alignment vertical="center" shrinkToFit="1"/>
      <protection/>
    </xf>
    <xf numFmtId="0" fontId="4" fillId="0" borderId="0" xfId="24" applyFont="1" applyFill="1" applyBorder="1" applyAlignment="1">
      <alignment vertical="center" shrinkToFit="1"/>
      <protection/>
    </xf>
    <xf numFmtId="0" fontId="4" fillId="0" borderId="10" xfId="24" applyFont="1" applyFill="1" applyBorder="1" applyAlignment="1">
      <alignment vertical="center" shrinkToFit="1"/>
      <protection/>
    </xf>
    <xf numFmtId="0" fontId="5" fillId="0" borderId="0" xfId="24" applyFont="1" applyFill="1" applyAlignment="1">
      <alignment horizontal="right"/>
      <protection/>
    </xf>
    <xf numFmtId="180" fontId="36" fillId="0" borderId="1" xfId="24" applyNumberFormat="1" applyFont="1" applyFill="1" applyBorder="1" applyAlignment="1">
      <alignment horizontal="right"/>
      <protection/>
    </xf>
    <xf numFmtId="180" fontId="36" fillId="0" borderId="2" xfId="24" applyNumberFormat="1" applyFont="1" applyFill="1" applyBorder="1" applyAlignment="1">
      <alignment horizontal="right"/>
      <protection/>
    </xf>
    <xf numFmtId="180" fontId="36" fillId="0" borderId="2" xfId="24" applyNumberFormat="1" applyFont="1" applyFill="1" applyBorder="1" applyAlignment="1">
      <alignment/>
      <protection/>
    </xf>
    <xf numFmtId="180" fontId="36" fillId="0" borderId="1" xfId="24" applyNumberFormat="1" applyFont="1" applyFill="1" applyBorder="1" applyAlignment="1">
      <alignment/>
      <protection/>
    </xf>
    <xf numFmtId="0" fontId="5" fillId="0" borderId="2" xfId="24" applyFont="1" applyFill="1" applyBorder="1" applyAlignment="1">
      <alignment horizontal="left" vertical="center"/>
      <protection/>
    </xf>
    <xf numFmtId="0" fontId="5" fillId="0" borderId="4" xfId="24" applyFont="1" applyFill="1" applyBorder="1" applyAlignment="1">
      <alignment horizontal="left" vertical="center"/>
      <protection/>
    </xf>
    <xf numFmtId="180" fontId="5" fillId="0" borderId="2" xfId="24" applyNumberFormat="1" applyFont="1" applyFill="1" applyBorder="1" applyAlignment="1">
      <alignment horizontal="right"/>
      <protection/>
    </xf>
    <xf numFmtId="180" fontId="5" fillId="0" borderId="4" xfId="24" applyNumberFormat="1" applyFont="1" applyFill="1" applyBorder="1" applyAlignment="1">
      <alignment horizontal="right"/>
      <protection/>
    </xf>
    <xf numFmtId="178" fontId="5" fillId="0" borderId="2" xfId="24" applyNumberFormat="1" applyFont="1" applyFill="1" applyBorder="1" applyAlignment="1">
      <alignment horizontal="right"/>
      <protection/>
    </xf>
    <xf numFmtId="182" fontId="5" fillId="0" borderId="1" xfId="24" applyNumberFormat="1" applyFont="1" applyFill="1" applyBorder="1" applyAlignment="1">
      <alignment horizontal="right"/>
      <protection/>
    </xf>
    <xf numFmtId="182" fontId="5" fillId="0" borderId="2" xfId="24" applyNumberFormat="1" applyFont="1" applyFill="1" applyBorder="1" applyAlignment="1">
      <alignment horizontal="right"/>
      <protection/>
    </xf>
    <xf numFmtId="178" fontId="5" fillId="0" borderId="1" xfId="24" applyNumberFormat="1" applyFont="1" applyFill="1" applyBorder="1" applyAlignment="1">
      <alignment horizontal="right"/>
      <protection/>
    </xf>
    <xf numFmtId="194" fontId="5" fillId="0" borderId="2" xfId="24" applyNumberFormat="1" applyFont="1" applyFill="1" applyBorder="1" applyAlignment="1">
      <alignment horizontal="right"/>
      <protection/>
    </xf>
    <xf numFmtId="194" fontId="5" fillId="0" borderId="4" xfId="24" applyNumberFormat="1" applyFont="1" applyFill="1" applyBorder="1" applyAlignment="1">
      <alignment horizontal="right"/>
      <protection/>
    </xf>
    <xf numFmtId="49" fontId="43" fillId="0" borderId="0" xfId="0" applyNumberFormat="1" applyFont="1" applyAlignment="1">
      <alignment vertical="top" wrapText="1"/>
    </xf>
    <xf numFmtId="0" fontId="42" fillId="0" borderId="0" xfId="0" applyFont="1" applyAlignment="1">
      <alignment vertical="top" wrapText="1"/>
    </xf>
    <xf numFmtId="206" fontId="42" fillId="0" borderId="0" xfId="0" applyNumberFormat="1" applyFont="1" applyAlignment="1">
      <alignment horizontal="left" vertical="top" wrapText="1"/>
    </xf>
    <xf numFmtId="0" fontId="0" fillId="0" borderId="0" xfId="0" applyAlignment="1">
      <alignment horizontal="left" vertical="top" wrapText="1"/>
    </xf>
    <xf numFmtId="0" fontId="11" fillId="0" borderId="0" xfId="28" applyFont="1" applyAlignment="1">
      <alignment vertical="distributed" wrapText="1"/>
      <protection/>
    </xf>
    <xf numFmtId="0" fontId="28" fillId="0" borderId="0" xfId="28" applyFont="1" applyAlignment="1">
      <alignment horizontal="center"/>
      <protection/>
    </xf>
    <xf numFmtId="0" fontId="5" fillId="0" borderId="58" xfId="28" applyFont="1" applyBorder="1" applyAlignment="1">
      <alignment horizontal="center" vertical="center" shrinkToFit="1"/>
      <protection/>
    </xf>
    <xf numFmtId="0" fontId="5" fillId="0" borderId="59" xfId="28" applyFont="1" applyBorder="1" applyAlignment="1">
      <alignment horizontal="center" vertical="center" shrinkToFit="1"/>
      <protection/>
    </xf>
    <xf numFmtId="0" fontId="5" fillId="0" borderId="60" xfId="28" applyFont="1" applyBorder="1" applyAlignment="1">
      <alignment horizontal="center" vertical="center" shrinkToFit="1"/>
      <protection/>
    </xf>
  </cellXfs>
  <cellStyles count="18">
    <cellStyle name="Normal" xfId="0"/>
    <cellStyle name="Percent" xfId="15"/>
    <cellStyle name="Hyperlink" xfId="16"/>
    <cellStyle name="Comma [0]" xfId="17"/>
    <cellStyle name="Comma" xfId="18"/>
    <cellStyle name="Currency [0]" xfId="19"/>
    <cellStyle name="Currency" xfId="20"/>
    <cellStyle name="標準_季節調整済み指数2010" xfId="21"/>
    <cellStyle name="標準_公表月報用22.8" xfId="22"/>
    <cellStyle name="標準_産業大分類別指数" xfId="23"/>
    <cellStyle name="標準_全国確報22.8" xfId="24"/>
    <cellStyle name="標準_速報（指数表）" xfId="25"/>
    <cellStyle name="標準_速報5表 （規模別）22.8" xfId="26"/>
    <cellStyle name="標準_速報の表紙21.11" xfId="27"/>
    <cellStyle name="標準_表章産業表" xfId="28"/>
    <cellStyle name="標準_目次" xfId="29"/>
    <cellStyle name="標準_裏表紙（毎and勤ver.)H24.1まで"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40</xdr:row>
      <xdr:rowOff>133350</xdr:rowOff>
    </xdr:from>
    <xdr:to>
      <xdr:col>10</xdr:col>
      <xdr:colOff>133350</xdr:colOff>
      <xdr:row>51</xdr:row>
      <xdr:rowOff>95250</xdr:rowOff>
    </xdr:to>
    <xdr:sp>
      <xdr:nvSpPr>
        <xdr:cNvPr id="1" name="AutoShape 124"/>
        <xdr:cNvSpPr>
          <a:spLocks/>
        </xdr:cNvSpPr>
      </xdr:nvSpPr>
      <xdr:spPr>
        <a:xfrm>
          <a:off x="590550" y="7581900"/>
          <a:ext cx="7038975" cy="1781175"/>
        </a:xfrm>
        <a:prstGeom prst="flowChartAlternateProcess">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　　　　　　　　　　</a:t>
          </a:r>
          <a:r>
            <a:rPr lang="en-US" cap="none" sz="1100" b="0" i="0" u="none" baseline="0"/>
            <a:t>毎月勤労統計調査とは？（通称：毎勤）</a:t>
          </a:r>
          <a:r>
            <a:rPr lang="en-US" cap="none" sz="1100" b="0" i="0" u="none" baseline="0">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t>－毎勤はいろいろ役立っています－</a:t>
          </a:r>
          <a:r>
            <a:rPr lang="en-US" cap="none" sz="1100" b="0" i="0" u="none" baseline="0">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295400"/>
          <a:ext cx="1666875" cy="1000125"/>
        </a:xfrm>
        <a:prstGeom prst="rect">
          <a:avLst/>
        </a:prstGeom>
        <a:noFill/>
        <a:ln w="9525" cmpd="sng">
          <a:noFill/>
        </a:ln>
      </xdr:spPr>
    </xdr:pic>
    <xdr:clientData/>
  </xdr:twoCellAnchor>
  <xdr:twoCellAnchor editAs="oneCell">
    <xdr:from>
      <xdr:col>0</xdr:col>
      <xdr:colOff>0</xdr:colOff>
      <xdr:row>11</xdr:row>
      <xdr:rowOff>0</xdr:rowOff>
    </xdr:from>
    <xdr:to>
      <xdr:col>10</xdr:col>
      <xdr:colOff>790575</xdr:colOff>
      <xdr:row>40</xdr:row>
      <xdr:rowOff>0</xdr:rowOff>
    </xdr:to>
    <xdr:pic>
      <xdr:nvPicPr>
        <xdr:cNvPr id="3" name="Picture 154"/>
        <xdr:cNvPicPr preferRelativeResize="1">
          <a:picLocks noChangeAspect="1"/>
        </xdr:cNvPicPr>
      </xdr:nvPicPr>
      <xdr:blipFill>
        <a:blip r:embed="rId2"/>
        <a:stretch>
          <a:fillRect/>
        </a:stretch>
      </xdr:blipFill>
      <xdr:spPr>
        <a:xfrm>
          <a:off x="0" y="2409825"/>
          <a:ext cx="8286750" cy="5038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2324100</xdr:colOff>
      <xdr:row>0</xdr:row>
      <xdr:rowOff>95250</xdr:rowOff>
    </xdr:from>
    <xdr:to>
      <xdr:col>5</xdr:col>
      <xdr:colOff>3105150</xdr:colOff>
      <xdr:row>1</xdr:row>
      <xdr:rowOff>38100</xdr:rowOff>
    </xdr:to>
    <xdr:sp>
      <xdr:nvSpPr>
        <xdr:cNvPr id="1" name="Rectangle 2"/>
        <xdr:cNvSpPr>
          <a:spLocks/>
        </xdr:cNvSpPr>
      </xdr:nvSpPr>
      <xdr:spPr>
        <a:xfrm>
          <a:off x="8582025" y="95250"/>
          <a:ext cx="790575" cy="219075"/>
        </a:xfrm>
        <a:prstGeom prst="rect">
          <a:avLst/>
        </a:prstGeom>
        <a:noFill/>
        <a:ln w="9525" cmpd="sng">
          <a:noFill/>
        </a:ln>
      </xdr:spPr>
      <xdr:txBody>
        <a:bodyPr vertOverflow="clip" wrap="square"/>
        <a:p>
          <a:pPr algn="l">
            <a:defRPr/>
          </a:pPr>
          <a:r>
            <a:rPr lang="en-US" cap="none" sz="1100" b="0" i="0" u="none" baseline="0">
              <a:latin typeface="ＭＳ 明朝"/>
              <a:ea typeface="ＭＳ 明朝"/>
              <a:cs typeface="ＭＳ 明朝"/>
            </a:rPr>
            <a:t>(別紙）
別紙)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3"/>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4"/>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6"/>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9525</xdr:rowOff>
    </xdr:from>
    <xdr:to>
      <xdr:col>0</xdr:col>
      <xdr:colOff>485775</xdr:colOff>
      <xdr:row>85</xdr:row>
      <xdr:rowOff>57150</xdr:rowOff>
    </xdr:to>
    <xdr:sp>
      <xdr:nvSpPr>
        <xdr:cNvPr id="1" name="TextBox 1"/>
        <xdr:cNvSpPr txBox="1">
          <a:spLocks noChangeArrowheads="1"/>
        </xdr:cNvSpPr>
      </xdr:nvSpPr>
      <xdr:spPr>
        <a:xfrm>
          <a:off x="0" y="17106900"/>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-17-</a:t>
          </a:r>
        </a:p>
      </xdr:txBody>
    </xdr:sp>
    <xdr:clientData/>
  </xdr:twoCellAnchor>
  <xdr:twoCellAnchor>
    <xdr:from>
      <xdr:col>0</xdr:col>
      <xdr:colOff>9525</xdr:colOff>
      <xdr:row>24</xdr:row>
      <xdr:rowOff>28575</xdr:rowOff>
    </xdr:from>
    <xdr:to>
      <xdr:col>0</xdr:col>
      <xdr:colOff>495300</xdr:colOff>
      <xdr:row>29</xdr:row>
      <xdr:rowOff>76200</xdr:rowOff>
    </xdr:to>
    <xdr:sp>
      <xdr:nvSpPr>
        <xdr:cNvPr id="2" name="TextBox 2"/>
        <xdr:cNvSpPr txBox="1">
          <a:spLocks noChangeArrowheads="1"/>
        </xdr:cNvSpPr>
      </xdr:nvSpPr>
      <xdr:spPr>
        <a:xfrm>
          <a:off x="9525" y="528637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26</xdr:row>
      <xdr:rowOff>104775</xdr:rowOff>
    </xdr:from>
    <xdr:to>
      <xdr:col>0</xdr:col>
      <xdr:colOff>523875</xdr:colOff>
      <xdr:row>31</xdr:row>
      <xdr:rowOff>142875</xdr:rowOff>
    </xdr:to>
    <xdr:sp>
      <xdr:nvSpPr>
        <xdr:cNvPr id="3" name="TextBox 3"/>
        <xdr:cNvSpPr txBox="1">
          <a:spLocks noChangeArrowheads="1"/>
        </xdr:cNvSpPr>
      </xdr:nvSpPr>
      <xdr:spPr>
        <a:xfrm>
          <a:off x="38100" y="578167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80</xdr:row>
      <xdr:rowOff>161925</xdr:rowOff>
    </xdr:from>
    <xdr:to>
      <xdr:col>0</xdr:col>
      <xdr:colOff>523875</xdr:colOff>
      <xdr:row>86</xdr:row>
      <xdr:rowOff>9525</xdr:rowOff>
    </xdr:to>
    <xdr:sp>
      <xdr:nvSpPr>
        <xdr:cNvPr id="1" name="TextBox 1"/>
        <xdr:cNvSpPr txBox="1">
          <a:spLocks noChangeArrowheads="1"/>
        </xdr:cNvSpPr>
      </xdr:nvSpPr>
      <xdr:spPr>
        <a:xfrm>
          <a:off x="38100" y="170592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26</xdr:row>
      <xdr:rowOff>76200</xdr:rowOff>
    </xdr:from>
    <xdr:to>
      <xdr:col>0</xdr:col>
      <xdr:colOff>495300</xdr:colOff>
      <xdr:row>31</xdr:row>
      <xdr:rowOff>123825</xdr:rowOff>
    </xdr:to>
    <xdr:sp>
      <xdr:nvSpPr>
        <xdr:cNvPr id="2" name="TextBox 2"/>
        <xdr:cNvSpPr txBox="1">
          <a:spLocks noChangeArrowheads="1"/>
        </xdr:cNvSpPr>
      </xdr:nvSpPr>
      <xdr:spPr>
        <a:xfrm>
          <a:off x="9525" y="55911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80</xdr:row>
      <xdr:rowOff>28575</xdr:rowOff>
    </xdr:from>
    <xdr:to>
      <xdr:col>0</xdr:col>
      <xdr:colOff>523875</xdr:colOff>
      <xdr:row>85</xdr:row>
      <xdr:rowOff>76200</xdr:rowOff>
    </xdr:to>
    <xdr:sp>
      <xdr:nvSpPr>
        <xdr:cNvPr id="1" name="TextBox 1"/>
        <xdr:cNvSpPr txBox="1">
          <a:spLocks noChangeArrowheads="1"/>
        </xdr:cNvSpPr>
      </xdr:nvSpPr>
      <xdr:spPr>
        <a:xfrm>
          <a:off x="38100" y="16830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26</xdr:row>
      <xdr:rowOff>76200</xdr:rowOff>
    </xdr:from>
    <xdr:to>
      <xdr:col>0</xdr:col>
      <xdr:colOff>495300</xdr:colOff>
      <xdr:row>31</xdr:row>
      <xdr:rowOff>123825</xdr:rowOff>
    </xdr:to>
    <xdr:sp>
      <xdr:nvSpPr>
        <xdr:cNvPr id="2" name="TextBox 2"/>
        <xdr:cNvSpPr txBox="1">
          <a:spLocks noChangeArrowheads="1"/>
        </xdr:cNvSpPr>
      </xdr:nvSpPr>
      <xdr:spPr>
        <a:xfrm>
          <a:off x="9525" y="5562600"/>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82"/>
        <xdr:cNvPicPr preferRelativeResize="1">
          <a:picLocks noChangeAspect="1"/>
        </xdr:cNvPicPr>
      </xdr:nvPicPr>
      <xdr:blipFill>
        <a:blip r:embed="rId1"/>
        <a:stretch>
          <a:fillRect/>
        </a:stretch>
      </xdr:blipFill>
      <xdr:spPr>
        <a:xfrm>
          <a:off x="8210550" y="619125"/>
          <a:ext cx="7048500" cy="8715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91"/>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81</xdr:row>
      <xdr:rowOff>104775</xdr:rowOff>
    </xdr:from>
    <xdr:to>
      <xdr:col>19</xdr:col>
      <xdr:colOff>133350</xdr:colOff>
      <xdr:row>81</xdr:row>
      <xdr:rowOff>104775</xdr:rowOff>
    </xdr:to>
    <xdr:sp>
      <xdr:nvSpPr>
        <xdr:cNvPr id="1" name="Line 1"/>
        <xdr:cNvSpPr>
          <a:spLocks/>
        </xdr:cNvSpPr>
      </xdr:nvSpPr>
      <xdr:spPr>
        <a:xfrm>
          <a:off x="2381250" y="148399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2:K55"/>
  <sheetViews>
    <sheetView showGridLines="0" tabSelected="1" zoomScaleSheetLayoutView="100" workbookViewId="0" topLeftCell="A1">
      <selection activeCell="A1" sqref="A1"/>
    </sheetView>
  </sheetViews>
  <sheetFormatPr defaultColWidth="8.796875" defaultRowHeight="14.25"/>
  <cols>
    <col min="1" max="1" width="2.59765625" style="47" customWidth="1"/>
    <col min="2" max="2" width="4.09765625" style="47" customWidth="1"/>
    <col min="3" max="12" width="9" style="47" customWidth="1"/>
    <col min="13" max="13" width="2.19921875" style="47" customWidth="1"/>
    <col min="14" max="14" width="19.19921875" style="47" customWidth="1"/>
    <col min="15" max="15" width="10.69921875" style="47" customWidth="1"/>
    <col min="16" max="16384" width="9" style="47" customWidth="1"/>
  </cols>
  <sheetData>
    <row r="1" ht="6.75" customHeight="1"/>
    <row r="2" ht="23.25" customHeight="1">
      <c r="B2" s="71" t="s">
        <v>150</v>
      </c>
    </row>
    <row r="4" spans="3:11" ht="39.75" customHeight="1">
      <c r="C4" s="72" t="s">
        <v>772</v>
      </c>
      <c r="D4" s="48"/>
      <c r="E4" s="48"/>
      <c r="F4" s="48"/>
      <c r="G4" s="48"/>
      <c r="H4" s="48"/>
      <c r="I4" s="48"/>
      <c r="J4" s="48"/>
      <c r="K4" s="48"/>
    </row>
    <row r="5" ht="9.75" customHeight="1"/>
    <row r="6" spans="3:11" ht="19.5" customHeight="1">
      <c r="C6" s="654" t="s">
        <v>147</v>
      </c>
      <c r="D6" s="654"/>
      <c r="E6" s="654"/>
      <c r="F6" s="654"/>
      <c r="G6" s="654"/>
      <c r="H6" s="654"/>
      <c r="I6" s="654"/>
      <c r="J6" s="654"/>
      <c r="K6" s="654"/>
    </row>
    <row r="7" ht="9.75" customHeight="1"/>
    <row r="8" ht="19.5" customHeight="1"/>
    <row r="9" spans="5:9" ht="24">
      <c r="E9" s="655">
        <v>41760</v>
      </c>
      <c r="F9" s="655"/>
      <c r="G9" s="655"/>
      <c r="H9" s="655"/>
      <c r="I9" s="655"/>
    </row>
    <row r="10" ht="9.75" customHeight="1"/>
    <row r="11" ht="13.5" customHeight="1"/>
    <row r="12" spans="3:11" ht="18.75">
      <c r="C12" s="49"/>
      <c r="D12" s="48"/>
      <c r="E12" s="48"/>
      <c r="F12" s="48"/>
      <c r="G12" s="50"/>
      <c r="H12" s="48"/>
      <c r="I12" s="48"/>
      <c r="J12" s="48"/>
      <c r="K12" s="48"/>
    </row>
    <row r="13" spans="3:11" ht="13.5">
      <c r="C13" s="50"/>
      <c r="D13" s="48"/>
      <c r="E13" s="48"/>
      <c r="F13" s="48"/>
      <c r="G13" s="48"/>
      <c r="H13" s="48"/>
      <c r="I13" s="48"/>
      <c r="J13" s="48"/>
      <c r="K13" s="48"/>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spans="4:10" ht="13.5">
      <c r="D42" s="505"/>
      <c r="E42" s="505"/>
      <c r="F42" s="506" t="s">
        <v>665</v>
      </c>
      <c r="G42" s="505"/>
      <c r="H42" s="505"/>
      <c r="I42" s="505"/>
      <c r="J42" s="505"/>
    </row>
    <row r="43" spans="3:10" ht="13.5">
      <c r="C43" s="506"/>
      <c r="D43" s="505"/>
      <c r="E43" s="505"/>
      <c r="F43" s="505"/>
      <c r="G43" s="505"/>
      <c r="H43" s="505"/>
      <c r="I43" s="505"/>
      <c r="J43" s="505"/>
    </row>
    <row r="44" spans="3:10" ht="13.5">
      <c r="C44" s="506"/>
      <c r="D44" s="505"/>
      <c r="E44" s="505"/>
      <c r="F44" s="505"/>
      <c r="G44" s="505"/>
      <c r="H44" s="505"/>
      <c r="I44" s="505"/>
      <c r="J44" s="505"/>
    </row>
    <row r="45" spans="3:10" ht="13.5">
      <c r="C45" s="506"/>
      <c r="D45" s="505"/>
      <c r="E45" s="505"/>
      <c r="F45" s="505"/>
      <c r="G45" s="505"/>
      <c r="H45" s="505"/>
      <c r="I45" s="505"/>
      <c r="J45" s="505"/>
    </row>
    <row r="46" spans="3:10" ht="13.5">
      <c r="C46" s="505"/>
      <c r="D46" s="505"/>
      <c r="E46" s="505"/>
      <c r="F46" s="505"/>
      <c r="G46" s="505"/>
      <c r="H46" s="505"/>
      <c r="I46" s="505"/>
      <c r="J46" s="505"/>
    </row>
    <row r="47" spans="3:10" ht="13.5">
      <c r="C47" s="505"/>
      <c r="D47" s="505"/>
      <c r="E47" s="505"/>
      <c r="F47" s="505"/>
      <c r="G47" s="505"/>
      <c r="H47" s="505"/>
      <c r="I47" s="505"/>
      <c r="J47" s="505"/>
    </row>
    <row r="48" spans="3:10" ht="13.5">
      <c r="C48" s="505"/>
      <c r="D48" s="505"/>
      <c r="E48" s="505"/>
      <c r="F48" s="505"/>
      <c r="G48" s="505"/>
      <c r="H48" s="505"/>
      <c r="I48" s="505"/>
      <c r="J48" s="505"/>
    </row>
    <row r="49" spans="3:10" ht="1.5" customHeight="1">
      <c r="C49" s="505"/>
      <c r="D49" s="505"/>
      <c r="E49" s="505"/>
      <c r="F49" s="505"/>
      <c r="G49" s="505"/>
      <c r="H49" s="505"/>
      <c r="I49" s="505"/>
      <c r="J49" s="505"/>
    </row>
    <row r="50" spans="3:11" ht="13.5">
      <c r="C50" s="505"/>
      <c r="D50" s="505"/>
      <c r="E50" s="505"/>
      <c r="F50" s="505"/>
      <c r="G50" s="505"/>
      <c r="H50" s="505"/>
      <c r="I50" s="505"/>
      <c r="J50" s="505"/>
      <c r="K50" s="48"/>
    </row>
    <row r="51" spans="3:11" ht="20.25" customHeight="1">
      <c r="C51" s="505"/>
      <c r="D51" s="505"/>
      <c r="E51" s="505"/>
      <c r="F51" s="505"/>
      <c r="G51" s="505"/>
      <c r="H51" s="505"/>
      <c r="I51" s="505"/>
      <c r="J51" s="505"/>
      <c r="K51" s="48"/>
    </row>
    <row r="52" spans="3:10" ht="13.5">
      <c r="C52" s="505"/>
      <c r="D52" s="505"/>
      <c r="F52" s="505"/>
      <c r="G52" s="505"/>
      <c r="H52" s="505"/>
      <c r="I52" s="505"/>
      <c r="J52" s="505"/>
    </row>
    <row r="53" spans="4:11" ht="16.5" customHeight="1">
      <c r="D53" s="51"/>
      <c r="E53" s="51"/>
      <c r="F53" s="653">
        <v>41849</v>
      </c>
      <c r="G53" s="653"/>
      <c r="H53" s="653"/>
      <c r="I53" s="51"/>
      <c r="J53" s="51"/>
      <c r="K53" s="51"/>
    </row>
    <row r="54" spans="4:11" ht="10.5" customHeight="1">
      <c r="D54" s="51"/>
      <c r="E54" s="51"/>
      <c r="F54" s="336"/>
      <c r="G54" s="336"/>
      <c r="H54" s="336"/>
      <c r="I54" s="51"/>
      <c r="J54" s="51"/>
      <c r="K54" s="51"/>
    </row>
    <row r="55" spans="4:11" ht="18.75" customHeight="1">
      <c r="D55" s="652" t="s">
        <v>143</v>
      </c>
      <c r="E55" s="652"/>
      <c r="F55" s="652"/>
      <c r="G55" s="652"/>
      <c r="H55" s="652"/>
      <c r="I55" s="652"/>
      <c r="J55" s="652"/>
      <c r="K55" s="52"/>
    </row>
  </sheetData>
  <sheetProtection sheet="1" objects="1" scenarios="1" selectLockedCells="1" selectUnlockedCells="1"/>
  <mergeCells count="4">
    <mergeCell ref="D55:J55"/>
    <mergeCell ref="F53:H53"/>
    <mergeCell ref="C6:K6"/>
    <mergeCell ref="E9:I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3">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7" bestFit="1" customWidth="1"/>
    <col min="2" max="2" width="3.19921875" style="367" bestFit="1" customWidth="1"/>
    <col min="3" max="3" width="3.09765625" style="367" bestFit="1" customWidth="1"/>
    <col min="4" max="19" width="8.19921875" style="367" customWidth="1"/>
    <col min="20" max="35" width="7.59765625" style="367" customWidth="1"/>
    <col min="36" max="16384" width="9" style="367" customWidth="1"/>
  </cols>
  <sheetData>
    <row r="1" spans="1:31" ht="18.75">
      <c r="A1" s="366"/>
      <c r="B1" s="366"/>
      <c r="C1" s="366"/>
      <c r="D1" s="366"/>
      <c r="E1" s="368"/>
      <c r="F1" s="368"/>
      <c r="G1" s="766" t="s">
        <v>748</v>
      </c>
      <c r="H1" s="766"/>
      <c r="I1" s="766"/>
      <c r="J1" s="766"/>
      <c r="K1" s="766"/>
      <c r="L1" s="766"/>
      <c r="M1" s="766"/>
      <c r="N1" s="766"/>
      <c r="O1" s="766"/>
      <c r="P1" s="368"/>
      <c r="Q1" s="368"/>
      <c r="R1" s="366"/>
      <c r="S1" s="368"/>
      <c r="T1" s="368"/>
      <c r="U1" s="368"/>
      <c r="V1" s="368"/>
      <c r="W1" s="368"/>
      <c r="X1" s="368"/>
      <c r="Y1" s="368"/>
      <c r="Z1" s="368"/>
      <c r="AA1" s="368"/>
      <c r="AB1" s="368"/>
      <c r="AC1" s="368"/>
      <c r="AD1" s="368"/>
      <c r="AE1" s="368"/>
    </row>
    <row r="2" spans="1:19" ht="17.25">
      <c r="A2" s="397" t="s">
        <v>169</v>
      </c>
      <c r="B2" s="369"/>
      <c r="C2" s="369"/>
      <c r="H2" s="776"/>
      <c r="I2" s="776"/>
      <c r="J2" s="776"/>
      <c r="K2" s="776"/>
      <c r="L2" s="776"/>
      <c r="M2" s="776"/>
      <c r="N2" s="776"/>
      <c r="O2" s="776"/>
      <c r="S2" s="384" t="s">
        <v>537</v>
      </c>
    </row>
    <row r="3" spans="1:19" ht="13.5">
      <c r="A3" s="767" t="s">
        <v>498</v>
      </c>
      <c r="B3" s="767"/>
      <c r="C3" s="768"/>
      <c r="D3" s="370" t="s">
        <v>627</v>
      </c>
      <c r="E3" s="370" t="s">
        <v>628</v>
      </c>
      <c r="F3" s="370" t="s">
        <v>629</v>
      </c>
      <c r="G3" s="370" t="s">
        <v>630</v>
      </c>
      <c r="H3" s="370" t="s">
        <v>631</v>
      </c>
      <c r="I3" s="370" t="s">
        <v>632</v>
      </c>
      <c r="J3" s="370" t="s">
        <v>633</v>
      </c>
      <c r="K3" s="370" t="s">
        <v>634</v>
      </c>
      <c r="L3" s="370" t="s">
        <v>635</v>
      </c>
      <c r="M3" s="370" t="s">
        <v>636</v>
      </c>
      <c r="N3" s="370" t="s">
        <v>677</v>
      </c>
      <c r="O3" s="370" t="s">
        <v>637</v>
      </c>
      <c r="P3" s="370" t="s">
        <v>638</v>
      </c>
      <c r="Q3" s="370" t="s">
        <v>639</v>
      </c>
      <c r="R3" s="370" t="s">
        <v>640</v>
      </c>
      <c r="S3" s="370" t="s">
        <v>641</v>
      </c>
    </row>
    <row r="4" spans="1:19" ht="13.5">
      <c r="A4" s="769"/>
      <c r="B4" s="769"/>
      <c r="C4" s="770"/>
      <c r="D4" s="371" t="s">
        <v>513</v>
      </c>
      <c r="E4" s="371"/>
      <c r="F4" s="371"/>
      <c r="G4" s="371" t="s">
        <v>610</v>
      </c>
      <c r="H4" s="371" t="s">
        <v>514</v>
      </c>
      <c r="I4" s="371" t="s">
        <v>515</v>
      </c>
      <c r="J4" s="371" t="s">
        <v>516</v>
      </c>
      <c r="K4" s="371" t="s">
        <v>517</v>
      </c>
      <c r="L4" s="372" t="s">
        <v>518</v>
      </c>
      <c r="M4" s="373" t="s">
        <v>519</v>
      </c>
      <c r="N4" s="372" t="s">
        <v>675</v>
      </c>
      <c r="O4" s="372" t="s">
        <v>520</v>
      </c>
      <c r="P4" s="372" t="s">
        <v>521</v>
      </c>
      <c r="Q4" s="372" t="s">
        <v>522</v>
      </c>
      <c r="R4" s="372" t="s">
        <v>523</v>
      </c>
      <c r="S4" s="512" t="s">
        <v>54</v>
      </c>
    </row>
    <row r="5" spans="1:19" ht="18" customHeight="1">
      <c r="A5" s="771"/>
      <c r="B5" s="771"/>
      <c r="C5" s="772"/>
      <c r="D5" s="374" t="s">
        <v>524</v>
      </c>
      <c r="E5" s="374" t="s">
        <v>340</v>
      </c>
      <c r="F5" s="374" t="s">
        <v>341</v>
      </c>
      <c r="G5" s="374" t="s">
        <v>611</v>
      </c>
      <c r="H5" s="374" t="s">
        <v>525</v>
      </c>
      <c r="I5" s="374" t="s">
        <v>526</v>
      </c>
      <c r="J5" s="374" t="s">
        <v>527</v>
      </c>
      <c r="K5" s="374" t="s">
        <v>528</v>
      </c>
      <c r="L5" s="375" t="s">
        <v>529</v>
      </c>
      <c r="M5" s="376" t="s">
        <v>530</v>
      </c>
      <c r="N5" s="375" t="s">
        <v>676</v>
      </c>
      <c r="O5" s="375" t="s">
        <v>531</v>
      </c>
      <c r="P5" s="376" t="s">
        <v>532</v>
      </c>
      <c r="Q5" s="376" t="s">
        <v>533</v>
      </c>
      <c r="R5" s="375" t="s">
        <v>666</v>
      </c>
      <c r="S5" s="375" t="s">
        <v>55</v>
      </c>
    </row>
    <row r="6" spans="1:19" ht="15.75" customHeight="1">
      <c r="A6" s="401"/>
      <c r="B6" s="401"/>
      <c r="C6" s="401"/>
      <c r="D6" s="773" t="s">
        <v>593</v>
      </c>
      <c r="E6" s="773"/>
      <c r="F6" s="773"/>
      <c r="G6" s="773"/>
      <c r="H6" s="773"/>
      <c r="I6" s="773"/>
      <c r="J6" s="773"/>
      <c r="K6" s="773"/>
      <c r="L6" s="773"/>
      <c r="M6" s="773"/>
      <c r="N6" s="773"/>
      <c r="O6" s="773"/>
      <c r="P6" s="773"/>
      <c r="Q6" s="773"/>
      <c r="R6" s="773"/>
      <c r="S6" s="401"/>
    </row>
    <row r="7" spans="1:19" ht="13.5" customHeight="1">
      <c r="A7" s="420" t="s">
        <v>534</v>
      </c>
      <c r="B7" s="420" t="s">
        <v>659</v>
      </c>
      <c r="C7" s="421" t="s">
        <v>535</v>
      </c>
      <c r="D7" s="422">
        <v>105.7</v>
      </c>
      <c r="E7" s="423">
        <v>96.5</v>
      </c>
      <c r="F7" s="423">
        <v>100.9</v>
      </c>
      <c r="G7" s="423">
        <v>97.9</v>
      </c>
      <c r="H7" s="423">
        <v>101.1</v>
      </c>
      <c r="I7" s="423">
        <v>103.4</v>
      </c>
      <c r="J7" s="423">
        <v>103.9</v>
      </c>
      <c r="K7" s="423">
        <v>93.4</v>
      </c>
      <c r="L7" s="424" t="s">
        <v>663</v>
      </c>
      <c r="M7" s="424" t="s">
        <v>663</v>
      </c>
      <c r="N7" s="424" t="s">
        <v>663</v>
      </c>
      <c r="O7" s="424" t="s">
        <v>663</v>
      </c>
      <c r="P7" s="423">
        <v>118.5</v>
      </c>
      <c r="Q7" s="423">
        <v>114.2</v>
      </c>
      <c r="R7" s="423">
        <v>89.8</v>
      </c>
      <c r="S7" s="424" t="s">
        <v>663</v>
      </c>
    </row>
    <row r="8" spans="1:19" ht="13.5" customHeight="1">
      <c r="A8" s="425"/>
      <c r="B8" s="425" t="s">
        <v>660</v>
      </c>
      <c r="C8" s="426"/>
      <c r="D8" s="427">
        <v>98.8</v>
      </c>
      <c r="E8" s="428">
        <v>96.4</v>
      </c>
      <c r="F8" s="428">
        <v>94.5</v>
      </c>
      <c r="G8" s="428">
        <v>97.1</v>
      </c>
      <c r="H8" s="428">
        <v>95.7</v>
      </c>
      <c r="I8" s="428">
        <v>100.9</v>
      </c>
      <c r="J8" s="428">
        <v>96.1</v>
      </c>
      <c r="K8" s="428">
        <v>96.2</v>
      </c>
      <c r="L8" s="429" t="s">
        <v>663</v>
      </c>
      <c r="M8" s="429" t="s">
        <v>663</v>
      </c>
      <c r="N8" s="429" t="s">
        <v>663</v>
      </c>
      <c r="O8" s="429" t="s">
        <v>663</v>
      </c>
      <c r="P8" s="428">
        <v>106.6</v>
      </c>
      <c r="Q8" s="428">
        <v>104.2</v>
      </c>
      <c r="R8" s="428">
        <v>96.2</v>
      </c>
      <c r="S8" s="429" t="s">
        <v>663</v>
      </c>
    </row>
    <row r="9" spans="1:19" ht="13.5">
      <c r="A9" s="425"/>
      <c r="B9" s="425" t="s">
        <v>661</v>
      </c>
      <c r="C9" s="426"/>
      <c r="D9" s="427">
        <v>100</v>
      </c>
      <c r="E9" s="428">
        <v>100</v>
      </c>
      <c r="F9" s="428">
        <v>100</v>
      </c>
      <c r="G9" s="428">
        <v>100</v>
      </c>
      <c r="H9" s="428">
        <v>100</v>
      </c>
      <c r="I9" s="428">
        <v>100</v>
      </c>
      <c r="J9" s="428">
        <v>100</v>
      </c>
      <c r="K9" s="428">
        <v>100</v>
      </c>
      <c r="L9" s="429">
        <v>100</v>
      </c>
      <c r="M9" s="429">
        <v>100</v>
      </c>
      <c r="N9" s="429">
        <v>100</v>
      </c>
      <c r="O9" s="429">
        <v>100</v>
      </c>
      <c r="P9" s="428">
        <v>100</v>
      </c>
      <c r="Q9" s="428">
        <v>100</v>
      </c>
      <c r="R9" s="428">
        <v>100</v>
      </c>
      <c r="S9" s="429">
        <v>100</v>
      </c>
    </row>
    <row r="10" spans="1:19" ht="13.5" customHeight="1">
      <c r="A10" s="425"/>
      <c r="B10" s="425" t="s">
        <v>662</v>
      </c>
      <c r="C10" s="426"/>
      <c r="D10" s="427">
        <v>97.6</v>
      </c>
      <c r="E10" s="428">
        <v>96.3</v>
      </c>
      <c r="F10" s="428">
        <v>99.7</v>
      </c>
      <c r="G10" s="428">
        <v>106</v>
      </c>
      <c r="H10" s="428">
        <v>91</v>
      </c>
      <c r="I10" s="428">
        <v>97.2</v>
      </c>
      <c r="J10" s="428">
        <v>98.8</v>
      </c>
      <c r="K10" s="428">
        <v>96.2</v>
      </c>
      <c r="L10" s="429">
        <v>80.7</v>
      </c>
      <c r="M10" s="429">
        <v>105.2</v>
      </c>
      <c r="N10" s="429">
        <v>85.1</v>
      </c>
      <c r="O10" s="429">
        <v>99.7</v>
      </c>
      <c r="P10" s="428">
        <v>86.3</v>
      </c>
      <c r="Q10" s="428">
        <v>97</v>
      </c>
      <c r="R10" s="428">
        <v>98.5</v>
      </c>
      <c r="S10" s="429">
        <v>109.5</v>
      </c>
    </row>
    <row r="11" spans="1:19" ht="13.5" customHeight="1">
      <c r="A11" s="425"/>
      <c r="B11" s="425" t="s">
        <v>773</v>
      </c>
      <c r="C11" s="426"/>
      <c r="D11" s="430">
        <v>99</v>
      </c>
      <c r="E11" s="431">
        <v>104.1</v>
      </c>
      <c r="F11" s="431">
        <v>100.8</v>
      </c>
      <c r="G11" s="431">
        <v>104.2</v>
      </c>
      <c r="H11" s="431">
        <v>89.3</v>
      </c>
      <c r="I11" s="431">
        <v>100.1</v>
      </c>
      <c r="J11" s="431">
        <v>98.9</v>
      </c>
      <c r="K11" s="431">
        <v>102.9</v>
      </c>
      <c r="L11" s="431">
        <v>78.8</v>
      </c>
      <c r="M11" s="431">
        <v>99</v>
      </c>
      <c r="N11" s="431">
        <v>86.3</v>
      </c>
      <c r="O11" s="431">
        <v>111</v>
      </c>
      <c r="P11" s="431">
        <v>87.1</v>
      </c>
      <c r="Q11" s="431">
        <v>97.2</v>
      </c>
      <c r="R11" s="431">
        <v>98</v>
      </c>
      <c r="S11" s="431">
        <v>112.5</v>
      </c>
    </row>
    <row r="12" spans="1:19" ht="13.5" customHeight="1">
      <c r="A12" s="425"/>
      <c r="B12" s="437" t="s">
        <v>775</v>
      </c>
      <c r="C12" s="438"/>
      <c r="D12" s="439">
        <v>99.9</v>
      </c>
      <c r="E12" s="440">
        <v>107.3</v>
      </c>
      <c r="F12" s="440">
        <v>102.5</v>
      </c>
      <c r="G12" s="440">
        <v>112.5</v>
      </c>
      <c r="H12" s="440">
        <v>91.7</v>
      </c>
      <c r="I12" s="440">
        <v>102.4</v>
      </c>
      <c r="J12" s="440">
        <v>100.8</v>
      </c>
      <c r="K12" s="440">
        <v>104.8</v>
      </c>
      <c r="L12" s="440">
        <v>82.9</v>
      </c>
      <c r="M12" s="440">
        <v>103.1</v>
      </c>
      <c r="N12" s="440">
        <v>86.3</v>
      </c>
      <c r="O12" s="440">
        <v>110</v>
      </c>
      <c r="P12" s="440">
        <v>89.7</v>
      </c>
      <c r="Q12" s="440">
        <v>94.3</v>
      </c>
      <c r="R12" s="440">
        <v>98.9</v>
      </c>
      <c r="S12" s="440">
        <v>105.8</v>
      </c>
    </row>
    <row r="13" spans="1:19" ht="13.5" customHeight="1">
      <c r="A13" s="420" t="s">
        <v>664</v>
      </c>
      <c r="B13" s="420" t="s">
        <v>541</v>
      </c>
      <c r="C13" s="432" t="s">
        <v>536</v>
      </c>
      <c r="D13" s="430">
        <v>100.3</v>
      </c>
      <c r="E13" s="431">
        <v>104</v>
      </c>
      <c r="F13" s="431">
        <v>101.6</v>
      </c>
      <c r="G13" s="431">
        <v>107.4</v>
      </c>
      <c r="H13" s="431">
        <v>89.6</v>
      </c>
      <c r="I13" s="431">
        <v>103.4</v>
      </c>
      <c r="J13" s="431">
        <v>103.2</v>
      </c>
      <c r="K13" s="431">
        <v>105.9</v>
      </c>
      <c r="L13" s="431">
        <v>82.8</v>
      </c>
      <c r="M13" s="431">
        <v>98.6</v>
      </c>
      <c r="N13" s="431">
        <v>88.9</v>
      </c>
      <c r="O13" s="431">
        <v>120.2</v>
      </c>
      <c r="P13" s="431">
        <v>92.8</v>
      </c>
      <c r="Q13" s="431">
        <v>94.1</v>
      </c>
      <c r="R13" s="431">
        <v>99.6</v>
      </c>
      <c r="S13" s="431">
        <v>108.6</v>
      </c>
    </row>
    <row r="14" spans="1:19" ht="13.5" customHeight="1">
      <c r="A14" s="425" t="s">
        <v>497</v>
      </c>
      <c r="B14" s="425" t="s">
        <v>542</v>
      </c>
      <c r="C14" s="426" t="s">
        <v>497</v>
      </c>
      <c r="D14" s="430">
        <v>101.4</v>
      </c>
      <c r="E14" s="431">
        <v>106.6</v>
      </c>
      <c r="F14" s="431">
        <v>104</v>
      </c>
      <c r="G14" s="431">
        <v>108.3</v>
      </c>
      <c r="H14" s="431">
        <v>91.4</v>
      </c>
      <c r="I14" s="431">
        <v>105.4</v>
      </c>
      <c r="J14" s="431">
        <v>104.5</v>
      </c>
      <c r="K14" s="431">
        <v>105</v>
      </c>
      <c r="L14" s="431">
        <v>83.7</v>
      </c>
      <c r="M14" s="431">
        <v>103.1</v>
      </c>
      <c r="N14" s="431">
        <v>85.3</v>
      </c>
      <c r="O14" s="431">
        <v>118.7</v>
      </c>
      <c r="P14" s="431">
        <v>97.5</v>
      </c>
      <c r="Q14" s="431">
        <v>91.6</v>
      </c>
      <c r="R14" s="431">
        <v>99.6</v>
      </c>
      <c r="S14" s="431">
        <v>107.3</v>
      </c>
    </row>
    <row r="15" spans="1:19" ht="13.5" customHeight="1">
      <c r="A15" s="425" t="s">
        <v>497</v>
      </c>
      <c r="B15" s="425" t="s">
        <v>543</v>
      </c>
      <c r="C15" s="426" t="s">
        <v>497</v>
      </c>
      <c r="D15" s="430">
        <v>99.4</v>
      </c>
      <c r="E15" s="431">
        <v>105.9</v>
      </c>
      <c r="F15" s="431">
        <v>102.6</v>
      </c>
      <c r="G15" s="431">
        <v>111.1</v>
      </c>
      <c r="H15" s="431">
        <v>92.4</v>
      </c>
      <c r="I15" s="431">
        <v>101.9</v>
      </c>
      <c r="J15" s="431">
        <v>98</v>
      </c>
      <c r="K15" s="431">
        <v>103.2</v>
      </c>
      <c r="L15" s="431">
        <v>83.2</v>
      </c>
      <c r="M15" s="431">
        <v>106.9</v>
      </c>
      <c r="N15" s="431">
        <v>85.1</v>
      </c>
      <c r="O15" s="431">
        <v>102.1</v>
      </c>
      <c r="P15" s="431">
        <v>84.9</v>
      </c>
      <c r="Q15" s="431">
        <v>96.2</v>
      </c>
      <c r="R15" s="431">
        <v>98</v>
      </c>
      <c r="S15" s="431">
        <v>107.5</v>
      </c>
    </row>
    <row r="16" spans="1:19" ht="13.5" customHeight="1">
      <c r="A16" s="425" t="s">
        <v>497</v>
      </c>
      <c r="B16" s="425" t="s">
        <v>544</v>
      </c>
      <c r="C16" s="426" t="s">
        <v>497</v>
      </c>
      <c r="D16" s="430">
        <v>99.5</v>
      </c>
      <c r="E16" s="431">
        <v>107.5</v>
      </c>
      <c r="F16" s="431">
        <v>101.4</v>
      </c>
      <c r="G16" s="431">
        <v>118.5</v>
      </c>
      <c r="H16" s="431">
        <v>92.6</v>
      </c>
      <c r="I16" s="431">
        <v>100.3</v>
      </c>
      <c r="J16" s="431">
        <v>98.4</v>
      </c>
      <c r="K16" s="431">
        <v>106.3</v>
      </c>
      <c r="L16" s="431">
        <v>86.2</v>
      </c>
      <c r="M16" s="431">
        <v>105.1</v>
      </c>
      <c r="N16" s="431">
        <v>88.2</v>
      </c>
      <c r="O16" s="431">
        <v>103</v>
      </c>
      <c r="P16" s="431">
        <v>89.2</v>
      </c>
      <c r="Q16" s="431">
        <v>96</v>
      </c>
      <c r="R16" s="431">
        <v>99.7</v>
      </c>
      <c r="S16" s="431">
        <v>104.3</v>
      </c>
    </row>
    <row r="17" spans="1:19" ht="13.5" customHeight="1">
      <c r="A17" s="425" t="s">
        <v>497</v>
      </c>
      <c r="B17" s="425" t="s">
        <v>545</v>
      </c>
      <c r="C17" s="426" t="s">
        <v>497</v>
      </c>
      <c r="D17" s="430">
        <v>99.3</v>
      </c>
      <c r="E17" s="431">
        <v>109</v>
      </c>
      <c r="F17" s="431">
        <v>103</v>
      </c>
      <c r="G17" s="431">
        <v>117.1</v>
      </c>
      <c r="H17" s="431">
        <v>91.7</v>
      </c>
      <c r="I17" s="431">
        <v>102.9</v>
      </c>
      <c r="J17" s="431">
        <v>98.4</v>
      </c>
      <c r="K17" s="431">
        <v>102.2</v>
      </c>
      <c r="L17" s="431">
        <v>83.5</v>
      </c>
      <c r="M17" s="431">
        <v>104.5</v>
      </c>
      <c r="N17" s="431">
        <v>84.1</v>
      </c>
      <c r="O17" s="431">
        <v>100.6</v>
      </c>
      <c r="P17" s="431">
        <v>84.4</v>
      </c>
      <c r="Q17" s="431">
        <v>94.4</v>
      </c>
      <c r="R17" s="431">
        <v>98.5</v>
      </c>
      <c r="S17" s="431">
        <v>104.2</v>
      </c>
    </row>
    <row r="18" spans="1:19" ht="13.5" customHeight="1">
      <c r="A18" s="425" t="s">
        <v>497</v>
      </c>
      <c r="B18" s="425" t="s">
        <v>512</v>
      </c>
      <c r="C18" s="426" t="s">
        <v>497</v>
      </c>
      <c r="D18" s="430">
        <v>99.2</v>
      </c>
      <c r="E18" s="431">
        <v>108.4</v>
      </c>
      <c r="F18" s="431">
        <v>102.1</v>
      </c>
      <c r="G18" s="431">
        <v>120.5</v>
      </c>
      <c r="H18" s="431">
        <v>90.8</v>
      </c>
      <c r="I18" s="431">
        <v>104</v>
      </c>
      <c r="J18" s="431">
        <v>98.3</v>
      </c>
      <c r="K18" s="431">
        <v>103.5</v>
      </c>
      <c r="L18" s="431">
        <v>84.1</v>
      </c>
      <c r="M18" s="431">
        <v>108.4</v>
      </c>
      <c r="N18" s="431">
        <v>83.4</v>
      </c>
      <c r="O18" s="431">
        <v>101.9</v>
      </c>
      <c r="P18" s="431">
        <v>84.4</v>
      </c>
      <c r="Q18" s="431">
        <v>94.1</v>
      </c>
      <c r="R18" s="431">
        <v>97.5</v>
      </c>
      <c r="S18" s="431">
        <v>104.8</v>
      </c>
    </row>
    <row r="19" spans="1:19" ht="13.5" customHeight="1">
      <c r="A19" s="425" t="s">
        <v>497</v>
      </c>
      <c r="B19" s="425" t="s">
        <v>546</v>
      </c>
      <c r="C19" s="426" t="s">
        <v>497</v>
      </c>
      <c r="D19" s="430">
        <v>100.1</v>
      </c>
      <c r="E19" s="431">
        <v>109.3</v>
      </c>
      <c r="F19" s="431">
        <v>103.3</v>
      </c>
      <c r="G19" s="431">
        <v>117.2</v>
      </c>
      <c r="H19" s="431">
        <v>92.9</v>
      </c>
      <c r="I19" s="431">
        <v>102.2</v>
      </c>
      <c r="J19" s="431">
        <v>98.6</v>
      </c>
      <c r="K19" s="431">
        <v>103.1</v>
      </c>
      <c r="L19" s="431">
        <v>84.3</v>
      </c>
      <c r="M19" s="431">
        <v>106.7</v>
      </c>
      <c r="N19" s="431">
        <v>82.8</v>
      </c>
      <c r="O19" s="431">
        <v>100.7</v>
      </c>
      <c r="P19" s="431">
        <v>90.4</v>
      </c>
      <c r="Q19" s="431">
        <v>95.9</v>
      </c>
      <c r="R19" s="431">
        <v>99.1</v>
      </c>
      <c r="S19" s="431">
        <v>106.9</v>
      </c>
    </row>
    <row r="20" spans="1:19" ht="13.5" customHeight="1">
      <c r="A20" s="425" t="s">
        <v>497</v>
      </c>
      <c r="B20" s="425" t="s">
        <v>591</v>
      </c>
      <c r="C20" s="426" t="s">
        <v>497</v>
      </c>
      <c r="D20" s="430">
        <v>99.9</v>
      </c>
      <c r="E20" s="431">
        <v>111.6</v>
      </c>
      <c r="F20" s="431">
        <v>102.8</v>
      </c>
      <c r="G20" s="431">
        <v>113.4</v>
      </c>
      <c r="H20" s="431">
        <v>91.6</v>
      </c>
      <c r="I20" s="431">
        <v>105.2</v>
      </c>
      <c r="J20" s="431">
        <v>99.1</v>
      </c>
      <c r="K20" s="431">
        <v>107</v>
      </c>
      <c r="L20" s="431">
        <v>86.7</v>
      </c>
      <c r="M20" s="431">
        <v>106.1</v>
      </c>
      <c r="N20" s="431">
        <v>87.5</v>
      </c>
      <c r="O20" s="431">
        <v>101.9</v>
      </c>
      <c r="P20" s="431">
        <v>84.9</v>
      </c>
      <c r="Q20" s="431">
        <v>92.9</v>
      </c>
      <c r="R20" s="431">
        <v>99.3</v>
      </c>
      <c r="S20" s="431">
        <v>105.3</v>
      </c>
    </row>
    <row r="21" spans="1:19" ht="13.5" customHeight="1">
      <c r="A21" s="425" t="s">
        <v>777</v>
      </c>
      <c r="B21" s="425" t="s">
        <v>780</v>
      </c>
      <c r="C21" s="426" t="s">
        <v>536</v>
      </c>
      <c r="D21" s="430">
        <v>97</v>
      </c>
      <c r="E21" s="431">
        <v>106.7</v>
      </c>
      <c r="F21" s="431">
        <v>100.2</v>
      </c>
      <c r="G21" s="431">
        <v>105.5</v>
      </c>
      <c r="H21" s="431">
        <v>95.3</v>
      </c>
      <c r="I21" s="431">
        <v>93.1</v>
      </c>
      <c r="J21" s="431">
        <v>99</v>
      </c>
      <c r="K21" s="431">
        <v>104.7</v>
      </c>
      <c r="L21" s="431">
        <v>80.7</v>
      </c>
      <c r="M21" s="431">
        <v>106.3</v>
      </c>
      <c r="N21" s="431">
        <v>86.3</v>
      </c>
      <c r="O21" s="431">
        <v>96.5</v>
      </c>
      <c r="P21" s="431">
        <v>73.5</v>
      </c>
      <c r="Q21" s="431">
        <v>96.7</v>
      </c>
      <c r="R21" s="431">
        <v>98.7</v>
      </c>
      <c r="S21" s="431">
        <v>100</v>
      </c>
    </row>
    <row r="22" spans="1:19" ht="13.5" customHeight="1">
      <c r="A22" s="425" t="s">
        <v>497</v>
      </c>
      <c r="B22" s="425" t="s">
        <v>538</v>
      </c>
      <c r="C22" s="426"/>
      <c r="D22" s="430">
        <v>97.8</v>
      </c>
      <c r="E22" s="431">
        <v>109</v>
      </c>
      <c r="F22" s="431">
        <v>102.4</v>
      </c>
      <c r="G22" s="431">
        <v>110.8</v>
      </c>
      <c r="H22" s="431">
        <v>90.4</v>
      </c>
      <c r="I22" s="431">
        <v>98.8</v>
      </c>
      <c r="J22" s="431">
        <v>96.2</v>
      </c>
      <c r="K22" s="431">
        <v>107.7</v>
      </c>
      <c r="L22" s="431">
        <v>80</v>
      </c>
      <c r="M22" s="431">
        <v>106.2</v>
      </c>
      <c r="N22" s="431">
        <v>80.8</v>
      </c>
      <c r="O22" s="431">
        <v>91.8</v>
      </c>
      <c r="P22" s="431">
        <v>73.6</v>
      </c>
      <c r="Q22" s="431">
        <v>96.1</v>
      </c>
      <c r="R22" s="431">
        <v>95.6</v>
      </c>
      <c r="S22" s="431">
        <v>105.4</v>
      </c>
    </row>
    <row r="23" spans="1:19" ht="13.5" customHeight="1">
      <c r="A23" s="425" t="s">
        <v>497</v>
      </c>
      <c r="B23" s="425" t="s">
        <v>539</v>
      </c>
      <c r="C23" s="426"/>
      <c r="D23" s="430">
        <v>98.9</v>
      </c>
      <c r="E23" s="431">
        <v>106.8</v>
      </c>
      <c r="F23" s="431">
        <v>102.6</v>
      </c>
      <c r="G23" s="431">
        <v>112.4</v>
      </c>
      <c r="H23" s="431">
        <v>89.6</v>
      </c>
      <c r="I23" s="431">
        <v>99.5</v>
      </c>
      <c r="J23" s="431">
        <v>99.3</v>
      </c>
      <c r="K23" s="431">
        <v>106.7</v>
      </c>
      <c r="L23" s="431">
        <v>79.4</v>
      </c>
      <c r="M23" s="431">
        <v>107.3</v>
      </c>
      <c r="N23" s="431">
        <v>86.4</v>
      </c>
      <c r="O23" s="431">
        <v>98.5</v>
      </c>
      <c r="P23" s="431">
        <v>80.1</v>
      </c>
      <c r="Q23" s="431">
        <v>96</v>
      </c>
      <c r="R23" s="431">
        <v>97.8</v>
      </c>
      <c r="S23" s="431">
        <v>107.2</v>
      </c>
    </row>
    <row r="24" spans="1:46" ht="13.5" customHeight="1">
      <c r="A24" s="425" t="s">
        <v>497</v>
      </c>
      <c r="B24" s="425" t="s">
        <v>540</v>
      </c>
      <c r="C24" s="426"/>
      <c r="D24" s="430">
        <v>100.3</v>
      </c>
      <c r="E24" s="431">
        <v>111</v>
      </c>
      <c r="F24" s="431">
        <v>103.7</v>
      </c>
      <c r="G24" s="431">
        <v>110.7</v>
      </c>
      <c r="H24" s="431">
        <v>94.3</v>
      </c>
      <c r="I24" s="431">
        <v>99.3</v>
      </c>
      <c r="J24" s="431">
        <v>101.3</v>
      </c>
      <c r="K24" s="431">
        <v>109.5</v>
      </c>
      <c r="L24" s="431">
        <v>82.4</v>
      </c>
      <c r="M24" s="431">
        <v>106.6</v>
      </c>
      <c r="N24" s="431">
        <v>86.8</v>
      </c>
      <c r="O24" s="431">
        <v>103.5</v>
      </c>
      <c r="P24" s="431">
        <v>75.6</v>
      </c>
      <c r="Q24" s="431">
        <v>98.1</v>
      </c>
      <c r="R24" s="431">
        <v>98.2</v>
      </c>
      <c r="S24" s="431">
        <v>107.5</v>
      </c>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row>
    <row r="25" spans="1:46" ht="13.5" customHeight="1">
      <c r="A25" s="433" t="s">
        <v>782</v>
      </c>
      <c r="B25" s="433" t="s">
        <v>681</v>
      </c>
      <c r="C25" s="434"/>
      <c r="D25" s="435">
        <v>98.3</v>
      </c>
      <c r="E25" s="436">
        <v>107.3</v>
      </c>
      <c r="F25" s="436">
        <v>101.6</v>
      </c>
      <c r="G25" s="436">
        <v>110.7</v>
      </c>
      <c r="H25" s="436">
        <v>92.5</v>
      </c>
      <c r="I25" s="436">
        <v>95.6</v>
      </c>
      <c r="J25" s="436">
        <v>99.6</v>
      </c>
      <c r="K25" s="436">
        <v>100.6</v>
      </c>
      <c r="L25" s="436">
        <v>80.1</v>
      </c>
      <c r="M25" s="436">
        <v>104</v>
      </c>
      <c r="N25" s="436">
        <v>86.8</v>
      </c>
      <c r="O25" s="436">
        <v>100.3</v>
      </c>
      <c r="P25" s="436">
        <v>74.3</v>
      </c>
      <c r="Q25" s="436">
        <v>98.8</v>
      </c>
      <c r="R25" s="436">
        <v>98.6</v>
      </c>
      <c r="S25" s="436">
        <v>103.5</v>
      </c>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row>
    <row r="26" spans="1:19" ht="17.25" customHeight="1">
      <c r="A26" s="401"/>
      <c r="B26" s="401"/>
      <c r="C26" s="401"/>
      <c r="D26" s="774" t="s">
        <v>592</v>
      </c>
      <c r="E26" s="774"/>
      <c r="F26" s="774"/>
      <c r="G26" s="774"/>
      <c r="H26" s="774"/>
      <c r="I26" s="774"/>
      <c r="J26" s="774"/>
      <c r="K26" s="774"/>
      <c r="L26" s="774"/>
      <c r="M26" s="774"/>
      <c r="N26" s="774"/>
      <c r="O26" s="774"/>
      <c r="P26" s="774"/>
      <c r="Q26" s="774"/>
      <c r="R26" s="774"/>
      <c r="S26" s="774"/>
    </row>
    <row r="27" spans="1:19" ht="13.5" customHeight="1">
      <c r="A27" s="420" t="s">
        <v>534</v>
      </c>
      <c r="B27" s="420" t="s">
        <v>659</v>
      </c>
      <c r="C27" s="421" t="s">
        <v>535</v>
      </c>
      <c r="D27" s="422">
        <v>1.3</v>
      </c>
      <c r="E27" s="423">
        <v>-3.4</v>
      </c>
      <c r="F27" s="423">
        <v>1</v>
      </c>
      <c r="G27" s="423">
        <v>-3.5</v>
      </c>
      <c r="H27" s="423">
        <v>-7.7</v>
      </c>
      <c r="I27" s="423">
        <v>-4.2</v>
      </c>
      <c r="J27" s="423">
        <v>2.6</v>
      </c>
      <c r="K27" s="423">
        <v>-0.4</v>
      </c>
      <c r="L27" s="424" t="s">
        <v>663</v>
      </c>
      <c r="M27" s="424" t="s">
        <v>663</v>
      </c>
      <c r="N27" s="424" t="s">
        <v>663</v>
      </c>
      <c r="O27" s="424" t="s">
        <v>663</v>
      </c>
      <c r="P27" s="423">
        <v>4.5</v>
      </c>
      <c r="Q27" s="423">
        <v>2.9</v>
      </c>
      <c r="R27" s="423">
        <v>4.9</v>
      </c>
      <c r="S27" s="424" t="s">
        <v>663</v>
      </c>
    </row>
    <row r="28" spans="1:19" ht="13.5" customHeight="1">
      <c r="A28" s="425"/>
      <c r="B28" s="425" t="s">
        <v>660</v>
      </c>
      <c r="C28" s="426"/>
      <c r="D28" s="427">
        <v>-6.5</v>
      </c>
      <c r="E28" s="428">
        <v>-0.1</v>
      </c>
      <c r="F28" s="428">
        <v>-6.3</v>
      </c>
      <c r="G28" s="428">
        <v>-0.8</v>
      </c>
      <c r="H28" s="428">
        <v>-5.3</v>
      </c>
      <c r="I28" s="428">
        <v>-2.5</v>
      </c>
      <c r="J28" s="428">
        <v>-7.5</v>
      </c>
      <c r="K28" s="428">
        <v>3</v>
      </c>
      <c r="L28" s="429" t="s">
        <v>663</v>
      </c>
      <c r="M28" s="429" t="s">
        <v>663</v>
      </c>
      <c r="N28" s="429" t="s">
        <v>663</v>
      </c>
      <c r="O28" s="429" t="s">
        <v>663</v>
      </c>
      <c r="P28" s="428">
        <v>-10.1</v>
      </c>
      <c r="Q28" s="428">
        <v>-8.8</v>
      </c>
      <c r="R28" s="428">
        <v>7.1</v>
      </c>
      <c r="S28" s="429" t="s">
        <v>663</v>
      </c>
    </row>
    <row r="29" spans="1:19" ht="13.5" customHeight="1">
      <c r="A29" s="425"/>
      <c r="B29" s="425" t="s">
        <v>661</v>
      </c>
      <c r="C29" s="426"/>
      <c r="D29" s="427">
        <v>1.3</v>
      </c>
      <c r="E29" s="428">
        <v>3.7</v>
      </c>
      <c r="F29" s="428">
        <v>5.8</v>
      </c>
      <c r="G29" s="428">
        <v>3</v>
      </c>
      <c r="H29" s="428">
        <v>4.5</v>
      </c>
      <c r="I29" s="428">
        <v>-0.8</v>
      </c>
      <c r="J29" s="428">
        <v>4.1</v>
      </c>
      <c r="K29" s="428">
        <v>3.9</v>
      </c>
      <c r="L29" s="429" t="s">
        <v>663</v>
      </c>
      <c r="M29" s="429" t="s">
        <v>663</v>
      </c>
      <c r="N29" s="429" t="s">
        <v>663</v>
      </c>
      <c r="O29" s="429" t="s">
        <v>663</v>
      </c>
      <c r="P29" s="428">
        <v>-6.2</v>
      </c>
      <c r="Q29" s="428">
        <v>-4</v>
      </c>
      <c r="R29" s="428">
        <v>4</v>
      </c>
      <c r="S29" s="429" t="s">
        <v>663</v>
      </c>
    </row>
    <row r="30" spans="1:19" ht="13.5" customHeight="1">
      <c r="A30" s="425"/>
      <c r="B30" s="425" t="s">
        <v>662</v>
      </c>
      <c r="C30" s="426"/>
      <c r="D30" s="427">
        <v>-2.4</v>
      </c>
      <c r="E30" s="428">
        <v>-3.7</v>
      </c>
      <c r="F30" s="428">
        <v>-0.3</v>
      </c>
      <c r="G30" s="428">
        <v>6</v>
      </c>
      <c r="H30" s="428">
        <v>-9</v>
      </c>
      <c r="I30" s="428">
        <v>-2.8</v>
      </c>
      <c r="J30" s="428">
        <v>-1.3</v>
      </c>
      <c r="K30" s="428">
        <v>-3.8</v>
      </c>
      <c r="L30" s="429">
        <v>-19.3</v>
      </c>
      <c r="M30" s="429">
        <v>5.2</v>
      </c>
      <c r="N30" s="429">
        <v>-14.9</v>
      </c>
      <c r="O30" s="429">
        <v>-0.3</v>
      </c>
      <c r="P30" s="428">
        <v>-13.7</v>
      </c>
      <c r="Q30" s="428">
        <v>-3</v>
      </c>
      <c r="R30" s="428">
        <v>-1.6</v>
      </c>
      <c r="S30" s="429">
        <v>9.5</v>
      </c>
    </row>
    <row r="31" spans="1:19" ht="13.5" customHeight="1">
      <c r="A31" s="425"/>
      <c r="B31" s="425" t="s">
        <v>773</v>
      </c>
      <c r="C31" s="426"/>
      <c r="D31" s="427">
        <v>1.4</v>
      </c>
      <c r="E31" s="428">
        <v>8.1</v>
      </c>
      <c r="F31" s="428">
        <v>1.1</v>
      </c>
      <c r="G31" s="428">
        <v>-1.7</v>
      </c>
      <c r="H31" s="428">
        <v>-1.9</v>
      </c>
      <c r="I31" s="428">
        <v>3</v>
      </c>
      <c r="J31" s="428">
        <v>0.1</v>
      </c>
      <c r="K31" s="428">
        <v>7</v>
      </c>
      <c r="L31" s="429">
        <v>-2.4</v>
      </c>
      <c r="M31" s="429">
        <v>-5.9</v>
      </c>
      <c r="N31" s="429">
        <v>1.4</v>
      </c>
      <c r="O31" s="429">
        <v>11.3</v>
      </c>
      <c r="P31" s="428">
        <v>0.9</v>
      </c>
      <c r="Q31" s="428">
        <v>0.2</v>
      </c>
      <c r="R31" s="428">
        <v>-0.5</v>
      </c>
      <c r="S31" s="429">
        <v>2.7</v>
      </c>
    </row>
    <row r="32" spans="1:19" ht="13.5" customHeight="1">
      <c r="A32" s="425"/>
      <c r="B32" s="437" t="s">
        <v>775</v>
      </c>
      <c r="C32" s="438"/>
      <c r="D32" s="439">
        <v>0.9</v>
      </c>
      <c r="E32" s="440">
        <v>3.1</v>
      </c>
      <c r="F32" s="440">
        <v>1.7</v>
      </c>
      <c r="G32" s="440">
        <v>8</v>
      </c>
      <c r="H32" s="440">
        <v>2.7</v>
      </c>
      <c r="I32" s="440">
        <v>2.3</v>
      </c>
      <c r="J32" s="440">
        <v>1.9</v>
      </c>
      <c r="K32" s="440">
        <v>1.8</v>
      </c>
      <c r="L32" s="440">
        <v>5.2</v>
      </c>
      <c r="M32" s="440">
        <v>4.1</v>
      </c>
      <c r="N32" s="440">
        <v>0</v>
      </c>
      <c r="O32" s="440">
        <v>-0.9</v>
      </c>
      <c r="P32" s="440">
        <v>3</v>
      </c>
      <c r="Q32" s="440">
        <v>-3</v>
      </c>
      <c r="R32" s="440">
        <v>0.9</v>
      </c>
      <c r="S32" s="440">
        <v>-6</v>
      </c>
    </row>
    <row r="33" spans="1:19" ht="13.5" customHeight="1">
      <c r="A33" s="420" t="s">
        <v>664</v>
      </c>
      <c r="B33" s="420" t="s">
        <v>541</v>
      </c>
      <c r="C33" s="432" t="s">
        <v>536</v>
      </c>
      <c r="D33" s="430">
        <v>2.9</v>
      </c>
      <c r="E33" s="431">
        <v>3.4</v>
      </c>
      <c r="F33" s="431">
        <v>1.8</v>
      </c>
      <c r="G33" s="431">
        <v>2.3</v>
      </c>
      <c r="H33" s="431">
        <v>2.2</v>
      </c>
      <c r="I33" s="431">
        <v>5.6</v>
      </c>
      <c r="J33" s="431">
        <v>5.7</v>
      </c>
      <c r="K33" s="431">
        <v>5.5</v>
      </c>
      <c r="L33" s="431">
        <v>8.7</v>
      </c>
      <c r="M33" s="431">
        <v>0.4</v>
      </c>
      <c r="N33" s="431">
        <v>7</v>
      </c>
      <c r="O33" s="431">
        <v>10.6</v>
      </c>
      <c r="P33" s="431">
        <v>11.8</v>
      </c>
      <c r="Q33" s="431">
        <v>-3.6</v>
      </c>
      <c r="R33" s="431">
        <v>3.1</v>
      </c>
      <c r="S33" s="431">
        <v>-0.3</v>
      </c>
    </row>
    <row r="34" spans="1:19" ht="13.5" customHeight="1">
      <c r="A34" s="425" t="s">
        <v>497</v>
      </c>
      <c r="B34" s="425" t="s">
        <v>542</v>
      </c>
      <c r="C34" s="426" t="s">
        <v>497</v>
      </c>
      <c r="D34" s="430">
        <v>2</v>
      </c>
      <c r="E34" s="431">
        <v>2.9</v>
      </c>
      <c r="F34" s="431">
        <v>1.6</v>
      </c>
      <c r="G34" s="431">
        <v>1.1</v>
      </c>
      <c r="H34" s="431">
        <v>4.7</v>
      </c>
      <c r="I34" s="431">
        <v>3.5</v>
      </c>
      <c r="J34" s="431">
        <v>6.4</v>
      </c>
      <c r="K34" s="431">
        <v>1.8</v>
      </c>
      <c r="L34" s="431">
        <v>8</v>
      </c>
      <c r="M34" s="431">
        <v>6</v>
      </c>
      <c r="N34" s="431">
        <v>2.9</v>
      </c>
      <c r="O34" s="431">
        <v>11.1</v>
      </c>
      <c r="P34" s="431">
        <v>16.1</v>
      </c>
      <c r="Q34" s="431">
        <v>-6.7</v>
      </c>
      <c r="R34" s="431">
        <v>0.5</v>
      </c>
      <c r="S34" s="431">
        <v>-4.3</v>
      </c>
    </row>
    <row r="35" spans="1:19" ht="13.5" customHeight="1">
      <c r="A35" s="425" t="s">
        <v>497</v>
      </c>
      <c r="B35" s="425" t="s">
        <v>543</v>
      </c>
      <c r="C35" s="426" t="s">
        <v>497</v>
      </c>
      <c r="D35" s="430">
        <v>-1</v>
      </c>
      <c r="E35" s="431">
        <v>-0.5</v>
      </c>
      <c r="F35" s="431">
        <v>-0.5</v>
      </c>
      <c r="G35" s="431">
        <v>8.5</v>
      </c>
      <c r="H35" s="431">
        <v>5.8</v>
      </c>
      <c r="I35" s="431">
        <v>0.4</v>
      </c>
      <c r="J35" s="431">
        <v>-2.3</v>
      </c>
      <c r="K35" s="431">
        <v>-1.5</v>
      </c>
      <c r="L35" s="431">
        <v>4.8</v>
      </c>
      <c r="M35" s="431">
        <v>13.5</v>
      </c>
      <c r="N35" s="431">
        <v>-4.7</v>
      </c>
      <c r="O35" s="431">
        <v>-6.8</v>
      </c>
      <c r="P35" s="431">
        <v>-5</v>
      </c>
      <c r="Q35" s="431">
        <v>-0.6</v>
      </c>
      <c r="R35" s="431">
        <v>-0.4</v>
      </c>
      <c r="S35" s="431">
        <v>-5.6</v>
      </c>
    </row>
    <row r="36" spans="1:19" ht="13.5" customHeight="1">
      <c r="A36" s="425" t="s">
        <v>497</v>
      </c>
      <c r="B36" s="425" t="s">
        <v>544</v>
      </c>
      <c r="C36" s="426" t="s">
        <v>497</v>
      </c>
      <c r="D36" s="430">
        <v>0.2</v>
      </c>
      <c r="E36" s="431">
        <v>2.7</v>
      </c>
      <c r="F36" s="431">
        <v>0.6</v>
      </c>
      <c r="G36" s="431">
        <v>17.2</v>
      </c>
      <c r="H36" s="431">
        <v>0.2</v>
      </c>
      <c r="I36" s="431">
        <v>2.6</v>
      </c>
      <c r="J36" s="431">
        <v>-0.7</v>
      </c>
      <c r="K36" s="431">
        <v>0.3</v>
      </c>
      <c r="L36" s="431">
        <v>8</v>
      </c>
      <c r="M36" s="431">
        <v>10.1</v>
      </c>
      <c r="N36" s="431">
        <v>-2.6</v>
      </c>
      <c r="O36" s="431">
        <v>-8.8</v>
      </c>
      <c r="P36" s="431">
        <v>-2.6</v>
      </c>
      <c r="Q36" s="431">
        <v>-0.4</v>
      </c>
      <c r="R36" s="431">
        <v>2.4</v>
      </c>
      <c r="S36" s="431">
        <v>-5.3</v>
      </c>
    </row>
    <row r="37" spans="1:19" ht="13.5" customHeight="1">
      <c r="A37" s="425" t="s">
        <v>497</v>
      </c>
      <c r="B37" s="425" t="s">
        <v>728</v>
      </c>
      <c r="C37" s="426" t="s">
        <v>497</v>
      </c>
      <c r="D37" s="430">
        <v>0</v>
      </c>
      <c r="E37" s="431">
        <v>1.7</v>
      </c>
      <c r="F37" s="431">
        <v>2.2</v>
      </c>
      <c r="G37" s="431">
        <v>11.8</v>
      </c>
      <c r="H37" s="431">
        <v>1.1</v>
      </c>
      <c r="I37" s="431">
        <v>2.6</v>
      </c>
      <c r="J37" s="431">
        <v>-0.4</v>
      </c>
      <c r="K37" s="431">
        <v>-3.9</v>
      </c>
      <c r="L37" s="431">
        <v>2</v>
      </c>
      <c r="M37" s="431">
        <v>6.6</v>
      </c>
      <c r="N37" s="431">
        <v>-4.8</v>
      </c>
      <c r="O37" s="431">
        <v>-10</v>
      </c>
      <c r="P37" s="431">
        <v>-3.5</v>
      </c>
      <c r="Q37" s="431">
        <v>-1.5</v>
      </c>
      <c r="R37" s="431">
        <v>1.4</v>
      </c>
      <c r="S37" s="431">
        <v>-7.1</v>
      </c>
    </row>
    <row r="38" spans="1:19" ht="13.5" customHeight="1">
      <c r="A38" s="425" t="s">
        <v>497</v>
      </c>
      <c r="B38" s="425" t="s">
        <v>512</v>
      </c>
      <c r="C38" s="426" t="s">
        <v>497</v>
      </c>
      <c r="D38" s="430">
        <v>-0.2</v>
      </c>
      <c r="E38" s="431">
        <v>1.6</v>
      </c>
      <c r="F38" s="431">
        <v>1.4</v>
      </c>
      <c r="G38" s="431">
        <v>18.6</v>
      </c>
      <c r="H38" s="431">
        <v>-0.4</v>
      </c>
      <c r="I38" s="431">
        <v>3.1</v>
      </c>
      <c r="J38" s="431">
        <v>-1.7</v>
      </c>
      <c r="K38" s="431">
        <v>-1.2</v>
      </c>
      <c r="L38" s="431">
        <v>4.2</v>
      </c>
      <c r="M38" s="431">
        <v>13.9</v>
      </c>
      <c r="N38" s="431">
        <v>-7</v>
      </c>
      <c r="O38" s="431">
        <v>-10.1</v>
      </c>
      <c r="P38" s="431">
        <v>-5.1</v>
      </c>
      <c r="Q38" s="431">
        <v>-2</v>
      </c>
      <c r="R38" s="431">
        <v>1.8</v>
      </c>
      <c r="S38" s="431">
        <v>-8.7</v>
      </c>
    </row>
    <row r="39" spans="1:19" ht="13.5" customHeight="1">
      <c r="A39" s="425" t="s">
        <v>497</v>
      </c>
      <c r="B39" s="425" t="s">
        <v>546</v>
      </c>
      <c r="C39" s="426" t="s">
        <v>497</v>
      </c>
      <c r="D39" s="430">
        <v>-0.1</v>
      </c>
      <c r="E39" s="431">
        <v>2.1</v>
      </c>
      <c r="F39" s="431">
        <v>1.7</v>
      </c>
      <c r="G39" s="431">
        <v>23.9</v>
      </c>
      <c r="H39" s="431">
        <v>1.2</v>
      </c>
      <c r="I39" s="431">
        <v>0.7</v>
      </c>
      <c r="J39" s="431">
        <v>-2.5</v>
      </c>
      <c r="K39" s="431">
        <v>-2.6</v>
      </c>
      <c r="L39" s="431">
        <v>9.2</v>
      </c>
      <c r="M39" s="431">
        <v>8.4</v>
      </c>
      <c r="N39" s="431">
        <v>-7.8</v>
      </c>
      <c r="O39" s="431">
        <v>-12.5</v>
      </c>
      <c r="P39" s="431">
        <v>0.8</v>
      </c>
      <c r="Q39" s="431">
        <v>-1.4</v>
      </c>
      <c r="R39" s="431">
        <v>1.3</v>
      </c>
      <c r="S39" s="431">
        <v>-7.8</v>
      </c>
    </row>
    <row r="40" spans="1:19" ht="13.5" customHeight="1">
      <c r="A40" s="425" t="s">
        <v>497</v>
      </c>
      <c r="B40" s="425" t="s">
        <v>591</v>
      </c>
      <c r="C40" s="426" t="s">
        <v>497</v>
      </c>
      <c r="D40" s="430">
        <v>-0.1</v>
      </c>
      <c r="E40" s="431">
        <v>1.8</v>
      </c>
      <c r="F40" s="431">
        <v>1.6</v>
      </c>
      <c r="G40" s="431">
        <v>4</v>
      </c>
      <c r="H40" s="431">
        <v>3.7</v>
      </c>
      <c r="I40" s="431">
        <v>4.4</v>
      </c>
      <c r="J40" s="431">
        <v>-1.4</v>
      </c>
      <c r="K40" s="431">
        <v>0.8</v>
      </c>
      <c r="L40" s="431">
        <v>12.9</v>
      </c>
      <c r="M40" s="431">
        <v>8.5</v>
      </c>
      <c r="N40" s="431">
        <v>-1.7</v>
      </c>
      <c r="O40" s="431">
        <v>-13.5</v>
      </c>
      <c r="P40" s="431">
        <v>-4.7</v>
      </c>
      <c r="Q40" s="431">
        <v>-4.3</v>
      </c>
      <c r="R40" s="431">
        <v>2.9</v>
      </c>
      <c r="S40" s="431">
        <v>-7.7</v>
      </c>
    </row>
    <row r="41" spans="1:19" ht="13.5" customHeight="1">
      <c r="A41" s="425" t="s">
        <v>777</v>
      </c>
      <c r="B41" s="425" t="s">
        <v>780</v>
      </c>
      <c r="C41" s="426" t="s">
        <v>536</v>
      </c>
      <c r="D41" s="430">
        <v>-1.3</v>
      </c>
      <c r="E41" s="431">
        <v>3.6</v>
      </c>
      <c r="F41" s="431">
        <v>0.2</v>
      </c>
      <c r="G41" s="431">
        <v>-4.3</v>
      </c>
      <c r="H41" s="431">
        <v>5.7</v>
      </c>
      <c r="I41" s="431">
        <v>-4.1</v>
      </c>
      <c r="J41" s="431">
        <v>-2.4</v>
      </c>
      <c r="K41" s="431">
        <v>-0.1</v>
      </c>
      <c r="L41" s="431">
        <v>11.2</v>
      </c>
      <c r="M41" s="431">
        <v>12.8</v>
      </c>
      <c r="N41" s="431">
        <v>-2.7</v>
      </c>
      <c r="O41" s="431">
        <v>-17.5</v>
      </c>
      <c r="P41" s="431">
        <v>-18.8</v>
      </c>
      <c r="Q41" s="431">
        <v>1.9</v>
      </c>
      <c r="R41" s="431">
        <v>1.3</v>
      </c>
      <c r="S41" s="431">
        <v>-3.4</v>
      </c>
    </row>
    <row r="42" spans="1:19" ht="13.5" customHeight="1">
      <c r="A42" s="425" t="s">
        <v>497</v>
      </c>
      <c r="B42" s="425" t="s">
        <v>538</v>
      </c>
      <c r="C42" s="426"/>
      <c r="D42" s="430">
        <v>-1.8</v>
      </c>
      <c r="E42" s="431">
        <v>0.5</v>
      </c>
      <c r="F42" s="431">
        <v>0.3</v>
      </c>
      <c r="G42" s="431">
        <v>1.6</v>
      </c>
      <c r="H42" s="431">
        <v>-1.2</v>
      </c>
      <c r="I42" s="431">
        <v>-1.5</v>
      </c>
      <c r="J42" s="431">
        <v>-4.8</v>
      </c>
      <c r="K42" s="431">
        <v>2.5</v>
      </c>
      <c r="L42" s="431">
        <v>-1.5</v>
      </c>
      <c r="M42" s="431">
        <v>7.3</v>
      </c>
      <c r="N42" s="431">
        <v>-4.5</v>
      </c>
      <c r="O42" s="431">
        <v>-22.2</v>
      </c>
      <c r="P42" s="431">
        <v>-19.1</v>
      </c>
      <c r="Q42" s="431">
        <v>3.2</v>
      </c>
      <c r="R42" s="431">
        <v>-3.1</v>
      </c>
      <c r="S42" s="431">
        <v>-0.1</v>
      </c>
    </row>
    <row r="43" spans="1:19" ht="13.5" customHeight="1">
      <c r="A43" s="425" t="s">
        <v>497</v>
      </c>
      <c r="B43" s="425" t="s">
        <v>539</v>
      </c>
      <c r="C43" s="426"/>
      <c r="D43" s="430">
        <v>-1.2</v>
      </c>
      <c r="E43" s="431">
        <v>0.5</v>
      </c>
      <c r="F43" s="431">
        <v>-0.2</v>
      </c>
      <c r="G43" s="431">
        <v>3</v>
      </c>
      <c r="H43" s="431">
        <v>-0.7</v>
      </c>
      <c r="I43" s="431">
        <v>-1.8</v>
      </c>
      <c r="J43" s="431">
        <v>-1</v>
      </c>
      <c r="K43" s="431">
        <v>0.5</v>
      </c>
      <c r="L43" s="431">
        <v>-4.6</v>
      </c>
      <c r="M43" s="431">
        <v>7.2</v>
      </c>
      <c r="N43" s="431">
        <v>-2.4</v>
      </c>
      <c r="O43" s="431">
        <v>-16</v>
      </c>
      <c r="P43" s="431">
        <v>-13.7</v>
      </c>
      <c r="Q43" s="431">
        <v>3.1</v>
      </c>
      <c r="R43" s="431">
        <v>-0.6</v>
      </c>
      <c r="S43" s="431">
        <v>0.9</v>
      </c>
    </row>
    <row r="44" spans="1:19" ht="13.5" customHeight="1">
      <c r="A44" s="425" t="s">
        <v>497</v>
      </c>
      <c r="B44" s="425" t="s">
        <v>540</v>
      </c>
      <c r="C44" s="426"/>
      <c r="D44" s="430">
        <v>-1.9</v>
      </c>
      <c r="E44" s="431">
        <v>3.3</v>
      </c>
      <c r="F44" s="431">
        <v>0</v>
      </c>
      <c r="G44" s="431">
        <v>2.3</v>
      </c>
      <c r="H44" s="431">
        <v>-1</v>
      </c>
      <c r="I44" s="431">
        <v>-4.9</v>
      </c>
      <c r="J44" s="431">
        <v>-6.4</v>
      </c>
      <c r="K44" s="431">
        <v>4.2</v>
      </c>
      <c r="L44" s="431">
        <v>-1.7</v>
      </c>
      <c r="M44" s="431">
        <v>1.5</v>
      </c>
      <c r="N44" s="431">
        <v>-1.3</v>
      </c>
      <c r="O44" s="431">
        <v>-13</v>
      </c>
      <c r="P44" s="431">
        <v>-18.8</v>
      </c>
      <c r="Q44" s="431">
        <v>3.3</v>
      </c>
      <c r="R44" s="431">
        <v>-2.6</v>
      </c>
      <c r="S44" s="431">
        <v>1.5</v>
      </c>
    </row>
    <row r="45" spans="1:19" ht="13.5" customHeight="1">
      <c r="A45" s="433" t="s">
        <v>782</v>
      </c>
      <c r="B45" s="433" t="s">
        <v>681</v>
      </c>
      <c r="C45" s="434"/>
      <c r="D45" s="435">
        <v>-2</v>
      </c>
      <c r="E45" s="436">
        <v>3.2</v>
      </c>
      <c r="F45" s="436">
        <v>0</v>
      </c>
      <c r="G45" s="436">
        <v>3.1</v>
      </c>
      <c r="H45" s="436">
        <v>3.2</v>
      </c>
      <c r="I45" s="436">
        <v>-7.5</v>
      </c>
      <c r="J45" s="436">
        <v>-3.5</v>
      </c>
      <c r="K45" s="436">
        <v>-5</v>
      </c>
      <c r="L45" s="436">
        <v>-3.3</v>
      </c>
      <c r="M45" s="436">
        <v>5.5</v>
      </c>
      <c r="N45" s="436">
        <v>-2.4</v>
      </c>
      <c r="O45" s="436">
        <v>-16.6</v>
      </c>
      <c r="P45" s="436">
        <v>-19.9</v>
      </c>
      <c r="Q45" s="436">
        <v>5</v>
      </c>
      <c r="R45" s="436">
        <v>-1</v>
      </c>
      <c r="S45" s="436">
        <v>-4.7</v>
      </c>
    </row>
    <row r="46" spans="1:35" ht="27" customHeight="1">
      <c r="A46" s="764" t="s">
        <v>342</v>
      </c>
      <c r="B46" s="764"/>
      <c r="C46" s="765"/>
      <c r="D46" s="441">
        <v>-2</v>
      </c>
      <c r="E46" s="441">
        <v>-3.3</v>
      </c>
      <c r="F46" s="441">
        <v>-2</v>
      </c>
      <c r="G46" s="441">
        <v>0</v>
      </c>
      <c r="H46" s="441">
        <v>-1.9</v>
      </c>
      <c r="I46" s="441">
        <v>-3.7</v>
      </c>
      <c r="J46" s="441">
        <v>-1.7</v>
      </c>
      <c r="K46" s="441">
        <v>-8.1</v>
      </c>
      <c r="L46" s="441">
        <v>-2.8</v>
      </c>
      <c r="M46" s="441">
        <v>-2.4</v>
      </c>
      <c r="N46" s="441">
        <v>0</v>
      </c>
      <c r="O46" s="441">
        <v>-3.1</v>
      </c>
      <c r="P46" s="441">
        <v>-1.7</v>
      </c>
      <c r="Q46" s="441">
        <v>0.7</v>
      </c>
      <c r="R46" s="441">
        <v>0.4</v>
      </c>
      <c r="S46" s="441">
        <v>-3.7</v>
      </c>
      <c r="T46" s="379"/>
      <c r="U46" s="379"/>
      <c r="V46" s="379"/>
      <c r="W46" s="379"/>
      <c r="X46" s="379"/>
      <c r="Y46" s="379"/>
      <c r="Z46" s="379"/>
      <c r="AA46" s="379"/>
      <c r="AB46" s="379"/>
      <c r="AC46" s="379"/>
      <c r="AD46" s="379"/>
      <c r="AE46" s="379"/>
      <c r="AF46" s="379"/>
      <c r="AG46" s="379"/>
      <c r="AH46" s="379"/>
      <c r="AI46" s="379"/>
    </row>
    <row r="47" spans="1:35" ht="27" customHeight="1">
      <c r="A47" s="379"/>
      <c r="B47" s="379"/>
      <c r="C47" s="379"/>
      <c r="D47" s="377"/>
      <c r="E47" s="377"/>
      <c r="F47" s="377"/>
      <c r="G47" s="377"/>
      <c r="H47" s="377"/>
      <c r="I47" s="377"/>
      <c r="J47" s="377"/>
      <c r="K47" s="377"/>
      <c r="L47" s="377"/>
      <c r="M47" s="377"/>
      <c r="N47" s="377"/>
      <c r="O47" s="377"/>
      <c r="P47" s="377"/>
      <c r="Q47" s="377"/>
      <c r="R47" s="377"/>
      <c r="S47" s="377"/>
      <c r="T47" s="379"/>
      <c r="U47" s="379"/>
      <c r="V47" s="379"/>
      <c r="W47" s="379"/>
      <c r="X47" s="379"/>
      <c r="Y47" s="379"/>
      <c r="Z47" s="379"/>
      <c r="AA47" s="379"/>
      <c r="AB47" s="379"/>
      <c r="AC47" s="379"/>
      <c r="AD47" s="379"/>
      <c r="AE47" s="379"/>
      <c r="AF47" s="379"/>
      <c r="AG47" s="379"/>
      <c r="AH47" s="379"/>
      <c r="AI47" s="379"/>
    </row>
    <row r="48" spans="1:19" ht="17.25">
      <c r="A48" s="396" t="s">
        <v>170</v>
      </c>
      <c r="B48" s="381"/>
      <c r="C48" s="381"/>
      <c r="D48" s="380"/>
      <c r="E48" s="380"/>
      <c r="F48" s="380"/>
      <c r="G48" s="380"/>
      <c r="H48" s="779"/>
      <c r="I48" s="779"/>
      <c r="J48" s="779"/>
      <c r="K48" s="779"/>
      <c r="L48" s="779"/>
      <c r="M48" s="779"/>
      <c r="N48" s="779"/>
      <c r="O48" s="779"/>
      <c r="P48" s="380"/>
      <c r="Q48" s="380"/>
      <c r="R48" s="380"/>
      <c r="S48" s="385" t="s">
        <v>537</v>
      </c>
    </row>
    <row r="49" spans="1:19" ht="13.5">
      <c r="A49" s="767" t="s">
        <v>498</v>
      </c>
      <c r="B49" s="767"/>
      <c r="C49" s="768"/>
      <c r="D49" s="370" t="s">
        <v>627</v>
      </c>
      <c r="E49" s="370" t="s">
        <v>628</v>
      </c>
      <c r="F49" s="370" t="s">
        <v>629</v>
      </c>
      <c r="G49" s="370" t="s">
        <v>630</v>
      </c>
      <c r="H49" s="370" t="s">
        <v>631</v>
      </c>
      <c r="I49" s="370" t="s">
        <v>632</v>
      </c>
      <c r="J49" s="370" t="s">
        <v>633</v>
      </c>
      <c r="K49" s="370" t="s">
        <v>634</v>
      </c>
      <c r="L49" s="370" t="s">
        <v>635</v>
      </c>
      <c r="M49" s="370" t="s">
        <v>636</v>
      </c>
      <c r="N49" s="370" t="s">
        <v>677</v>
      </c>
      <c r="O49" s="370" t="s">
        <v>637</v>
      </c>
      <c r="P49" s="370" t="s">
        <v>638</v>
      </c>
      <c r="Q49" s="370" t="s">
        <v>639</v>
      </c>
      <c r="R49" s="370" t="s">
        <v>640</v>
      </c>
      <c r="S49" s="370" t="s">
        <v>641</v>
      </c>
    </row>
    <row r="50" spans="1:19" ht="13.5">
      <c r="A50" s="769"/>
      <c r="B50" s="769"/>
      <c r="C50" s="770"/>
      <c r="D50" s="371" t="s">
        <v>513</v>
      </c>
      <c r="E50" s="371"/>
      <c r="F50" s="371"/>
      <c r="G50" s="371" t="s">
        <v>610</v>
      </c>
      <c r="H50" s="371" t="s">
        <v>514</v>
      </c>
      <c r="I50" s="371" t="s">
        <v>515</v>
      </c>
      <c r="J50" s="371" t="s">
        <v>516</v>
      </c>
      <c r="K50" s="371" t="s">
        <v>517</v>
      </c>
      <c r="L50" s="372" t="s">
        <v>518</v>
      </c>
      <c r="M50" s="373" t="s">
        <v>519</v>
      </c>
      <c r="N50" s="372" t="s">
        <v>675</v>
      </c>
      <c r="O50" s="372" t="s">
        <v>520</v>
      </c>
      <c r="P50" s="372" t="s">
        <v>521</v>
      </c>
      <c r="Q50" s="372" t="s">
        <v>522</v>
      </c>
      <c r="R50" s="372" t="s">
        <v>523</v>
      </c>
      <c r="S50" s="512" t="s">
        <v>54</v>
      </c>
    </row>
    <row r="51" spans="1:19" ht="18" customHeight="1">
      <c r="A51" s="771"/>
      <c r="B51" s="771"/>
      <c r="C51" s="772"/>
      <c r="D51" s="374" t="s">
        <v>524</v>
      </c>
      <c r="E51" s="374" t="s">
        <v>340</v>
      </c>
      <c r="F51" s="374" t="s">
        <v>341</v>
      </c>
      <c r="G51" s="374" t="s">
        <v>611</v>
      </c>
      <c r="H51" s="374" t="s">
        <v>525</v>
      </c>
      <c r="I51" s="374" t="s">
        <v>526</v>
      </c>
      <c r="J51" s="374" t="s">
        <v>527</v>
      </c>
      <c r="K51" s="374" t="s">
        <v>528</v>
      </c>
      <c r="L51" s="375" t="s">
        <v>529</v>
      </c>
      <c r="M51" s="376" t="s">
        <v>530</v>
      </c>
      <c r="N51" s="375" t="s">
        <v>676</v>
      </c>
      <c r="O51" s="375" t="s">
        <v>531</v>
      </c>
      <c r="P51" s="376" t="s">
        <v>532</v>
      </c>
      <c r="Q51" s="376" t="s">
        <v>533</v>
      </c>
      <c r="R51" s="375" t="s">
        <v>666</v>
      </c>
      <c r="S51" s="375" t="s">
        <v>55</v>
      </c>
    </row>
    <row r="52" spans="1:19" ht="15.75" customHeight="1">
      <c r="A52" s="401"/>
      <c r="B52" s="401"/>
      <c r="C52" s="401"/>
      <c r="D52" s="773" t="s">
        <v>593</v>
      </c>
      <c r="E52" s="773"/>
      <c r="F52" s="773"/>
      <c r="G52" s="773"/>
      <c r="H52" s="773"/>
      <c r="I52" s="773"/>
      <c r="J52" s="773"/>
      <c r="K52" s="773"/>
      <c r="L52" s="773"/>
      <c r="M52" s="773"/>
      <c r="N52" s="773"/>
      <c r="O52" s="773"/>
      <c r="P52" s="773"/>
      <c r="Q52" s="773"/>
      <c r="R52" s="773"/>
      <c r="S52" s="401"/>
    </row>
    <row r="53" spans="1:19" ht="13.5" customHeight="1">
      <c r="A53" s="420" t="s">
        <v>534</v>
      </c>
      <c r="B53" s="420" t="s">
        <v>659</v>
      </c>
      <c r="C53" s="421" t="s">
        <v>535</v>
      </c>
      <c r="D53" s="422">
        <v>106.6</v>
      </c>
      <c r="E53" s="423">
        <v>88.4</v>
      </c>
      <c r="F53" s="423">
        <v>100.9</v>
      </c>
      <c r="G53" s="423">
        <v>100.8</v>
      </c>
      <c r="H53" s="423">
        <v>102.1</v>
      </c>
      <c r="I53" s="423">
        <v>110.7</v>
      </c>
      <c r="J53" s="423">
        <v>102</v>
      </c>
      <c r="K53" s="423">
        <v>94.2</v>
      </c>
      <c r="L53" s="424" t="s">
        <v>663</v>
      </c>
      <c r="M53" s="424" t="s">
        <v>663</v>
      </c>
      <c r="N53" s="424" t="s">
        <v>663</v>
      </c>
      <c r="O53" s="424" t="s">
        <v>663</v>
      </c>
      <c r="P53" s="423">
        <v>112.8</v>
      </c>
      <c r="Q53" s="423">
        <v>112.6</v>
      </c>
      <c r="R53" s="423">
        <v>86.5</v>
      </c>
      <c r="S53" s="424" t="s">
        <v>663</v>
      </c>
    </row>
    <row r="54" spans="1:19" ht="13.5" customHeight="1">
      <c r="A54" s="425"/>
      <c r="B54" s="425" t="s">
        <v>660</v>
      </c>
      <c r="C54" s="426"/>
      <c r="D54" s="427">
        <v>99.2</v>
      </c>
      <c r="E54" s="428">
        <v>87.8</v>
      </c>
      <c r="F54" s="428">
        <v>94.2</v>
      </c>
      <c r="G54" s="428">
        <v>98.6</v>
      </c>
      <c r="H54" s="428">
        <v>94.5</v>
      </c>
      <c r="I54" s="428">
        <v>105.6</v>
      </c>
      <c r="J54" s="428">
        <v>95.9</v>
      </c>
      <c r="K54" s="428">
        <v>100.5</v>
      </c>
      <c r="L54" s="429" t="s">
        <v>663</v>
      </c>
      <c r="M54" s="429" t="s">
        <v>663</v>
      </c>
      <c r="N54" s="429" t="s">
        <v>663</v>
      </c>
      <c r="O54" s="429" t="s">
        <v>663</v>
      </c>
      <c r="P54" s="428">
        <v>108.1</v>
      </c>
      <c r="Q54" s="428">
        <v>105</v>
      </c>
      <c r="R54" s="428">
        <v>98.6</v>
      </c>
      <c r="S54" s="429" t="s">
        <v>663</v>
      </c>
    </row>
    <row r="55" spans="1:19" ht="13.5" customHeight="1">
      <c r="A55" s="425"/>
      <c r="B55" s="425" t="s">
        <v>661</v>
      </c>
      <c r="C55" s="426"/>
      <c r="D55" s="427">
        <v>100</v>
      </c>
      <c r="E55" s="428">
        <v>100</v>
      </c>
      <c r="F55" s="428">
        <v>100</v>
      </c>
      <c r="G55" s="428">
        <v>100</v>
      </c>
      <c r="H55" s="428">
        <v>100</v>
      </c>
      <c r="I55" s="428">
        <v>100</v>
      </c>
      <c r="J55" s="428">
        <v>100</v>
      </c>
      <c r="K55" s="428">
        <v>100</v>
      </c>
      <c r="L55" s="429">
        <v>100</v>
      </c>
      <c r="M55" s="429">
        <v>100</v>
      </c>
      <c r="N55" s="429">
        <v>100</v>
      </c>
      <c r="O55" s="429">
        <v>100</v>
      </c>
      <c r="P55" s="428">
        <v>100</v>
      </c>
      <c r="Q55" s="428">
        <v>100</v>
      </c>
      <c r="R55" s="428">
        <v>100</v>
      </c>
      <c r="S55" s="429">
        <v>100</v>
      </c>
    </row>
    <row r="56" spans="1:19" ht="13.5" customHeight="1">
      <c r="A56" s="425"/>
      <c r="B56" s="425" t="s">
        <v>662</v>
      </c>
      <c r="C56" s="426"/>
      <c r="D56" s="427">
        <v>98.5</v>
      </c>
      <c r="E56" s="428">
        <v>105.9</v>
      </c>
      <c r="F56" s="428">
        <v>100.2</v>
      </c>
      <c r="G56" s="428">
        <v>99.4</v>
      </c>
      <c r="H56" s="428">
        <v>92.4</v>
      </c>
      <c r="I56" s="428">
        <v>96.5</v>
      </c>
      <c r="J56" s="428">
        <v>102.1</v>
      </c>
      <c r="K56" s="428">
        <v>95.9</v>
      </c>
      <c r="L56" s="429">
        <v>97</v>
      </c>
      <c r="M56" s="429">
        <v>102.1</v>
      </c>
      <c r="N56" s="429">
        <v>86.2</v>
      </c>
      <c r="O56" s="429">
        <v>104</v>
      </c>
      <c r="P56" s="428">
        <v>94.5</v>
      </c>
      <c r="Q56" s="428">
        <v>93.9</v>
      </c>
      <c r="R56" s="428">
        <v>100.4</v>
      </c>
      <c r="S56" s="429">
        <v>100.4</v>
      </c>
    </row>
    <row r="57" spans="1:19" ht="13.5" customHeight="1">
      <c r="A57" s="425"/>
      <c r="B57" s="425" t="s">
        <v>773</v>
      </c>
      <c r="C57" s="426"/>
      <c r="D57" s="430">
        <v>99.1</v>
      </c>
      <c r="E57" s="431">
        <v>116.1</v>
      </c>
      <c r="F57" s="431">
        <v>102.1</v>
      </c>
      <c r="G57" s="431">
        <v>99.1</v>
      </c>
      <c r="H57" s="431">
        <v>90.2</v>
      </c>
      <c r="I57" s="431">
        <v>105.4</v>
      </c>
      <c r="J57" s="431">
        <v>103.6</v>
      </c>
      <c r="K57" s="431">
        <v>97</v>
      </c>
      <c r="L57" s="431">
        <v>87</v>
      </c>
      <c r="M57" s="431">
        <v>96.2</v>
      </c>
      <c r="N57" s="431">
        <v>82.7</v>
      </c>
      <c r="O57" s="431">
        <v>101.7</v>
      </c>
      <c r="P57" s="431">
        <v>87.6</v>
      </c>
      <c r="Q57" s="431">
        <v>91.7</v>
      </c>
      <c r="R57" s="431">
        <v>99.1</v>
      </c>
      <c r="S57" s="431">
        <v>98.3</v>
      </c>
    </row>
    <row r="58" spans="1:19" ht="13.5" customHeight="1">
      <c r="A58" s="425"/>
      <c r="B58" s="437" t="s">
        <v>775</v>
      </c>
      <c r="C58" s="438"/>
      <c r="D58" s="439">
        <v>99.5</v>
      </c>
      <c r="E58" s="440">
        <v>116.2</v>
      </c>
      <c r="F58" s="440">
        <v>103</v>
      </c>
      <c r="G58" s="440">
        <v>104.4</v>
      </c>
      <c r="H58" s="440">
        <v>91.6</v>
      </c>
      <c r="I58" s="440">
        <v>105.9</v>
      </c>
      <c r="J58" s="440">
        <v>105.1</v>
      </c>
      <c r="K58" s="440">
        <v>96.8</v>
      </c>
      <c r="L58" s="440">
        <v>84.7</v>
      </c>
      <c r="M58" s="440">
        <v>99.2</v>
      </c>
      <c r="N58" s="440">
        <v>82.3</v>
      </c>
      <c r="O58" s="440">
        <v>101.3</v>
      </c>
      <c r="P58" s="440">
        <v>87.5</v>
      </c>
      <c r="Q58" s="440">
        <v>90.7</v>
      </c>
      <c r="R58" s="440">
        <v>99.8</v>
      </c>
      <c r="S58" s="440">
        <v>97.2</v>
      </c>
    </row>
    <row r="59" spans="1:19" ht="13.5" customHeight="1">
      <c r="A59" s="420" t="s">
        <v>664</v>
      </c>
      <c r="B59" s="420" t="s">
        <v>541</v>
      </c>
      <c r="C59" s="432" t="s">
        <v>536</v>
      </c>
      <c r="D59" s="430">
        <v>99.3</v>
      </c>
      <c r="E59" s="431">
        <v>114.1</v>
      </c>
      <c r="F59" s="431">
        <v>102.5</v>
      </c>
      <c r="G59" s="431">
        <v>104.4</v>
      </c>
      <c r="H59" s="431">
        <v>91.1</v>
      </c>
      <c r="I59" s="431">
        <v>107.8</v>
      </c>
      <c r="J59" s="431">
        <v>103.5</v>
      </c>
      <c r="K59" s="431">
        <v>98.7</v>
      </c>
      <c r="L59" s="431">
        <v>81.6</v>
      </c>
      <c r="M59" s="431">
        <v>94.8</v>
      </c>
      <c r="N59" s="431">
        <v>83</v>
      </c>
      <c r="O59" s="431">
        <v>100.9</v>
      </c>
      <c r="P59" s="431">
        <v>86.4</v>
      </c>
      <c r="Q59" s="431">
        <v>90.4</v>
      </c>
      <c r="R59" s="431">
        <v>100.8</v>
      </c>
      <c r="S59" s="431">
        <v>103.3</v>
      </c>
    </row>
    <row r="60" spans="1:19" ht="13.5" customHeight="1">
      <c r="A60" s="425" t="s">
        <v>497</v>
      </c>
      <c r="B60" s="425" t="s">
        <v>542</v>
      </c>
      <c r="C60" s="426" t="s">
        <v>497</v>
      </c>
      <c r="D60" s="430">
        <v>100.6</v>
      </c>
      <c r="E60" s="431">
        <v>114.4</v>
      </c>
      <c r="F60" s="431">
        <v>104.9</v>
      </c>
      <c r="G60" s="431">
        <v>105.2</v>
      </c>
      <c r="H60" s="431">
        <v>91.6</v>
      </c>
      <c r="I60" s="431">
        <v>108.5</v>
      </c>
      <c r="J60" s="431">
        <v>106.1</v>
      </c>
      <c r="K60" s="431">
        <v>97</v>
      </c>
      <c r="L60" s="431">
        <v>83</v>
      </c>
      <c r="M60" s="431">
        <v>101.8</v>
      </c>
      <c r="N60" s="431">
        <v>82.7</v>
      </c>
      <c r="O60" s="431">
        <v>100.9</v>
      </c>
      <c r="P60" s="431">
        <v>93.8</v>
      </c>
      <c r="Q60" s="431">
        <v>87.5</v>
      </c>
      <c r="R60" s="431">
        <v>99.4</v>
      </c>
      <c r="S60" s="431">
        <v>98.6</v>
      </c>
    </row>
    <row r="61" spans="1:19" ht="13.5" customHeight="1">
      <c r="A61" s="425" t="s">
        <v>497</v>
      </c>
      <c r="B61" s="425" t="s">
        <v>543</v>
      </c>
      <c r="C61" s="426" t="s">
        <v>497</v>
      </c>
      <c r="D61" s="430">
        <v>100</v>
      </c>
      <c r="E61" s="431">
        <v>114.9</v>
      </c>
      <c r="F61" s="431">
        <v>103.9</v>
      </c>
      <c r="G61" s="431">
        <v>99.1</v>
      </c>
      <c r="H61" s="431">
        <v>90.2</v>
      </c>
      <c r="I61" s="431">
        <v>107.7</v>
      </c>
      <c r="J61" s="431">
        <v>105.7</v>
      </c>
      <c r="K61" s="431">
        <v>96.1</v>
      </c>
      <c r="L61" s="431">
        <v>84.2</v>
      </c>
      <c r="M61" s="431">
        <v>101.9</v>
      </c>
      <c r="N61" s="431">
        <v>83.2</v>
      </c>
      <c r="O61" s="431">
        <v>101.8</v>
      </c>
      <c r="P61" s="431">
        <v>83.9</v>
      </c>
      <c r="Q61" s="431">
        <v>92.1</v>
      </c>
      <c r="R61" s="431">
        <v>98.9</v>
      </c>
      <c r="S61" s="431">
        <v>98.8</v>
      </c>
    </row>
    <row r="62" spans="1:19" ht="13.5" customHeight="1">
      <c r="A62" s="425" t="s">
        <v>497</v>
      </c>
      <c r="B62" s="425" t="s">
        <v>544</v>
      </c>
      <c r="C62" s="426" t="s">
        <v>497</v>
      </c>
      <c r="D62" s="430">
        <v>99.6</v>
      </c>
      <c r="E62" s="431">
        <v>120.7</v>
      </c>
      <c r="F62" s="431">
        <v>102.1</v>
      </c>
      <c r="G62" s="431">
        <v>102.6</v>
      </c>
      <c r="H62" s="431">
        <v>91.6</v>
      </c>
      <c r="I62" s="431">
        <v>104.3</v>
      </c>
      <c r="J62" s="431">
        <v>104.7</v>
      </c>
      <c r="K62" s="431">
        <v>98.6</v>
      </c>
      <c r="L62" s="431">
        <v>87.3</v>
      </c>
      <c r="M62" s="431">
        <v>100.5</v>
      </c>
      <c r="N62" s="431">
        <v>84.8</v>
      </c>
      <c r="O62" s="431">
        <v>105</v>
      </c>
      <c r="P62" s="431">
        <v>91.2</v>
      </c>
      <c r="Q62" s="431">
        <v>92</v>
      </c>
      <c r="R62" s="431">
        <v>102.8</v>
      </c>
      <c r="S62" s="431">
        <v>95.5</v>
      </c>
    </row>
    <row r="63" spans="1:19" ht="13.5" customHeight="1">
      <c r="A63" s="425" t="s">
        <v>497</v>
      </c>
      <c r="B63" s="425" t="s">
        <v>545</v>
      </c>
      <c r="C63" s="426" t="s">
        <v>497</v>
      </c>
      <c r="D63" s="430">
        <v>99.3</v>
      </c>
      <c r="E63" s="431">
        <v>117.1</v>
      </c>
      <c r="F63" s="431">
        <v>103.3</v>
      </c>
      <c r="G63" s="431">
        <v>105.8</v>
      </c>
      <c r="H63" s="431">
        <v>90.6</v>
      </c>
      <c r="I63" s="431">
        <v>107.7</v>
      </c>
      <c r="J63" s="431">
        <v>104.7</v>
      </c>
      <c r="K63" s="431">
        <v>94.4</v>
      </c>
      <c r="L63" s="431">
        <v>85.1</v>
      </c>
      <c r="M63" s="431">
        <v>99.5</v>
      </c>
      <c r="N63" s="431">
        <v>82.6</v>
      </c>
      <c r="O63" s="431">
        <v>100.9</v>
      </c>
      <c r="P63" s="431">
        <v>84.8</v>
      </c>
      <c r="Q63" s="431">
        <v>90.2</v>
      </c>
      <c r="R63" s="431">
        <v>100.3</v>
      </c>
      <c r="S63" s="431">
        <v>95.6</v>
      </c>
    </row>
    <row r="64" spans="1:19" ht="13.5" customHeight="1">
      <c r="A64" s="425" t="s">
        <v>497</v>
      </c>
      <c r="B64" s="425" t="s">
        <v>512</v>
      </c>
      <c r="C64" s="426" t="s">
        <v>497</v>
      </c>
      <c r="D64" s="430">
        <v>99.6</v>
      </c>
      <c r="E64" s="431">
        <v>119</v>
      </c>
      <c r="F64" s="431">
        <v>102.6</v>
      </c>
      <c r="G64" s="431">
        <v>106.8</v>
      </c>
      <c r="H64" s="431">
        <v>90.7</v>
      </c>
      <c r="I64" s="431">
        <v>109</v>
      </c>
      <c r="J64" s="431">
        <v>104.7</v>
      </c>
      <c r="K64" s="431">
        <v>95.7</v>
      </c>
      <c r="L64" s="431">
        <v>86.3</v>
      </c>
      <c r="M64" s="431">
        <v>106</v>
      </c>
      <c r="N64" s="431">
        <v>82.8</v>
      </c>
      <c r="O64" s="431">
        <v>99.8</v>
      </c>
      <c r="P64" s="431">
        <v>84.7</v>
      </c>
      <c r="Q64" s="431">
        <v>90.7</v>
      </c>
      <c r="R64" s="431">
        <v>98.9</v>
      </c>
      <c r="S64" s="431">
        <v>97</v>
      </c>
    </row>
    <row r="65" spans="1:19" ht="13.5" customHeight="1">
      <c r="A65" s="425" t="s">
        <v>497</v>
      </c>
      <c r="B65" s="425" t="s">
        <v>546</v>
      </c>
      <c r="C65" s="426" t="s">
        <v>497</v>
      </c>
      <c r="D65" s="430">
        <v>100</v>
      </c>
      <c r="E65" s="431">
        <v>116.1</v>
      </c>
      <c r="F65" s="431">
        <v>103.4</v>
      </c>
      <c r="G65" s="431">
        <v>102.7</v>
      </c>
      <c r="H65" s="431">
        <v>93.1</v>
      </c>
      <c r="I65" s="431">
        <v>105.4</v>
      </c>
      <c r="J65" s="431">
        <v>103.8</v>
      </c>
      <c r="K65" s="431">
        <v>95.3</v>
      </c>
      <c r="L65" s="431">
        <v>85.1</v>
      </c>
      <c r="M65" s="431">
        <v>102.2</v>
      </c>
      <c r="N65" s="431">
        <v>80.1</v>
      </c>
      <c r="O65" s="431">
        <v>102.1</v>
      </c>
      <c r="P65" s="431">
        <v>93.4</v>
      </c>
      <c r="Q65" s="431">
        <v>91.9</v>
      </c>
      <c r="R65" s="431">
        <v>99.7</v>
      </c>
      <c r="S65" s="431">
        <v>97.4</v>
      </c>
    </row>
    <row r="66" spans="1:19" ht="13.5" customHeight="1">
      <c r="A66" s="425" t="s">
        <v>497</v>
      </c>
      <c r="B66" s="425" t="s">
        <v>591</v>
      </c>
      <c r="C66" s="426" t="s">
        <v>497</v>
      </c>
      <c r="D66" s="430">
        <v>99.6</v>
      </c>
      <c r="E66" s="431">
        <v>118.9</v>
      </c>
      <c r="F66" s="431">
        <v>102.8</v>
      </c>
      <c r="G66" s="431">
        <v>102.5</v>
      </c>
      <c r="H66" s="431">
        <v>92.8</v>
      </c>
      <c r="I66" s="431">
        <v>107.7</v>
      </c>
      <c r="J66" s="431">
        <v>105.5</v>
      </c>
      <c r="K66" s="431">
        <v>103</v>
      </c>
      <c r="L66" s="431">
        <v>86.7</v>
      </c>
      <c r="M66" s="431">
        <v>100.5</v>
      </c>
      <c r="N66" s="431">
        <v>85.2</v>
      </c>
      <c r="O66" s="431">
        <v>101.7</v>
      </c>
      <c r="P66" s="431">
        <v>85.7</v>
      </c>
      <c r="Q66" s="431">
        <v>89.2</v>
      </c>
      <c r="R66" s="431">
        <v>99.4</v>
      </c>
      <c r="S66" s="431">
        <v>96.8</v>
      </c>
    </row>
    <row r="67" spans="1:19" ht="13.5" customHeight="1">
      <c r="A67" s="425" t="s">
        <v>777</v>
      </c>
      <c r="B67" s="425" t="s">
        <v>780</v>
      </c>
      <c r="C67" s="426" t="s">
        <v>536</v>
      </c>
      <c r="D67" s="430">
        <v>98.3</v>
      </c>
      <c r="E67" s="431">
        <v>117</v>
      </c>
      <c r="F67" s="431">
        <v>101.3</v>
      </c>
      <c r="G67" s="431">
        <v>103.1</v>
      </c>
      <c r="H67" s="431">
        <v>92.5</v>
      </c>
      <c r="I67" s="431">
        <v>99.9</v>
      </c>
      <c r="J67" s="431">
        <v>107.5</v>
      </c>
      <c r="K67" s="431">
        <v>95.3</v>
      </c>
      <c r="L67" s="431">
        <v>84.6</v>
      </c>
      <c r="M67" s="431">
        <v>97.6</v>
      </c>
      <c r="N67" s="431">
        <v>84.8</v>
      </c>
      <c r="O67" s="431">
        <v>99.2</v>
      </c>
      <c r="P67" s="431">
        <v>86.1</v>
      </c>
      <c r="Q67" s="431">
        <v>92.9</v>
      </c>
      <c r="R67" s="431">
        <v>100.8</v>
      </c>
      <c r="S67" s="431">
        <v>90.8</v>
      </c>
    </row>
    <row r="68" spans="1:19" ht="13.5" customHeight="1">
      <c r="A68" s="425" t="s">
        <v>497</v>
      </c>
      <c r="B68" s="425" t="s">
        <v>538</v>
      </c>
      <c r="C68" s="426"/>
      <c r="D68" s="430">
        <v>99.3</v>
      </c>
      <c r="E68" s="431">
        <v>120.1</v>
      </c>
      <c r="F68" s="431">
        <v>102.7</v>
      </c>
      <c r="G68" s="431">
        <v>108.8</v>
      </c>
      <c r="H68" s="431">
        <v>91</v>
      </c>
      <c r="I68" s="431">
        <v>107.4</v>
      </c>
      <c r="J68" s="431">
        <v>100.8</v>
      </c>
      <c r="K68" s="431">
        <v>100.8</v>
      </c>
      <c r="L68" s="431">
        <v>84.4</v>
      </c>
      <c r="M68" s="431">
        <v>98.8</v>
      </c>
      <c r="N68" s="431">
        <v>83.3</v>
      </c>
      <c r="O68" s="431">
        <v>95.5</v>
      </c>
      <c r="P68" s="431">
        <v>86.4</v>
      </c>
      <c r="Q68" s="431">
        <v>91.5</v>
      </c>
      <c r="R68" s="431">
        <v>100.4</v>
      </c>
      <c r="S68" s="431">
        <v>97.1</v>
      </c>
    </row>
    <row r="69" spans="1:19" ht="13.5" customHeight="1">
      <c r="A69" s="425" t="s">
        <v>497</v>
      </c>
      <c r="B69" s="425" t="s">
        <v>539</v>
      </c>
      <c r="C69" s="426"/>
      <c r="D69" s="430">
        <v>100.7</v>
      </c>
      <c r="E69" s="431">
        <v>117.8</v>
      </c>
      <c r="F69" s="431">
        <v>103.7</v>
      </c>
      <c r="G69" s="431">
        <v>103.9</v>
      </c>
      <c r="H69" s="431">
        <v>93.8</v>
      </c>
      <c r="I69" s="431">
        <v>108.4</v>
      </c>
      <c r="J69" s="431">
        <v>104.8</v>
      </c>
      <c r="K69" s="431">
        <v>100.1</v>
      </c>
      <c r="L69" s="431">
        <v>84.9</v>
      </c>
      <c r="M69" s="431">
        <v>101.8</v>
      </c>
      <c r="N69" s="431">
        <v>87</v>
      </c>
      <c r="O69" s="431">
        <v>98</v>
      </c>
      <c r="P69" s="431">
        <v>95.6</v>
      </c>
      <c r="Q69" s="431">
        <v>91.8</v>
      </c>
      <c r="R69" s="431">
        <v>101.5</v>
      </c>
      <c r="S69" s="431">
        <v>99.5</v>
      </c>
    </row>
    <row r="70" spans="1:46" ht="13.5" customHeight="1">
      <c r="A70" s="425" t="s">
        <v>497</v>
      </c>
      <c r="B70" s="425" t="s">
        <v>540</v>
      </c>
      <c r="C70" s="426"/>
      <c r="D70" s="430">
        <v>101.3</v>
      </c>
      <c r="E70" s="431">
        <v>117.4</v>
      </c>
      <c r="F70" s="431">
        <v>104.7</v>
      </c>
      <c r="G70" s="431">
        <v>102.3</v>
      </c>
      <c r="H70" s="431">
        <v>93.5</v>
      </c>
      <c r="I70" s="431">
        <v>108</v>
      </c>
      <c r="J70" s="431">
        <v>108.7</v>
      </c>
      <c r="K70" s="431">
        <v>100.3</v>
      </c>
      <c r="L70" s="431">
        <v>88</v>
      </c>
      <c r="M70" s="431">
        <v>99.3</v>
      </c>
      <c r="N70" s="431">
        <v>85.4</v>
      </c>
      <c r="O70" s="431">
        <v>102.9</v>
      </c>
      <c r="P70" s="431">
        <v>86.6</v>
      </c>
      <c r="Q70" s="431">
        <v>93.3</v>
      </c>
      <c r="R70" s="431">
        <v>104.2</v>
      </c>
      <c r="S70" s="431">
        <v>99.5</v>
      </c>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row>
    <row r="71" spans="1:46" ht="13.5" customHeight="1">
      <c r="A71" s="433" t="s">
        <v>782</v>
      </c>
      <c r="B71" s="433" t="s">
        <v>681</v>
      </c>
      <c r="C71" s="434"/>
      <c r="D71" s="435">
        <v>99.8</v>
      </c>
      <c r="E71" s="436">
        <v>115.8</v>
      </c>
      <c r="F71" s="436">
        <v>102.8</v>
      </c>
      <c r="G71" s="436">
        <v>100.9</v>
      </c>
      <c r="H71" s="436">
        <v>93.8</v>
      </c>
      <c r="I71" s="436">
        <v>104.1</v>
      </c>
      <c r="J71" s="436">
        <v>108.2</v>
      </c>
      <c r="K71" s="436">
        <v>92.7</v>
      </c>
      <c r="L71" s="436">
        <v>81.9</v>
      </c>
      <c r="M71" s="436">
        <v>99.6</v>
      </c>
      <c r="N71" s="436">
        <v>86.3</v>
      </c>
      <c r="O71" s="436">
        <v>98.6</v>
      </c>
      <c r="P71" s="436">
        <v>85.4</v>
      </c>
      <c r="Q71" s="436">
        <v>95</v>
      </c>
      <c r="R71" s="436">
        <v>98.7</v>
      </c>
      <c r="S71" s="436">
        <v>95.2</v>
      </c>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row>
    <row r="72" spans="1:19" ht="17.25" customHeight="1">
      <c r="A72" s="401"/>
      <c r="B72" s="401"/>
      <c r="C72" s="401"/>
      <c r="D72" s="774" t="s">
        <v>592</v>
      </c>
      <c r="E72" s="774"/>
      <c r="F72" s="774"/>
      <c r="G72" s="774"/>
      <c r="H72" s="774"/>
      <c r="I72" s="774"/>
      <c r="J72" s="774"/>
      <c r="K72" s="774"/>
      <c r="L72" s="774"/>
      <c r="M72" s="774"/>
      <c r="N72" s="774"/>
      <c r="O72" s="774"/>
      <c r="P72" s="774"/>
      <c r="Q72" s="774"/>
      <c r="R72" s="774"/>
      <c r="S72" s="774"/>
    </row>
    <row r="73" spans="1:19" ht="13.5" customHeight="1">
      <c r="A73" s="420" t="s">
        <v>534</v>
      </c>
      <c r="B73" s="420" t="s">
        <v>659</v>
      </c>
      <c r="C73" s="421" t="s">
        <v>535</v>
      </c>
      <c r="D73" s="422">
        <v>0.1</v>
      </c>
      <c r="E73" s="423">
        <v>-8.6</v>
      </c>
      <c r="F73" s="423">
        <v>0</v>
      </c>
      <c r="G73" s="423">
        <v>-5.6</v>
      </c>
      <c r="H73" s="423">
        <v>-9.7</v>
      </c>
      <c r="I73" s="423">
        <v>2.3</v>
      </c>
      <c r="J73" s="423">
        <v>-9.8</v>
      </c>
      <c r="K73" s="423">
        <v>5.5</v>
      </c>
      <c r="L73" s="424" t="s">
        <v>663</v>
      </c>
      <c r="M73" s="424" t="s">
        <v>663</v>
      </c>
      <c r="N73" s="424" t="s">
        <v>663</v>
      </c>
      <c r="O73" s="424" t="s">
        <v>663</v>
      </c>
      <c r="P73" s="423">
        <v>-5.3</v>
      </c>
      <c r="Q73" s="423">
        <v>7.4</v>
      </c>
      <c r="R73" s="423">
        <v>1.6</v>
      </c>
      <c r="S73" s="424" t="s">
        <v>663</v>
      </c>
    </row>
    <row r="74" spans="1:19" ht="13.5" customHeight="1">
      <c r="A74" s="425"/>
      <c r="B74" s="425" t="s">
        <v>660</v>
      </c>
      <c r="C74" s="426"/>
      <c r="D74" s="427">
        <v>-7</v>
      </c>
      <c r="E74" s="428">
        <v>-0.6</v>
      </c>
      <c r="F74" s="428">
        <v>-6.6</v>
      </c>
      <c r="G74" s="428">
        <v>-2.1</v>
      </c>
      <c r="H74" s="428">
        <v>-7.5</v>
      </c>
      <c r="I74" s="428">
        <v>-4.6</v>
      </c>
      <c r="J74" s="428">
        <v>-6</v>
      </c>
      <c r="K74" s="428">
        <v>6.6</v>
      </c>
      <c r="L74" s="429" t="s">
        <v>663</v>
      </c>
      <c r="M74" s="429" t="s">
        <v>663</v>
      </c>
      <c r="N74" s="429" t="s">
        <v>663</v>
      </c>
      <c r="O74" s="429" t="s">
        <v>663</v>
      </c>
      <c r="P74" s="428">
        <v>-4.2</v>
      </c>
      <c r="Q74" s="428">
        <v>-6.8</v>
      </c>
      <c r="R74" s="428">
        <v>14</v>
      </c>
      <c r="S74" s="429" t="s">
        <v>663</v>
      </c>
    </row>
    <row r="75" spans="1:19" ht="13.5" customHeight="1">
      <c r="A75" s="425"/>
      <c r="B75" s="425" t="s">
        <v>661</v>
      </c>
      <c r="C75" s="426"/>
      <c r="D75" s="427">
        <v>0.9</v>
      </c>
      <c r="E75" s="428">
        <v>13.9</v>
      </c>
      <c r="F75" s="428">
        <v>6.1</v>
      </c>
      <c r="G75" s="428">
        <v>1.4</v>
      </c>
      <c r="H75" s="428">
        <v>5.8</v>
      </c>
      <c r="I75" s="428">
        <v>-5.3</v>
      </c>
      <c r="J75" s="428">
        <v>4.3</v>
      </c>
      <c r="K75" s="428">
        <v>-0.4</v>
      </c>
      <c r="L75" s="429" t="s">
        <v>663</v>
      </c>
      <c r="M75" s="429" t="s">
        <v>663</v>
      </c>
      <c r="N75" s="429" t="s">
        <v>663</v>
      </c>
      <c r="O75" s="429" t="s">
        <v>663</v>
      </c>
      <c r="P75" s="428">
        <v>-7.5</v>
      </c>
      <c r="Q75" s="428">
        <v>-4.7</v>
      </c>
      <c r="R75" s="428">
        <v>1.4</v>
      </c>
      <c r="S75" s="429" t="s">
        <v>663</v>
      </c>
    </row>
    <row r="76" spans="1:19" ht="13.5" customHeight="1">
      <c r="A76" s="425"/>
      <c r="B76" s="425" t="s">
        <v>662</v>
      </c>
      <c r="C76" s="426"/>
      <c r="D76" s="427">
        <v>-1.5</v>
      </c>
      <c r="E76" s="428">
        <v>5.9</v>
      </c>
      <c r="F76" s="428">
        <v>0.2</v>
      </c>
      <c r="G76" s="428">
        <v>-0.6</v>
      </c>
      <c r="H76" s="428">
        <v>-7.6</v>
      </c>
      <c r="I76" s="428">
        <v>-3.5</v>
      </c>
      <c r="J76" s="428">
        <v>2.1</v>
      </c>
      <c r="K76" s="428">
        <v>-4.2</v>
      </c>
      <c r="L76" s="429">
        <v>-3</v>
      </c>
      <c r="M76" s="429">
        <v>2.1</v>
      </c>
      <c r="N76" s="429">
        <v>-13.8</v>
      </c>
      <c r="O76" s="429">
        <v>4</v>
      </c>
      <c r="P76" s="428">
        <v>-5.5</v>
      </c>
      <c r="Q76" s="428">
        <v>-6</v>
      </c>
      <c r="R76" s="428">
        <v>0.5</v>
      </c>
      <c r="S76" s="429">
        <v>0.4</v>
      </c>
    </row>
    <row r="77" spans="1:19" ht="13.5" customHeight="1">
      <c r="A77" s="425"/>
      <c r="B77" s="425" t="s">
        <v>773</v>
      </c>
      <c r="C77" s="426"/>
      <c r="D77" s="427">
        <v>0.6</v>
      </c>
      <c r="E77" s="428">
        <v>9.6</v>
      </c>
      <c r="F77" s="428">
        <v>1.9</v>
      </c>
      <c r="G77" s="428">
        <v>-0.3</v>
      </c>
      <c r="H77" s="428">
        <v>-2.4</v>
      </c>
      <c r="I77" s="428">
        <v>9.2</v>
      </c>
      <c r="J77" s="428">
        <v>1.5</v>
      </c>
      <c r="K77" s="428">
        <v>1.1</v>
      </c>
      <c r="L77" s="429">
        <v>-10.3</v>
      </c>
      <c r="M77" s="429">
        <v>-5.8</v>
      </c>
      <c r="N77" s="429">
        <v>-4.1</v>
      </c>
      <c r="O77" s="429">
        <v>-2.2</v>
      </c>
      <c r="P77" s="428">
        <v>-7.3</v>
      </c>
      <c r="Q77" s="428">
        <v>-2.3</v>
      </c>
      <c r="R77" s="428">
        <v>-1.3</v>
      </c>
      <c r="S77" s="429">
        <v>-2.1</v>
      </c>
    </row>
    <row r="78" spans="1:19" ht="13.5" customHeight="1">
      <c r="A78" s="425"/>
      <c r="B78" s="437" t="s">
        <v>775</v>
      </c>
      <c r="C78" s="438"/>
      <c r="D78" s="439">
        <v>0.4</v>
      </c>
      <c r="E78" s="440">
        <v>0.1</v>
      </c>
      <c r="F78" s="440">
        <v>0.9</v>
      </c>
      <c r="G78" s="440">
        <v>5.3</v>
      </c>
      <c r="H78" s="440">
        <v>1.6</v>
      </c>
      <c r="I78" s="440">
        <v>0.5</v>
      </c>
      <c r="J78" s="440">
        <v>1.4</v>
      </c>
      <c r="K78" s="440">
        <v>-0.2</v>
      </c>
      <c r="L78" s="440">
        <v>-2.6</v>
      </c>
      <c r="M78" s="440">
        <v>3.1</v>
      </c>
      <c r="N78" s="440">
        <v>-0.5</v>
      </c>
      <c r="O78" s="440">
        <v>-0.4</v>
      </c>
      <c r="P78" s="440">
        <v>-0.1</v>
      </c>
      <c r="Q78" s="440">
        <v>-1.1</v>
      </c>
      <c r="R78" s="440">
        <v>0.7</v>
      </c>
      <c r="S78" s="440">
        <v>-1.1</v>
      </c>
    </row>
    <row r="79" spans="1:19" ht="13.5" customHeight="1">
      <c r="A79" s="420" t="s">
        <v>664</v>
      </c>
      <c r="B79" s="420" t="s">
        <v>541</v>
      </c>
      <c r="C79" s="432" t="s">
        <v>536</v>
      </c>
      <c r="D79" s="430">
        <v>0.3</v>
      </c>
      <c r="E79" s="431">
        <v>-5.5</v>
      </c>
      <c r="F79" s="431">
        <v>0.2</v>
      </c>
      <c r="G79" s="431">
        <v>6.9</v>
      </c>
      <c r="H79" s="431">
        <v>1.2</v>
      </c>
      <c r="I79" s="431">
        <v>5</v>
      </c>
      <c r="J79" s="431">
        <v>-1.1</v>
      </c>
      <c r="K79" s="431">
        <v>4</v>
      </c>
      <c r="L79" s="431">
        <v>-5.7</v>
      </c>
      <c r="M79" s="431">
        <v>1.7</v>
      </c>
      <c r="N79" s="431">
        <v>0.9</v>
      </c>
      <c r="O79" s="431">
        <v>0.1</v>
      </c>
      <c r="P79" s="431">
        <v>-3.2</v>
      </c>
      <c r="Q79" s="431">
        <v>-1.2</v>
      </c>
      <c r="R79" s="431">
        <v>3.1</v>
      </c>
      <c r="S79" s="431">
        <v>9.1</v>
      </c>
    </row>
    <row r="80" spans="1:19" ht="13.5" customHeight="1">
      <c r="A80" s="425" t="s">
        <v>497</v>
      </c>
      <c r="B80" s="425" t="s">
        <v>542</v>
      </c>
      <c r="C80" s="426" t="s">
        <v>497</v>
      </c>
      <c r="D80" s="430">
        <v>-0.3</v>
      </c>
      <c r="E80" s="431">
        <v>-4.5</v>
      </c>
      <c r="F80" s="431">
        <v>0.6</v>
      </c>
      <c r="G80" s="431">
        <v>4.8</v>
      </c>
      <c r="H80" s="431">
        <v>0.9</v>
      </c>
      <c r="I80" s="431">
        <v>-0.3</v>
      </c>
      <c r="J80" s="431">
        <v>0.9</v>
      </c>
      <c r="K80" s="431">
        <v>-3.9</v>
      </c>
      <c r="L80" s="431">
        <v>-2.1</v>
      </c>
      <c r="M80" s="431">
        <v>8.4</v>
      </c>
      <c r="N80" s="431">
        <v>1.3</v>
      </c>
      <c r="O80" s="431">
        <v>1.6</v>
      </c>
      <c r="P80" s="431">
        <v>3.4</v>
      </c>
      <c r="Q80" s="431">
        <v>-4.7</v>
      </c>
      <c r="R80" s="431">
        <v>-0.1</v>
      </c>
      <c r="S80" s="431">
        <v>-0.4</v>
      </c>
    </row>
    <row r="81" spans="1:19" ht="13.5" customHeight="1">
      <c r="A81" s="425" t="s">
        <v>497</v>
      </c>
      <c r="B81" s="425" t="s">
        <v>543</v>
      </c>
      <c r="C81" s="426" t="s">
        <v>497</v>
      </c>
      <c r="D81" s="430">
        <v>0.1</v>
      </c>
      <c r="E81" s="431">
        <v>-1.1</v>
      </c>
      <c r="F81" s="431">
        <v>0.2</v>
      </c>
      <c r="G81" s="431">
        <v>-0.4</v>
      </c>
      <c r="H81" s="431">
        <v>4</v>
      </c>
      <c r="I81" s="431">
        <v>-0.7</v>
      </c>
      <c r="J81" s="431">
        <v>-0.7</v>
      </c>
      <c r="K81" s="431">
        <v>-2.1</v>
      </c>
      <c r="L81" s="431">
        <v>-2.1</v>
      </c>
      <c r="M81" s="431">
        <v>10.3</v>
      </c>
      <c r="N81" s="431">
        <v>1</v>
      </c>
      <c r="O81" s="431">
        <v>3.9</v>
      </c>
      <c r="P81" s="431">
        <v>-0.5</v>
      </c>
      <c r="Q81" s="431">
        <v>0.5</v>
      </c>
      <c r="R81" s="431">
        <v>0.1</v>
      </c>
      <c r="S81" s="431">
        <v>0.2</v>
      </c>
    </row>
    <row r="82" spans="1:19" ht="13.5" customHeight="1">
      <c r="A82" s="425" t="s">
        <v>497</v>
      </c>
      <c r="B82" s="425" t="s">
        <v>544</v>
      </c>
      <c r="C82" s="426" t="s">
        <v>497</v>
      </c>
      <c r="D82" s="430">
        <v>1</v>
      </c>
      <c r="E82" s="431">
        <v>6.9</v>
      </c>
      <c r="F82" s="431">
        <v>0.4</v>
      </c>
      <c r="G82" s="431">
        <v>4.4</v>
      </c>
      <c r="H82" s="431">
        <v>0.7</v>
      </c>
      <c r="I82" s="431">
        <v>0.7</v>
      </c>
      <c r="J82" s="431">
        <v>1.1</v>
      </c>
      <c r="K82" s="431">
        <v>0.3</v>
      </c>
      <c r="L82" s="431">
        <v>1.9</v>
      </c>
      <c r="M82" s="431">
        <v>7.4</v>
      </c>
      <c r="N82" s="431">
        <v>1.1</v>
      </c>
      <c r="O82" s="431">
        <v>2.1</v>
      </c>
      <c r="P82" s="431">
        <v>2.6</v>
      </c>
      <c r="Q82" s="431">
        <v>0.3</v>
      </c>
      <c r="R82" s="431">
        <v>4</v>
      </c>
      <c r="S82" s="431">
        <v>0.3</v>
      </c>
    </row>
    <row r="83" spans="1:19" ht="13.5" customHeight="1">
      <c r="A83" s="425" t="s">
        <v>497</v>
      </c>
      <c r="B83" s="425" t="s">
        <v>545</v>
      </c>
      <c r="C83" s="426" t="s">
        <v>497</v>
      </c>
      <c r="D83" s="430">
        <v>1.3</v>
      </c>
      <c r="E83" s="431">
        <v>1.9</v>
      </c>
      <c r="F83" s="431">
        <v>2.1</v>
      </c>
      <c r="G83" s="431">
        <v>4</v>
      </c>
      <c r="H83" s="431">
        <v>0</v>
      </c>
      <c r="I83" s="431">
        <v>1.2</v>
      </c>
      <c r="J83" s="431">
        <v>3.5</v>
      </c>
      <c r="K83" s="431">
        <v>-3.7</v>
      </c>
      <c r="L83" s="431">
        <v>0.2</v>
      </c>
      <c r="M83" s="431">
        <v>5.3</v>
      </c>
      <c r="N83" s="431">
        <v>0.2</v>
      </c>
      <c r="O83" s="431">
        <v>-0.6</v>
      </c>
      <c r="P83" s="431">
        <v>2</v>
      </c>
      <c r="Q83" s="431">
        <v>-1</v>
      </c>
      <c r="R83" s="431">
        <v>2.2</v>
      </c>
      <c r="S83" s="431">
        <v>-0.5</v>
      </c>
    </row>
    <row r="84" spans="1:19" ht="13.5" customHeight="1">
      <c r="A84" s="425" t="s">
        <v>497</v>
      </c>
      <c r="B84" s="425" t="s">
        <v>512</v>
      </c>
      <c r="C84" s="426" t="s">
        <v>497</v>
      </c>
      <c r="D84" s="430">
        <v>1.4</v>
      </c>
      <c r="E84" s="431">
        <v>1.8</v>
      </c>
      <c r="F84" s="431">
        <v>1.2</v>
      </c>
      <c r="G84" s="431">
        <v>8.2</v>
      </c>
      <c r="H84" s="431">
        <v>-1</v>
      </c>
      <c r="I84" s="431">
        <v>1.8</v>
      </c>
      <c r="J84" s="431">
        <v>3.1</v>
      </c>
      <c r="K84" s="431">
        <v>-1.8</v>
      </c>
      <c r="L84" s="431">
        <v>-3.3</v>
      </c>
      <c r="M84" s="431">
        <v>17</v>
      </c>
      <c r="N84" s="431">
        <v>0.9</v>
      </c>
      <c r="O84" s="431">
        <v>-0.6</v>
      </c>
      <c r="P84" s="431">
        <v>0.8</v>
      </c>
      <c r="Q84" s="431">
        <v>-0.3</v>
      </c>
      <c r="R84" s="431">
        <v>1.5</v>
      </c>
      <c r="S84" s="431">
        <v>-2</v>
      </c>
    </row>
    <row r="85" spans="1:19" ht="13.5" customHeight="1">
      <c r="A85" s="425" t="s">
        <v>497</v>
      </c>
      <c r="B85" s="425" t="s">
        <v>546</v>
      </c>
      <c r="C85" s="426" t="s">
        <v>497</v>
      </c>
      <c r="D85" s="430">
        <v>1</v>
      </c>
      <c r="E85" s="431">
        <v>0.3</v>
      </c>
      <c r="F85" s="431">
        <v>1.2</v>
      </c>
      <c r="G85" s="431">
        <v>11.8</v>
      </c>
      <c r="H85" s="431">
        <v>0.8</v>
      </c>
      <c r="I85" s="431">
        <v>-1.7</v>
      </c>
      <c r="J85" s="431">
        <v>0.3</v>
      </c>
      <c r="K85" s="431">
        <v>-4.7</v>
      </c>
      <c r="L85" s="431">
        <v>0</v>
      </c>
      <c r="M85" s="431">
        <v>7.8</v>
      </c>
      <c r="N85" s="431">
        <v>-4</v>
      </c>
      <c r="O85" s="431">
        <v>-1</v>
      </c>
      <c r="P85" s="431">
        <v>9.9</v>
      </c>
      <c r="Q85" s="431">
        <v>0.2</v>
      </c>
      <c r="R85" s="431">
        <v>1.8</v>
      </c>
      <c r="S85" s="431">
        <v>-2.8</v>
      </c>
    </row>
    <row r="86" spans="1:19" ht="13.5" customHeight="1">
      <c r="A86" s="425" t="s">
        <v>497</v>
      </c>
      <c r="B86" s="425" t="s">
        <v>591</v>
      </c>
      <c r="C86" s="426" t="s">
        <v>497</v>
      </c>
      <c r="D86" s="430">
        <v>0.9</v>
      </c>
      <c r="E86" s="431">
        <v>2.6</v>
      </c>
      <c r="F86" s="431">
        <v>1.1</v>
      </c>
      <c r="G86" s="431">
        <v>-3.3</v>
      </c>
      <c r="H86" s="431">
        <v>2</v>
      </c>
      <c r="I86" s="431">
        <v>1.7</v>
      </c>
      <c r="J86" s="431">
        <v>2.6</v>
      </c>
      <c r="K86" s="431">
        <v>2.7</v>
      </c>
      <c r="L86" s="431">
        <v>2.4</v>
      </c>
      <c r="M86" s="431">
        <v>6.3</v>
      </c>
      <c r="N86" s="431">
        <v>1.1</v>
      </c>
      <c r="O86" s="431">
        <v>0</v>
      </c>
      <c r="P86" s="431">
        <v>0.9</v>
      </c>
      <c r="Q86" s="431">
        <v>-3</v>
      </c>
      <c r="R86" s="431">
        <v>1.5</v>
      </c>
      <c r="S86" s="431">
        <v>-0.6</v>
      </c>
    </row>
    <row r="87" spans="1:19" ht="13.5" customHeight="1">
      <c r="A87" s="425" t="s">
        <v>777</v>
      </c>
      <c r="B87" s="425" t="s">
        <v>780</v>
      </c>
      <c r="C87" s="426" t="s">
        <v>536</v>
      </c>
      <c r="D87" s="430">
        <v>1.2</v>
      </c>
      <c r="E87" s="431">
        <v>4.1</v>
      </c>
      <c r="F87" s="431">
        <v>0.5</v>
      </c>
      <c r="G87" s="431">
        <v>-3.6</v>
      </c>
      <c r="H87" s="431">
        <v>3.7</v>
      </c>
      <c r="I87" s="431">
        <v>1.2</v>
      </c>
      <c r="J87" s="431">
        <v>4.4</v>
      </c>
      <c r="K87" s="431">
        <v>-0.3</v>
      </c>
      <c r="L87" s="431">
        <v>1.1</v>
      </c>
      <c r="M87" s="431">
        <v>8.8</v>
      </c>
      <c r="N87" s="431">
        <v>6</v>
      </c>
      <c r="O87" s="431">
        <v>-2.3</v>
      </c>
      <c r="P87" s="431">
        <v>1.4</v>
      </c>
      <c r="Q87" s="431">
        <v>0.5</v>
      </c>
      <c r="R87" s="431">
        <v>3</v>
      </c>
      <c r="S87" s="431">
        <v>-2.3</v>
      </c>
    </row>
    <row r="88" spans="1:19" ht="13.5" customHeight="1">
      <c r="A88" s="425" t="s">
        <v>497</v>
      </c>
      <c r="B88" s="425" t="s">
        <v>538</v>
      </c>
      <c r="C88" s="426" t="s">
        <v>497</v>
      </c>
      <c r="D88" s="430">
        <v>1.4</v>
      </c>
      <c r="E88" s="431">
        <v>3.6</v>
      </c>
      <c r="F88" s="431">
        <v>0.6</v>
      </c>
      <c r="G88" s="431">
        <v>2.6</v>
      </c>
      <c r="H88" s="431">
        <v>-1.2</v>
      </c>
      <c r="I88" s="431">
        <v>5.6</v>
      </c>
      <c r="J88" s="431">
        <v>-2</v>
      </c>
      <c r="K88" s="431">
        <v>7.6</v>
      </c>
      <c r="L88" s="431">
        <v>0.5</v>
      </c>
      <c r="M88" s="431">
        <v>3.8</v>
      </c>
      <c r="N88" s="431">
        <v>5.8</v>
      </c>
      <c r="O88" s="431">
        <v>-4.5</v>
      </c>
      <c r="P88" s="431">
        <v>1.2</v>
      </c>
      <c r="Q88" s="431">
        <v>1.6</v>
      </c>
      <c r="R88" s="431">
        <v>0</v>
      </c>
      <c r="S88" s="431">
        <v>1</v>
      </c>
    </row>
    <row r="89" spans="1:19" ht="13.5" customHeight="1">
      <c r="A89" s="425" t="s">
        <v>497</v>
      </c>
      <c r="B89" s="425" t="s">
        <v>539</v>
      </c>
      <c r="C89" s="426" t="s">
        <v>497</v>
      </c>
      <c r="D89" s="430">
        <v>1.5</v>
      </c>
      <c r="E89" s="431">
        <v>2.8</v>
      </c>
      <c r="F89" s="431">
        <v>-0.2</v>
      </c>
      <c r="G89" s="431">
        <v>-2</v>
      </c>
      <c r="H89" s="431">
        <v>4</v>
      </c>
      <c r="I89" s="431">
        <v>3.1</v>
      </c>
      <c r="J89" s="431">
        <v>3.5</v>
      </c>
      <c r="K89" s="431">
        <v>2.9</v>
      </c>
      <c r="L89" s="431">
        <v>1.7</v>
      </c>
      <c r="M89" s="431">
        <v>6.9</v>
      </c>
      <c r="N89" s="431">
        <v>5.8</v>
      </c>
      <c r="O89" s="431">
        <v>-2.4</v>
      </c>
      <c r="P89" s="431">
        <v>8.5</v>
      </c>
      <c r="Q89" s="431">
        <v>2.1</v>
      </c>
      <c r="R89" s="431">
        <v>3.5</v>
      </c>
      <c r="S89" s="431">
        <v>2.5</v>
      </c>
    </row>
    <row r="90" spans="1:19" ht="13.5" customHeight="1">
      <c r="A90" s="425" t="s">
        <v>497</v>
      </c>
      <c r="B90" s="425" t="s">
        <v>540</v>
      </c>
      <c r="C90" s="426" t="s">
        <v>497</v>
      </c>
      <c r="D90" s="430">
        <v>0</v>
      </c>
      <c r="E90" s="431">
        <v>1.5</v>
      </c>
      <c r="F90" s="431">
        <v>0.5</v>
      </c>
      <c r="G90" s="431">
        <v>-2.7</v>
      </c>
      <c r="H90" s="431">
        <v>-2.7</v>
      </c>
      <c r="I90" s="431">
        <v>0.4</v>
      </c>
      <c r="J90" s="431">
        <v>-5.4</v>
      </c>
      <c r="K90" s="431">
        <v>4.4</v>
      </c>
      <c r="L90" s="431">
        <v>3</v>
      </c>
      <c r="M90" s="431">
        <v>-3.7</v>
      </c>
      <c r="N90" s="431">
        <v>3.9</v>
      </c>
      <c r="O90" s="431">
        <v>2</v>
      </c>
      <c r="P90" s="431">
        <v>-1.8</v>
      </c>
      <c r="Q90" s="431">
        <v>1.9</v>
      </c>
      <c r="R90" s="431">
        <v>2.7</v>
      </c>
      <c r="S90" s="431">
        <v>1.9</v>
      </c>
    </row>
    <row r="91" spans="1:19" ht="13.5" customHeight="1">
      <c r="A91" s="433" t="s">
        <v>782</v>
      </c>
      <c r="B91" s="433" t="s">
        <v>681</v>
      </c>
      <c r="C91" s="434" t="s">
        <v>782</v>
      </c>
      <c r="D91" s="435">
        <v>0.5</v>
      </c>
      <c r="E91" s="436">
        <v>1.5</v>
      </c>
      <c r="F91" s="436">
        <v>0.3</v>
      </c>
      <c r="G91" s="436">
        <v>-3.4</v>
      </c>
      <c r="H91" s="436">
        <v>3</v>
      </c>
      <c r="I91" s="436">
        <v>-3.4</v>
      </c>
      <c r="J91" s="436">
        <v>4.5</v>
      </c>
      <c r="K91" s="436">
        <v>-6.1</v>
      </c>
      <c r="L91" s="436">
        <v>0.4</v>
      </c>
      <c r="M91" s="436">
        <v>5.1</v>
      </c>
      <c r="N91" s="436">
        <v>4</v>
      </c>
      <c r="O91" s="436">
        <v>-2.3</v>
      </c>
      <c r="P91" s="436">
        <v>-1.2</v>
      </c>
      <c r="Q91" s="436">
        <v>5.1</v>
      </c>
      <c r="R91" s="436">
        <v>-2.1</v>
      </c>
      <c r="S91" s="436">
        <v>-7.8</v>
      </c>
    </row>
    <row r="92" spans="1:35" ht="27" customHeight="1">
      <c r="A92" s="764" t="s">
        <v>342</v>
      </c>
      <c r="B92" s="764"/>
      <c r="C92" s="765"/>
      <c r="D92" s="442">
        <v>-1.5</v>
      </c>
      <c r="E92" s="441">
        <v>-1.4</v>
      </c>
      <c r="F92" s="441">
        <v>-1.8</v>
      </c>
      <c r="G92" s="441">
        <v>-1.4</v>
      </c>
      <c r="H92" s="441">
        <v>0.3</v>
      </c>
      <c r="I92" s="441">
        <v>-3.6</v>
      </c>
      <c r="J92" s="441">
        <v>-0.5</v>
      </c>
      <c r="K92" s="441">
        <v>-7.6</v>
      </c>
      <c r="L92" s="441">
        <v>-6.9</v>
      </c>
      <c r="M92" s="441">
        <v>0.3</v>
      </c>
      <c r="N92" s="441">
        <v>1.1</v>
      </c>
      <c r="O92" s="441">
        <v>-4.2</v>
      </c>
      <c r="P92" s="441">
        <v>-1.4</v>
      </c>
      <c r="Q92" s="441">
        <v>1.8</v>
      </c>
      <c r="R92" s="441">
        <v>-5.3</v>
      </c>
      <c r="S92" s="441">
        <v>-4.3</v>
      </c>
      <c r="T92" s="379"/>
      <c r="U92" s="379"/>
      <c r="V92" s="379"/>
      <c r="W92" s="379"/>
      <c r="X92" s="379"/>
      <c r="Y92" s="379"/>
      <c r="Z92" s="379"/>
      <c r="AA92" s="379"/>
      <c r="AB92" s="379"/>
      <c r="AC92" s="379"/>
      <c r="AD92" s="379"/>
      <c r="AE92" s="379"/>
      <c r="AF92" s="379"/>
      <c r="AG92" s="379"/>
      <c r="AH92" s="379"/>
      <c r="AI92" s="379"/>
    </row>
    <row r="93" spans="1:36" s="380" customFormat="1" ht="27" customHeight="1">
      <c r="A93" s="382"/>
      <c r="B93" s="382"/>
      <c r="C93" s="382"/>
      <c r="D93" s="383"/>
      <c r="E93" s="383"/>
      <c r="F93" s="383"/>
      <c r="G93" s="383"/>
      <c r="H93" s="383"/>
      <c r="I93" s="383"/>
      <c r="J93" s="383"/>
      <c r="K93" s="383"/>
      <c r="L93" s="383"/>
      <c r="M93" s="383"/>
      <c r="N93" s="383"/>
      <c r="O93" s="383"/>
      <c r="P93" s="383"/>
      <c r="Q93" s="383"/>
      <c r="R93" s="383"/>
      <c r="S93" s="383"/>
      <c r="T93" s="367"/>
      <c r="U93" s="367"/>
      <c r="V93" s="367"/>
      <c r="W93" s="367"/>
      <c r="X93" s="367"/>
      <c r="Y93" s="367"/>
      <c r="Z93" s="367"/>
      <c r="AA93" s="367"/>
      <c r="AB93" s="367"/>
      <c r="AC93" s="367"/>
      <c r="AD93" s="367"/>
      <c r="AE93" s="367"/>
      <c r="AF93" s="367"/>
      <c r="AG93" s="367"/>
      <c r="AH93" s="367"/>
      <c r="AI93" s="367"/>
      <c r="AJ93" s="367"/>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rowBreaks count="1" manualBreakCount="1">
    <brk id="92" max="255" man="1"/>
  </rowBreaks>
</worksheet>
</file>

<file path=xl/worksheets/sheet11.xml><?xml version="1.0" encoding="utf-8"?>
<worksheet xmlns="http://schemas.openxmlformats.org/spreadsheetml/2006/main" xmlns:r="http://schemas.openxmlformats.org/officeDocument/2006/relationships">
  <sheetPr codeName="Sheet24">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7" bestFit="1" customWidth="1"/>
    <col min="2" max="2" width="3.19921875" style="367" bestFit="1" customWidth="1"/>
    <col min="3" max="3" width="3.09765625" style="367" bestFit="1" customWidth="1"/>
    <col min="4" max="19" width="8.19921875" style="367" customWidth="1"/>
    <col min="20" max="35" width="7.59765625" style="367" customWidth="1"/>
    <col min="36" max="16384" width="9" style="367" customWidth="1"/>
  </cols>
  <sheetData>
    <row r="1" spans="1:31" ht="18.75">
      <c r="A1" s="366"/>
      <c r="B1" s="366"/>
      <c r="C1" s="366"/>
      <c r="D1" s="366"/>
      <c r="E1" s="368"/>
      <c r="F1" s="368"/>
      <c r="G1" s="766" t="s">
        <v>749</v>
      </c>
      <c r="H1" s="766"/>
      <c r="I1" s="766"/>
      <c r="J1" s="766"/>
      <c r="K1" s="766"/>
      <c r="L1" s="766"/>
      <c r="M1" s="766"/>
      <c r="N1" s="766"/>
      <c r="O1" s="766"/>
      <c r="P1" s="368"/>
      <c r="Q1" s="368"/>
      <c r="R1" s="366"/>
      <c r="S1" s="368"/>
      <c r="T1" s="368"/>
      <c r="U1" s="368"/>
      <c r="V1" s="368"/>
      <c r="W1" s="368"/>
      <c r="X1" s="368"/>
      <c r="Y1" s="368"/>
      <c r="Z1" s="368"/>
      <c r="AA1" s="368"/>
      <c r="AB1" s="368"/>
      <c r="AC1" s="368"/>
      <c r="AD1" s="368"/>
      <c r="AE1" s="368"/>
    </row>
    <row r="2" spans="1:19" ht="17.25">
      <c r="A2" s="397" t="s">
        <v>169</v>
      </c>
      <c r="B2" s="369"/>
      <c r="C2" s="369"/>
      <c r="H2" s="776"/>
      <c r="I2" s="776"/>
      <c r="J2" s="776"/>
      <c r="K2" s="776"/>
      <c r="L2" s="776"/>
      <c r="M2" s="776"/>
      <c r="N2" s="776"/>
      <c r="O2" s="776"/>
      <c r="S2" s="384" t="s">
        <v>537</v>
      </c>
    </row>
    <row r="3" spans="1:19" ht="13.5">
      <c r="A3" s="767" t="s">
        <v>498</v>
      </c>
      <c r="B3" s="767"/>
      <c r="C3" s="768"/>
      <c r="D3" s="370" t="s">
        <v>627</v>
      </c>
      <c r="E3" s="370" t="s">
        <v>628</v>
      </c>
      <c r="F3" s="370" t="s">
        <v>629</v>
      </c>
      <c r="G3" s="370" t="s">
        <v>630</v>
      </c>
      <c r="H3" s="370" t="s">
        <v>631</v>
      </c>
      <c r="I3" s="370" t="s">
        <v>632</v>
      </c>
      <c r="J3" s="370" t="s">
        <v>633</v>
      </c>
      <c r="K3" s="370" t="s">
        <v>634</v>
      </c>
      <c r="L3" s="370" t="s">
        <v>635</v>
      </c>
      <c r="M3" s="370" t="s">
        <v>636</v>
      </c>
      <c r="N3" s="370" t="s">
        <v>677</v>
      </c>
      <c r="O3" s="370" t="s">
        <v>637</v>
      </c>
      <c r="P3" s="370" t="s">
        <v>638</v>
      </c>
      <c r="Q3" s="370" t="s">
        <v>639</v>
      </c>
      <c r="R3" s="370" t="s">
        <v>640</v>
      </c>
      <c r="S3" s="370" t="s">
        <v>641</v>
      </c>
    </row>
    <row r="4" spans="1:19" ht="13.5">
      <c r="A4" s="769"/>
      <c r="B4" s="769"/>
      <c r="C4" s="770"/>
      <c r="D4" s="371" t="s">
        <v>513</v>
      </c>
      <c r="E4" s="371"/>
      <c r="F4" s="371"/>
      <c r="G4" s="371" t="s">
        <v>610</v>
      </c>
      <c r="H4" s="371" t="s">
        <v>514</v>
      </c>
      <c r="I4" s="371" t="s">
        <v>515</v>
      </c>
      <c r="J4" s="371" t="s">
        <v>516</v>
      </c>
      <c r="K4" s="371" t="s">
        <v>517</v>
      </c>
      <c r="L4" s="372" t="s">
        <v>518</v>
      </c>
      <c r="M4" s="373" t="s">
        <v>519</v>
      </c>
      <c r="N4" s="372" t="s">
        <v>675</v>
      </c>
      <c r="O4" s="372" t="s">
        <v>520</v>
      </c>
      <c r="P4" s="372" t="s">
        <v>521</v>
      </c>
      <c r="Q4" s="372" t="s">
        <v>522</v>
      </c>
      <c r="R4" s="372" t="s">
        <v>523</v>
      </c>
      <c r="S4" s="512" t="s">
        <v>54</v>
      </c>
    </row>
    <row r="5" spans="1:19" ht="18" customHeight="1">
      <c r="A5" s="771"/>
      <c r="B5" s="771"/>
      <c r="C5" s="772"/>
      <c r="D5" s="374" t="s">
        <v>524</v>
      </c>
      <c r="E5" s="374" t="s">
        <v>340</v>
      </c>
      <c r="F5" s="374" t="s">
        <v>341</v>
      </c>
      <c r="G5" s="374" t="s">
        <v>611</v>
      </c>
      <c r="H5" s="374" t="s">
        <v>525</v>
      </c>
      <c r="I5" s="374" t="s">
        <v>526</v>
      </c>
      <c r="J5" s="374" t="s">
        <v>527</v>
      </c>
      <c r="K5" s="374" t="s">
        <v>528</v>
      </c>
      <c r="L5" s="375" t="s">
        <v>529</v>
      </c>
      <c r="M5" s="376" t="s">
        <v>530</v>
      </c>
      <c r="N5" s="375" t="s">
        <v>676</v>
      </c>
      <c r="O5" s="375" t="s">
        <v>531</v>
      </c>
      <c r="P5" s="376" t="s">
        <v>532</v>
      </c>
      <c r="Q5" s="376" t="s">
        <v>533</v>
      </c>
      <c r="R5" s="375" t="s">
        <v>666</v>
      </c>
      <c r="S5" s="375" t="s">
        <v>55</v>
      </c>
    </row>
    <row r="6" spans="1:19" ht="15.75" customHeight="1">
      <c r="A6" s="401"/>
      <c r="B6" s="401"/>
      <c r="C6" s="401"/>
      <c r="D6" s="773" t="s">
        <v>593</v>
      </c>
      <c r="E6" s="773"/>
      <c r="F6" s="773"/>
      <c r="G6" s="773"/>
      <c r="H6" s="773"/>
      <c r="I6" s="773"/>
      <c r="J6" s="773"/>
      <c r="K6" s="773"/>
      <c r="L6" s="773"/>
      <c r="M6" s="773"/>
      <c r="N6" s="773"/>
      <c r="O6" s="773"/>
      <c r="P6" s="773"/>
      <c r="Q6" s="773"/>
      <c r="R6" s="773"/>
      <c r="S6" s="401"/>
    </row>
    <row r="7" spans="1:19" ht="13.5" customHeight="1">
      <c r="A7" s="420" t="s">
        <v>534</v>
      </c>
      <c r="B7" s="420" t="s">
        <v>659</v>
      </c>
      <c r="C7" s="421" t="s">
        <v>535</v>
      </c>
      <c r="D7" s="422">
        <v>102.1</v>
      </c>
      <c r="E7" s="423">
        <v>93.2</v>
      </c>
      <c r="F7" s="423">
        <v>97.5</v>
      </c>
      <c r="G7" s="423">
        <v>94.6</v>
      </c>
      <c r="H7" s="423">
        <v>97.7</v>
      </c>
      <c r="I7" s="423">
        <v>99.9</v>
      </c>
      <c r="J7" s="423">
        <v>100.4</v>
      </c>
      <c r="K7" s="423">
        <v>90.2</v>
      </c>
      <c r="L7" s="424" t="s">
        <v>663</v>
      </c>
      <c r="M7" s="424" t="s">
        <v>663</v>
      </c>
      <c r="N7" s="424" t="s">
        <v>663</v>
      </c>
      <c r="O7" s="424" t="s">
        <v>663</v>
      </c>
      <c r="P7" s="423">
        <v>114.5</v>
      </c>
      <c r="Q7" s="423">
        <v>110.3</v>
      </c>
      <c r="R7" s="423">
        <v>86.8</v>
      </c>
      <c r="S7" s="424" t="s">
        <v>663</v>
      </c>
    </row>
    <row r="8" spans="1:19" ht="13.5" customHeight="1">
      <c r="A8" s="425"/>
      <c r="B8" s="425" t="s">
        <v>660</v>
      </c>
      <c r="C8" s="426"/>
      <c r="D8" s="427">
        <v>97.4</v>
      </c>
      <c r="E8" s="428">
        <v>95.1</v>
      </c>
      <c r="F8" s="428">
        <v>93.2</v>
      </c>
      <c r="G8" s="428">
        <v>95.8</v>
      </c>
      <c r="H8" s="428">
        <v>94.4</v>
      </c>
      <c r="I8" s="428">
        <v>99.5</v>
      </c>
      <c r="J8" s="428">
        <v>94.8</v>
      </c>
      <c r="K8" s="428">
        <v>94.9</v>
      </c>
      <c r="L8" s="429" t="s">
        <v>663</v>
      </c>
      <c r="M8" s="429" t="s">
        <v>663</v>
      </c>
      <c r="N8" s="429" t="s">
        <v>663</v>
      </c>
      <c r="O8" s="429" t="s">
        <v>663</v>
      </c>
      <c r="P8" s="428">
        <v>105.1</v>
      </c>
      <c r="Q8" s="428">
        <v>102.8</v>
      </c>
      <c r="R8" s="428">
        <v>94.9</v>
      </c>
      <c r="S8" s="429" t="s">
        <v>663</v>
      </c>
    </row>
    <row r="9" spans="1:19" ht="13.5">
      <c r="A9" s="425"/>
      <c r="B9" s="425" t="s">
        <v>661</v>
      </c>
      <c r="C9" s="426"/>
      <c r="D9" s="427">
        <v>100</v>
      </c>
      <c r="E9" s="428">
        <v>100</v>
      </c>
      <c r="F9" s="428">
        <v>100</v>
      </c>
      <c r="G9" s="428">
        <v>100</v>
      </c>
      <c r="H9" s="428">
        <v>100</v>
      </c>
      <c r="I9" s="428">
        <v>100</v>
      </c>
      <c r="J9" s="428">
        <v>100</v>
      </c>
      <c r="K9" s="428">
        <v>100</v>
      </c>
      <c r="L9" s="429">
        <v>100</v>
      </c>
      <c r="M9" s="429">
        <v>100</v>
      </c>
      <c r="N9" s="429">
        <v>100</v>
      </c>
      <c r="O9" s="429">
        <v>100</v>
      </c>
      <c r="P9" s="428">
        <v>100</v>
      </c>
      <c r="Q9" s="428">
        <v>100</v>
      </c>
      <c r="R9" s="428">
        <v>100</v>
      </c>
      <c r="S9" s="429">
        <v>100</v>
      </c>
    </row>
    <row r="10" spans="1:19" ht="13.5" customHeight="1">
      <c r="A10" s="425"/>
      <c r="B10" s="425" t="s">
        <v>662</v>
      </c>
      <c r="C10" s="426"/>
      <c r="D10" s="427">
        <v>98</v>
      </c>
      <c r="E10" s="428">
        <v>96.7</v>
      </c>
      <c r="F10" s="428">
        <v>100.1</v>
      </c>
      <c r="G10" s="428">
        <v>106.4</v>
      </c>
      <c r="H10" s="428">
        <v>91.4</v>
      </c>
      <c r="I10" s="428">
        <v>97.6</v>
      </c>
      <c r="J10" s="428">
        <v>99.2</v>
      </c>
      <c r="K10" s="428">
        <v>96.6</v>
      </c>
      <c r="L10" s="429">
        <v>81</v>
      </c>
      <c r="M10" s="429">
        <v>105.6</v>
      </c>
      <c r="N10" s="429">
        <v>85.4</v>
      </c>
      <c r="O10" s="429">
        <v>100.1</v>
      </c>
      <c r="P10" s="428">
        <v>86.6</v>
      </c>
      <c r="Q10" s="428">
        <v>97.4</v>
      </c>
      <c r="R10" s="428">
        <v>98.9</v>
      </c>
      <c r="S10" s="429">
        <v>109.9</v>
      </c>
    </row>
    <row r="11" spans="1:19" ht="13.5" customHeight="1">
      <c r="A11" s="425"/>
      <c r="B11" s="425" t="s">
        <v>773</v>
      </c>
      <c r="C11" s="426"/>
      <c r="D11" s="430">
        <v>99.2</v>
      </c>
      <c r="E11" s="431">
        <v>104.3</v>
      </c>
      <c r="F11" s="431">
        <v>101</v>
      </c>
      <c r="G11" s="431">
        <v>104.4</v>
      </c>
      <c r="H11" s="431">
        <v>89.5</v>
      </c>
      <c r="I11" s="431">
        <v>100.3</v>
      </c>
      <c r="J11" s="431">
        <v>99.1</v>
      </c>
      <c r="K11" s="431">
        <v>103.1</v>
      </c>
      <c r="L11" s="431">
        <v>79</v>
      </c>
      <c r="M11" s="431">
        <v>99.2</v>
      </c>
      <c r="N11" s="431">
        <v>86.5</v>
      </c>
      <c r="O11" s="431">
        <v>111.2</v>
      </c>
      <c r="P11" s="431">
        <v>87.3</v>
      </c>
      <c r="Q11" s="431">
        <v>97.4</v>
      </c>
      <c r="R11" s="431">
        <v>98.2</v>
      </c>
      <c r="S11" s="431">
        <v>112.7</v>
      </c>
    </row>
    <row r="12" spans="1:19" ht="13.5" customHeight="1">
      <c r="A12" s="425"/>
      <c r="B12" s="437" t="s">
        <v>775</v>
      </c>
      <c r="C12" s="438"/>
      <c r="D12" s="439">
        <v>99.6</v>
      </c>
      <c r="E12" s="440">
        <v>107</v>
      </c>
      <c r="F12" s="440">
        <v>102.2</v>
      </c>
      <c r="G12" s="440">
        <v>112.2</v>
      </c>
      <c r="H12" s="440">
        <v>91.4</v>
      </c>
      <c r="I12" s="440">
        <v>102.1</v>
      </c>
      <c r="J12" s="440">
        <v>100.5</v>
      </c>
      <c r="K12" s="440">
        <v>104.5</v>
      </c>
      <c r="L12" s="440">
        <v>82.7</v>
      </c>
      <c r="M12" s="440">
        <v>102.8</v>
      </c>
      <c r="N12" s="440">
        <v>86</v>
      </c>
      <c r="O12" s="440">
        <v>109.7</v>
      </c>
      <c r="P12" s="440">
        <v>89.4</v>
      </c>
      <c r="Q12" s="440">
        <v>94</v>
      </c>
      <c r="R12" s="440">
        <v>98.6</v>
      </c>
      <c r="S12" s="440">
        <v>105.5</v>
      </c>
    </row>
    <row r="13" spans="1:19" ht="13.5" customHeight="1">
      <c r="A13" s="420" t="s">
        <v>664</v>
      </c>
      <c r="B13" s="420" t="s">
        <v>541</v>
      </c>
      <c r="C13" s="432" t="s">
        <v>536</v>
      </c>
      <c r="D13" s="430">
        <v>100.3</v>
      </c>
      <c r="E13" s="431">
        <v>104</v>
      </c>
      <c r="F13" s="431">
        <v>101.6</v>
      </c>
      <c r="G13" s="431">
        <v>107.4</v>
      </c>
      <c r="H13" s="431">
        <v>89.6</v>
      </c>
      <c r="I13" s="431">
        <v>103.4</v>
      </c>
      <c r="J13" s="431">
        <v>103.2</v>
      </c>
      <c r="K13" s="431">
        <v>105.9</v>
      </c>
      <c r="L13" s="431">
        <v>82.8</v>
      </c>
      <c r="M13" s="431">
        <v>98.6</v>
      </c>
      <c r="N13" s="431">
        <v>88.9</v>
      </c>
      <c r="O13" s="431">
        <v>120.2</v>
      </c>
      <c r="P13" s="431">
        <v>92.8</v>
      </c>
      <c r="Q13" s="431">
        <v>94.1</v>
      </c>
      <c r="R13" s="431">
        <v>99.6</v>
      </c>
      <c r="S13" s="431">
        <v>108.6</v>
      </c>
    </row>
    <row r="14" spans="1:19" ht="13.5" customHeight="1">
      <c r="A14" s="425" t="s">
        <v>497</v>
      </c>
      <c r="B14" s="425" t="s">
        <v>542</v>
      </c>
      <c r="C14" s="426" t="s">
        <v>497</v>
      </c>
      <c r="D14" s="430">
        <v>101.4</v>
      </c>
      <c r="E14" s="431">
        <v>106.6</v>
      </c>
      <c r="F14" s="431">
        <v>104</v>
      </c>
      <c r="G14" s="431">
        <v>108.3</v>
      </c>
      <c r="H14" s="431">
        <v>91.4</v>
      </c>
      <c r="I14" s="431">
        <v>105.4</v>
      </c>
      <c r="J14" s="431">
        <v>104.5</v>
      </c>
      <c r="K14" s="431">
        <v>105</v>
      </c>
      <c r="L14" s="431">
        <v>83.7</v>
      </c>
      <c r="M14" s="431">
        <v>103.1</v>
      </c>
      <c r="N14" s="431">
        <v>85.3</v>
      </c>
      <c r="O14" s="431">
        <v>118.7</v>
      </c>
      <c r="P14" s="431">
        <v>97.5</v>
      </c>
      <c r="Q14" s="431">
        <v>91.6</v>
      </c>
      <c r="R14" s="431">
        <v>99.6</v>
      </c>
      <c r="S14" s="431">
        <v>107.3</v>
      </c>
    </row>
    <row r="15" spans="1:19" ht="13.5" customHeight="1">
      <c r="A15" s="425" t="s">
        <v>497</v>
      </c>
      <c r="B15" s="425" t="s">
        <v>543</v>
      </c>
      <c r="C15" s="426" t="s">
        <v>497</v>
      </c>
      <c r="D15" s="430">
        <v>99.2</v>
      </c>
      <c r="E15" s="431">
        <v>105.7</v>
      </c>
      <c r="F15" s="431">
        <v>102.4</v>
      </c>
      <c r="G15" s="431">
        <v>110.9</v>
      </c>
      <c r="H15" s="431">
        <v>92.2</v>
      </c>
      <c r="I15" s="431">
        <v>101.7</v>
      </c>
      <c r="J15" s="431">
        <v>97.8</v>
      </c>
      <c r="K15" s="431">
        <v>103</v>
      </c>
      <c r="L15" s="431">
        <v>83</v>
      </c>
      <c r="M15" s="431">
        <v>106.7</v>
      </c>
      <c r="N15" s="431">
        <v>84.9</v>
      </c>
      <c r="O15" s="431">
        <v>101.9</v>
      </c>
      <c r="P15" s="431">
        <v>84.7</v>
      </c>
      <c r="Q15" s="431">
        <v>96</v>
      </c>
      <c r="R15" s="431">
        <v>97.8</v>
      </c>
      <c r="S15" s="431">
        <v>107.3</v>
      </c>
    </row>
    <row r="16" spans="1:19" ht="13.5" customHeight="1">
      <c r="A16" s="425" t="s">
        <v>497</v>
      </c>
      <c r="B16" s="425" t="s">
        <v>544</v>
      </c>
      <c r="C16" s="426" t="s">
        <v>497</v>
      </c>
      <c r="D16" s="430">
        <v>98.9</v>
      </c>
      <c r="E16" s="431">
        <v>106.9</v>
      </c>
      <c r="F16" s="431">
        <v>100.8</v>
      </c>
      <c r="G16" s="431">
        <v>117.8</v>
      </c>
      <c r="H16" s="431">
        <v>92</v>
      </c>
      <c r="I16" s="431">
        <v>99.7</v>
      </c>
      <c r="J16" s="431">
        <v>97.8</v>
      </c>
      <c r="K16" s="431">
        <v>105.7</v>
      </c>
      <c r="L16" s="431">
        <v>85.7</v>
      </c>
      <c r="M16" s="431">
        <v>104.5</v>
      </c>
      <c r="N16" s="431">
        <v>87.7</v>
      </c>
      <c r="O16" s="431">
        <v>102.4</v>
      </c>
      <c r="P16" s="431">
        <v>88.7</v>
      </c>
      <c r="Q16" s="431">
        <v>95.4</v>
      </c>
      <c r="R16" s="431">
        <v>99.1</v>
      </c>
      <c r="S16" s="431">
        <v>103.7</v>
      </c>
    </row>
    <row r="17" spans="1:19" ht="13.5" customHeight="1">
      <c r="A17" s="425" t="s">
        <v>497</v>
      </c>
      <c r="B17" s="425" t="s">
        <v>545</v>
      </c>
      <c r="C17" s="426" t="s">
        <v>497</v>
      </c>
      <c r="D17" s="430">
        <v>98.4</v>
      </c>
      <c r="E17" s="431">
        <v>108</v>
      </c>
      <c r="F17" s="431">
        <v>102.1</v>
      </c>
      <c r="G17" s="431">
        <v>116.1</v>
      </c>
      <c r="H17" s="431">
        <v>90.9</v>
      </c>
      <c r="I17" s="431">
        <v>102</v>
      </c>
      <c r="J17" s="431">
        <v>97.5</v>
      </c>
      <c r="K17" s="431">
        <v>101.3</v>
      </c>
      <c r="L17" s="431">
        <v>82.8</v>
      </c>
      <c r="M17" s="431">
        <v>103.6</v>
      </c>
      <c r="N17" s="431">
        <v>83.3</v>
      </c>
      <c r="O17" s="431">
        <v>99.7</v>
      </c>
      <c r="P17" s="431">
        <v>83.6</v>
      </c>
      <c r="Q17" s="431">
        <v>93.6</v>
      </c>
      <c r="R17" s="431">
        <v>97.6</v>
      </c>
      <c r="S17" s="431">
        <v>103.3</v>
      </c>
    </row>
    <row r="18" spans="1:19" ht="13.5" customHeight="1">
      <c r="A18" s="425" t="s">
        <v>497</v>
      </c>
      <c r="B18" s="425" t="s">
        <v>512</v>
      </c>
      <c r="C18" s="426" t="s">
        <v>497</v>
      </c>
      <c r="D18" s="430">
        <v>98.2</v>
      </c>
      <c r="E18" s="431">
        <v>107.3</v>
      </c>
      <c r="F18" s="431">
        <v>101.1</v>
      </c>
      <c r="G18" s="431">
        <v>119.3</v>
      </c>
      <c r="H18" s="431">
        <v>89.9</v>
      </c>
      <c r="I18" s="431">
        <v>103</v>
      </c>
      <c r="J18" s="431">
        <v>97.3</v>
      </c>
      <c r="K18" s="431">
        <v>102.5</v>
      </c>
      <c r="L18" s="431">
        <v>83.3</v>
      </c>
      <c r="M18" s="431">
        <v>107.3</v>
      </c>
      <c r="N18" s="431">
        <v>82.6</v>
      </c>
      <c r="O18" s="431">
        <v>100.9</v>
      </c>
      <c r="P18" s="431">
        <v>83.6</v>
      </c>
      <c r="Q18" s="431">
        <v>93.2</v>
      </c>
      <c r="R18" s="431">
        <v>96.5</v>
      </c>
      <c r="S18" s="431">
        <v>103.8</v>
      </c>
    </row>
    <row r="19" spans="1:19" ht="13.5" customHeight="1">
      <c r="A19" s="425" t="s">
        <v>497</v>
      </c>
      <c r="B19" s="425" t="s">
        <v>546</v>
      </c>
      <c r="C19" s="426" t="s">
        <v>497</v>
      </c>
      <c r="D19" s="430">
        <v>99</v>
      </c>
      <c r="E19" s="431">
        <v>108.1</v>
      </c>
      <c r="F19" s="431">
        <v>102.2</v>
      </c>
      <c r="G19" s="431">
        <v>115.9</v>
      </c>
      <c r="H19" s="431">
        <v>91.9</v>
      </c>
      <c r="I19" s="431">
        <v>101.1</v>
      </c>
      <c r="J19" s="431">
        <v>97.5</v>
      </c>
      <c r="K19" s="431">
        <v>102</v>
      </c>
      <c r="L19" s="431">
        <v>83.4</v>
      </c>
      <c r="M19" s="431">
        <v>105.5</v>
      </c>
      <c r="N19" s="431">
        <v>81.9</v>
      </c>
      <c r="O19" s="431">
        <v>99.6</v>
      </c>
      <c r="P19" s="431">
        <v>89.4</v>
      </c>
      <c r="Q19" s="431">
        <v>94.9</v>
      </c>
      <c r="R19" s="431">
        <v>98</v>
      </c>
      <c r="S19" s="431">
        <v>105.7</v>
      </c>
    </row>
    <row r="20" spans="1:19" ht="13.5" customHeight="1">
      <c r="A20" s="425" t="s">
        <v>497</v>
      </c>
      <c r="B20" s="425" t="s">
        <v>591</v>
      </c>
      <c r="C20" s="426" t="s">
        <v>497</v>
      </c>
      <c r="D20" s="430">
        <v>98.6</v>
      </c>
      <c r="E20" s="431">
        <v>110.2</v>
      </c>
      <c r="F20" s="431">
        <v>101.5</v>
      </c>
      <c r="G20" s="431">
        <v>111.9</v>
      </c>
      <c r="H20" s="431">
        <v>90.4</v>
      </c>
      <c r="I20" s="431">
        <v>103.8</v>
      </c>
      <c r="J20" s="431">
        <v>97.8</v>
      </c>
      <c r="K20" s="431">
        <v>105.6</v>
      </c>
      <c r="L20" s="431">
        <v>85.6</v>
      </c>
      <c r="M20" s="431">
        <v>104.7</v>
      </c>
      <c r="N20" s="431">
        <v>86.4</v>
      </c>
      <c r="O20" s="431">
        <v>100.6</v>
      </c>
      <c r="P20" s="431">
        <v>83.8</v>
      </c>
      <c r="Q20" s="431">
        <v>91.7</v>
      </c>
      <c r="R20" s="431">
        <v>98</v>
      </c>
      <c r="S20" s="431">
        <v>103.9</v>
      </c>
    </row>
    <row r="21" spans="1:19" ht="13.5" customHeight="1">
      <c r="A21" s="425" t="s">
        <v>777</v>
      </c>
      <c r="B21" s="425" t="s">
        <v>780</v>
      </c>
      <c r="C21" s="426" t="s">
        <v>536</v>
      </c>
      <c r="D21" s="430">
        <v>95.8</v>
      </c>
      <c r="E21" s="431">
        <v>105.4</v>
      </c>
      <c r="F21" s="431">
        <v>99</v>
      </c>
      <c r="G21" s="431">
        <v>104.2</v>
      </c>
      <c r="H21" s="431">
        <v>94.2</v>
      </c>
      <c r="I21" s="431">
        <v>92</v>
      </c>
      <c r="J21" s="431">
        <v>97.8</v>
      </c>
      <c r="K21" s="431">
        <v>103.5</v>
      </c>
      <c r="L21" s="431">
        <v>79.7</v>
      </c>
      <c r="M21" s="431">
        <v>105</v>
      </c>
      <c r="N21" s="431">
        <v>85.3</v>
      </c>
      <c r="O21" s="431">
        <v>95.4</v>
      </c>
      <c r="P21" s="431">
        <v>72.6</v>
      </c>
      <c r="Q21" s="431">
        <v>95.6</v>
      </c>
      <c r="R21" s="431">
        <v>97.5</v>
      </c>
      <c r="S21" s="431">
        <v>98.8</v>
      </c>
    </row>
    <row r="22" spans="1:19" ht="13.5" customHeight="1">
      <c r="A22" s="425" t="s">
        <v>497</v>
      </c>
      <c r="B22" s="425" t="s">
        <v>538</v>
      </c>
      <c r="C22" s="426"/>
      <c r="D22" s="430">
        <v>96.6</v>
      </c>
      <c r="E22" s="431">
        <v>107.7</v>
      </c>
      <c r="F22" s="431">
        <v>101.2</v>
      </c>
      <c r="G22" s="431">
        <v>109.5</v>
      </c>
      <c r="H22" s="431">
        <v>89.3</v>
      </c>
      <c r="I22" s="431">
        <v>97.6</v>
      </c>
      <c r="J22" s="431">
        <v>95.1</v>
      </c>
      <c r="K22" s="431">
        <v>106.4</v>
      </c>
      <c r="L22" s="431">
        <v>79.1</v>
      </c>
      <c r="M22" s="431">
        <v>104.9</v>
      </c>
      <c r="N22" s="431">
        <v>79.8</v>
      </c>
      <c r="O22" s="431">
        <v>90.7</v>
      </c>
      <c r="P22" s="431">
        <v>72.7</v>
      </c>
      <c r="Q22" s="431">
        <v>95</v>
      </c>
      <c r="R22" s="431">
        <v>94.5</v>
      </c>
      <c r="S22" s="431">
        <v>104.2</v>
      </c>
    </row>
    <row r="23" spans="1:19" ht="13.5" customHeight="1">
      <c r="A23" s="425" t="s">
        <v>497</v>
      </c>
      <c r="B23" s="425" t="s">
        <v>539</v>
      </c>
      <c r="C23" s="426"/>
      <c r="D23" s="430">
        <v>97.5</v>
      </c>
      <c r="E23" s="431">
        <v>105.3</v>
      </c>
      <c r="F23" s="431">
        <v>101.2</v>
      </c>
      <c r="G23" s="431">
        <v>110.8</v>
      </c>
      <c r="H23" s="431">
        <v>88.4</v>
      </c>
      <c r="I23" s="431">
        <v>98.1</v>
      </c>
      <c r="J23" s="431">
        <v>97.9</v>
      </c>
      <c r="K23" s="431">
        <v>105.2</v>
      </c>
      <c r="L23" s="431">
        <v>78.3</v>
      </c>
      <c r="M23" s="431">
        <v>105.8</v>
      </c>
      <c r="N23" s="431">
        <v>85.2</v>
      </c>
      <c r="O23" s="431">
        <v>97.1</v>
      </c>
      <c r="P23" s="431">
        <v>79</v>
      </c>
      <c r="Q23" s="431">
        <v>94.7</v>
      </c>
      <c r="R23" s="431">
        <v>96.4</v>
      </c>
      <c r="S23" s="431">
        <v>105.7</v>
      </c>
    </row>
    <row r="24" spans="1:46" ht="13.5" customHeight="1">
      <c r="A24" s="425" t="s">
        <v>497</v>
      </c>
      <c r="B24" s="425" t="s">
        <v>540</v>
      </c>
      <c r="C24" s="426"/>
      <c r="D24" s="430">
        <v>96.3</v>
      </c>
      <c r="E24" s="431">
        <v>106.6</v>
      </c>
      <c r="F24" s="431">
        <v>99.6</v>
      </c>
      <c r="G24" s="431">
        <v>106.3</v>
      </c>
      <c r="H24" s="431">
        <v>90.6</v>
      </c>
      <c r="I24" s="431">
        <v>95.4</v>
      </c>
      <c r="J24" s="431">
        <v>97.3</v>
      </c>
      <c r="K24" s="431">
        <v>105.2</v>
      </c>
      <c r="L24" s="431">
        <v>79.2</v>
      </c>
      <c r="M24" s="431">
        <v>102.4</v>
      </c>
      <c r="N24" s="431">
        <v>83.4</v>
      </c>
      <c r="O24" s="431">
        <v>99.4</v>
      </c>
      <c r="P24" s="431">
        <v>72.6</v>
      </c>
      <c r="Q24" s="431">
        <v>94.2</v>
      </c>
      <c r="R24" s="431">
        <v>94.3</v>
      </c>
      <c r="S24" s="431">
        <v>103.3</v>
      </c>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row>
    <row r="25" spans="1:46" ht="13.5" customHeight="1">
      <c r="A25" s="433" t="s">
        <v>782</v>
      </c>
      <c r="B25" s="433" t="s">
        <v>788</v>
      </c>
      <c r="C25" s="434"/>
      <c r="D25" s="435">
        <v>94</v>
      </c>
      <c r="E25" s="436">
        <v>102.6</v>
      </c>
      <c r="F25" s="436">
        <v>97.1</v>
      </c>
      <c r="G25" s="436">
        <v>105.8</v>
      </c>
      <c r="H25" s="436">
        <v>88.4</v>
      </c>
      <c r="I25" s="436">
        <v>91.4</v>
      </c>
      <c r="J25" s="436">
        <v>95.2</v>
      </c>
      <c r="K25" s="436">
        <v>96.2</v>
      </c>
      <c r="L25" s="436">
        <v>76.6</v>
      </c>
      <c r="M25" s="436">
        <v>99.4</v>
      </c>
      <c r="N25" s="436">
        <v>83</v>
      </c>
      <c r="O25" s="436">
        <v>95.9</v>
      </c>
      <c r="P25" s="436">
        <v>71</v>
      </c>
      <c r="Q25" s="436">
        <v>94.5</v>
      </c>
      <c r="R25" s="436">
        <v>94.3</v>
      </c>
      <c r="S25" s="436">
        <v>98.9</v>
      </c>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row>
    <row r="26" spans="1:19" ht="17.25" customHeight="1">
      <c r="A26" s="401"/>
      <c r="B26" s="401"/>
      <c r="C26" s="401"/>
      <c r="D26" s="774" t="s">
        <v>592</v>
      </c>
      <c r="E26" s="774"/>
      <c r="F26" s="774"/>
      <c r="G26" s="774"/>
      <c r="H26" s="774"/>
      <c r="I26" s="774"/>
      <c r="J26" s="774"/>
      <c r="K26" s="774"/>
      <c r="L26" s="774"/>
      <c r="M26" s="774"/>
      <c r="N26" s="774"/>
      <c r="O26" s="774"/>
      <c r="P26" s="774"/>
      <c r="Q26" s="774"/>
      <c r="R26" s="774"/>
      <c r="S26" s="774"/>
    </row>
    <row r="27" spans="1:19" ht="13.5" customHeight="1">
      <c r="A27" s="420" t="s">
        <v>534</v>
      </c>
      <c r="B27" s="420" t="s">
        <v>659</v>
      </c>
      <c r="C27" s="421" t="s">
        <v>535</v>
      </c>
      <c r="D27" s="422">
        <v>-0.3</v>
      </c>
      <c r="E27" s="423">
        <v>-4.8</v>
      </c>
      <c r="F27" s="423">
        <v>-0.4</v>
      </c>
      <c r="G27" s="423">
        <v>-4.8</v>
      </c>
      <c r="H27" s="423">
        <v>-9</v>
      </c>
      <c r="I27" s="423">
        <v>-5.6</v>
      </c>
      <c r="J27" s="423">
        <v>1.2</v>
      </c>
      <c r="K27" s="423">
        <v>-1.8</v>
      </c>
      <c r="L27" s="424" t="s">
        <v>663</v>
      </c>
      <c r="M27" s="424" t="s">
        <v>663</v>
      </c>
      <c r="N27" s="424" t="s">
        <v>663</v>
      </c>
      <c r="O27" s="424" t="s">
        <v>663</v>
      </c>
      <c r="P27" s="423">
        <v>2.9</v>
      </c>
      <c r="Q27" s="423">
        <v>1.4</v>
      </c>
      <c r="R27" s="423">
        <v>3.5</v>
      </c>
      <c r="S27" s="424" t="s">
        <v>663</v>
      </c>
    </row>
    <row r="28" spans="1:19" ht="13.5" customHeight="1">
      <c r="A28" s="425"/>
      <c r="B28" s="425" t="s">
        <v>660</v>
      </c>
      <c r="C28" s="426"/>
      <c r="D28" s="427">
        <v>-4.6</v>
      </c>
      <c r="E28" s="428">
        <v>2</v>
      </c>
      <c r="F28" s="428">
        <v>-4.4</v>
      </c>
      <c r="G28" s="428">
        <v>1.3</v>
      </c>
      <c r="H28" s="428">
        <v>-3.4</v>
      </c>
      <c r="I28" s="428">
        <v>-0.4</v>
      </c>
      <c r="J28" s="428">
        <v>-5.6</v>
      </c>
      <c r="K28" s="428">
        <v>5.2</v>
      </c>
      <c r="L28" s="429" t="s">
        <v>663</v>
      </c>
      <c r="M28" s="429" t="s">
        <v>663</v>
      </c>
      <c r="N28" s="429" t="s">
        <v>663</v>
      </c>
      <c r="O28" s="429" t="s">
        <v>663</v>
      </c>
      <c r="P28" s="428">
        <v>-8.2</v>
      </c>
      <c r="Q28" s="428">
        <v>-6.8</v>
      </c>
      <c r="R28" s="428">
        <v>9.3</v>
      </c>
      <c r="S28" s="429" t="s">
        <v>663</v>
      </c>
    </row>
    <row r="29" spans="1:19" ht="13.5" customHeight="1">
      <c r="A29" s="425"/>
      <c r="B29" s="425" t="s">
        <v>661</v>
      </c>
      <c r="C29" s="426"/>
      <c r="D29" s="427">
        <v>2.7</v>
      </c>
      <c r="E29" s="428">
        <v>5.2</v>
      </c>
      <c r="F29" s="428">
        <v>7.3</v>
      </c>
      <c r="G29" s="428">
        <v>4.4</v>
      </c>
      <c r="H29" s="428">
        <v>5.9</v>
      </c>
      <c r="I29" s="428">
        <v>0.5</v>
      </c>
      <c r="J29" s="428">
        <v>5.5</v>
      </c>
      <c r="K29" s="428">
        <v>5.4</v>
      </c>
      <c r="L29" s="429" t="s">
        <v>663</v>
      </c>
      <c r="M29" s="429" t="s">
        <v>663</v>
      </c>
      <c r="N29" s="429" t="s">
        <v>663</v>
      </c>
      <c r="O29" s="429" t="s">
        <v>663</v>
      </c>
      <c r="P29" s="428">
        <v>-4.9</v>
      </c>
      <c r="Q29" s="428">
        <v>-2.7</v>
      </c>
      <c r="R29" s="428">
        <v>5.4</v>
      </c>
      <c r="S29" s="429" t="s">
        <v>663</v>
      </c>
    </row>
    <row r="30" spans="1:19" ht="13.5" customHeight="1">
      <c r="A30" s="425"/>
      <c r="B30" s="425" t="s">
        <v>662</v>
      </c>
      <c r="C30" s="426"/>
      <c r="D30" s="427">
        <v>-2</v>
      </c>
      <c r="E30" s="428">
        <v>-3.3</v>
      </c>
      <c r="F30" s="428">
        <v>0.1</v>
      </c>
      <c r="G30" s="428">
        <v>6.4</v>
      </c>
      <c r="H30" s="428">
        <v>-8.6</v>
      </c>
      <c r="I30" s="428">
        <v>-2.4</v>
      </c>
      <c r="J30" s="428">
        <v>-0.8</v>
      </c>
      <c r="K30" s="428">
        <v>-3.4</v>
      </c>
      <c r="L30" s="429">
        <v>-19</v>
      </c>
      <c r="M30" s="429">
        <v>5.6</v>
      </c>
      <c r="N30" s="429">
        <v>-14.6</v>
      </c>
      <c r="O30" s="429">
        <v>0.1</v>
      </c>
      <c r="P30" s="428">
        <v>-13.4</v>
      </c>
      <c r="Q30" s="428">
        <v>-2.6</v>
      </c>
      <c r="R30" s="428">
        <v>-1.1</v>
      </c>
      <c r="S30" s="429">
        <v>9.9</v>
      </c>
    </row>
    <row r="31" spans="1:19" ht="13.5" customHeight="1">
      <c r="A31" s="425"/>
      <c r="B31" s="425" t="s">
        <v>773</v>
      </c>
      <c r="C31" s="426"/>
      <c r="D31" s="427">
        <v>1.2</v>
      </c>
      <c r="E31" s="428">
        <v>7.9</v>
      </c>
      <c r="F31" s="428">
        <v>0.9</v>
      </c>
      <c r="G31" s="428">
        <v>-1.9</v>
      </c>
      <c r="H31" s="428">
        <v>-2.1</v>
      </c>
      <c r="I31" s="428">
        <v>2.8</v>
      </c>
      <c r="J31" s="428">
        <v>-0.1</v>
      </c>
      <c r="K31" s="428">
        <v>6.7</v>
      </c>
      <c r="L31" s="429">
        <v>-2.5</v>
      </c>
      <c r="M31" s="429">
        <v>-6.1</v>
      </c>
      <c r="N31" s="429">
        <v>1.3</v>
      </c>
      <c r="O31" s="429">
        <v>11.1</v>
      </c>
      <c r="P31" s="428">
        <v>0.8</v>
      </c>
      <c r="Q31" s="428">
        <v>0</v>
      </c>
      <c r="R31" s="428">
        <v>-0.7</v>
      </c>
      <c r="S31" s="429">
        <v>2.5</v>
      </c>
    </row>
    <row r="32" spans="1:19" ht="13.5" customHeight="1">
      <c r="A32" s="425"/>
      <c r="B32" s="437" t="s">
        <v>775</v>
      </c>
      <c r="C32" s="438"/>
      <c r="D32" s="439">
        <v>0.4</v>
      </c>
      <c r="E32" s="440">
        <v>2.6</v>
      </c>
      <c r="F32" s="440">
        <v>1.2</v>
      </c>
      <c r="G32" s="440">
        <v>7.5</v>
      </c>
      <c r="H32" s="440">
        <v>2.1</v>
      </c>
      <c r="I32" s="440">
        <v>1.8</v>
      </c>
      <c r="J32" s="440">
        <v>1.4</v>
      </c>
      <c r="K32" s="440">
        <v>1.4</v>
      </c>
      <c r="L32" s="440">
        <v>4.7</v>
      </c>
      <c r="M32" s="440">
        <v>3.6</v>
      </c>
      <c r="N32" s="440">
        <v>-0.6</v>
      </c>
      <c r="O32" s="440">
        <v>-1.3</v>
      </c>
      <c r="P32" s="440">
        <v>2.4</v>
      </c>
      <c r="Q32" s="440">
        <v>-3.5</v>
      </c>
      <c r="R32" s="440">
        <v>0.4</v>
      </c>
      <c r="S32" s="440">
        <v>-6.4</v>
      </c>
    </row>
    <row r="33" spans="1:19" ht="13.5" customHeight="1">
      <c r="A33" s="420" t="s">
        <v>664</v>
      </c>
      <c r="B33" s="420" t="s">
        <v>541</v>
      </c>
      <c r="C33" s="432" t="s">
        <v>536</v>
      </c>
      <c r="D33" s="430">
        <v>3.3</v>
      </c>
      <c r="E33" s="431">
        <v>3.8</v>
      </c>
      <c r="F33" s="431">
        <v>2.2</v>
      </c>
      <c r="G33" s="431">
        <v>2.7</v>
      </c>
      <c r="H33" s="431">
        <v>2.5</v>
      </c>
      <c r="I33" s="431">
        <v>6.1</v>
      </c>
      <c r="J33" s="431">
        <v>6.2</v>
      </c>
      <c r="K33" s="431">
        <v>5.9</v>
      </c>
      <c r="L33" s="431">
        <v>9.1</v>
      </c>
      <c r="M33" s="431">
        <v>0.8</v>
      </c>
      <c r="N33" s="431">
        <v>7.4</v>
      </c>
      <c r="O33" s="431">
        <v>11</v>
      </c>
      <c r="P33" s="431">
        <v>12.2</v>
      </c>
      <c r="Q33" s="431">
        <v>-3.2</v>
      </c>
      <c r="R33" s="431">
        <v>3.5</v>
      </c>
      <c r="S33" s="431">
        <v>0.1</v>
      </c>
    </row>
    <row r="34" spans="1:19" ht="13.5" customHeight="1">
      <c r="A34" s="425" t="s">
        <v>497</v>
      </c>
      <c r="B34" s="425" t="s">
        <v>542</v>
      </c>
      <c r="C34" s="426" t="s">
        <v>497</v>
      </c>
      <c r="D34" s="430">
        <v>1.7</v>
      </c>
      <c r="E34" s="431">
        <v>2.6</v>
      </c>
      <c r="F34" s="431">
        <v>1.3</v>
      </c>
      <c r="G34" s="431">
        <v>0.8</v>
      </c>
      <c r="H34" s="431">
        <v>4.3</v>
      </c>
      <c r="I34" s="431">
        <v>3.2</v>
      </c>
      <c r="J34" s="431">
        <v>6.1</v>
      </c>
      <c r="K34" s="431">
        <v>1.5</v>
      </c>
      <c r="L34" s="431">
        <v>7.7</v>
      </c>
      <c r="M34" s="431">
        <v>5.6</v>
      </c>
      <c r="N34" s="431">
        <v>2.6</v>
      </c>
      <c r="O34" s="431">
        <v>10.8</v>
      </c>
      <c r="P34" s="431">
        <v>15.7</v>
      </c>
      <c r="Q34" s="431">
        <v>-7</v>
      </c>
      <c r="R34" s="431">
        <v>0.2</v>
      </c>
      <c r="S34" s="431">
        <v>-4.5</v>
      </c>
    </row>
    <row r="35" spans="1:19" ht="13.5" customHeight="1">
      <c r="A35" s="425" t="s">
        <v>497</v>
      </c>
      <c r="B35" s="425" t="s">
        <v>543</v>
      </c>
      <c r="C35" s="426" t="s">
        <v>497</v>
      </c>
      <c r="D35" s="430">
        <v>-1.6</v>
      </c>
      <c r="E35" s="431">
        <v>-1</v>
      </c>
      <c r="F35" s="431">
        <v>-1.1</v>
      </c>
      <c r="G35" s="431">
        <v>7.9</v>
      </c>
      <c r="H35" s="431">
        <v>5.1</v>
      </c>
      <c r="I35" s="431">
        <v>-0.2</v>
      </c>
      <c r="J35" s="431">
        <v>-2.9</v>
      </c>
      <c r="K35" s="431">
        <v>-2.1</v>
      </c>
      <c r="L35" s="431">
        <v>4.1</v>
      </c>
      <c r="M35" s="431">
        <v>12.8</v>
      </c>
      <c r="N35" s="431">
        <v>-5.4</v>
      </c>
      <c r="O35" s="431">
        <v>-7.3</v>
      </c>
      <c r="P35" s="431">
        <v>-5.7</v>
      </c>
      <c r="Q35" s="431">
        <v>-1.2</v>
      </c>
      <c r="R35" s="431">
        <v>-1</v>
      </c>
      <c r="S35" s="431">
        <v>-6.2</v>
      </c>
    </row>
    <row r="36" spans="1:19" ht="13.5" customHeight="1">
      <c r="A36" s="425" t="s">
        <v>497</v>
      </c>
      <c r="B36" s="425" t="s">
        <v>544</v>
      </c>
      <c r="C36" s="426" t="s">
        <v>497</v>
      </c>
      <c r="D36" s="430">
        <v>-0.6</v>
      </c>
      <c r="E36" s="431">
        <v>1.9</v>
      </c>
      <c r="F36" s="431">
        <v>-0.2</v>
      </c>
      <c r="G36" s="431">
        <v>16.3</v>
      </c>
      <c r="H36" s="431">
        <v>-0.6</v>
      </c>
      <c r="I36" s="431">
        <v>1.7</v>
      </c>
      <c r="J36" s="431">
        <v>-1.5</v>
      </c>
      <c r="K36" s="431">
        <v>-0.5</v>
      </c>
      <c r="L36" s="431">
        <v>7.1</v>
      </c>
      <c r="M36" s="431">
        <v>9.2</v>
      </c>
      <c r="N36" s="431">
        <v>-3.4</v>
      </c>
      <c r="O36" s="431">
        <v>-9.5</v>
      </c>
      <c r="P36" s="431">
        <v>-3.4</v>
      </c>
      <c r="Q36" s="431">
        <v>-1.2</v>
      </c>
      <c r="R36" s="431">
        <v>1.5</v>
      </c>
      <c r="S36" s="431">
        <v>-6</v>
      </c>
    </row>
    <row r="37" spans="1:19" ht="13.5" customHeight="1">
      <c r="A37" s="425" t="s">
        <v>497</v>
      </c>
      <c r="B37" s="425" t="s">
        <v>545</v>
      </c>
      <c r="C37" s="426" t="s">
        <v>497</v>
      </c>
      <c r="D37" s="430">
        <v>-1</v>
      </c>
      <c r="E37" s="431">
        <v>0.7</v>
      </c>
      <c r="F37" s="431">
        <v>1.2</v>
      </c>
      <c r="G37" s="431">
        <v>10.8</v>
      </c>
      <c r="H37" s="431">
        <v>0.1</v>
      </c>
      <c r="I37" s="431">
        <v>1.6</v>
      </c>
      <c r="J37" s="431">
        <v>-1.4</v>
      </c>
      <c r="K37" s="431">
        <v>-4.9</v>
      </c>
      <c r="L37" s="431">
        <v>1</v>
      </c>
      <c r="M37" s="431">
        <v>5.6</v>
      </c>
      <c r="N37" s="431">
        <v>-5.8</v>
      </c>
      <c r="O37" s="431">
        <v>-10.9</v>
      </c>
      <c r="P37" s="431">
        <v>-4.6</v>
      </c>
      <c r="Q37" s="431">
        <v>-2.4</v>
      </c>
      <c r="R37" s="431">
        <v>0.4</v>
      </c>
      <c r="S37" s="431">
        <v>-8</v>
      </c>
    </row>
    <row r="38" spans="1:19" ht="13.5" customHeight="1">
      <c r="A38" s="425" t="s">
        <v>497</v>
      </c>
      <c r="B38" s="425" t="s">
        <v>512</v>
      </c>
      <c r="C38" s="426" t="s">
        <v>497</v>
      </c>
      <c r="D38" s="430">
        <v>-1.4</v>
      </c>
      <c r="E38" s="431">
        <v>0.4</v>
      </c>
      <c r="F38" s="431">
        <v>0.2</v>
      </c>
      <c r="G38" s="431">
        <v>17.2</v>
      </c>
      <c r="H38" s="431">
        <v>-1.6</v>
      </c>
      <c r="I38" s="431">
        <v>1.9</v>
      </c>
      <c r="J38" s="431">
        <v>-2.9</v>
      </c>
      <c r="K38" s="431">
        <v>-2.4</v>
      </c>
      <c r="L38" s="431">
        <v>3</v>
      </c>
      <c r="M38" s="431">
        <v>12.5</v>
      </c>
      <c r="N38" s="431">
        <v>-8.1</v>
      </c>
      <c r="O38" s="431">
        <v>-11.1</v>
      </c>
      <c r="P38" s="431">
        <v>-6.2</v>
      </c>
      <c r="Q38" s="431">
        <v>-3.1</v>
      </c>
      <c r="R38" s="431">
        <v>0.5</v>
      </c>
      <c r="S38" s="431">
        <v>-9.7</v>
      </c>
    </row>
    <row r="39" spans="1:19" ht="13.5" customHeight="1">
      <c r="A39" s="425" t="s">
        <v>497</v>
      </c>
      <c r="B39" s="425" t="s">
        <v>546</v>
      </c>
      <c r="C39" s="426" t="s">
        <v>497</v>
      </c>
      <c r="D39" s="430">
        <v>-1.9</v>
      </c>
      <c r="E39" s="431">
        <v>0.3</v>
      </c>
      <c r="F39" s="431">
        <v>-0.1</v>
      </c>
      <c r="G39" s="431">
        <v>21.6</v>
      </c>
      <c r="H39" s="431">
        <v>-0.5</v>
      </c>
      <c r="I39" s="431">
        <v>-1.1</v>
      </c>
      <c r="J39" s="431">
        <v>-4.2</v>
      </c>
      <c r="K39" s="431">
        <v>-4.3</v>
      </c>
      <c r="L39" s="431">
        <v>7.3</v>
      </c>
      <c r="M39" s="431">
        <v>6.5</v>
      </c>
      <c r="N39" s="431">
        <v>-9.4</v>
      </c>
      <c r="O39" s="431">
        <v>-14.1</v>
      </c>
      <c r="P39" s="431">
        <v>-1</v>
      </c>
      <c r="Q39" s="431">
        <v>-3.2</v>
      </c>
      <c r="R39" s="431">
        <v>-0.5</v>
      </c>
      <c r="S39" s="431">
        <v>-9.4</v>
      </c>
    </row>
    <row r="40" spans="1:19" ht="13.5" customHeight="1">
      <c r="A40" s="425" t="s">
        <v>497</v>
      </c>
      <c r="B40" s="425" t="s">
        <v>591</v>
      </c>
      <c r="C40" s="426" t="s">
        <v>497</v>
      </c>
      <c r="D40" s="430">
        <v>-2</v>
      </c>
      <c r="E40" s="431">
        <v>-0.1</v>
      </c>
      <c r="F40" s="431">
        <v>-0.3</v>
      </c>
      <c r="G40" s="431">
        <v>2</v>
      </c>
      <c r="H40" s="431">
        <v>1.8</v>
      </c>
      <c r="I40" s="431">
        <v>2.4</v>
      </c>
      <c r="J40" s="431">
        <v>-3.3</v>
      </c>
      <c r="K40" s="431">
        <v>-1</v>
      </c>
      <c r="L40" s="431">
        <v>10.7</v>
      </c>
      <c r="M40" s="431">
        <v>6.4</v>
      </c>
      <c r="N40" s="431">
        <v>-3.5</v>
      </c>
      <c r="O40" s="431">
        <v>-15.1</v>
      </c>
      <c r="P40" s="431">
        <v>-6.5</v>
      </c>
      <c r="Q40" s="431">
        <v>-6.1</v>
      </c>
      <c r="R40" s="431">
        <v>0.9</v>
      </c>
      <c r="S40" s="431">
        <v>-9.5</v>
      </c>
    </row>
    <row r="41" spans="1:19" ht="13.5" customHeight="1">
      <c r="A41" s="425" t="s">
        <v>777</v>
      </c>
      <c r="B41" s="425" t="s">
        <v>780</v>
      </c>
      <c r="C41" s="426" t="s">
        <v>536</v>
      </c>
      <c r="D41" s="430">
        <v>-2.9</v>
      </c>
      <c r="E41" s="431">
        <v>1.9</v>
      </c>
      <c r="F41" s="431">
        <v>-1.4</v>
      </c>
      <c r="G41" s="431">
        <v>-5.8</v>
      </c>
      <c r="H41" s="431">
        <v>4</v>
      </c>
      <c r="I41" s="431">
        <v>-5.6</v>
      </c>
      <c r="J41" s="431">
        <v>-3.9</v>
      </c>
      <c r="K41" s="431">
        <v>-1.6</v>
      </c>
      <c r="L41" s="431">
        <v>9.3</v>
      </c>
      <c r="M41" s="431">
        <v>11</v>
      </c>
      <c r="N41" s="431">
        <v>-4.3</v>
      </c>
      <c r="O41" s="431">
        <v>-18.7</v>
      </c>
      <c r="P41" s="431">
        <v>-20.1</v>
      </c>
      <c r="Q41" s="431">
        <v>0.3</v>
      </c>
      <c r="R41" s="431">
        <v>-0.3</v>
      </c>
      <c r="S41" s="431">
        <v>-4.9</v>
      </c>
    </row>
    <row r="42" spans="1:19" ht="13.5" customHeight="1">
      <c r="A42" s="425" t="s">
        <v>497</v>
      </c>
      <c r="B42" s="425" t="s">
        <v>538</v>
      </c>
      <c r="C42" s="426"/>
      <c r="D42" s="430">
        <v>-3.7</v>
      </c>
      <c r="E42" s="431">
        <v>-1.5</v>
      </c>
      <c r="F42" s="431">
        <v>-1.6</v>
      </c>
      <c r="G42" s="431">
        <v>-0.4</v>
      </c>
      <c r="H42" s="431">
        <v>-3</v>
      </c>
      <c r="I42" s="431">
        <v>-3.4</v>
      </c>
      <c r="J42" s="431">
        <v>-6.6</v>
      </c>
      <c r="K42" s="431">
        <v>0.6</v>
      </c>
      <c r="L42" s="431">
        <v>-3.3</v>
      </c>
      <c r="M42" s="431">
        <v>5.2</v>
      </c>
      <c r="N42" s="431">
        <v>-6.3</v>
      </c>
      <c r="O42" s="431">
        <v>-23.7</v>
      </c>
      <c r="P42" s="431">
        <v>-20.6</v>
      </c>
      <c r="Q42" s="431">
        <v>1.3</v>
      </c>
      <c r="R42" s="431">
        <v>-4.9</v>
      </c>
      <c r="S42" s="431">
        <v>-1.9</v>
      </c>
    </row>
    <row r="43" spans="1:19" ht="13.5" customHeight="1">
      <c r="A43" s="425" t="s">
        <v>497</v>
      </c>
      <c r="B43" s="425" t="s">
        <v>539</v>
      </c>
      <c r="C43" s="426"/>
      <c r="D43" s="430">
        <v>-3</v>
      </c>
      <c r="E43" s="431">
        <v>-1.3</v>
      </c>
      <c r="F43" s="431">
        <v>-1.9</v>
      </c>
      <c r="G43" s="431">
        <v>1.2</v>
      </c>
      <c r="H43" s="431">
        <v>-2.4</v>
      </c>
      <c r="I43" s="431">
        <v>-3.5</v>
      </c>
      <c r="J43" s="431">
        <v>-2.8</v>
      </c>
      <c r="K43" s="431">
        <v>-1.3</v>
      </c>
      <c r="L43" s="431">
        <v>-6.2</v>
      </c>
      <c r="M43" s="431">
        <v>5.3</v>
      </c>
      <c r="N43" s="431">
        <v>-4.2</v>
      </c>
      <c r="O43" s="431">
        <v>-17.6</v>
      </c>
      <c r="P43" s="431">
        <v>-15.2</v>
      </c>
      <c r="Q43" s="431">
        <v>1.3</v>
      </c>
      <c r="R43" s="431">
        <v>-2.4</v>
      </c>
      <c r="S43" s="431">
        <v>-0.8</v>
      </c>
    </row>
    <row r="44" spans="1:19" ht="13.5" customHeight="1">
      <c r="A44" s="425" t="s">
        <v>497</v>
      </c>
      <c r="B44" s="425" t="s">
        <v>540</v>
      </c>
      <c r="C44" s="426"/>
      <c r="D44" s="430">
        <v>-5.8</v>
      </c>
      <c r="E44" s="431">
        <v>-0.8</v>
      </c>
      <c r="F44" s="431">
        <v>-4</v>
      </c>
      <c r="G44" s="431">
        <v>-1.8</v>
      </c>
      <c r="H44" s="431">
        <v>-4.9</v>
      </c>
      <c r="I44" s="431">
        <v>-8.6</v>
      </c>
      <c r="J44" s="431">
        <v>-10.1</v>
      </c>
      <c r="K44" s="431">
        <v>0.1</v>
      </c>
      <c r="L44" s="431">
        <v>-5.5</v>
      </c>
      <c r="M44" s="431">
        <v>-2.5</v>
      </c>
      <c r="N44" s="431">
        <v>-5.1</v>
      </c>
      <c r="O44" s="431">
        <v>-16.5</v>
      </c>
      <c r="P44" s="431">
        <v>-22</v>
      </c>
      <c r="Q44" s="431">
        <v>-0.8</v>
      </c>
      <c r="R44" s="431">
        <v>-6.4</v>
      </c>
      <c r="S44" s="431">
        <v>-2.5</v>
      </c>
    </row>
    <row r="45" spans="1:19" ht="13.5" customHeight="1">
      <c r="A45" s="433" t="s">
        <v>782</v>
      </c>
      <c r="B45" s="433" t="s">
        <v>681</v>
      </c>
      <c r="C45" s="434"/>
      <c r="D45" s="435">
        <v>-6.3</v>
      </c>
      <c r="E45" s="436">
        <v>-1.3</v>
      </c>
      <c r="F45" s="436">
        <v>-4.4</v>
      </c>
      <c r="G45" s="436">
        <v>-1.5</v>
      </c>
      <c r="H45" s="436">
        <v>-1.3</v>
      </c>
      <c r="I45" s="436">
        <v>-11.6</v>
      </c>
      <c r="J45" s="436">
        <v>-7.8</v>
      </c>
      <c r="K45" s="436">
        <v>-9.2</v>
      </c>
      <c r="L45" s="436">
        <v>-7.5</v>
      </c>
      <c r="M45" s="436">
        <v>0.8</v>
      </c>
      <c r="N45" s="436">
        <v>-6.6</v>
      </c>
      <c r="O45" s="436">
        <v>-20.2</v>
      </c>
      <c r="P45" s="436">
        <v>-23.5</v>
      </c>
      <c r="Q45" s="436">
        <v>0.4</v>
      </c>
      <c r="R45" s="436">
        <v>-5.3</v>
      </c>
      <c r="S45" s="436">
        <v>-8.9</v>
      </c>
    </row>
    <row r="46" spans="1:35" ht="27" customHeight="1">
      <c r="A46" s="764" t="s">
        <v>342</v>
      </c>
      <c r="B46" s="764"/>
      <c r="C46" s="765"/>
      <c r="D46" s="441">
        <v>-2.4</v>
      </c>
      <c r="E46" s="441">
        <v>-3.8</v>
      </c>
      <c r="F46" s="441">
        <v>-2.5</v>
      </c>
      <c r="G46" s="441">
        <v>-0.5</v>
      </c>
      <c r="H46" s="441">
        <v>-2.4</v>
      </c>
      <c r="I46" s="441">
        <v>-4.2</v>
      </c>
      <c r="J46" s="441">
        <v>-2.2</v>
      </c>
      <c r="K46" s="441">
        <v>-8.6</v>
      </c>
      <c r="L46" s="441">
        <v>-3.3</v>
      </c>
      <c r="M46" s="441">
        <v>-2.9</v>
      </c>
      <c r="N46" s="441">
        <v>-0.5</v>
      </c>
      <c r="O46" s="441">
        <v>-3.5</v>
      </c>
      <c r="P46" s="441">
        <v>-2.2</v>
      </c>
      <c r="Q46" s="441">
        <v>0.3</v>
      </c>
      <c r="R46" s="441">
        <v>0</v>
      </c>
      <c r="S46" s="441">
        <v>-4.3</v>
      </c>
      <c r="T46" s="379"/>
      <c r="U46" s="379"/>
      <c r="V46" s="379"/>
      <c r="W46" s="379"/>
      <c r="X46" s="379"/>
      <c r="Y46" s="379"/>
      <c r="Z46" s="379"/>
      <c r="AA46" s="379"/>
      <c r="AB46" s="379"/>
      <c r="AC46" s="379"/>
      <c r="AD46" s="379"/>
      <c r="AE46" s="379"/>
      <c r="AF46" s="379"/>
      <c r="AG46" s="379"/>
      <c r="AH46" s="379"/>
      <c r="AI46" s="379"/>
    </row>
    <row r="47" spans="1:35" ht="27" customHeight="1">
      <c r="A47" s="379"/>
      <c r="B47" s="379"/>
      <c r="C47" s="379"/>
      <c r="D47" s="377"/>
      <c r="E47" s="377"/>
      <c r="F47" s="377"/>
      <c r="G47" s="377"/>
      <c r="H47" s="377"/>
      <c r="I47" s="377"/>
      <c r="J47" s="377"/>
      <c r="K47" s="377"/>
      <c r="L47" s="377"/>
      <c r="M47" s="377"/>
      <c r="N47" s="377"/>
      <c r="O47" s="377"/>
      <c r="P47" s="377"/>
      <c r="Q47" s="377"/>
      <c r="R47" s="377"/>
      <c r="S47" s="377"/>
      <c r="T47" s="379"/>
      <c r="U47" s="379"/>
      <c r="V47" s="379"/>
      <c r="W47" s="379"/>
      <c r="X47" s="379"/>
      <c r="Y47" s="379"/>
      <c r="Z47" s="379"/>
      <c r="AA47" s="379"/>
      <c r="AB47" s="379"/>
      <c r="AC47" s="379"/>
      <c r="AD47" s="379"/>
      <c r="AE47" s="379"/>
      <c r="AF47" s="379"/>
      <c r="AG47" s="379"/>
      <c r="AH47" s="379"/>
      <c r="AI47" s="379"/>
    </row>
    <row r="48" spans="1:19" ht="17.25">
      <c r="A48" s="396" t="s">
        <v>170</v>
      </c>
      <c r="B48" s="381"/>
      <c r="C48" s="381"/>
      <c r="D48" s="380"/>
      <c r="E48" s="380"/>
      <c r="F48" s="380"/>
      <c r="G48" s="380"/>
      <c r="H48" s="779"/>
      <c r="I48" s="779"/>
      <c r="J48" s="779"/>
      <c r="K48" s="779"/>
      <c r="L48" s="779"/>
      <c r="M48" s="779"/>
      <c r="N48" s="779"/>
      <c r="O48" s="779"/>
      <c r="P48" s="380"/>
      <c r="Q48" s="380"/>
      <c r="R48" s="380"/>
      <c r="S48" s="385" t="s">
        <v>537</v>
      </c>
    </row>
    <row r="49" spans="1:19" ht="13.5">
      <c r="A49" s="767" t="s">
        <v>498</v>
      </c>
      <c r="B49" s="767"/>
      <c r="C49" s="768"/>
      <c r="D49" s="370" t="s">
        <v>627</v>
      </c>
      <c r="E49" s="370" t="s">
        <v>628</v>
      </c>
      <c r="F49" s="370" t="s">
        <v>629</v>
      </c>
      <c r="G49" s="370" t="s">
        <v>630</v>
      </c>
      <c r="H49" s="370" t="s">
        <v>631</v>
      </c>
      <c r="I49" s="370" t="s">
        <v>632</v>
      </c>
      <c r="J49" s="370" t="s">
        <v>633</v>
      </c>
      <c r="K49" s="370" t="s">
        <v>634</v>
      </c>
      <c r="L49" s="370" t="s">
        <v>635</v>
      </c>
      <c r="M49" s="370" t="s">
        <v>636</v>
      </c>
      <c r="N49" s="370" t="s">
        <v>677</v>
      </c>
      <c r="O49" s="370" t="s">
        <v>637</v>
      </c>
      <c r="P49" s="370" t="s">
        <v>638</v>
      </c>
      <c r="Q49" s="370" t="s">
        <v>639</v>
      </c>
      <c r="R49" s="370" t="s">
        <v>640</v>
      </c>
      <c r="S49" s="370" t="s">
        <v>641</v>
      </c>
    </row>
    <row r="50" spans="1:19" ht="13.5">
      <c r="A50" s="769"/>
      <c r="B50" s="769"/>
      <c r="C50" s="770"/>
      <c r="D50" s="371" t="s">
        <v>513</v>
      </c>
      <c r="E50" s="371"/>
      <c r="F50" s="371"/>
      <c r="G50" s="371" t="s">
        <v>610</v>
      </c>
      <c r="H50" s="371" t="s">
        <v>514</v>
      </c>
      <c r="I50" s="371" t="s">
        <v>515</v>
      </c>
      <c r="J50" s="371" t="s">
        <v>516</v>
      </c>
      <c r="K50" s="371" t="s">
        <v>517</v>
      </c>
      <c r="L50" s="372" t="s">
        <v>518</v>
      </c>
      <c r="M50" s="373" t="s">
        <v>519</v>
      </c>
      <c r="N50" s="372" t="s">
        <v>675</v>
      </c>
      <c r="O50" s="372" t="s">
        <v>520</v>
      </c>
      <c r="P50" s="372" t="s">
        <v>521</v>
      </c>
      <c r="Q50" s="372" t="s">
        <v>522</v>
      </c>
      <c r="R50" s="372" t="s">
        <v>523</v>
      </c>
      <c r="S50" s="512" t="s">
        <v>54</v>
      </c>
    </row>
    <row r="51" spans="1:19" ht="18" customHeight="1">
      <c r="A51" s="771"/>
      <c r="B51" s="771"/>
      <c r="C51" s="772"/>
      <c r="D51" s="374" t="s">
        <v>524</v>
      </c>
      <c r="E51" s="374" t="s">
        <v>340</v>
      </c>
      <c r="F51" s="374" t="s">
        <v>341</v>
      </c>
      <c r="G51" s="374" t="s">
        <v>611</v>
      </c>
      <c r="H51" s="374" t="s">
        <v>525</v>
      </c>
      <c r="I51" s="374" t="s">
        <v>526</v>
      </c>
      <c r="J51" s="374" t="s">
        <v>527</v>
      </c>
      <c r="K51" s="374" t="s">
        <v>528</v>
      </c>
      <c r="L51" s="375" t="s">
        <v>529</v>
      </c>
      <c r="M51" s="376" t="s">
        <v>530</v>
      </c>
      <c r="N51" s="375" t="s">
        <v>676</v>
      </c>
      <c r="O51" s="375" t="s">
        <v>531</v>
      </c>
      <c r="P51" s="376" t="s">
        <v>532</v>
      </c>
      <c r="Q51" s="376" t="s">
        <v>533</v>
      </c>
      <c r="R51" s="375" t="s">
        <v>666</v>
      </c>
      <c r="S51" s="375" t="s">
        <v>55</v>
      </c>
    </row>
    <row r="52" spans="1:19" ht="15.75" customHeight="1">
      <c r="A52" s="401"/>
      <c r="B52" s="401"/>
      <c r="C52" s="401"/>
      <c r="D52" s="773" t="s">
        <v>593</v>
      </c>
      <c r="E52" s="773"/>
      <c r="F52" s="773"/>
      <c r="G52" s="773"/>
      <c r="H52" s="773"/>
      <c r="I52" s="773"/>
      <c r="J52" s="773"/>
      <c r="K52" s="773"/>
      <c r="L52" s="773"/>
      <c r="M52" s="773"/>
      <c r="N52" s="773"/>
      <c r="O52" s="773"/>
      <c r="P52" s="773"/>
      <c r="Q52" s="773"/>
      <c r="R52" s="773"/>
      <c r="S52" s="401"/>
    </row>
    <row r="53" spans="1:19" ht="13.5" customHeight="1">
      <c r="A53" s="420" t="s">
        <v>534</v>
      </c>
      <c r="B53" s="420" t="s">
        <v>659</v>
      </c>
      <c r="C53" s="421" t="s">
        <v>535</v>
      </c>
      <c r="D53" s="422">
        <v>103</v>
      </c>
      <c r="E53" s="423">
        <v>85.4</v>
      </c>
      <c r="F53" s="423">
        <v>97.5</v>
      </c>
      <c r="G53" s="423">
        <v>97.4</v>
      </c>
      <c r="H53" s="423">
        <v>98.6</v>
      </c>
      <c r="I53" s="423">
        <v>107</v>
      </c>
      <c r="J53" s="423">
        <v>98.6</v>
      </c>
      <c r="K53" s="423">
        <v>91</v>
      </c>
      <c r="L53" s="424" t="s">
        <v>663</v>
      </c>
      <c r="M53" s="424" t="s">
        <v>663</v>
      </c>
      <c r="N53" s="424" t="s">
        <v>663</v>
      </c>
      <c r="O53" s="424" t="s">
        <v>663</v>
      </c>
      <c r="P53" s="423">
        <v>109</v>
      </c>
      <c r="Q53" s="423">
        <v>108.8</v>
      </c>
      <c r="R53" s="423">
        <v>83.6</v>
      </c>
      <c r="S53" s="424" t="s">
        <v>663</v>
      </c>
    </row>
    <row r="54" spans="1:19" ht="13.5" customHeight="1">
      <c r="A54" s="425"/>
      <c r="B54" s="425" t="s">
        <v>660</v>
      </c>
      <c r="C54" s="426"/>
      <c r="D54" s="427">
        <v>97.8</v>
      </c>
      <c r="E54" s="428">
        <v>86.6</v>
      </c>
      <c r="F54" s="428">
        <v>92.9</v>
      </c>
      <c r="G54" s="428">
        <v>97.2</v>
      </c>
      <c r="H54" s="428">
        <v>93.2</v>
      </c>
      <c r="I54" s="428">
        <v>104.1</v>
      </c>
      <c r="J54" s="428">
        <v>94.6</v>
      </c>
      <c r="K54" s="428">
        <v>99.1</v>
      </c>
      <c r="L54" s="429" t="s">
        <v>663</v>
      </c>
      <c r="M54" s="429" t="s">
        <v>663</v>
      </c>
      <c r="N54" s="429" t="s">
        <v>663</v>
      </c>
      <c r="O54" s="429" t="s">
        <v>663</v>
      </c>
      <c r="P54" s="428">
        <v>106.6</v>
      </c>
      <c r="Q54" s="428">
        <v>103.6</v>
      </c>
      <c r="R54" s="428">
        <v>97.2</v>
      </c>
      <c r="S54" s="429" t="s">
        <v>663</v>
      </c>
    </row>
    <row r="55" spans="1:19" ht="13.5" customHeight="1">
      <c r="A55" s="425"/>
      <c r="B55" s="425" t="s">
        <v>661</v>
      </c>
      <c r="C55" s="426"/>
      <c r="D55" s="427">
        <v>100</v>
      </c>
      <c r="E55" s="428">
        <v>100</v>
      </c>
      <c r="F55" s="428">
        <v>100</v>
      </c>
      <c r="G55" s="428">
        <v>100</v>
      </c>
      <c r="H55" s="428">
        <v>100</v>
      </c>
      <c r="I55" s="428">
        <v>100</v>
      </c>
      <c r="J55" s="428">
        <v>100</v>
      </c>
      <c r="K55" s="428">
        <v>100</v>
      </c>
      <c r="L55" s="429">
        <v>100</v>
      </c>
      <c r="M55" s="429">
        <v>100</v>
      </c>
      <c r="N55" s="429">
        <v>100</v>
      </c>
      <c r="O55" s="429">
        <v>100</v>
      </c>
      <c r="P55" s="428">
        <v>100</v>
      </c>
      <c r="Q55" s="428">
        <v>100</v>
      </c>
      <c r="R55" s="428">
        <v>100</v>
      </c>
      <c r="S55" s="429">
        <v>100</v>
      </c>
    </row>
    <row r="56" spans="1:19" ht="13.5" customHeight="1">
      <c r="A56" s="425"/>
      <c r="B56" s="425" t="s">
        <v>662</v>
      </c>
      <c r="C56" s="426"/>
      <c r="D56" s="427">
        <v>98.9</v>
      </c>
      <c r="E56" s="428">
        <v>106.3</v>
      </c>
      <c r="F56" s="428">
        <v>100.6</v>
      </c>
      <c r="G56" s="428">
        <v>99.8</v>
      </c>
      <c r="H56" s="428">
        <v>92.8</v>
      </c>
      <c r="I56" s="428">
        <v>96.9</v>
      </c>
      <c r="J56" s="428">
        <v>102.5</v>
      </c>
      <c r="K56" s="428">
        <v>96.3</v>
      </c>
      <c r="L56" s="429">
        <v>97.4</v>
      </c>
      <c r="M56" s="429">
        <v>102.5</v>
      </c>
      <c r="N56" s="429">
        <v>86.5</v>
      </c>
      <c r="O56" s="429">
        <v>104.4</v>
      </c>
      <c r="P56" s="428">
        <v>94.9</v>
      </c>
      <c r="Q56" s="428">
        <v>94.3</v>
      </c>
      <c r="R56" s="428">
        <v>100.8</v>
      </c>
      <c r="S56" s="429">
        <v>100.8</v>
      </c>
    </row>
    <row r="57" spans="1:19" ht="13.5" customHeight="1">
      <c r="A57" s="425"/>
      <c r="B57" s="425" t="s">
        <v>773</v>
      </c>
      <c r="C57" s="426"/>
      <c r="D57" s="430">
        <v>99.3</v>
      </c>
      <c r="E57" s="431">
        <v>116.3</v>
      </c>
      <c r="F57" s="431">
        <v>102.3</v>
      </c>
      <c r="G57" s="431">
        <v>99.3</v>
      </c>
      <c r="H57" s="431">
        <v>90.4</v>
      </c>
      <c r="I57" s="431">
        <v>105.6</v>
      </c>
      <c r="J57" s="431">
        <v>103.8</v>
      </c>
      <c r="K57" s="431">
        <v>97.2</v>
      </c>
      <c r="L57" s="431">
        <v>87.2</v>
      </c>
      <c r="M57" s="431">
        <v>96.4</v>
      </c>
      <c r="N57" s="431">
        <v>82.9</v>
      </c>
      <c r="O57" s="431">
        <v>101.9</v>
      </c>
      <c r="P57" s="431">
        <v>87.8</v>
      </c>
      <c r="Q57" s="431">
        <v>91.9</v>
      </c>
      <c r="R57" s="431">
        <v>99.3</v>
      </c>
      <c r="S57" s="431">
        <v>98.5</v>
      </c>
    </row>
    <row r="58" spans="1:19" ht="13.5" customHeight="1">
      <c r="A58" s="425"/>
      <c r="B58" s="437" t="s">
        <v>775</v>
      </c>
      <c r="C58" s="438"/>
      <c r="D58" s="439">
        <v>99.2</v>
      </c>
      <c r="E58" s="440">
        <v>115.9</v>
      </c>
      <c r="F58" s="440">
        <v>102.7</v>
      </c>
      <c r="G58" s="440">
        <v>104.1</v>
      </c>
      <c r="H58" s="440">
        <v>91.3</v>
      </c>
      <c r="I58" s="440">
        <v>105.6</v>
      </c>
      <c r="J58" s="440">
        <v>104.8</v>
      </c>
      <c r="K58" s="440">
        <v>96.5</v>
      </c>
      <c r="L58" s="440">
        <v>84.4</v>
      </c>
      <c r="M58" s="440">
        <v>98.9</v>
      </c>
      <c r="N58" s="440">
        <v>82.1</v>
      </c>
      <c r="O58" s="440">
        <v>101</v>
      </c>
      <c r="P58" s="440">
        <v>87.2</v>
      </c>
      <c r="Q58" s="440">
        <v>90.4</v>
      </c>
      <c r="R58" s="440">
        <v>99.5</v>
      </c>
      <c r="S58" s="440">
        <v>96.9</v>
      </c>
    </row>
    <row r="59" spans="1:19" ht="13.5" customHeight="1">
      <c r="A59" s="420" t="s">
        <v>664</v>
      </c>
      <c r="B59" s="420" t="s">
        <v>541</v>
      </c>
      <c r="C59" s="432" t="s">
        <v>536</v>
      </c>
      <c r="D59" s="430">
        <v>99.3</v>
      </c>
      <c r="E59" s="431">
        <v>114.1</v>
      </c>
      <c r="F59" s="431">
        <v>102.5</v>
      </c>
      <c r="G59" s="431">
        <v>104.4</v>
      </c>
      <c r="H59" s="431">
        <v>91.1</v>
      </c>
      <c r="I59" s="431">
        <v>107.8</v>
      </c>
      <c r="J59" s="431">
        <v>103.5</v>
      </c>
      <c r="K59" s="431">
        <v>98.7</v>
      </c>
      <c r="L59" s="431">
        <v>81.6</v>
      </c>
      <c r="M59" s="431">
        <v>94.8</v>
      </c>
      <c r="N59" s="431">
        <v>83</v>
      </c>
      <c r="O59" s="431">
        <v>100.9</v>
      </c>
      <c r="P59" s="431">
        <v>86.4</v>
      </c>
      <c r="Q59" s="431">
        <v>90.4</v>
      </c>
      <c r="R59" s="431">
        <v>100.8</v>
      </c>
      <c r="S59" s="431">
        <v>103.3</v>
      </c>
    </row>
    <row r="60" spans="1:19" ht="13.5" customHeight="1">
      <c r="A60" s="425" t="s">
        <v>497</v>
      </c>
      <c r="B60" s="425" t="s">
        <v>542</v>
      </c>
      <c r="C60" s="426" t="s">
        <v>497</v>
      </c>
      <c r="D60" s="430">
        <v>100.6</v>
      </c>
      <c r="E60" s="431">
        <v>114.4</v>
      </c>
      <c r="F60" s="431">
        <v>104.9</v>
      </c>
      <c r="G60" s="431">
        <v>105.2</v>
      </c>
      <c r="H60" s="431">
        <v>91.6</v>
      </c>
      <c r="I60" s="431">
        <v>108.5</v>
      </c>
      <c r="J60" s="431">
        <v>106.1</v>
      </c>
      <c r="K60" s="431">
        <v>97</v>
      </c>
      <c r="L60" s="431">
        <v>83</v>
      </c>
      <c r="M60" s="431">
        <v>101.8</v>
      </c>
      <c r="N60" s="431">
        <v>82.7</v>
      </c>
      <c r="O60" s="431">
        <v>100.9</v>
      </c>
      <c r="P60" s="431">
        <v>93.8</v>
      </c>
      <c r="Q60" s="431">
        <v>87.5</v>
      </c>
      <c r="R60" s="431">
        <v>99.4</v>
      </c>
      <c r="S60" s="431">
        <v>98.6</v>
      </c>
    </row>
    <row r="61" spans="1:19" ht="13.5" customHeight="1">
      <c r="A61" s="425" t="s">
        <v>497</v>
      </c>
      <c r="B61" s="425" t="s">
        <v>543</v>
      </c>
      <c r="C61" s="426" t="s">
        <v>497</v>
      </c>
      <c r="D61" s="430">
        <v>99.8</v>
      </c>
      <c r="E61" s="431">
        <v>114.7</v>
      </c>
      <c r="F61" s="431">
        <v>103.7</v>
      </c>
      <c r="G61" s="431">
        <v>98.9</v>
      </c>
      <c r="H61" s="431">
        <v>90</v>
      </c>
      <c r="I61" s="431">
        <v>107.5</v>
      </c>
      <c r="J61" s="431">
        <v>105.5</v>
      </c>
      <c r="K61" s="431">
        <v>95.9</v>
      </c>
      <c r="L61" s="431">
        <v>84</v>
      </c>
      <c r="M61" s="431">
        <v>101.7</v>
      </c>
      <c r="N61" s="431">
        <v>83</v>
      </c>
      <c r="O61" s="431">
        <v>101.6</v>
      </c>
      <c r="P61" s="431">
        <v>83.7</v>
      </c>
      <c r="Q61" s="431">
        <v>91.9</v>
      </c>
      <c r="R61" s="431">
        <v>98.7</v>
      </c>
      <c r="S61" s="431">
        <v>98.6</v>
      </c>
    </row>
    <row r="62" spans="1:19" ht="13.5" customHeight="1">
      <c r="A62" s="425" t="s">
        <v>497</v>
      </c>
      <c r="B62" s="425" t="s">
        <v>544</v>
      </c>
      <c r="C62" s="426" t="s">
        <v>497</v>
      </c>
      <c r="D62" s="430">
        <v>99</v>
      </c>
      <c r="E62" s="431">
        <v>120</v>
      </c>
      <c r="F62" s="431">
        <v>101.5</v>
      </c>
      <c r="G62" s="431">
        <v>102</v>
      </c>
      <c r="H62" s="431">
        <v>91.1</v>
      </c>
      <c r="I62" s="431">
        <v>103.7</v>
      </c>
      <c r="J62" s="431">
        <v>104.1</v>
      </c>
      <c r="K62" s="431">
        <v>98</v>
      </c>
      <c r="L62" s="431">
        <v>86.8</v>
      </c>
      <c r="M62" s="431">
        <v>99.9</v>
      </c>
      <c r="N62" s="431">
        <v>84.3</v>
      </c>
      <c r="O62" s="431">
        <v>104.4</v>
      </c>
      <c r="P62" s="431">
        <v>90.7</v>
      </c>
      <c r="Q62" s="431">
        <v>91.5</v>
      </c>
      <c r="R62" s="431">
        <v>102.2</v>
      </c>
      <c r="S62" s="431">
        <v>94.9</v>
      </c>
    </row>
    <row r="63" spans="1:19" ht="13.5" customHeight="1">
      <c r="A63" s="425" t="s">
        <v>497</v>
      </c>
      <c r="B63" s="425" t="s">
        <v>545</v>
      </c>
      <c r="C63" s="426" t="s">
        <v>497</v>
      </c>
      <c r="D63" s="430">
        <v>98.4</v>
      </c>
      <c r="E63" s="431">
        <v>116.1</v>
      </c>
      <c r="F63" s="431">
        <v>102.4</v>
      </c>
      <c r="G63" s="431">
        <v>104.9</v>
      </c>
      <c r="H63" s="431">
        <v>89.8</v>
      </c>
      <c r="I63" s="431">
        <v>106.7</v>
      </c>
      <c r="J63" s="431">
        <v>103.8</v>
      </c>
      <c r="K63" s="431">
        <v>93.6</v>
      </c>
      <c r="L63" s="431">
        <v>84.3</v>
      </c>
      <c r="M63" s="431">
        <v>98.6</v>
      </c>
      <c r="N63" s="431">
        <v>81.9</v>
      </c>
      <c r="O63" s="431">
        <v>100</v>
      </c>
      <c r="P63" s="431">
        <v>84</v>
      </c>
      <c r="Q63" s="431">
        <v>89.4</v>
      </c>
      <c r="R63" s="431">
        <v>99.4</v>
      </c>
      <c r="S63" s="431">
        <v>94.7</v>
      </c>
    </row>
    <row r="64" spans="1:19" ht="13.5" customHeight="1">
      <c r="A64" s="425" t="s">
        <v>497</v>
      </c>
      <c r="B64" s="425" t="s">
        <v>512</v>
      </c>
      <c r="C64" s="426" t="s">
        <v>497</v>
      </c>
      <c r="D64" s="430">
        <v>98.6</v>
      </c>
      <c r="E64" s="431">
        <v>117.8</v>
      </c>
      <c r="F64" s="431">
        <v>101.6</v>
      </c>
      <c r="G64" s="431">
        <v>105.7</v>
      </c>
      <c r="H64" s="431">
        <v>89.8</v>
      </c>
      <c r="I64" s="431">
        <v>107.9</v>
      </c>
      <c r="J64" s="431">
        <v>103.7</v>
      </c>
      <c r="K64" s="431">
        <v>94.8</v>
      </c>
      <c r="L64" s="431">
        <v>85.4</v>
      </c>
      <c r="M64" s="431">
        <v>105</v>
      </c>
      <c r="N64" s="431">
        <v>82</v>
      </c>
      <c r="O64" s="431">
        <v>98.8</v>
      </c>
      <c r="P64" s="431">
        <v>83.9</v>
      </c>
      <c r="Q64" s="431">
        <v>89.8</v>
      </c>
      <c r="R64" s="431">
        <v>97.9</v>
      </c>
      <c r="S64" s="431">
        <v>96</v>
      </c>
    </row>
    <row r="65" spans="1:19" ht="13.5" customHeight="1">
      <c r="A65" s="425" t="s">
        <v>497</v>
      </c>
      <c r="B65" s="425" t="s">
        <v>546</v>
      </c>
      <c r="C65" s="426" t="s">
        <v>497</v>
      </c>
      <c r="D65" s="430">
        <v>98.9</v>
      </c>
      <c r="E65" s="431">
        <v>114.8</v>
      </c>
      <c r="F65" s="431">
        <v>102.3</v>
      </c>
      <c r="G65" s="431">
        <v>101.6</v>
      </c>
      <c r="H65" s="431">
        <v>92.1</v>
      </c>
      <c r="I65" s="431">
        <v>104.3</v>
      </c>
      <c r="J65" s="431">
        <v>102.7</v>
      </c>
      <c r="K65" s="431">
        <v>94.3</v>
      </c>
      <c r="L65" s="431">
        <v>84.2</v>
      </c>
      <c r="M65" s="431">
        <v>101.1</v>
      </c>
      <c r="N65" s="431">
        <v>79.2</v>
      </c>
      <c r="O65" s="431">
        <v>101</v>
      </c>
      <c r="P65" s="431">
        <v>92.4</v>
      </c>
      <c r="Q65" s="431">
        <v>90.9</v>
      </c>
      <c r="R65" s="431">
        <v>98.6</v>
      </c>
      <c r="S65" s="431">
        <v>96.3</v>
      </c>
    </row>
    <row r="66" spans="1:19" ht="13.5" customHeight="1">
      <c r="A66" s="425" t="s">
        <v>497</v>
      </c>
      <c r="B66" s="425" t="s">
        <v>591</v>
      </c>
      <c r="C66" s="426" t="s">
        <v>497</v>
      </c>
      <c r="D66" s="430">
        <v>98.3</v>
      </c>
      <c r="E66" s="431">
        <v>117.4</v>
      </c>
      <c r="F66" s="431">
        <v>101.5</v>
      </c>
      <c r="G66" s="431">
        <v>101.2</v>
      </c>
      <c r="H66" s="431">
        <v>91.6</v>
      </c>
      <c r="I66" s="431">
        <v>106.3</v>
      </c>
      <c r="J66" s="431">
        <v>104.1</v>
      </c>
      <c r="K66" s="431">
        <v>101.7</v>
      </c>
      <c r="L66" s="431">
        <v>85.6</v>
      </c>
      <c r="M66" s="431">
        <v>99.2</v>
      </c>
      <c r="N66" s="431">
        <v>84.1</v>
      </c>
      <c r="O66" s="431">
        <v>100.4</v>
      </c>
      <c r="P66" s="431">
        <v>84.6</v>
      </c>
      <c r="Q66" s="431">
        <v>88.1</v>
      </c>
      <c r="R66" s="431">
        <v>98.1</v>
      </c>
      <c r="S66" s="431">
        <v>95.6</v>
      </c>
    </row>
    <row r="67" spans="1:19" ht="13.5" customHeight="1">
      <c r="A67" s="425" t="s">
        <v>777</v>
      </c>
      <c r="B67" s="425" t="s">
        <v>780</v>
      </c>
      <c r="C67" s="426" t="s">
        <v>536</v>
      </c>
      <c r="D67" s="430">
        <v>97.1</v>
      </c>
      <c r="E67" s="431">
        <v>115.6</v>
      </c>
      <c r="F67" s="431">
        <v>100.1</v>
      </c>
      <c r="G67" s="431">
        <v>101.9</v>
      </c>
      <c r="H67" s="431">
        <v>91.4</v>
      </c>
      <c r="I67" s="431">
        <v>98.7</v>
      </c>
      <c r="J67" s="431">
        <v>106.2</v>
      </c>
      <c r="K67" s="431">
        <v>94.2</v>
      </c>
      <c r="L67" s="431">
        <v>83.6</v>
      </c>
      <c r="M67" s="431">
        <v>96.4</v>
      </c>
      <c r="N67" s="431">
        <v>83.8</v>
      </c>
      <c r="O67" s="431">
        <v>98</v>
      </c>
      <c r="P67" s="431">
        <v>85.1</v>
      </c>
      <c r="Q67" s="431">
        <v>91.8</v>
      </c>
      <c r="R67" s="431">
        <v>99.6</v>
      </c>
      <c r="S67" s="431">
        <v>89.7</v>
      </c>
    </row>
    <row r="68" spans="1:19" ht="13.5" customHeight="1">
      <c r="A68" s="425" t="s">
        <v>497</v>
      </c>
      <c r="B68" s="425" t="s">
        <v>538</v>
      </c>
      <c r="C68" s="426" t="s">
        <v>497</v>
      </c>
      <c r="D68" s="430">
        <v>98.1</v>
      </c>
      <c r="E68" s="431">
        <v>118.7</v>
      </c>
      <c r="F68" s="431">
        <v>101.5</v>
      </c>
      <c r="G68" s="431">
        <v>107.5</v>
      </c>
      <c r="H68" s="431">
        <v>89.9</v>
      </c>
      <c r="I68" s="431">
        <v>106.1</v>
      </c>
      <c r="J68" s="431">
        <v>99.6</v>
      </c>
      <c r="K68" s="431">
        <v>99.6</v>
      </c>
      <c r="L68" s="431">
        <v>83.4</v>
      </c>
      <c r="M68" s="431">
        <v>97.6</v>
      </c>
      <c r="N68" s="431">
        <v>82.3</v>
      </c>
      <c r="O68" s="431">
        <v>94.4</v>
      </c>
      <c r="P68" s="431">
        <v>85.4</v>
      </c>
      <c r="Q68" s="431">
        <v>90.4</v>
      </c>
      <c r="R68" s="431">
        <v>99.2</v>
      </c>
      <c r="S68" s="431">
        <v>95.9</v>
      </c>
    </row>
    <row r="69" spans="1:19" ht="13.5" customHeight="1">
      <c r="A69" s="425" t="s">
        <v>497</v>
      </c>
      <c r="B69" s="425" t="s">
        <v>539</v>
      </c>
      <c r="C69" s="426" t="s">
        <v>497</v>
      </c>
      <c r="D69" s="430">
        <v>99.3</v>
      </c>
      <c r="E69" s="431">
        <v>116.2</v>
      </c>
      <c r="F69" s="431">
        <v>102.3</v>
      </c>
      <c r="G69" s="431">
        <v>102.5</v>
      </c>
      <c r="H69" s="431">
        <v>92.5</v>
      </c>
      <c r="I69" s="431">
        <v>106.9</v>
      </c>
      <c r="J69" s="431">
        <v>103.4</v>
      </c>
      <c r="K69" s="431">
        <v>98.7</v>
      </c>
      <c r="L69" s="431">
        <v>83.7</v>
      </c>
      <c r="M69" s="431">
        <v>100.4</v>
      </c>
      <c r="N69" s="431">
        <v>85.8</v>
      </c>
      <c r="O69" s="431">
        <v>96.6</v>
      </c>
      <c r="P69" s="431">
        <v>94.3</v>
      </c>
      <c r="Q69" s="431">
        <v>90.5</v>
      </c>
      <c r="R69" s="431">
        <v>100.1</v>
      </c>
      <c r="S69" s="431">
        <v>98.1</v>
      </c>
    </row>
    <row r="70" spans="1:46" ht="13.5" customHeight="1">
      <c r="A70" s="425" t="s">
        <v>497</v>
      </c>
      <c r="B70" s="425" t="s">
        <v>540</v>
      </c>
      <c r="C70" s="426" t="s">
        <v>497</v>
      </c>
      <c r="D70" s="430">
        <v>97.3</v>
      </c>
      <c r="E70" s="431">
        <v>112.8</v>
      </c>
      <c r="F70" s="431">
        <v>100.6</v>
      </c>
      <c r="G70" s="431">
        <v>98.3</v>
      </c>
      <c r="H70" s="431">
        <v>89.8</v>
      </c>
      <c r="I70" s="431">
        <v>103.7</v>
      </c>
      <c r="J70" s="431">
        <v>104.4</v>
      </c>
      <c r="K70" s="431">
        <v>96.3</v>
      </c>
      <c r="L70" s="431">
        <v>84.5</v>
      </c>
      <c r="M70" s="431">
        <v>95.4</v>
      </c>
      <c r="N70" s="431">
        <v>82</v>
      </c>
      <c r="O70" s="431">
        <v>98.8</v>
      </c>
      <c r="P70" s="431">
        <v>83.2</v>
      </c>
      <c r="Q70" s="431">
        <v>89.6</v>
      </c>
      <c r="R70" s="431">
        <v>100.1</v>
      </c>
      <c r="S70" s="431">
        <v>95.6</v>
      </c>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row>
    <row r="71" spans="1:46" ht="13.5" customHeight="1">
      <c r="A71" s="433" t="s">
        <v>782</v>
      </c>
      <c r="B71" s="433" t="s">
        <v>789</v>
      </c>
      <c r="C71" s="434" t="s">
        <v>782</v>
      </c>
      <c r="D71" s="435">
        <v>95.4</v>
      </c>
      <c r="E71" s="436">
        <v>110.7</v>
      </c>
      <c r="F71" s="436">
        <v>98.3</v>
      </c>
      <c r="G71" s="436">
        <v>96.5</v>
      </c>
      <c r="H71" s="436">
        <v>89.7</v>
      </c>
      <c r="I71" s="436">
        <v>99.5</v>
      </c>
      <c r="J71" s="436">
        <v>103.4</v>
      </c>
      <c r="K71" s="436">
        <v>88.6</v>
      </c>
      <c r="L71" s="436">
        <v>78.3</v>
      </c>
      <c r="M71" s="436">
        <v>95.2</v>
      </c>
      <c r="N71" s="436">
        <v>82.5</v>
      </c>
      <c r="O71" s="436">
        <v>94.3</v>
      </c>
      <c r="P71" s="436">
        <v>81.6</v>
      </c>
      <c r="Q71" s="436">
        <v>90.8</v>
      </c>
      <c r="R71" s="436">
        <v>94.4</v>
      </c>
      <c r="S71" s="436">
        <v>91</v>
      </c>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row>
    <row r="72" spans="1:19" ht="17.25" customHeight="1">
      <c r="A72" s="401"/>
      <c r="B72" s="401"/>
      <c r="C72" s="401"/>
      <c r="D72" s="774" t="s">
        <v>592</v>
      </c>
      <c r="E72" s="774"/>
      <c r="F72" s="774"/>
      <c r="G72" s="774"/>
      <c r="H72" s="774"/>
      <c r="I72" s="774"/>
      <c r="J72" s="774"/>
      <c r="K72" s="774"/>
      <c r="L72" s="774"/>
      <c r="M72" s="774"/>
      <c r="N72" s="774"/>
      <c r="O72" s="774"/>
      <c r="P72" s="774"/>
      <c r="Q72" s="774"/>
      <c r="R72" s="774"/>
      <c r="S72" s="774"/>
    </row>
    <row r="73" spans="1:19" ht="13.5" customHeight="1">
      <c r="A73" s="420" t="s">
        <v>534</v>
      </c>
      <c r="B73" s="420" t="s">
        <v>659</v>
      </c>
      <c r="C73" s="421" t="s">
        <v>535</v>
      </c>
      <c r="D73" s="422">
        <v>-1.3</v>
      </c>
      <c r="E73" s="423">
        <v>-9.9</v>
      </c>
      <c r="F73" s="423">
        <v>-1.4</v>
      </c>
      <c r="G73" s="423">
        <v>-7</v>
      </c>
      <c r="H73" s="423">
        <v>-11.1</v>
      </c>
      <c r="I73" s="423">
        <v>0.8</v>
      </c>
      <c r="J73" s="423">
        <v>-11</v>
      </c>
      <c r="K73" s="423">
        <v>4</v>
      </c>
      <c r="L73" s="424" t="s">
        <v>663</v>
      </c>
      <c r="M73" s="424" t="s">
        <v>663</v>
      </c>
      <c r="N73" s="424" t="s">
        <v>663</v>
      </c>
      <c r="O73" s="424" t="s">
        <v>663</v>
      </c>
      <c r="P73" s="423">
        <v>-6.8</v>
      </c>
      <c r="Q73" s="423">
        <v>5.8</v>
      </c>
      <c r="R73" s="423">
        <v>0.4</v>
      </c>
      <c r="S73" s="424" t="s">
        <v>663</v>
      </c>
    </row>
    <row r="74" spans="1:19" ht="13.5" customHeight="1">
      <c r="A74" s="425"/>
      <c r="B74" s="425" t="s">
        <v>660</v>
      </c>
      <c r="C74" s="426"/>
      <c r="D74" s="427">
        <v>-5</v>
      </c>
      <c r="E74" s="428">
        <v>1.4</v>
      </c>
      <c r="F74" s="428">
        <v>-4.7</v>
      </c>
      <c r="G74" s="428">
        <v>-0.2</v>
      </c>
      <c r="H74" s="428">
        <v>-5.5</v>
      </c>
      <c r="I74" s="428">
        <v>-2.7</v>
      </c>
      <c r="J74" s="428">
        <v>-4.1</v>
      </c>
      <c r="K74" s="428">
        <v>8.9</v>
      </c>
      <c r="L74" s="429" t="s">
        <v>663</v>
      </c>
      <c r="M74" s="429" t="s">
        <v>663</v>
      </c>
      <c r="N74" s="429" t="s">
        <v>663</v>
      </c>
      <c r="O74" s="429" t="s">
        <v>663</v>
      </c>
      <c r="P74" s="428">
        <v>-2.2</v>
      </c>
      <c r="Q74" s="428">
        <v>-4.8</v>
      </c>
      <c r="R74" s="428">
        <v>16.3</v>
      </c>
      <c r="S74" s="429" t="s">
        <v>663</v>
      </c>
    </row>
    <row r="75" spans="1:19" ht="13.5" customHeight="1">
      <c r="A75" s="425"/>
      <c r="B75" s="425" t="s">
        <v>661</v>
      </c>
      <c r="C75" s="426"/>
      <c r="D75" s="427">
        <v>2.2</v>
      </c>
      <c r="E75" s="428">
        <v>15.5</v>
      </c>
      <c r="F75" s="428">
        <v>7.6</v>
      </c>
      <c r="G75" s="428">
        <v>2.9</v>
      </c>
      <c r="H75" s="428">
        <v>7.3</v>
      </c>
      <c r="I75" s="428">
        <v>-3.9</v>
      </c>
      <c r="J75" s="428">
        <v>5.7</v>
      </c>
      <c r="K75" s="428">
        <v>0.9</v>
      </c>
      <c r="L75" s="429" t="s">
        <v>663</v>
      </c>
      <c r="M75" s="429" t="s">
        <v>663</v>
      </c>
      <c r="N75" s="429" t="s">
        <v>663</v>
      </c>
      <c r="O75" s="429" t="s">
        <v>663</v>
      </c>
      <c r="P75" s="428">
        <v>-6.2</v>
      </c>
      <c r="Q75" s="428">
        <v>-3.5</v>
      </c>
      <c r="R75" s="428">
        <v>2.9</v>
      </c>
      <c r="S75" s="429" t="s">
        <v>663</v>
      </c>
    </row>
    <row r="76" spans="1:19" ht="13.5" customHeight="1">
      <c r="A76" s="425"/>
      <c r="B76" s="425" t="s">
        <v>662</v>
      </c>
      <c r="C76" s="426"/>
      <c r="D76" s="427">
        <v>-1.1</v>
      </c>
      <c r="E76" s="428">
        <v>6.3</v>
      </c>
      <c r="F76" s="428">
        <v>0.6</v>
      </c>
      <c r="G76" s="428">
        <v>-0.2</v>
      </c>
      <c r="H76" s="428">
        <v>-7.2</v>
      </c>
      <c r="I76" s="428">
        <v>-3.1</v>
      </c>
      <c r="J76" s="428">
        <v>2.5</v>
      </c>
      <c r="K76" s="428">
        <v>-3.7</v>
      </c>
      <c r="L76" s="429">
        <v>-2.6</v>
      </c>
      <c r="M76" s="429">
        <v>2.5</v>
      </c>
      <c r="N76" s="429">
        <v>-13.5</v>
      </c>
      <c r="O76" s="429">
        <v>4.4</v>
      </c>
      <c r="P76" s="428">
        <v>-5.1</v>
      </c>
      <c r="Q76" s="428">
        <v>-5.7</v>
      </c>
      <c r="R76" s="428">
        <v>0.8</v>
      </c>
      <c r="S76" s="429">
        <v>0.8</v>
      </c>
    </row>
    <row r="77" spans="1:19" ht="13.5" customHeight="1">
      <c r="A77" s="425"/>
      <c r="B77" s="425" t="s">
        <v>773</v>
      </c>
      <c r="C77" s="426"/>
      <c r="D77" s="427">
        <v>0.4</v>
      </c>
      <c r="E77" s="428">
        <v>9.4</v>
      </c>
      <c r="F77" s="428">
        <v>1.7</v>
      </c>
      <c r="G77" s="428">
        <v>-0.5</v>
      </c>
      <c r="H77" s="428">
        <v>-2.6</v>
      </c>
      <c r="I77" s="428">
        <v>9</v>
      </c>
      <c r="J77" s="428">
        <v>1.3</v>
      </c>
      <c r="K77" s="428">
        <v>0.9</v>
      </c>
      <c r="L77" s="429">
        <v>-10.5</v>
      </c>
      <c r="M77" s="429">
        <v>-6</v>
      </c>
      <c r="N77" s="429">
        <v>-4.2</v>
      </c>
      <c r="O77" s="429">
        <v>-2.4</v>
      </c>
      <c r="P77" s="428">
        <v>-7.5</v>
      </c>
      <c r="Q77" s="428">
        <v>-2.5</v>
      </c>
      <c r="R77" s="428">
        <v>-1.5</v>
      </c>
      <c r="S77" s="429">
        <v>-2.3</v>
      </c>
    </row>
    <row r="78" spans="1:19" ht="13.5" customHeight="1">
      <c r="A78" s="425"/>
      <c r="B78" s="437" t="s">
        <v>775</v>
      </c>
      <c r="C78" s="438"/>
      <c r="D78" s="439">
        <v>-0.1</v>
      </c>
      <c r="E78" s="440">
        <v>-0.3</v>
      </c>
      <c r="F78" s="440">
        <v>0.4</v>
      </c>
      <c r="G78" s="440">
        <v>4.8</v>
      </c>
      <c r="H78" s="440">
        <v>1</v>
      </c>
      <c r="I78" s="440">
        <v>0</v>
      </c>
      <c r="J78" s="440">
        <v>1</v>
      </c>
      <c r="K78" s="440">
        <v>-0.7</v>
      </c>
      <c r="L78" s="440">
        <v>-3.2</v>
      </c>
      <c r="M78" s="440">
        <v>2.6</v>
      </c>
      <c r="N78" s="440">
        <v>-1</v>
      </c>
      <c r="O78" s="440">
        <v>-0.9</v>
      </c>
      <c r="P78" s="440">
        <v>-0.7</v>
      </c>
      <c r="Q78" s="440">
        <v>-1.6</v>
      </c>
      <c r="R78" s="440">
        <v>0.2</v>
      </c>
      <c r="S78" s="440">
        <v>-1.6</v>
      </c>
    </row>
    <row r="79" spans="1:19" ht="13.5" customHeight="1">
      <c r="A79" s="420" t="s">
        <v>664</v>
      </c>
      <c r="B79" s="420" t="s">
        <v>541</v>
      </c>
      <c r="C79" s="432" t="s">
        <v>536</v>
      </c>
      <c r="D79" s="430">
        <v>0.7</v>
      </c>
      <c r="E79" s="431">
        <v>-5.1</v>
      </c>
      <c r="F79" s="431">
        <v>0.6</v>
      </c>
      <c r="G79" s="431">
        <v>7.3</v>
      </c>
      <c r="H79" s="431">
        <v>1.7</v>
      </c>
      <c r="I79" s="431">
        <v>5.4</v>
      </c>
      <c r="J79" s="431">
        <v>-0.8</v>
      </c>
      <c r="K79" s="431">
        <v>4.4</v>
      </c>
      <c r="L79" s="431">
        <v>-5.3</v>
      </c>
      <c r="M79" s="431">
        <v>2.2</v>
      </c>
      <c r="N79" s="431">
        <v>1.2</v>
      </c>
      <c r="O79" s="431">
        <v>0.5</v>
      </c>
      <c r="P79" s="431">
        <v>-2.8</v>
      </c>
      <c r="Q79" s="431">
        <v>-0.8</v>
      </c>
      <c r="R79" s="431">
        <v>3.5</v>
      </c>
      <c r="S79" s="431">
        <v>9.5</v>
      </c>
    </row>
    <row r="80" spans="1:19" ht="13.5" customHeight="1">
      <c r="A80" s="425" t="s">
        <v>497</v>
      </c>
      <c r="B80" s="425" t="s">
        <v>542</v>
      </c>
      <c r="C80" s="426" t="s">
        <v>497</v>
      </c>
      <c r="D80" s="430">
        <v>-0.6</v>
      </c>
      <c r="E80" s="431">
        <v>-4.8</v>
      </c>
      <c r="F80" s="431">
        <v>0.3</v>
      </c>
      <c r="G80" s="431">
        <v>4.5</v>
      </c>
      <c r="H80" s="431">
        <v>0.5</v>
      </c>
      <c r="I80" s="431">
        <v>-0.5</v>
      </c>
      <c r="J80" s="431">
        <v>0.6</v>
      </c>
      <c r="K80" s="431">
        <v>-4.2</v>
      </c>
      <c r="L80" s="431">
        <v>-2.5</v>
      </c>
      <c r="M80" s="431">
        <v>8.1</v>
      </c>
      <c r="N80" s="431">
        <v>1.1</v>
      </c>
      <c r="O80" s="431">
        <v>1.3</v>
      </c>
      <c r="P80" s="431">
        <v>3.1</v>
      </c>
      <c r="Q80" s="431">
        <v>-5</v>
      </c>
      <c r="R80" s="431">
        <v>-0.4</v>
      </c>
      <c r="S80" s="431">
        <v>-0.7</v>
      </c>
    </row>
    <row r="81" spans="1:19" ht="13.5" customHeight="1">
      <c r="A81" s="425" t="s">
        <v>497</v>
      </c>
      <c r="B81" s="425" t="s">
        <v>543</v>
      </c>
      <c r="C81" s="426" t="s">
        <v>497</v>
      </c>
      <c r="D81" s="430">
        <v>-0.5</v>
      </c>
      <c r="E81" s="431">
        <v>-1.7</v>
      </c>
      <c r="F81" s="431">
        <v>-0.4</v>
      </c>
      <c r="G81" s="431">
        <v>-1</v>
      </c>
      <c r="H81" s="431">
        <v>3.4</v>
      </c>
      <c r="I81" s="431">
        <v>-1.3</v>
      </c>
      <c r="J81" s="431">
        <v>-1.2</v>
      </c>
      <c r="K81" s="431">
        <v>-2.7</v>
      </c>
      <c r="L81" s="431">
        <v>-2.7</v>
      </c>
      <c r="M81" s="431">
        <v>9.6</v>
      </c>
      <c r="N81" s="431">
        <v>0.4</v>
      </c>
      <c r="O81" s="431">
        <v>3.3</v>
      </c>
      <c r="P81" s="431">
        <v>-1.1</v>
      </c>
      <c r="Q81" s="431">
        <v>-0.1</v>
      </c>
      <c r="R81" s="431">
        <v>-0.5</v>
      </c>
      <c r="S81" s="431">
        <v>-0.4</v>
      </c>
    </row>
    <row r="82" spans="1:19" ht="13.5" customHeight="1">
      <c r="A82" s="425" t="s">
        <v>497</v>
      </c>
      <c r="B82" s="425" t="s">
        <v>544</v>
      </c>
      <c r="C82" s="426" t="s">
        <v>497</v>
      </c>
      <c r="D82" s="430">
        <v>0.2</v>
      </c>
      <c r="E82" s="431">
        <v>6.1</v>
      </c>
      <c r="F82" s="431">
        <v>-0.4</v>
      </c>
      <c r="G82" s="431">
        <v>3.6</v>
      </c>
      <c r="H82" s="431">
        <v>-0.1</v>
      </c>
      <c r="I82" s="431">
        <v>-0.1</v>
      </c>
      <c r="J82" s="431">
        <v>0.3</v>
      </c>
      <c r="K82" s="431">
        <v>-0.5</v>
      </c>
      <c r="L82" s="431">
        <v>1</v>
      </c>
      <c r="M82" s="431">
        <v>6.5</v>
      </c>
      <c r="N82" s="431">
        <v>0.2</v>
      </c>
      <c r="O82" s="431">
        <v>1.4</v>
      </c>
      <c r="P82" s="431">
        <v>1.8</v>
      </c>
      <c r="Q82" s="431">
        <v>-0.4</v>
      </c>
      <c r="R82" s="431">
        <v>3.2</v>
      </c>
      <c r="S82" s="431">
        <v>-0.5</v>
      </c>
    </row>
    <row r="83" spans="1:19" ht="13.5" customHeight="1">
      <c r="A83" s="425" t="s">
        <v>497</v>
      </c>
      <c r="B83" s="425" t="s">
        <v>545</v>
      </c>
      <c r="C83" s="426" t="s">
        <v>497</v>
      </c>
      <c r="D83" s="430">
        <v>0.3</v>
      </c>
      <c r="E83" s="431">
        <v>1</v>
      </c>
      <c r="F83" s="431">
        <v>1.1</v>
      </c>
      <c r="G83" s="431">
        <v>3</v>
      </c>
      <c r="H83" s="431">
        <v>-1</v>
      </c>
      <c r="I83" s="431">
        <v>0.2</v>
      </c>
      <c r="J83" s="431">
        <v>2.5</v>
      </c>
      <c r="K83" s="431">
        <v>-4.6</v>
      </c>
      <c r="L83" s="431">
        <v>-0.8</v>
      </c>
      <c r="M83" s="431">
        <v>4.2</v>
      </c>
      <c r="N83" s="431">
        <v>-0.7</v>
      </c>
      <c r="O83" s="431">
        <v>-1.6</v>
      </c>
      <c r="P83" s="431">
        <v>1</v>
      </c>
      <c r="Q83" s="431">
        <v>-2</v>
      </c>
      <c r="R83" s="431">
        <v>1.2</v>
      </c>
      <c r="S83" s="431">
        <v>-1.6</v>
      </c>
    </row>
    <row r="84" spans="1:19" ht="13.5" customHeight="1">
      <c r="A84" s="425" t="s">
        <v>497</v>
      </c>
      <c r="B84" s="425" t="s">
        <v>512</v>
      </c>
      <c r="C84" s="426" t="s">
        <v>497</v>
      </c>
      <c r="D84" s="430">
        <v>0.2</v>
      </c>
      <c r="E84" s="431">
        <v>0.6</v>
      </c>
      <c r="F84" s="431">
        <v>0</v>
      </c>
      <c r="G84" s="431">
        <v>6.9</v>
      </c>
      <c r="H84" s="431">
        <v>-2.2</v>
      </c>
      <c r="I84" s="431">
        <v>0.6</v>
      </c>
      <c r="J84" s="431">
        <v>1.9</v>
      </c>
      <c r="K84" s="431">
        <v>-3</v>
      </c>
      <c r="L84" s="431">
        <v>-4.5</v>
      </c>
      <c r="M84" s="431">
        <v>15.6</v>
      </c>
      <c r="N84" s="431">
        <v>-0.4</v>
      </c>
      <c r="O84" s="431">
        <v>-1.8</v>
      </c>
      <c r="P84" s="431">
        <v>-0.4</v>
      </c>
      <c r="Q84" s="431">
        <v>-1.5</v>
      </c>
      <c r="R84" s="431">
        <v>0.3</v>
      </c>
      <c r="S84" s="431">
        <v>-3.2</v>
      </c>
    </row>
    <row r="85" spans="1:19" ht="13.5" customHeight="1">
      <c r="A85" s="425" t="s">
        <v>497</v>
      </c>
      <c r="B85" s="425" t="s">
        <v>546</v>
      </c>
      <c r="C85" s="426" t="s">
        <v>497</v>
      </c>
      <c r="D85" s="430">
        <v>-0.8</v>
      </c>
      <c r="E85" s="431">
        <v>-1.5</v>
      </c>
      <c r="F85" s="431">
        <v>-0.6</v>
      </c>
      <c r="G85" s="431">
        <v>9.8</v>
      </c>
      <c r="H85" s="431">
        <v>-1.1</v>
      </c>
      <c r="I85" s="431">
        <v>-3.4</v>
      </c>
      <c r="J85" s="431">
        <v>-1.4</v>
      </c>
      <c r="K85" s="431">
        <v>-6.4</v>
      </c>
      <c r="L85" s="431">
        <v>-1.8</v>
      </c>
      <c r="M85" s="431">
        <v>5.9</v>
      </c>
      <c r="N85" s="431">
        <v>-5.7</v>
      </c>
      <c r="O85" s="431">
        <v>-2.7</v>
      </c>
      <c r="P85" s="431">
        <v>7.9</v>
      </c>
      <c r="Q85" s="431">
        <v>-1.5</v>
      </c>
      <c r="R85" s="431">
        <v>0</v>
      </c>
      <c r="S85" s="431">
        <v>-4.6</v>
      </c>
    </row>
    <row r="86" spans="1:19" ht="13.5" customHeight="1">
      <c r="A86" s="425" t="s">
        <v>497</v>
      </c>
      <c r="B86" s="425" t="s">
        <v>591</v>
      </c>
      <c r="C86" s="426" t="s">
        <v>497</v>
      </c>
      <c r="D86" s="430">
        <v>-1</v>
      </c>
      <c r="E86" s="431">
        <v>0.7</v>
      </c>
      <c r="F86" s="431">
        <v>-0.8</v>
      </c>
      <c r="G86" s="431">
        <v>-5.1</v>
      </c>
      <c r="H86" s="431">
        <v>0.1</v>
      </c>
      <c r="I86" s="431">
        <v>-0.2</v>
      </c>
      <c r="J86" s="431">
        <v>0.7</v>
      </c>
      <c r="K86" s="431">
        <v>0.8</v>
      </c>
      <c r="L86" s="431">
        <v>0.5</v>
      </c>
      <c r="M86" s="431">
        <v>4.3</v>
      </c>
      <c r="N86" s="431">
        <v>-0.8</v>
      </c>
      <c r="O86" s="431">
        <v>-1.9</v>
      </c>
      <c r="P86" s="431">
        <v>-0.9</v>
      </c>
      <c r="Q86" s="431">
        <v>-4.9</v>
      </c>
      <c r="R86" s="431">
        <v>-0.4</v>
      </c>
      <c r="S86" s="431">
        <v>-2.4</v>
      </c>
    </row>
    <row r="87" spans="1:19" ht="13.5" customHeight="1">
      <c r="A87" s="425" t="s">
        <v>777</v>
      </c>
      <c r="B87" s="425" t="s">
        <v>780</v>
      </c>
      <c r="C87" s="426" t="s">
        <v>536</v>
      </c>
      <c r="D87" s="430">
        <v>-0.4</v>
      </c>
      <c r="E87" s="431">
        <v>2.4</v>
      </c>
      <c r="F87" s="431">
        <v>-1.1</v>
      </c>
      <c r="G87" s="431">
        <v>-5.1</v>
      </c>
      <c r="H87" s="431">
        <v>2</v>
      </c>
      <c r="I87" s="431">
        <v>-0.4</v>
      </c>
      <c r="J87" s="431">
        <v>2.7</v>
      </c>
      <c r="K87" s="431">
        <v>-1.9</v>
      </c>
      <c r="L87" s="431">
        <v>-0.5</v>
      </c>
      <c r="M87" s="431">
        <v>7</v>
      </c>
      <c r="N87" s="431">
        <v>4.4</v>
      </c>
      <c r="O87" s="431">
        <v>-3.8</v>
      </c>
      <c r="P87" s="431">
        <v>-0.1</v>
      </c>
      <c r="Q87" s="431">
        <v>-1.1</v>
      </c>
      <c r="R87" s="431">
        <v>1.3</v>
      </c>
      <c r="S87" s="431">
        <v>-3.9</v>
      </c>
    </row>
    <row r="88" spans="1:19" ht="13.5" customHeight="1">
      <c r="A88" s="425" t="s">
        <v>497</v>
      </c>
      <c r="B88" s="425" t="s">
        <v>538</v>
      </c>
      <c r="C88" s="426" t="s">
        <v>497</v>
      </c>
      <c r="D88" s="430">
        <v>-0.5</v>
      </c>
      <c r="E88" s="431">
        <v>1.7</v>
      </c>
      <c r="F88" s="431">
        <v>-1.3</v>
      </c>
      <c r="G88" s="431">
        <v>0.7</v>
      </c>
      <c r="H88" s="431">
        <v>-3</v>
      </c>
      <c r="I88" s="431">
        <v>3.6</v>
      </c>
      <c r="J88" s="431">
        <v>-3.9</v>
      </c>
      <c r="K88" s="431">
        <v>5.5</v>
      </c>
      <c r="L88" s="431">
        <v>-1.4</v>
      </c>
      <c r="M88" s="431">
        <v>1.8</v>
      </c>
      <c r="N88" s="431">
        <v>3.8</v>
      </c>
      <c r="O88" s="431">
        <v>-6.3</v>
      </c>
      <c r="P88" s="431">
        <v>-0.7</v>
      </c>
      <c r="Q88" s="431">
        <v>-0.3</v>
      </c>
      <c r="R88" s="431">
        <v>-1.9</v>
      </c>
      <c r="S88" s="431">
        <v>-0.9</v>
      </c>
    </row>
    <row r="89" spans="1:19" ht="13.5" customHeight="1">
      <c r="A89" s="425" t="s">
        <v>497</v>
      </c>
      <c r="B89" s="425" t="s">
        <v>539</v>
      </c>
      <c r="C89" s="426" t="s">
        <v>497</v>
      </c>
      <c r="D89" s="430">
        <v>-0.3</v>
      </c>
      <c r="E89" s="431">
        <v>1</v>
      </c>
      <c r="F89" s="431">
        <v>-1.9</v>
      </c>
      <c r="G89" s="431">
        <v>-3.7</v>
      </c>
      <c r="H89" s="431">
        <v>2.1</v>
      </c>
      <c r="I89" s="431">
        <v>1.3</v>
      </c>
      <c r="J89" s="431">
        <v>1.7</v>
      </c>
      <c r="K89" s="431">
        <v>1</v>
      </c>
      <c r="L89" s="431">
        <v>-0.1</v>
      </c>
      <c r="M89" s="431">
        <v>5</v>
      </c>
      <c r="N89" s="431">
        <v>4</v>
      </c>
      <c r="O89" s="431">
        <v>-4.2</v>
      </c>
      <c r="P89" s="431">
        <v>6.6</v>
      </c>
      <c r="Q89" s="431">
        <v>0.2</v>
      </c>
      <c r="R89" s="431">
        <v>1.6</v>
      </c>
      <c r="S89" s="431">
        <v>0.6</v>
      </c>
    </row>
    <row r="90" spans="1:19" ht="13.5" customHeight="1">
      <c r="A90" s="425" t="s">
        <v>497</v>
      </c>
      <c r="B90" s="425" t="s">
        <v>540</v>
      </c>
      <c r="C90" s="426" t="s">
        <v>497</v>
      </c>
      <c r="D90" s="430">
        <v>-3.9</v>
      </c>
      <c r="E90" s="431">
        <v>-2.5</v>
      </c>
      <c r="F90" s="431">
        <v>-3.5</v>
      </c>
      <c r="G90" s="431">
        <v>-6.5</v>
      </c>
      <c r="H90" s="431">
        <v>-6.6</v>
      </c>
      <c r="I90" s="431">
        <v>-3.6</v>
      </c>
      <c r="J90" s="431">
        <v>-9.1</v>
      </c>
      <c r="K90" s="431">
        <v>0.2</v>
      </c>
      <c r="L90" s="431">
        <v>-1.1</v>
      </c>
      <c r="M90" s="431">
        <v>-7.5</v>
      </c>
      <c r="N90" s="431">
        <v>-0.2</v>
      </c>
      <c r="O90" s="431">
        <v>-2.1</v>
      </c>
      <c r="P90" s="431">
        <v>-5.7</v>
      </c>
      <c r="Q90" s="431">
        <v>-2.2</v>
      </c>
      <c r="R90" s="431">
        <v>-1.4</v>
      </c>
      <c r="S90" s="431">
        <v>-2</v>
      </c>
    </row>
    <row r="91" spans="1:19" ht="13.5" customHeight="1">
      <c r="A91" s="433" t="s">
        <v>782</v>
      </c>
      <c r="B91" s="433" t="s">
        <v>681</v>
      </c>
      <c r="C91" s="434" t="s">
        <v>782</v>
      </c>
      <c r="D91" s="435">
        <v>-3.9</v>
      </c>
      <c r="E91" s="436">
        <v>-3</v>
      </c>
      <c r="F91" s="436">
        <v>-4.1</v>
      </c>
      <c r="G91" s="436">
        <v>-7.6</v>
      </c>
      <c r="H91" s="436">
        <v>-1.5</v>
      </c>
      <c r="I91" s="436">
        <v>-7.7</v>
      </c>
      <c r="J91" s="436">
        <v>-0.1</v>
      </c>
      <c r="K91" s="436">
        <v>-10.2</v>
      </c>
      <c r="L91" s="436">
        <v>-4</v>
      </c>
      <c r="M91" s="436">
        <v>0.4</v>
      </c>
      <c r="N91" s="436">
        <v>-0.6</v>
      </c>
      <c r="O91" s="436">
        <v>-6.5</v>
      </c>
      <c r="P91" s="436">
        <v>-5.6</v>
      </c>
      <c r="Q91" s="436">
        <v>0.4</v>
      </c>
      <c r="R91" s="436">
        <v>-6.3</v>
      </c>
      <c r="S91" s="436">
        <v>-11.9</v>
      </c>
    </row>
    <row r="92" spans="1:35" ht="27" customHeight="1">
      <c r="A92" s="764" t="s">
        <v>342</v>
      </c>
      <c r="B92" s="764"/>
      <c r="C92" s="765"/>
      <c r="D92" s="442">
        <v>-2</v>
      </c>
      <c r="E92" s="441">
        <v>-1.9</v>
      </c>
      <c r="F92" s="441">
        <v>-2.3</v>
      </c>
      <c r="G92" s="441">
        <v>-1.8</v>
      </c>
      <c r="H92" s="441">
        <v>-0.1</v>
      </c>
      <c r="I92" s="441">
        <v>-4.1</v>
      </c>
      <c r="J92" s="441">
        <v>-1</v>
      </c>
      <c r="K92" s="441">
        <v>-8</v>
      </c>
      <c r="L92" s="441">
        <v>-7.3</v>
      </c>
      <c r="M92" s="441">
        <v>-0.2</v>
      </c>
      <c r="N92" s="441">
        <v>0.6</v>
      </c>
      <c r="O92" s="441">
        <v>-4.6</v>
      </c>
      <c r="P92" s="441">
        <v>-1.9</v>
      </c>
      <c r="Q92" s="441">
        <v>1.3</v>
      </c>
      <c r="R92" s="441">
        <v>-5.7</v>
      </c>
      <c r="S92" s="441">
        <v>-4.8</v>
      </c>
      <c r="T92" s="379"/>
      <c r="U92" s="379"/>
      <c r="V92" s="379"/>
      <c r="W92" s="379"/>
      <c r="X92" s="379"/>
      <c r="Y92" s="379"/>
      <c r="Z92" s="379"/>
      <c r="AA92" s="379"/>
      <c r="AB92" s="379"/>
      <c r="AC92" s="379"/>
      <c r="AD92" s="379"/>
      <c r="AE92" s="379"/>
      <c r="AF92" s="379"/>
      <c r="AG92" s="379"/>
      <c r="AH92" s="379"/>
      <c r="AI92" s="379"/>
    </row>
    <row r="93" spans="1:36" s="380" customFormat="1" ht="27" customHeight="1">
      <c r="A93" s="382"/>
      <c r="B93" s="382"/>
      <c r="C93" s="382"/>
      <c r="D93" s="383"/>
      <c r="E93" s="383"/>
      <c r="F93" s="383"/>
      <c r="G93" s="383"/>
      <c r="H93" s="383"/>
      <c r="I93" s="383"/>
      <c r="J93" s="777" t="s">
        <v>657</v>
      </c>
      <c r="K93" s="778"/>
      <c r="L93" s="778"/>
      <c r="M93" s="778"/>
      <c r="N93" s="778"/>
      <c r="O93" s="778"/>
      <c r="P93" s="778"/>
      <c r="Q93" s="778"/>
      <c r="R93" s="778"/>
      <c r="S93" s="778"/>
      <c r="T93" s="367"/>
      <c r="U93" s="367"/>
      <c r="V93" s="367"/>
      <c r="W93" s="367"/>
      <c r="X93" s="367"/>
      <c r="Y93" s="367"/>
      <c r="Z93" s="367"/>
      <c r="AA93" s="367"/>
      <c r="AB93" s="367"/>
      <c r="AC93" s="367"/>
      <c r="AD93" s="367"/>
      <c r="AE93" s="367"/>
      <c r="AF93" s="367"/>
      <c r="AG93" s="367"/>
      <c r="AH93" s="367"/>
      <c r="AI93" s="367"/>
      <c r="AJ93" s="367"/>
    </row>
  </sheetData>
  <mergeCells count="12">
    <mergeCell ref="D26:S26"/>
    <mergeCell ref="A46:C46"/>
    <mergeCell ref="H48:O48"/>
    <mergeCell ref="G1:O1"/>
    <mergeCell ref="H2:O2"/>
    <mergeCell ref="A3:C5"/>
    <mergeCell ref="D6:R6"/>
    <mergeCell ref="J93:S93"/>
    <mergeCell ref="A49:C51"/>
    <mergeCell ref="D52:R52"/>
    <mergeCell ref="D72:S72"/>
    <mergeCell ref="A92:C92"/>
  </mergeCells>
  <printOptions/>
  <pageMargins left="0.7874015748031497" right="0.3937007874015748" top="0.4330708661417323" bottom="0.34" header="0.31496062992125984" footer="0.1968503937007874"/>
  <pageSetup horizontalDpi="600" verticalDpi="600" orientation="portrait" paperSize="9" scale="63" r:id="rId1"/>
  <headerFooter alignWithMargins="0">
    <oddFooter>&amp;C&amp;"ＭＳ Ｐゴシック,標準"&amp;12- 9 -</oddFooter>
  </headerFooter>
</worksheet>
</file>

<file path=xl/worksheets/sheet12.xml><?xml version="1.0" encoding="utf-8"?>
<worksheet xmlns="http://schemas.openxmlformats.org/spreadsheetml/2006/main" xmlns:r="http://schemas.openxmlformats.org/officeDocument/2006/relationships">
  <sheetPr codeName="Sheet14">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7" bestFit="1" customWidth="1"/>
    <col min="2" max="2" width="3.19921875" style="367" bestFit="1" customWidth="1"/>
    <col min="3" max="3" width="3.09765625" style="367" bestFit="1" customWidth="1"/>
    <col min="4" max="19" width="8.19921875" style="367" customWidth="1"/>
    <col min="20" max="35" width="7.59765625" style="367" customWidth="1"/>
    <col min="36" max="16384" width="9" style="367" customWidth="1"/>
  </cols>
  <sheetData>
    <row r="1" spans="1:31" ht="21" customHeight="1">
      <c r="A1" s="366"/>
      <c r="B1" s="366"/>
      <c r="C1" s="366"/>
      <c r="D1" s="366"/>
      <c r="E1" s="368"/>
      <c r="F1" s="368"/>
      <c r="G1" s="766" t="s">
        <v>750</v>
      </c>
      <c r="H1" s="766"/>
      <c r="I1" s="766"/>
      <c r="J1" s="766"/>
      <c r="K1" s="766"/>
      <c r="L1" s="766"/>
      <c r="M1" s="766"/>
      <c r="N1" s="766"/>
      <c r="O1" s="766"/>
      <c r="P1" s="368"/>
      <c r="Q1" s="368"/>
      <c r="R1" s="366"/>
      <c r="S1" s="368"/>
      <c r="T1" s="368"/>
      <c r="U1" s="368"/>
      <c r="V1" s="368"/>
      <c r="W1" s="368"/>
      <c r="X1" s="368"/>
      <c r="Y1" s="368"/>
      <c r="Z1" s="368"/>
      <c r="AA1" s="368"/>
      <c r="AB1" s="368"/>
      <c r="AC1" s="368"/>
      <c r="AD1" s="368"/>
      <c r="AE1" s="368"/>
    </row>
    <row r="2" spans="1:19" ht="17.25">
      <c r="A2" s="397" t="s">
        <v>169</v>
      </c>
      <c r="B2" s="369"/>
      <c r="C2" s="369"/>
      <c r="H2" s="776"/>
      <c r="I2" s="776"/>
      <c r="J2" s="776"/>
      <c r="K2" s="776"/>
      <c r="L2" s="776"/>
      <c r="M2" s="776"/>
      <c r="N2" s="776"/>
      <c r="O2" s="776"/>
      <c r="S2" s="384" t="s">
        <v>537</v>
      </c>
    </row>
    <row r="3" spans="1:19" ht="13.5">
      <c r="A3" s="767" t="s">
        <v>498</v>
      </c>
      <c r="B3" s="767"/>
      <c r="C3" s="768"/>
      <c r="D3" s="370" t="s">
        <v>627</v>
      </c>
      <c r="E3" s="370" t="s">
        <v>628</v>
      </c>
      <c r="F3" s="370" t="s">
        <v>629</v>
      </c>
      <c r="G3" s="370" t="s">
        <v>630</v>
      </c>
      <c r="H3" s="370" t="s">
        <v>631</v>
      </c>
      <c r="I3" s="370" t="s">
        <v>632</v>
      </c>
      <c r="J3" s="370" t="s">
        <v>633</v>
      </c>
      <c r="K3" s="370" t="s">
        <v>634</v>
      </c>
      <c r="L3" s="370" t="s">
        <v>635</v>
      </c>
      <c r="M3" s="370" t="s">
        <v>636</v>
      </c>
      <c r="N3" s="370" t="s">
        <v>604</v>
      </c>
      <c r="O3" s="370" t="s">
        <v>637</v>
      </c>
      <c r="P3" s="370" t="s">
        <v>638</v>
      </c>
      <c r="Q3" s="370" t="s">
        <v>639</v>
      </c>
      <c r="R3" s="370" t="s">
        <v>640</v>
      </c>
      <c r="S3" s="370" t="s">
        <v>641</v>
      </c>
    </row>
    <row r="4" spans="1:19" ht="13.5">
      <c r="A4" s="769"/>
      <c r="B4" s="769"/>
      <c r="C4" s="770"/>
      <c r="D4" s="371" t="s">
        <v>513</v>
      </c>
      <c r="E4" s="371"/>
      <c r="F4" s="371"/>
      <c r="G4" s="371" t="s">
        <v>610</v>
      </c>
      <c r="H4" s="371" t="s">
        <v>514</v>
      </c>
      <c r="I4" s="371" t="s">
        <v>515</v>
      </c>
      <c r="J4" s="371" t="s">
        <v>516</v>
      </c>
      <c r="K4" s="371" t="s">
        <v>517</v>
      </c>
      <c r="L4" s="372" t="s">
        <v>518</v>
      </c>
      <c r="M4" s="373" t="s">
        <v>519</v>
      </c>
      <c r="N4" s="372" t="s">
        <v>675</v>
      </c>
      <c r="O4" s="372" t="s">
        <v>520</v>
      </c>
      <c r="P4" s="372" t="s">
        <v>521</v>
      </c>
      <c r="Q4" s="372" t="s">
        <v>522</v>
      </c>
      <c r="R4" s="372" t="s">
        <v>523</v>
      </c>
      <c r="S4" s="512" t="s">
        <v>54</v>
      </c>
    </row>
    <row r="5" spans="1:19" ht="18" customHeight="1">
      <c r="A5" s="771"/>
      <c r="B5" s="771"/>
      <c r="C5" s="772"/>
      <c r="D5" s="374" t="s">
        <v>524</v>
      </c>
      <c r="E5" s="374" t="s">
        <v>340</v>
      </c>
      <c r="F5" s="374" t="s">
        <v>341</v>
      </c>
      <c r="G5" s="374" t="s">
        <v>611</v>
      </c>
      <c r="H5" s="374" t="s">
        <v>525</v>
      </c>
      <c r="I5" s="374" t="s">
        <v>526</v>
      </c>
      <c r="J5" s="374" t="s">
        <v>527</v>
      </c>
      <c r="K5" s="374" t="s">
        <v>528</v>
      </c>
      <c r="L5" s="375" t="s">
        <v>529</v>
      </c>
      <c r="M5" s="376" t="s">
        <v>530</v>
      </c>
      <c r="N5" s="375" t="s">
        <v>676</v>
      </c>
      <c r="O5" s="375" t="s">
        <v>531</v>
      </c>
      <c r="P5" s="376" t="s">
        <v>532</v>
      </c>
      <c r="Q5" s="376" t="s">
        <v>533</v>
      </c>
      <c r="R5" s="375" t="s">
        <v>666</v>
      </c>
      <c r="S5" s="375" t="s">
        <v>55</v>
      </c>
    </row>
    <row r="6" spans="1:19" ht="15.75" customHeight="1">
      <c r="A6" s="401"/>
      <c r="B6" s="401"/>
      <c r="C6" s="401"/>
      <c r="D6" s="773" t="s">
        <v>593</v>
      </c>
      <c r="E6" s="773"/>
      <c r="F6" s="773"/>
      <c r="G6" s="773"/>
      <c r="H6" s="773"/>
      <c r="I6" s="773"/>
      <c r="J6" s="773"/>
      <c r="K6" s="773"/>
      <c r="L6" s="773"/>
      <c r="M6" s="773"/>
      <c r="N6" s="773"/>
      <c r="O6" s="773"/>
      <c r="P6" s="773"/>
      <c r="Q6" s="773"/>
      <c r="R6" s="773"/>
      <c r="S6" s="401"/>
    </row>
    <row r="7" spans="1:19" ht="13.5" customHeight="1">
      <c r="A7" s="420" t="s">
        <v>534</v>
      </c>
      <c r="B7" s="420" t="s">
        <v>659</v>
      </c>
      <c r="C7" s="421" t="s">
        <v>535</v>
      </c>
      <c r="D7" s="422">
        <v>104.6</v>
      </c>
      <c r="E7" s="423">
        <v>94.2</v>
      </c>
      <c r="F7" s="423">
        <v>100.2</v>
      </c>
      <c r="G7" s="423">
        <v>94.9</v>
      </c>
      <c r="H7" s="423">
        <v>98.9</v>
      </c>
      <c r="I7" s="423">
        <v>101.3</v>
      </c>
      <c r="J7" s="423">
        <v>102.8</v>
      </c>
      <c r="K7" s="423">
        <v>94.5</v>
      </c>
      <c r="L7" s="424" t="s">
        <v>663</v>
      </c>
      <c r="M7" s="424" t="s">
        <v>663</v>
      </c>
      <c r="N7" s="424" t="s">
        <v>663</v>
      </c>
      <c r="O7" s="424" t="s">
        <v>663</v>
      </c>
      <c r="P7" s="423">
        <v>118.7</v>
      </c>
      <c r="Q7" s="423">
        <v>112.3</v>
      </c>
      <c r="R7" s="423">
        <v>82.6</v>
      </c>
      <c r="S7" s="424" t="s">
        <v>663</v>
      </c>
    </row>
    <row r="8" spans="1:19" ht="13.5" customHeight="1">
      <c r="A8" s="425"/>
      <c r="B8" s="425" t="s">
        <v>660</v>
      </c>
      <c r="C8" s="426"/>
      <c r="D8" s="427">
        <v>99.9</v>
      </c>
      <c r="E8" s="428">
        <v>96.2</v>
      </c>
      <c r="F8" s="428">
        <v>97.6</v>
      </c>
      <c r="G8" s="428">
        <v>97.1</v>
      </c>
      <c r="H8" s="428">
        <v>94.5</v>
      </c>
      <c r="I8" s="428">
        <v>101.9</v>
      </c>
      <c r="J8" s="428">
        <v>95.7</v>
      </c>
      <c r="K8" s="428">
        <v>97.1</v>
      </c>
      <c r="L8" s="429" t="s">
        <v>663</v>
      </c>
      <c r="M8" s="429" t="s">
        <v>663</v>
      </c>
      <c r="N8" s="429" t="s">
        <v>663</v>
      </c>
      <c r="O8" s="429" t="s">
        <v>663</v>
      </c>
      <c r="P8" s="428">
        <v>106.3</v>
      </c>
      <c r="Q8" s="428">
        <v>102.9</v>
      </c>
      <c r="R8" s="428">
        <v>96.6</v>
      </c>
      <c r="S8" s="429" t="s">
        <v>663</v>
      </c>
    </row>
    <row r="9" spans="1:19" ht="13.5">
      <c r="A9" s="425"/>
      <c r="B9" s="425" t="s">
        <v>661</v>
      </c>
      <c r="C9" s="426"/>
      <c r="D9" s="427">
        <v>100</v>
      </c>
      <c r="E9" s="428">
        <v>100</v>
      </c>
      <c r="F9" s="428">
        <v>100</v>
      </c>
      <c r="G9" s="428">
        <v>100</v>
      </c>
      <c r="H9" s="428">
        <v>100</v>
      </c>
      <c r="I9" s="428">
        <v>100</v>
      </c>
      <c r="J9" s="428">
        <v>100</v>
      </c>
      <c r="K9" s="428">
        <v>100</v>
      </c>
      <c r="L9" s="429">
        <v>100</v>
      </c>
      <c r="M9" s="429">
        <v>100</v>
      </c>
      <c r="N9" s="429">
        <v>100</v>
      </c>
      <c r="O9" s="429">
        <v>100</v>
      </c>
      <c r="P9" s="428">
        <v>100</v>
      </c>
      <c r="Q9" s="428">
        <v>100</v>
      </c>
      <c r="R9" s="428">
        <v>100</v>
      </c>
      <c r="S9" s="429">
        <v>100</v>
      </c>
    </row>
    <row r="10" spans="1:19" ht="13.5" customHeight="1">
      <c r="A10" s="425"/>
      <c r="B10" s="425" t="s">
        <v>662</v>
      </c>
      <c r="C10" s="426"/>
      <c r="D10" s="427">
        <v>97.3</v>
      </c>
      <c r="E10" s="428">
        <v>93.8</v>
      </c>
      <c r="F10" s="428">
        <v>99.3</v>
      </c>
      <c r="G10" s="428">
        <v>103.8</v>
      </c>
      <c r="H10" s="428">
        <v>90.9</v>
      </c>
      <c r="I10" s="428">
        <v>98.4</v>
      </c>
      <c r="J10" s="428">
        <v>98</v>
      </c>
      <c r="K10" s="428">
        <v>96.2</v>
      </c>
      <c r="L10" s="429">
        <v>83.3</v>
      </c>
      <c r="M10" s="429">
        <v>105.7</v>
      </c>
      <c r="N10" s="429">
        <v>85.4</v>
      </c>
      <c r="O10" s="429">
        <v>101.9</v>
      </c>
      <c r="P10" s="428">
        <v>86</v>
      </c>
      <c r="Q10" s="428">
        <v>96.9</v>
      </c>
      <c r="R10" s="428">
        <v>98.8</v>
      </c>
      <c r="S10" s="429">
        <v>109.7</v>
      </c>
    </row>
    <row r="11" spans="1:19" ht="13.5" customHeight="1">
      <c r="A11" s="425"/>
      <c r="B11" s="425" t="s">
        <v>773</v>
      </c>
      <c r="C11" s="426"/>
      <c r="D11" s="430">
        <v>98.3</v>
      </c>
      <c r="E11" s="431">
        <v>102.6</v>
      </c>
      <c r="F11" s="431">
        <v>100.5</v>
      </c>
      <c r="G11" s="431">
        <v>103.1</v>
      </c>
      <c r="H11" s="431">
        <v>86.8</v>
      </c>
      <c r="I11" s="431">
        <v>99.1</v>
      </c>
      <c r="J11" s="431">
        <v>97.9</v>
      </c>
      <c r="K11" s="431">
        <v>102.7</v>
      </c>
      <c r="L11" s="431">
        <v>79.2</v>
      </c>
      <c r="M11" s="431">
        <v>97</v>
      </c>
      <c r="N11" s="431">
        <v>86.3</v>
      </c>
      <c r="O11" s="431">
        <v>112.4</v>
      </c>
      <c r="P11" s="431">
        <v>86.5</v>
      </c>
      <c r="Q11" s="431">
        <v>96.8</v>
      </c>
      <c r="R11" s="431">
        <v>97.9</v>
      </c>
      <c r="S11" s="431">
        <v>111.8</v>
      </c>
    </row>
    <row r="12" spans="1:19" ht="13.5" customHeight="1">
      <c r="A12" s="425"/>
      <c r="B12" s="437" t="s">
        <v>775</v>
      </c>
      <c r="C12" s="438"/>
      <c r="D12" s="439">
        <v>99.1</v>
      </c>
      <c r="E12" s="440">
        <v>105.8</v>
      </c>
      <c r="F12" s="440">
        <v>102.1</v>
      </c>
      <c r="G12" s="440">
        <v>110.8</v>
      </c>
      <c r="H12" s="440">
        <v>87.8</v>
      </c>
      <c r="I12" s="440">
        <v>102</v>
      </c>
      <c r="J12" s="440">
        <v>100.1</v>
      </c>
      <c r="K12" s="440">
        <v>103.5</v>
      </c>
      <c r="L12" s="440">
        <v>81.7</v>
      </c>
      <c r="M12" s="440">
        <v>98</v>
      </c>
      <c r="N12" s="440">
        <v>86.1</v>
      </c>
      <c r="O12" s="440">
        <v>111.9</v>
      </c>
      <c r="P12" s="440">
        <v>89.6</v>
      </c>
      <c r="Q12" s="440">
        <v>93.6</v>
      </c>
      <c r="R12" s="440">
        <v>97.6</v>
      </c>
      <c r="S12" s="440">
        <v>104.4</v>
      </c>
    </row>
    <row r="13" spans="1:19" ht="13.5" customHeight="1">
      <c r="A13" s="420" t="s">
        <v>664</v>
      </c>
      <c r="B13" s="420" t="s">
        <v>541</v>
      </c>
      <c r="C13" s="432" t="s">
        <v>536</v>
      </c>
      <c r="D13" s="430">
        <v>99.9</v>
      </c>
      <c r="E13" s="431">
        <v>104.2</v>
      </c>
      <c r="F13" s="431">
        <v>101.8</v>
      </c>
      <c r="G13" s="431">
        <v>106.8</v>
      </c>
      <c r="H13" s="431">
        <v>86.6</v>
      </c>
      <c r="I13" s="431">
        <v>102.8</v>
      </c>
      <c r="J13" s="431">
        <v>102.6</v>
      </c>
      <c r="K13" s="431">
        <v>103.5</v>
      </c>
      <c r="L13" s="431">
        <v>82.1</v>
      </c>
      <c r="M13" s="431">
        <v>94.9</v>
      </c>
      <c r="N13" s="431">
        <v>88.7</v>
      </c>
      <c r="O13" s="431">
        <v>120.9</v>
      </c>
      <c r="P13" s="431">
        <v>92.9</v>
      </c>
      <c r="Q13" s="431">
        <v>93.5</v>
      </c>
      <c r="R13" s="431">
        <v>97.9</v>
      </c>
      <c r="S13" s="431">
        <v>108</v>
      </c>
    </row>
    <row r="14" spans="1:19" ht="13.5" customHeight="1">
      <c r="A14" s="425" t="s">
        <v>497</v>
      </c>
      <c r="B14" s="425" t="s">
        <v>542</v>
      </c>
      <c r="C14" s="426" t="s">
        <v>497</v>
      </c>
      <c r="D14" s="430">
        <v>100.9</v>
      </c>
      <c r="E14" s="431">
        <v>106.9</v>
      </c>
      <c r="F14" s="431">
        <v>103.9</v>
      </c>
      <c r="G14" s="431">
        <v>109</v>
      </c>
      <c r="H14" s="431">
        <v>88.5</v>
      </c>
      <c r="I14" s="431">
        <v>105.6</v>
      </c>
      <c r="J14" s="431">
        <v>103.8</v>
      </c>
      <c r="K14" s="431">
        <v>103.2</v>
      </c>
      <c r="L14" s="431">
        <v>81.7</v>
      </c>
      <c r="M14" s="431">
        <v>98.3</v>
      </c>
      <c r="N14" s="431">
        <v>85.6</v>
      </c>
      <c r="O14" s="431">
        <v>119.9</v>
      </c>
      <c r="P14" s="431">
        <v>97.6</v>
      </c>
      <c r="Q14" s="431">
        <v>90.8</v>
      </c>
      <c r="R14" s="431">
        <v>98.5</v>
      </c>
      <c r="S14" s="431">
        <v>106.1</v>
      </c>
    </row>
    <row r="15" spans="1:19" ht="13.5" customHeight="1">
      <c r="A15" s="425" t="s">
        <v>497</v>
      </c>
      <c r="B15" s="425" t="s">
        <v>543</v>
      </c>
      <c r="C15" s="426" t="s">
        <v>497</v>
      </c>
      <c r="D15" s="430">
        <v>98.7</v>
      </c>
      <c r="E15" s="431">
        <v>104.8</v>
      </c>
      <c r="F15" s="431">
        <v>102.1</v>
      </c>
      <c r="G15" s="431">
        <v>110.5</v>
      </c>
      <c r="H15" s="431">
        <v>89.8</v>
      </c>
      <c r="I15" s="431">
        <v>102.2</v>
      </c>
      <c r="J15" s="431">
        <v>97.3</v>
      </c>
      <c r="K15" s="431">
        <v>102.2</v>
      </c>
      <c r="L15" s="431">
        <v>81.4</v>
      </c>
      <c r="M15" s="431">
        <v>101.5</v>
      </c>
      <c r="N15" s="431">
        <v>85.3</v>
      </c>
      <c r="O15" s="431">
        <v>105.7</v>
      </c>
      <c r="P15" s="431">
        <v>85.1</v>
      </c>
      <c r="Q15" s="431">
        <v>96</v>
      </c>
      <c r="R15" s="431">
        <v>96.8</v>
      </c>
      <c r="S15" s="431">
        <v>105.3</v>
      </c>
    </row>
    <row r="16" spans="1:19" ht="13.5" customHeight="1">
      <c r="A16" s="425" t="s">
        <v>497</v>
      </c>
      <c r="B16" s="425" t="s">
        <v>544</v>
      </c>
      <c r="C16" s="426" t="s">
        <v>497</v>
      </c>
      <c r="D16" s="430">
        <v>98.6</v>
      </c>
      <c r="E16" s="431">
        <v>105.3</v>
      </c>
      <c r="F16" s="431">
        <v>101.2</v>
      </c>
      <c r="G16" s="431">
        <v>114.1</v>
      </c>
      <c r="H16" s="431">
        <v>89</v>
      </c>
      <c r="I16" s="431">
        <v>98.9</v>
      </c>
      <c r="J16" s="431">
        <v>97.8</v>
      </c>
      <c r="K16" s="431">
        <v>104.9</v>
      </c>
      <c r="L16" s="431">
        <v>84.7</v>
      </c>
      <c r="M16" s="431">
        <v>101.1</v>
      </c>
      <c r="N16" s="431">
        <v>87.6</v>
      </c>
      <c r="O16" s="431">
        <v>105.1</v>
      </c>
      <c r="P16" s="431">
        <v>89.3</v>
      </c>
      <c r="Q16" s="431">
        <v>95.5</v>
      </c>
      <c r="R16" s="431">
        <v>98.6</v>
      </c>
      <c r="S16" s="431">
        <v>102.5</v>
      </c>
    </row>
    <row r="17" spans="1:19" ht="13.5" customHeight="1">
      <c r="A17" s="425" t="s">
        <v>497</v>
      </c>
      <c r="B17" s="425" t="s">
        <v>545</v>
      </c>
      <c r="C17" s="426" t="s">
        <v>497</v>
      </c>
      <c r="D17" s="430">
        <v>98.6</v>
      </c>
      <c r="E17" s="431">
        <v>106.9</v>
      </c>
      <c r="F17" s="431">
        <v>102.7</v>
      </c>
      <c r="G17" s="431">
        <v>114.5</v>
      </c>
      <c r="H17" s="431">
        <v>89.1</v>
      </c>
      <c r="I17" s="431">
        <v>103</v>
      </c>
      <c r="J17" s="431">
        <v>97.9</v>
      </c>
      <c r="K17" s="431">
        <v>101.6</v>
      </c>
      <c r="L17" s="431">
        <v>83.9</v>
      </c>
      <c r="M17" s="431">
        <v>99.8</v>
      </c>
      <c r="N17" s="431">
        <v>84</v>
      </c>
      <c r="O17" s="431">
        <v>103.9</v>
      </c>
      <c r="P17" s="431">
        <v>84.8</v>
      </c>
      <c r="Q17" s="431">
        <v>94</v>
      </c>
      <c r="R17" s="431">
        <v>98</v>
      </c>
      <c r="S17" s="431">
        <v>102.7</v>
      </c>
    </row>
    <row r="18" spans="1:19" ht="13.5" customHeight="1">
      <c r="A18" s="425" t="s">
        <v>497</v>
      </c>
      <c r="B18" s="425" t="s">
        <v>512</v>
      </c>
      <c r="C18" s="426" t="s">
        <v>497</v>
      </c>
      <c r="D18" s="430">
        <v>98.1</v>
      </c>
      <c r="E18" s="431">
        <v>106.2</v>
      </c>
      <c r="F18" s="431">
        <v>101.3</v>
      </c>
      <c r="G18" s="431">
        <v>114.1</v>
      </c>
      <c r="H18" s="431">
        <v>87.1</v>
      </c>
      <c r="I18" s="431">
        <v>103.5</v>
      </c>
      <c r="J18" s="431">
        <v>97.6</v>
      </c>
      <c r="K18" s="431">
        <v>101.8</v>
      </c>
      <c r="L18" s="431">
        <v>82.4</v>
      </c>
      <c r="M18" s="431">
        <v>102.5</v>
      </c>
      <c r="N18" s="431">
        <v>83.8</v>
      </c>
      <c r="O18" s="431">
        <v>105.6</v>
      </c>
      <c r="P18" s="431">
        <v>84.6</v>
      </c>
      <c r="Q18" s="431">
        <v>93.7</v>
      </c>
      <c r="R18" s="431">
        <v>96.3</v>
      </c>
      <c r="S18" s="431">
        <v>103.2</v>
      </c>
    </row>
    <row r="19" spans="1:19" ht="13.5" customHeight="1">
      <c r="A19" s="425" t="s">
        <v>497</v>
      </c>
      <c r="B19" s="425" t="s">
        <v>546</v>
      </c>
      <c r="C19" s="426" t="s">
        <v>497</v>
      </c>
      <c r="D19" s="430">
        <v>98.9</v>
      </c>
      <c r="E19" s="431">
        <v>108</v>
      </c>
      <c r="F19" s="431">
        <v>102</v>
      </c>
      <c r="G19" s="431">
        <v>114.6</v>
      </c>
      <c r="H19" s="431">
        <v>87.6</v>
      </c>
      <c r="I19" s="431">
        <v>102.4</v>
      </c>
      <c r="J19" s="431">
        <v>97.9</v>
      </c>
      <c r="K19" s="431">
        <v>102.3</v>
      </c>
      <c r="L19" s="431">
        <v>82.2</v>
      </c>
      <c r="M19" s="431">
        <v>99</v>
      </c>
      <c r="N19" s="431">
        <v>81.8</v>
      </c>
      <c r="O19" s="431">
        <v>104</v>
      </c>
      <c r="P19" s="431">
        <v>90.5</v>
      </c>
      <c r="Q19" s="431">
        <v>95.1</v>
      </c>
      <c r="R19" s="431">
        <v>98.1</v>
      </c>
      <c r="S19" s="431">
        <v>104.8</v>
      </c>
    </row>
    <row r="20" spans="1:19" ht="13.5" customHeight="1">
      <c r="A20" s="425" t="s">
        <v>497</v>
      </c>
      <c r="B20" s="425" t="s">
        <v>591</v>
      </c>
      <c r="C20" s="426" t="s">
        <v>497</v>
      </c>
      <c r="D20" s="430">
        <v>98.3</v>
      </c>
      <c r="E20" s="431">
        <v>108.2</v>
      </c>
      <c r="F20" s="431">
        <v>101.5</v>
      </c>
      <c r="G20" s="431">
        <v>113.1</v>
      </c>
      <c r="H20" s="431">
        <v>86.9</v>
      </c>
      <c r="I20" s="431">
        <v>104.4</v>
      </c>
      <c r="J20" s="431">
        <v>98</v>
      </c>
      <c r="K20" s="431">
        <v>106.5</v>
      </c>
      <c r="L20" s="431">
        <v>85</v>
      </c>
      <c r="M20" s="431">
        <v>99</v>
      </c>
      <c r="N20" s="431">
        <v>86.4</v>
      </c>
      <c r="O20" s="431">
        <v>103.5</v>
      </c>
      <c r="P20" s="431">
        <v>84.7</v>
      </c>
      <c r="Q20" s="431">
        <v>91.6</v>
      </c>
      <c r="R20" s="431">
        <v>97.8</v>
      </c>
      <c r="S20" s="431">
        <v>102.6</v>
      </c>
    </row>
    <row r="21" spans="1:19" ht="13.5" customHeight="1">
      <c r="A21" s="425" t="s">
        <v>777</v>
      </c>
      <c r="B21" s="425" t="s">
        <v>780</v>
      </c>
      <c r="C21" s="426" t="s">
        <v>536</v>
      </c>
      <c r="D21" s="430">
        <v>95.9</v>
      </c>
      <c r="E21" s="431">
        <v>104.2</v>
      </c>
      <c r="F21" s="431">
        <v>99.3</v>
      </c>
      <c r="G21" s="431">
        <v>106.4</v>
      </c>
      <c r="H21" s="431">
        <v>91.6</v>
      </c>
      <c r="I21" s="431">
        <v>93</v>
      </c>
      <c r="J21" s="431">
        <v>97.8</v>
      </c>
      <c r="K21" s="431">
        <v>104.3</v>
      </c>
      <c r="L21" s="431">
        <v>81.5</v>
      </c>
      <c r="M21" s="431">
        <v>103.5</v>
      </c>
      <c r="N21" s="431">
        <v>85.1</v>
      </c>
      <c r="O21" s="431">
        <v>98.1</v>
      </c>
      <c r="P21" s="431">
        <v>73.2</v>
      </c>
      <c r="Q21" s="431">
        <v>95.2</v>
      </c>
      <c r="R21" s="431">
        <v>97.3</v>
      </c>
      <c r="S21" s="431">
        <v>98.7</v>
      </c>
    </row>
    <row r="22" spans="1:19" ht="13.5" customHeight="1">
      <c r="A22" s="425" t="s">
        <v>497</v>
      </c>
      <c r="B22" s="425" t="s">
        <v>538</v>
      </c>
      <c r="C22" s="426" t="s">
        <v>497</v>
      </c>
      <c r="D22" s="430">
        <v>96.4</v>
      </c>
      <c r="E22" s="431">
        <v>105.9</v>
      </c>
      <c r="F22" s="431">
        <v>100.7</v>
      </c>
      <c r="G22" s="431">
        <v>106.4</v>
      </c>
      <c r="H22" s="431">
        <v>87.8</v>
      </c>
      <c r="I22" s="431">
        <v>99.8</v>
      </c>
      <c r="J22" s="431">
        <v>95.4</v>
      </c>
      <c r="K22" s="431">
        <v>105.7</v>
      </c>
      <c r="L22" s="431">
        <v>80.1</v>
      </c>
      <c r="M22" s="431">
        <v>101.9</v>
      </c>
      <c r="N22" s="431">
        <v>80</v>
      </c>
      <c r="O22" s="431">
        <v>94.5</v>
      </c>
      <c r="P22" s="431">
        <v>73.4</v>
      </c>
      <c r="Q22" s="431">
        <v>95.6</v>
      </c>
      <c r="R22" s="431">
        <v>94.1</v>
      </c>
      <c r="S22" s="431">
        <v>103.3</v>
      </c>
    </row>
    <row r="23" spans="1:19" ht="13.5" customHeight="1">
      <c r="A23" s="425" t="s">
        <v>497</v>
      </c>
      <c r="B23" s="425" t="s">
        <v>539</v>
      </c>
      <c r="C23" s="426" t="s">
        <v>497</v>
      </c>
      <c r="D23" s="430">
        <v>97.5</v>
      </c>
      <c r="E23" s="431">
        <v>104.6</v>
      </c>
      <c r="F23" s="431">
        <v>100.8</v>
      </c>
      <c r="G23" s="431">
        <v>107.1</v>
      </c>
      <c r="H23" s="431">
        <v>85.8</v>
      </c>
      <c r="I23" s="431">
        <v>100.7</v>
      </c>
      <c r="J23" s="431">
        <v>98.3</v>
      </c>
      <c r="K23" s="431">
        <v>106.4</v>
      </c>
      <c r="L23" s="431">
        <v>79.2</v>
      </c>
      <c r="M23" s="431">
        <v>102.6</v>
      </c>
      <c r="N23" s="431">
        <v>84.6</v>
      </c>
      <c r="O23" s="431">
        <v>99.6</v>
      </c>
      <c r="P23" s="431">
        <v>80.1</v>
      </c>
      <c r="Q23" s="431">
        <v>95.5</v>
      </c>
      <c r="R23" s="431">
        <v>97.3</v>
      </c>
      <c r="S23" s="431">
        <v>103.6</v>
      </c>
    </row>
    <row r="24" spans="1:46" ht="13.5" customHeight="1">
      <c r="A24" s="425" t="s">
        <v>497</v>
      </c>
      <c r="B24" s="425" t="s">
        <v>540</v>
      </c>
      <c r="C24" s="426" t="s">
        <v>497</v>
      </c>
      <c r="D24" s="430">
        <v>98.9</v>
      </c>
      <c r="E24" s="431">
        <v>108.4</v>
      </c>
      <c r="F24" s="431">
        <v>102.3</v>
      </c>
      <c r="G24" s="431">
        <v>109</v>
      </c>
      <c r="H24" s="431">
        <v>90.2</v>
      </c>
      <c r="I24" s="431">
        <v>100</v>
      </c>
      <c r="J24" s="431">
        <v>99.7</v>
      </c>
      <c r="K24" s="431">
        <v>108.5</v>
      </c>
      <c r="L24" s="431">
        <v>82.7</v>
      </c>
      <c r="M24" s="431">
        <v>100.3</v>
      </c>
      <c r="N24" s="431">
        <v>85.5</v>
      </c>
      <c r="O24" s="431">
        <v>105</v>
      </c>
      <c r="P24" s="431">
        <v>75.4</v>
      </c>
      <c r="Q24" s="431">
        <v>97.3</v>
      </c>
      <c r="R24" s="431">
        <v>96.7</v>
      </c>
      <c r="S24" s="431">
        <v>104.9</v>
      </c>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row>
    <row r="25" spans="1:46" ht="13.5" customHeight="1">
      <c r="A25" s="433" t="s">
        <v>782</v>
      </c>
      <c r="B25" s="433" t="s">
        <v>681</v>
      </c>
      <c r="C25" s="434" t="s">
        <v>782</v>
      </c>
      <c r="D25" s="435">
        <v>97.6</v>
      </c>
      <c r="E25" s="436">
        <v>105.9</v>
      </c>
      <c r="F25" s="436">
        <v>101.2</v>
      </c>
      <c r="G25" s="436">
        <v>104.5</v>
      </c>
      <c r="H25" s="436">
        <v>88.4</v>
      </c>
      <c r="I25" s="436">
        <v>97.7</v>
      </c>
      <c r="J25" s="436">
        <v>98.7</v>
      </c>
      <c r="K25" s="436">
        <v>100</v>
      </c>
      <c r="L25" s="436">
        <v>81.4</v>
      </c>
      <c r="M25" s="436">
        <v>100.4</v>
      </c>
      <c r="N25" s="436">
        <v>85.8</v>
      </c>
      <c r="O25" s="436">
        <v>103.1</v>
      </c>
      <c r="P25" s="436">
        <v>74.2</v>
      </c>
      <c r="Q25" s="436">
        <v>98.6</v>
      </c>
      <c r="R25" s="436">
        <v>96.8</v>
      </c>
      <c r="S25" s="436">
        <v>101.9</v>
      </c>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row>
    <row r="26" spans="1:19" ht="17.25" customHeight="1">
      <c r="A26" s="401"/>
      <c r="B26" s="401"/>
      <c r="C26" s="401"/>
      <c r="D26" s="774" t="s">
        <v>592</v>
      </c>
      <c r="E26" s="774"/>
      <c r="F26" s="774"/>
      <c r="G26" s="774"/>
      <c r="H26" s="774"/>
      <c r="I26" s="774"/>
      <c r="J26" s="774"/>
      <c r="K26" s="774"/>
      <c r="L26" s="774"/>
      <c r="M26" s="774"/>
      <c r="N26" s="774"/>
      <c r="O26" s="774"/>
      <c r="P26" s="774"/>
      <c r="Q26" s="774"/>
      <c r="R26" s="774"/>
      <c r="S26" s="774"/>
    </row>
    <row r="27" spans="1:19" ht="13.5" customHeight="1">
      <c r="A27" s="420" t="s">
        <v>534</v>
      </c>
      <c r="B27" s="420" t="s">
        <v>659</v>
      </c>
      <c r="C27" s="421" t="s">
        <v>535</v>
      </c>
      <c r="D27" s="422">
        <v>1.6</v>
      </c>
      <c r="E27" s="423">
        <v>-4.8</v>
      </c>
      <c r="F27" s="423">
        <v>2.3</v>
      </c>
      <c r="G27" s="423">
        <v>-3.2</v>
      </c>
      <c r="H27" s="423">
        <v>-8.3</v>
      </c>
      <c r="I27" s="423">
        <v>-3</v>
      </c>
      <c r="J27" s="423">
        <v>1.9</v>
      </c>
      <c r="K27" s="423">
        <v>0.7</v>
      </c>
      <c r="L27" s="424" t="s">
        <v>663</v>
      </c>
      <c r="M27" s="424" t="s">
        <v>663</v>
      </c>
      <c r="N27" s="424" t="s">
        <v>663</v>
      </c>
      <c r="O27" s="424" t="s">
        <v>663</v>
      </c>
      <c r="P27" s="423">
        <v>4.8</v>
      </c>
      <c r="Q27" s="423">
        <v>2</v>
      </c>
      <c r="R27" s="423">
        <v>3.8</v>
      </c>
      <c r="S27" s="424" t="s">
        <v>663</v>
      </c>
    </row>
    <row r="28" spans="1:19" ht="13.5" customHeight="1">
      <c r="A28" s="425"/>
      <c r="B28" s="425" t="s">
        <v>660</v>
      </c>
      <c r="C28" s="426"/>
      <c r="D28" s="427">
        <v>-4.4</v>
      </c>
      <c r="E28" s="428">
        <v>2.2</v>
      </c>
      <c r="F28" s="428">
        <v>-2.6</v>
      </c>
      <c r="G28" s="428">
        <v>2.3</v>
      </c>
      <c r="H28" s="428">
        <v>-4.5</v>
      </c>
      <c r="I28" s="428">
        <v>0.6</v>
      </c>
      <c r="J28" s="428">
        <v>-6.9</v>
      </c>
      <c r="K28" s="428">
        <v>2.7</v>
      </c>
      <c r="L28" s="429" t="s">
        <v>663</v>
      </c>
      <c r="M28" s="429" t="s">
        <v>663</v>
      </c>
      <c r="N28" s="429" t="s">
        <v>663</v>
      </c>
      <c r="O28" s="429" t="s">
        <v>663</v>
      </c>
      <c r="P28" s="428">
        <v>-10.4</v>
      </c>
      <c r="Q28" s="428">
        <v>-8.3</v>
      </c>
      <c r="R28" s="428">
        <v>17</v>
      </c>
      <c r="S28" s="429" t="s">
        <v>663</v>
      </c>
    </row>
    <row r="29" spans="1:19" ht="13.5" customHeight="1">
      <c r="A29" s="425"/>
      <c r="B29" s="425" t="s">
        <v>661</v>
      </c>
      <c r="C29" s="426"/>
      <c r="D29" s="427">
        <v>0.1</v>
      </c>
      <c r="E29" s="428">
        <v>4</v>
      </c>
      <c r="F29" s="428">
        <v>2.5</v>
      </c>
      <c r="G29" s="428">
        <v>3</v>
      </c>
      <c r="H29" s="428">
        <v>5.9</v>
      </c>
      <c r="I29" s="428">
        <v>-1.9</v>
      </c>
      <c r="J29" s="428">
        <v>4.5</v>
      </c>
      <c r="K29" s="428">
        <v>3.1</v>
      </c>
      <c r="L29" s="429" t="s">
        <v>663</v>
      </c>
      <c r="M29" s="429" t="s">
        <v>663</v>
      </c>
      <c r="N29" s="429" t="s">
        <v>663</v>
      </c>
      <c r="O29" s="429" t="s">
        <v>663</v>
      </c>
      <c r="P29" s="428">
        <v>-5.9</v>
      </c>
      <c r="Q29" s="428">
        <v>-2.9</v>
      </c>
      <c r="R29" s="428">
        <v>3.5</v>
      </c>
      <c r="S29" s="429" t="s">
        <v>663</v>
      </c>
    </row>
    <row r="30" spans="1:19" ht="13.5" customHeight="1">
      <c r="A30" s="425"/>
      <c r="B30" s="425" t="s">
        <v>662</v>
      </c>
      <c r="C30" s="426"/>
      <c r="D30" s="427">
        <v>-2.8</v>
      </c>
      <c r="E30" s="428">
        <v>-6.3</v>
      </c>
      <c r="F30" s="428">
        <v>-0.8</v>
      </c>
      <c r="G30" s="428">
        <v>3.8</v>
      </c>
      <c r="H30" s="428">
        <v>-9.1</v>
      </c>
      <c r="I30" s="428">
        <v>-1.7</v>
      </c>
      <c r="J30" s="428">
        <v>-2</v>
      </c>
      <c r="K30" s="428">
        <v>-3.8</v>
      </c>
      <c r="L30" s="429">
        <v>-16.8</v>
      </c>
      <c r="M30" s="429">
        <v>5.7</v>
      </c>
      <c r="N30" s="429">
        <v>-14.6</v>
      </c>
      <c r="O30" s="429">
        <v>1.9</v>
      </c>
      <c r="P30" s="428">
        <v>-14</v>
      </c>
      <c r="Q30" s="428">
        <v>-3.1</v>
      </c>
      <c r="R30" s="428">
        <v>-1.3</v>
      </c>
      <c r="S30" s="429">
        <v>9.7</v>
      </c>
    </row>
    <row r="31" spans="1:19" ht="13.5" customHeight="1">
      <c r="A31" s="425"/>
      <c r="B31" s="425" t="s">
        <v>773</v>
      </c>
      <c r="C31" s="426"/>
      <c r="D31" s="427">
        <v>1</v>
      </c>
      <c r="E31" s="428">
        <v>9.4</v>
      </c>
      <c r="F31" s="428">
        <v>1.2</v>
      </c>
      <c r="G31" s="428">
        <v>-0.7</v>
      </c>
      <c r="H31" s="428">
        <v>-4.5</v>
      </c>
      <c r="I31" s="428">
        <v>0.7</v>
      </c>
      <c r="J31" s="428">
        <v>-0.1</v>
      </c>
      <c r="K31" s="428">
        <v>6.8</v>
      </c>
      <c r="L31" s="429">
        <v>-4.9</v>
      </c>
      <c r="M31" s="429">
        <v>-8.2</v>
      </c>
      <c r="N31" s="429">
        <v>1.1</v>
      </c>
      <c r="O31" s="429">
        <v>10.3</v>
      </c>
      <c r="P31" s="428">
        <v>0.6</v>
      </c>
      <c r="Q31" s="428">
        <v>-0.1</v>
      </c>
      <c r="R31" s="428">
        <v>-0.9</v>
      </c>
      <c r="S31" s="429">
        <v>1.9</v>
      </c>
    </row>
    <row r="32" spans="1:19" ht="13.5" customHeight="1">
      <c r="A32" s="425"/>
      <c r="B32" s="437" t="s">
        <v>775</v>
      </c>
      <c r="C32" s="438"/>
      <c r="D32" s="439">
        <v>0.8</v>
      </c>
      <c r="E32" s="440">
        <v>3.1</v>
      </c>
      <c r="F32" s="440">
        <v>1.6</v>
      </c>
      <c r="G32" s="440">
        <v>7.5</v>
      </c>
      <c r="H32" s="440">
        <v>1.2</v>
      </c>
      <c r="I32" s="440">
        <v>2.9</v>
      </c>
      <c r="J32" s="440">
        <v>2.2</v>
      </c>
      <c r="K32" s="440">
        <v>0.8</v>
      </c>
      <c r="L32" s="440">
        <v>3.2</v>
      </c>
      <c r="M32" s="440">
        <v>1</v>
      </c>
      <c r="N32" s="440">
        <v>-0.2</v>
      </c>
      <c r="O32" s="440">
        <v>-0.4</v>
      </c>
      <c r="P32" s="440">
        <v>3.6</v>
      </c>
      <c r="Q32" s="440">
        <v>-3.3</v>
      </c>
      <c r="R32" s="440">
        <v>-0.3</v>
      </c>
      <c r="S32" s="440">
        <v>-6.6</v>
      </c>
    </row>
    <row r="33" spans="1:19" ht="13.5" customHeight="1">
      <c r="A33" s="420" t="s">
        <v>664</v>
      </c>
      <c r="B33" s="420" t="s">
        <v>541</v>
      </c>
      <c r="C33" s="432" t="s">
        <v>536</v>
      </c>
      <c r="D33" s="430">
        <v>3.2</v>
      </c>
      <c r="E33" s="431">
        <v>5.4</v>
      </c>
      <c r="F33" s="431">
        <v>2.8</v>
      </c>
      <c r="G33" s="431">
        <v>1.9</v>
      </c>
      <c r="H33" s="431">
        <v>0.6</v>
      </c>
      <c r="I33" s="431">
        <v>6.1</v>
      </c>
      <c r="J33" s="431">
        <v>6.2</v>
      </c>
      <c r="K33" s="431">
        <v>3.2</v>
      </c>
      <c r="L33" s="431">
        <v>7.3</v>
      </c>
      <c r="M33" s="431">
        <v>-3.3</v>
      </c>
      <c r="N33" s="431">
        <v>6.1</v>
      </c>
      <c r="O33" s="431">
        <v>9.7</v>
      </c>
      <c r="P33" s="431">
        <v>12.7</v>
      </c>
      <c r="Q33" s="431">
        <v>-3.2</v>
      </c>
      <c r="R33" s="431">
        <v>0.8</v>
      </c>
      <c r="S33" s="431">
        <v>-1.4</v>
      </c>
    </row>
    <row r="34" spans="1:19" ht="13.5" customHeight="1">
      <c r="A34" s="425" t="s">
        <v>497</v>
      </c>
      <c r="B34" s="425" t="s">
        <v>542</v>
      </c>
      <c r="C34" s="426" t="s">
        <v>497</v>
      </c>
      <c r="D34" s="430">
        <v>2.1</v>
      </c>
      <c r="E34" s="431">
        <v>4.3</v>
      </c>
      <c r="F34" s="431">
        <v>2</v>
      </c>
      <c r="G34" s="431">
        <v>3.6</v>
      </c>
      <c r="H34" s="431">
        <v>2.4</v>
      </c>
      <c r="I34" s="431">
        <v>5.2</v>
      </c>
      <c r="J34" s="431">
        <v>6.5</v>
      </c>
      <c r="K34" s="431">
        <v>0.4</v>
      </c>
      <c r="L34" s="431">
        <v>3.8</v>
      </c>
      <c r="M34" s="431">
        <v>1.2</v>
      </c>
      <c r="N34" s="431">
        <v>2.4</v>
      </c>
      <c r="O34" s="431">
        <v>10.1</v>
      </c>
      <c r="P34" s="431">
        <v>17</v>
      </c>
      <c r="Q34" s="431">
        <v>-7</v>
      </c>
      <c r="R34" s="431">
        <v>-0.4</v>
      </c>
      <c r="S34" s="431">
        <v>-5.2</v>
      </c>
    </row>
    <row r="35" spans="1:19" ht="13.5" customHeight="1">
      <c r="A35" s="425" t="s">
        <v>497</v>
      </c>
      <c r="B35" s="425" t="s">
        <v>543</v>
      </c>
      <c r="C35" s="426" t="s">
        <v>497</v>
      </c>
      <c r="D35" s="430">
        <v>-0.9</v>
      </c>
      <c r="E35" s="431">
        <v>-0.1</v>
      </c>
      <c r="F35" s="431">
        <v>-0.1</v>
      </c>
      <c r="G35" s="431">
        <v>10.2</v>
      </c>
      <c r="H35" s="431">
        <v>8.3</v>
      </c>
      <c r="I35" s="431">
        <v>0.6</v>
      </c>
      <c r="J35" s="431">
        <v>-2.3</v>
      </c>
      <c r="K35" s="431">
        <v>-1.5</v>
      </c>
      <c r="L35" s="431">
        <v>2.6</v>
      </c>
      <c r="M35" s="431">
        <v>11.9</v>
      </c>
      <c r="N35" s="431">
        <v>-4.9</v>
      </c>
      <c r="O35" s="431">
        <v>-4.6</v>
      </c>
      <c r="P35" s="431">
        <v>-4.7</v>
      </c>
      <c r="Q35" s="431">
        <v>-0.9</v>
      </c>
      <c r="R35" s="431">
        <v>-1.6</v>
      </c>
      <c r="S35" s="431">
        <v>-6</v>
      </c>
    </row>
    <row r="36" spans="1:19" ht="13.5" customHeight="1">
      <c r="A36" s="425" t="s">
        <v>497</v>
      </c>
      <c r="B36" s="425" t="s">
        <v>544</v>
      </c>
      <c r="C36" s="426" t="s">
        <v>497</v>
      </c>
      <c r="D36" s="430">
        <v>0.2</v>
      </c>
      <c r="E36" s="431">
        <v>2.9</v>
      </c>
      <c r="F36" s="431">
        <v>0.8</v>
      </c>
      <c r="G36" s="431">
        <v>12.3</v>
      </c>
      <c r="H36" s="431">
        <v>1.4</v>
      </c>
      <c r="I36" s="431">
        <v>3.7</v>
      </c>
      <c r="J36" s="431">
        <v>-0.2</v>
      </c>
      <c r="K36" s="431">
        <v>-0.9</v>
      </c>
      <c r="L36" s="431">
        <v>7.2</v>
      </c>
      <c r="M36" s="431">
        <v>8.2</v>
      </c>
      <c r="N36" s="431">
        <v>-3.2</v>
      </c>
      <c r="O36" s="431">
        <v>-7.3</v>
      </c>
      <c r="P36" s="431">
        <v>-2.1</v>
      </c>
      <c r="Q36" s="431">
        <v>-0.5</v>
      </c>
      <c r="R36" s="431">
        <v>1.2</v>
      </c>
      <c r="S36" s="431">
        <v>-5.1</v>
      </c>
    </row>
    <row r="37" spans="1:19" ht="13.5" customHeight="1">
      <c r="A37" s="425" t="s">
        <v>497</v>
      </c>
      <c r="B37" s="425" t="s">
        <v>545</v>
      </c>
      <c r="C37" s="426" t="s">
        <v>497</v>
      </c>
      <c r="D37" s="430">
        <v>-0.3</v>
      </c>
      <c r="E37" s="431">
        <v>0.7</v>
      </c>
      <c r="F37" s="431">
        <v>1.8</v>
      </c>
      <c r="G37" s="431">
        <v>12.7</v>
      </c>
      <c r="H37" s="431">
        <v>1.3</v>
      </c>
      <c r="I37" s="431">
        <v>2.6</v>
      </c>
      <c r="J37" s="431">
        <v>-0.1</v>
      </c>
      <c r="K37" s="431">
        <v>-4.5</v>
      </c>
      <c r="L37" s="431">
        <v>2.7</v>
      </c>
      <c r="M37" s="431">
        <v>4</v>
      </c>
      <c r="N37" s="431">
        <v>-5</v>
      </c>
      <c r="O37" s="431">
        <v>-8.4</v>
      </c>
      <c r="P37" s="431">
        <v>-2.8</v>
      </c>
      <c r="Q37" s="431">
        <v>-1.3</v>
      </c>
      <c r="R37" s="431">
        <v>0.9</v>
      </c>
      <c r="S37" s="431">
        <v>-8.1</v>
      </c>
    </row>
    <row r="38" spans="1:19" ht="13.5" customHeight="1">
      <c r="A38" s="425" t="s">
        <v>497</v>
      </c>
      <c r="B38" s="425" t="s">
        <v>512</v>
      </c>
      <c r="C38" s="426" t="s">
        <v>497</v>
      </c>
      <c r="D38" s="430">
        <v>-0.8</v>
      </c>
      <c r="E38" s="431">
        <v>0.3</v>
      </c>
      <c r="F38" s="431">
        <v>0.6</v>
      </c>
      <c r="G38" s="431">
        <v>13.9</v>
      </c>
      <c r="H38" s="431">
        <v>1.3</v>
      </c>
      <c r="I38" s="431">
        <v>3.1</v>
      </c>
      <c r="J38" s="431">
        <v>-1.7</v>
      </c>
      <c r="K38" s="431">
        <v>-1.5</v>
      </c>
      <c r="L38" s="431">
        <v>1.6</v>
      </c>
      <c r="M38" s="431">
        <v>11.7</v>
      </c>
      <c r="N38" s="431">
        <v>-6.5</v>
      </c>
      <c r="O38" s="431">
        <v>-7.9</v>
      </c>
      <c r="P38" s="431">
        <v>-4.4</v>
      </c>
      <c r="Q38" s="431">
        <v>-2.2</v>
      </c>
      <c r="R38" s="431">
        <v>1.2</v>
      </c>
      <c r="S38" s="431">
        <v>-9.5</v>
      </c>
    </row>
    <row r="39" spans="1:19" ht="13.5" customHeight="1">
      <c r="A39" s="425" t="s">
        <v>497</v>
      </c>
      <c r="B39" s="425" t="s">
        <v>546</v>
      </c>
      <c r="C39" s="426" t="s">
        <v>497</v>
      </c>
      <c r="D39" s="430">
        <v>-0.8</v>
      </c>
      <c r="E39" s="431">
        <v>2.6</v>
      </c>
      <c r="F39" s="431">
        <v>0.4</v>
      </c>
      <c r="G39" s="431">
        <v>23.6</v>
      </c>
      <c r="H39" s="431">
        <v>-0.9</v>
      </c>
      <c r="I39" s="431">
        <v>0.2</v>
      </c>
      <c r="J39" s="431">
        <v>-2.2</v>
      </c>
      <c r="K39" s="431">
        <v>-3.3</v>
      </c>
      <c r="L39" s="431">
        <v>5.8</v>
      </c>
      <c r="M39" s="431">
        <v>3.6</v>
      </c>
      <c r="N39" s="431">
        <v>-8.7</v>
      </c>
      <c r="O39" s="431">
        <v>-10.5</v>
      </c>
      <c r="P39" s="431">
        <v>1.6</v>
      </c>
      <c r="Q39" s="431">
        <v>-1.5</v>
      </c>
      <c r="R39" s="431">
        <v>1.2</v>
      </c>
      <c r="S39" s="431">
        <v>-8.6</v>
      </c>
    </row>
    <row r="40" spans="1:19" ht="13.5" customHeight="1">
      <c r="A40" s="425" t="s">
        <v>497</v>
      </c>
      <c r="B40" s="425" t="s">
        <v>778</v>
      </c>
      <c r="C40" s="426" t="s">
        <v>497</v>
      </c>
      <c r="D40" s="430">
        <v>-0.6</v>
      </c>
      <c r="E40" s="431">
        <v>0.8</v>
      </c>
      <c r="F40" s="431">
        <v>0.3</v>
      </c>
      <c r="G40" s="431">
        <v>3.7</v>
      </c>
      <c r="H40" s="431">
        <v>2.6</v>
      </c>
      <c r="I40" s="431">
        <v>7.3</v>
      </c>
      <c r="J40" s="431">
        <v>-1.2</v>
      </c>
      <c r="K40" s="431">
        <v>0.9</v>
      </c>
      <c r="L40" s="431">
        <v>10.1</v>
      </c>
      <c r="M40" s="431">
        <v>5.1</v>
      </c>
      <c r="N40" s="431">
        <v>-1.9</v>
      </c>
      <c r="O40" s="431">
        <v>-12.6</v>
      </c>
      <c r="P40" s="431">
        <v>-4.2</v>
      </c>
      <c r="Q40" s="431">
        <v>-4.6</v>
      </c>
      <c r="R40" s="431">
        <v>2</v>
      </c>
      <c r="S40" s="431">
        <v>-8.5</v>
      </c>
    </row>
    <row r="41" spans="1:19" ht="13.5" customHeight="1">
      <c r="A41" s="425" t="s">
        <v>777</v>
      </c>
      <c r="B41" s="425" t="s">
        <v>780</v>
      </c>
      <c r="C41" s="426" t="s">
        <v>536</v>
      </c>
      <c r="D41" s="430">
        <v>-1.9</v>
      </c>
      <c r="E41" s="431">
        <v>2.3</v>
      </c>
      <c r="F41" s="431">
        <v>-1.5</v>
      </c>
      <c r="G41" s="431">
        <v>-2.6</v>
      </c>
      <c r="H41" s="431">
        <v>6.3</v>
      </c>
      <c r="I41" s="431">
        <v>-2.4</v>
      </c>
      <c r="J41" s="431">
        <v>-2.7</v>
      </c>
      <c r="K41" s="431">
        <v>0.4</v>
      </c>
      <c r="L41" s="431">
        <v>11.6</v>
      </c>
      <c r="M41" s="431">
        <v>13.2</v>
      </c>
      <c r="N41" s="431">
        <v>-4.1</v>
      </c>
      <c r="O41" s="431">
        <v>-16.4</v>
      </c>
      <c r="P41" s="431">
        <v>-18.7</v>
      </c>
      <c r="Q41" s="431">
        <v>2</v>
      </c>
      <c r="R41" s="431">
        <v>2</v>
      </c>
      <c r="S41" s="431">
        <v>-3.9</v>
      </c>
    </row>
    <row r="42" spans="1:19" ht="13.5" customHeight="1">
      <c r="A42" s="425" t="s">
        <v>497</v>
      </c>
      <c r="B42" s="425" t="s">
        <v>538</v>
      </c>
      <c r="C42" s="426" t="s">
        <v>497</v>
      </c>
      <c r="D42" s="430">
        <v>-2.7</v>
      </c>
      <c r="E42" s="431">
        <v>-0.3</v>
      </c>
      <c r="F42" s="431">
        <v>-1.6</v>
      </c>
      <c r="G42" s="431">
        <v>-1.8</v>
      </c>
      <c r="H42" s="431">
        <v>-0.8</v>
      </c>
      <c r="I42" s="431">
        <v>0.1</v>
      </c>
      <c r="J42" s="431">
        <v>-5.2</v>
      </c>
      <c r="K42" s="431">
        <v>1.3</v>
      </c>
      <c r="L42" s="431">
        <v>-0.7</v>
      </c>
      <c r="M42" s="431">
        <v>8.1</v>
      </c>
      <c r="N42" s="431">
        <v>-6.4</v>
      </c>
      <c r="O42" s="431">
        <v>-20.6</v>
      </c>
      <c r="P42" s="431">
        <v>-18.4</v>
      </c>
      <c r="Q42" s="431">
        <v>3.2</v>
      </c>
      <c r="R42" s="431">
        <v>-3.7</v>
      </c>
      <c r="S42" s="431">
        <v>-1.6</v>
      </c>
    </row>
    <row r="43" spans="1:19" ht="13.5" customHeight="1">
      <c r="A43" s="425" t="s">
        <v>497</v>
      </c>
      <c r="B43" s="425" t="s">
        <v>539</v>
      </c>
      <c r="C43" s="426" t="s">
        <v>497</v>
      </c>
      <c r="D43" s="430">
        <v>-1.9</v>
      </c>
      <c r="E43" s="431">
        <v>0.4</v>
      </c>
      <c r="F43" s="431">
        <v>-1.8</v>
      </c>
      <c r="G43" s="431">
        <v>-1.4</v>
      </c>
      <c r="H43" s="431">
        <v>0.4</v>
      </c>
      <c r="I43" s="431">
        <v>-0.9</v>
      </c>
      <c r="J43" s="431">
        <v>-1.4</v>
      </c>
      <c r="K43" s="431">
        <v>1.5</v>
      </c>
      <c r="L43" s="431">
        <v>-3.3</v>
      </c>
      <c r="M43" s="431">
        <v>8.6</v>
      </c>
      <c r="N43" s="431">
        <v>-4.4</v>
      </c>
      <c r="O43" s="431">
        <v>-15.4</v>
      </c>
      <c r="P43" s="431">
        <v>-13.6</v>
      </c>
      <c r="Q43" s="431">
        <v>3</v>
      </c>
      <c r="R43" s="431">
        <v>-0.6</v>
      </c>
      <c r="S43" s="431">
        <v>-1.4</v>
      </c>
    </row>
    <row r="44" spans="1:19" ht="13.5" customHeight="1">
      <c r="A44" s="425" t="s">
        <v>497</v>
      </c>
      <c r="B44" s="425" t="s">
        <v>540</v>
      </c>
      <c r="C44" s="426" t="s">
        <v>497</v>
      </c>
      <c r="D44" s="430">
        <v>-2.4</v>
      </c>
      <c r="E44" s="431">
        <v>1.4</v>
      </c>
      <c r="F44" s="431">
        <v>-0.9</v>
      </c>
      <c r="G44" s="431">
        <v>2.2</v>
      </c>
      <c r="H44" s="431">
        <v>1.8</v>
      </c>
      <c r="I44" s="431">
        <v>-3.8</v>
      </c>
      <c r="J44" s="431">
        <v>-7.3</v>
      </c>
      <c r="K44" s="431">
        <v>5.2</v>
      </c>
      <c r="L44" s="431">
        <v>1.1</v>
      </c>
      <c r="M44" s="431">
        <v>0.8</v>
      </c>
      <c r="N44" s="431">
        <v>-2.3</v>
      </c>
      <c r="O44" s="431">
        <v>-12.2</v>
      </c>
      <c r="P44" s="431">
        <v>-18.8</v>
      </c>
      <c r="Q44" s="431">
        <v>2.7</v>
      </c>
      <c r="R44" s="431">
        <v>-1.8</v>
      </c>
      <c r="S44" s="431">
        <v>0.2</v>
      </c>
    </row>
    <row r="45" spans="1:19" ht="13.5" customHeight="1">
      <c r="A45" s="433" t="s">
        <v>782</v>
      </c>
      <c r="B45" s="433" t="s">
        <v>681</v>
      </c>
      <c r="C45" s="434" t="s">
        <v>782</v>
      </c>
      <c r="D45" s="435">
        <v>-2.3</v>
      </c>
      <c r="E45" s="436">
        <v>1.6</v>
      </c>
      <c r="F45" s="436">
        <v>-0.6</v>
      </c>
      <c r="G45" s="436">
        <v>-2.2</v>
      </c>
      <c r="H45" s="436">
        <v>2.1</v>
      </c>
      <c r="I45" s="436">
        <v>-5</v>
      </c>
      <c r="J45" s="436">
        <v>-3.8</v>
      </c>
      <c r="K45" s="436">
        <v>-3.4</v>
      </c>
      <c r="L45" s="436">
        <v>-0.9</v>
      </c>
      <c r="M45" s="436">
        <v>5.8</v>
      </c>
      <c r="N45" s="436">
        <v>-3.3</v>
      </c>
      <c r="O45" s="436">
        <v>-14.7</v>
      </c>
      <c r="P45" s="436">
        <v>-20.1</v>
      </c>
      <c r="Q45" s="436">
        <v>5.5</v>
      </c>
      <c r="R45" s="436">
        <v>-1.1</v>
      </c>
      <c r="S45" s="436">
        <v>-5.6</v>
      </c>
    </row>
    <row r="46" spans="1:35" ht="27" customHeight="1">
      <c r="A46" s="764" t="s">
        <v>342</v>
      </c>
      <c r="B46" s="764"/>
      <c r="C46" s="765"/>
      <c r="D46" s="441">
        <v>-1.3</v>
      </c>
      <c r="E46" s="441">
        <v>-2.3</v>
      </c>
      <c r="F46" s="441">
        <v>-1.1</v>
      </c>
      <c r="G46" s="441">
        <v>-4.1</v>
      </c>
      <c r="H46" s="441">
        <v>-2</v>
      </c>
      <c r="I46" s="441">
        <v>-2.3</v>
      </c>
      <c r="J46" s="441">
        <v>-1</v>
      </c>
      <c r="K46" s="441">
        <v>-7.8</v>
      </c>
      <c r="L46" s="441">
        <v>-1.6</v>
      </c>
      <c r="M46" s="441">
        <v>0.1</v>
      </c>
      <c r="N46" s="441">
        <v>0.4</v>
      </c>
      <c r="O46" s="441">
        <v>-1.8</v>
      </c>
      <c r="P46" s="441">
        <v>-1.6</v>
      </c>
      <c r="Q46" s="441">
        <v>1.3</v>
      </c>
      <c r="R46" s="441">
        <v>0.1</v>
      </c>
      <c r="S46" s="441">
        <v>-2.9</v>
      </c>
      <c r="T46" s="379"/>
      <c r="U46" s="379"/>
      <c r="V46" s="379"/>
      <c r="W46" s="379"/>
      <c r="X46" s="379"/>
      <c r="Y46" s="379"/>
      <c r="Z46" s="379"/>
      <c r="AA46" s="379"/>
      <c r="AB46" s="379"/>
      <c r="AC46" s="379"/>
      <c r="AD46" s="379"/>
      <c r="AE46" s="379"/>
      <c r="AF46" s="379"/>
      <c r="AG46" s="379"/>
      <c r="AH46" s="379"/>
      <c r="AI46" s="379"/>
    </row>
    <row r="47" spans="1:35" ht="27" customHeight="1">
      <c r="A47" s="379"/>
      <c r="B47" s="379"/>
      <c r="C47" s="379"/>
      <c r="D47" s="377"/>
      <c r="E47" s="377"/>
      <c r="F47" s="377"/>
      <c r="G47" s="377"/>
      <c r="H47" s="377"/>
      <c r="I47" s="377"/>
      <c r="J47" s="377"/>
      <c r="K47" s="377"/>
      <c r="L47" s="377"/>
      <c r="M47" s="377"/>
      <c r="N47" s="377"/>
      <c r="O47" s="377"/>
      <c r="P47" s="377"/>
      <c r="Q47" s="377"/>
      <c r="R47" s="377"/>
      <c r="S47" s="377"/>
      <c r="T47" s="379"/>
      <c r="U47" s="379"/>
      <c r="V47" s="379"/>
      <c r="W47" s="379"/>
      <c r="X47" s="379"/>
      <c r="Y47" s="379"/>
      <c r="Z47" s="379"/>
      <c r="AA47" s="379"/>
      <c r="AB47" s="379"/>
      <c r="AC47" s="379"/>
      <c r="AD47" s="379"/>
      <c r="AE47" s="379"/>
      <c r="AF47" s="379"/>
      <c r="AG47" s="379"/>
      <c r="AH47" s="379"/>
      <c r="AI47" s="379"/>
    </row>
    <row r="48" spans="1:19" ht="17.25">
      <c r="A48" s="396" t="s">
        <v>170</v>
      </c>
      <c r="B48" s="381"/>
      <c r="C48" s="381"/>
      <c r="D48" s="380"/>
      <c r="E48" s="380"/>
      <c r="F48" s="380"/>
      <c r="G48" s="380"/>
      <c r="H48" s="779"/>
      <c r="I48" s="779"/>
      <c r="J48" s="779"/>
      <c r="K48" s="779"/>
      <c r="L48" s="779"/>
      <c r="M48" s="779"/>
      <c r="N48" s="779"/>
      <c r="O48" s="779"/>
      <c r="P48" s="380"/>
      <c r="Q48" s="380"/>
      <c r="R48" s="380"/>
      <c r="S48" s="385" t="s">
        <v>537</v>
      </c>
    </row>
    <row r="49" spans="1:19" ht="13.5">
      <c r="A49" s="767" t="s">
        <v>498</v>
      </c>
      <c r="B49" s="767"/>
      <c r="C49" s="768"/>
      <c r="D49" s="370" t="s">
        <v>627</v>
      </c>
      <c r="E49" s="370" t="s">
        <v>628</v>
      </c>
      <c r="F49" s="370" t="s">
        <v>629</v>
      </c>
      <c r="G49" s="370" t="s">
        <v>630</v>
      </c>
      <c r="H49" s="370" t="s">
        <v>631</v>
      </c>
      <c r="I49" s="370" t="s">
        <v>632</v>
      </c>
      <c r="J49" s="370" t="s">
        <v>633</v>
      </c>
      <c r="K49" s="370" t="s">
        <v>634</v>
      </c>
      <c r="L49" s="370" t="s">
        <v>635</v>
      </c>
      <c r="M49" s="370" t="s">
        <v>636</v>
      </c>
      <c r="N49" s="370" t="s">
        <v>604</v>
      </c>
      <c r="O49" s="370" t="s">
        <v>637</v>
      </c>
      <c r="P49" s="370" t="s">
        <v>638</v>
      </c>
      <c r="Q49" s="370" t="s">
        <v>639</v>
      </c>
      <c r="R49" s="370" t="s">
        <v>640</v>
      </c>
      <c r="S49" s="370" t="s">
        <v>641</v>
      </c>
    </row>
    <row r="50" spans="1:19" ht="13.5">
      <c r="A50" s="769"/>
      <c r="B50" s="769"/>
      <c r="C50" s="770"/>
      <c r="D50" s="371" t="s">
        <v>513</v>
      </c>
      <c r="E50" s="371"/>
      <c r="F50" s="371"/>
      <c r="G50" s="371" t="s">
        <v>610</v>
      </c>
      <c r="H50" s="371" t="s">
        <v>514</v>
      </c>
      <c r="I50" s="371" t="s">
        <v>515</v>
      </c>
      <c r="J50" s="371" t="s">
        <v>516</v>
      </c>
      <c r="K50" s="371" t="s">
        <v>517</v>
      </c>
      <c r="L50" s="372" t="s">
        <v>518</v>
      </c>
      <c r="M50" s="373" t="s">
        <v>519</v>
      </c>
      <c r="N50" s="372" t="s">
        <v>675</v>
      </c>
      <c r="O50" s="372" t="s">
        <v>520</v>
      </c>
      <c r="P50" s="372" t="s">
        <v>521</v>
      </c>
      <c r="Q50" s="372" t="s">
        <v>522</v>
      </c>
      <c r="R50" s="372" t="s">
        <v>523</v>
      </c>
      <c r="S50" s="512" t="s">
        <v>54</v>
      </c>
    </row>
    <row r="51" spans="1:19" ht="18" customHeight="1">
      <c r="A51" s="771"/>
      <c r="B51" s="771"/>
      <c r="C51" s="772"/>
      <c r="D51" s="374" t="s">
        <v>524</v>
      </c>
      <c r="E51" s="374" t="s">
        <v>340</v>
      </c>
      <c r="F51" s="374" t="s">
        <v>341</v>
      </c>
      <c r="G51" s="374" t="s">
        <v>611</v>
      </c>
      <c r="H51" s="374" t="s">
        <v>525</v>
      </c>
      <c r="I51" s="374" t="s">
        <v>526</v>
      </c>
      <c r="J51" s="374" t="s">
        <v>527</v>
      </c>
      <c r="K51" s="374" t="s">
        <v>528</v>
      </c>
      <c r="L51" s="375" t="s">
        <v>529</v>
      </c>
      <c r="M51" s="376" t="s">
        <v>530</v>
      </c>
      <c r="N51" s="375" t="s">
        <v>676</v>
      </c>
      <c r="O51" s="375" t="s">
        <v>531</v>
      </c>
      <c r="P51" s="376" t="s">
        <v>532</v>
      </c>
      <c r="Q51" s="376" t="s">
        <v>533</v>
      </c>
      <c r="R51" s="375" t="s">
        <v>666</v>
      </c>
      <c r="S51" s="375" t="s">
        <v>55</v>
      </c>
    </row>
    <row r="52" spans="1:19" ht="15.75" customHeight="1">
      <c r="A52" s="401"/>
      <c r="B52" s="401"/>
      <c r="C52" s="401"/>
      <c r="D52" s="773" t="s">
        <v>593</v>
      </c>
      <c r="E52" s="773"/>
      <c r="F52" s="773"/>
      <c r="G52" s="773"/>
      <c r="H52" s="773"/>
      <c r="I52" s="773"/>
      <c r="J52" s="773"/>
      <c r="K52" s="773"/>
      <c r="L52" s="773"/>
      <c r="M52" s="773"/>
      <c r="N52" s="773"/>
      <c r="O52" s="773"/>
      <c r="P52" s="773"/>
      <c r="Q52" s="773"/>
      <c r="R52" s="773"/>
      <c r="S52" s="401"/>
    </row>
    <row r="53" spans="1:19" ht="13.5" customHeight="1">
      <c r="A53" s="420" t="s">
        <v>534</v>
      </c>
      <c r="B53" s="420" t="s">
        <v>659</v>
      </c>
      <c r="C53" s="421" t="s">
        <v>535</v>
      </c>
      <c r="D53" s="422">
        <v>105.2</v>
      </c>
      <c r="E53" s="423">
        <v>84.9</v>
      </c>
      <c r="F53" s="423">
        <v>100.1</v>
      </c>
      <c r="G53" s="423">
        <v>97.1</v>
      </c>
      <c r="H53" s="423">
        <v>99.3</v>
      </c>
      <c r="I53" s="423">
        <v>107.5</v>
      </c>
      <c r="J53" s="423">
        <v>100.6</v>
      </c>
      <c r="K53" s="423">
        <v>95</v>
      </c>
      <c r="L53" s="424" t="s">
        <v>663</v>
      </c>
      <c r="M53" s="424" t="s">
        <v>663</v>
      </c>
      <c r="N53" s="424" t="s">
        <v>663</v>
      </c>
      <c r="O53" s="424" t="s">
        <v>663</v>
      </c>
      <c r="P53" s="423">
        <v>113.6</v>
      </c>
      <c r="Q53" s="423">
        <v>110.3</v>
      </c>
      <c r="R53" s="423">
        <v>75.6</v>
      </c>
      <c r="S53" s="424" t="s">
        <v>663</v>
      </c>
    </row>
    <row r="54" spans="1:19" ht="13.5" customHeight="1">
      <c r="A54" s="425"/>
      <c r="B54" s="425" t="s">
        <v>660</v>
      </c>
      <c r="C54" s="426"/>
      <c r="D54" s="427">
        <v>100.7</v>
      </c>
      <c r="E54" s="428">
        <v>88</v>
      </c>
      <c r="F54" s="428">
        <v>97.8</v>
      </c>
      <c r="G54" s="428">
        <v>97.6</v>
      </c>
      <c r="H54" s="428">
        <v>92.4</v>
      </c>
      <c r="I54" s="428">
        <v>106.8</v>
      </c>
      <c r="J54" s="428">
        <v>94.5</v>
      </c>
      <c r="K54" s="428">
        <v>100.4</v>
      </c>
      <c r="L54" s="429" t="s">
        <v>663</v>
      </c>
      <c r="M54" s="429" t="s">
        <v>663</v>
      </c>
      <c r="N54" s="429" t="s">
        <v>663</v>
      </c>
      <c r="O54" s="429" t="s">
        <v>663</v>
      </c>
      <c r="P54" s="428">
        <v>108</v>
      </c>
      <c r="Q54" s="428">
        <v>103.5</v>
      </c>
      <c r="R54" s="428">
        <v>98.6</v>
      </c>
      <c r="S54" s="429" t="s">
        <v>663</v>
      </c>
    </row>
    <row r="55" spans="1:19" ht="13.5" customHeight="1">
      <c r="A55" s="425"/>
      <c r="B55" s="425" t="s">
        <v>661</v>
      </c>
      <c r="C55" s="426"/>
      <c r="D55" s="427">
        <v>100</v>
      </c>
      <c r="E55" s="428">
        <v>100</v>
      </c>
      <c r="F55" s="428">
        <v>100</v>
      </c>
      <c r="G55" s="428">
        <v>100</v>
      </c>
      <c r="H55" s="428">
        <v>100</v>
      </c>
      <c r="I55" s="428">
        <v>100</v>
      </c>
      <c r="J55" s="428">
        <v>100</v>
      </c>
      <c r="K55" s="428">
        <v>100</v>
      </c>
      <c r="L55" s="429">
        <v>100</v>
      </c>
      <c r="M55" s="429">
        <v>100</v>
      </c>
      <c r="N55" s="429">
        <v>100</v>
      </c>
      <c r="O55" s="429">
        <v>100</v>
      </c>
      <c r="P55" s="428">
        <v>100</v>
      </c>
      <c r="Q55" s="428">
        <v>100</v>
      </c>
      <c r="R55" s="428">
        <v>100</v>
      </c>
      <c r="S55" s="429">
        <v>100</v>
      </c>
    </row>
    <row r="56" spans="1:19" ht="13.5" customHeight="1">
      <c r="A56" s="425"/>
      <c r="B56" s="425" t="s">
        <v>662</v>
      </c>
      <c r="C56" s="426"/>
      <c r="D56" s="427">
        <v>98.3</v>
      </c>
      <c r="E56" s="428">
        <v>104.2</v>
      </c>
      <c r="F56" s="428">
        <v>100.2</v>
      </c>
      <c r="G56" s="428">
        <v>98.3</v>
      </c>
      <c r="H56" s="428">
        <v>92.5</v>
      </c>
      <c r="I56" s="428">
        <v>96.5</v>
      </c>
      <c r="J56" s="428">
        <v>101.6</v>
      </c>
      <c r="K56" s="428">
        <v>96.1</v>
      </c>
      <c r="L56" s="429">
        <v>96.9</v>
      </c>
      <c r="M56" s="429">
        <v>101.1</v>
      </c>
      <c r="N56" s="429">
        <v>86</v>
      </c>
      <c r="O56" s="429">
        <v>104.7</v>
      </c>
      <c r="P56" s="428">
        <v>94.4</v>
      </c>
      <c r="Q56" s="428">
        <v>93.9</v>
      </c>
      <c r="R56" s="428">
        <v>100</v>
      </c>
      <c r="S56" s="429">
        <v>100.6</v>
      </c>
    </row>
    <row r="57" spans="1:19" ht="13.5" customHeight="1">
      <c r="A57" s="425"/>
      <c r="B57" s="425" t="s">
        <v>773</v>
      </c>
      <c r="C57" s="426"/>
      <c r="D57" s="430">
        <v>98.6</v>
      </c>
      <c r="E57" s="431">
        <v>113.8</v>
      </c>
      <c r="F57" s="431">
        <v>102.3</v>
      </c>
      <c r="G57" s="431">
        <v>99.1</v>
      </c>
      <c r="H57" s="431">
        <v>87.7</v>
      </c>
      <c r="I57" s="431">
        <v>104.7</v>
      </c>
      <c r="J57" s="431">
        <v>103.1</v>
      </c>
      <c r="K57" s="431">
        <v>95.9</v>
      </c>
      <c r="L57" s="431">
        <v>86.6</v>
      </c>
      <c r="M57" s="431">
        <v>91.6</v>
      </c>
      <c r="N57" s="431">
        <v>82.8</v>
      </c>
      <c r="O57" s="431">
        <v>102.4</v>
      </c>
      <c r="P57" s="431">
        <v>87.1</v>
      </c>
      <c r="Q57" s="431">
        <v>91.3</v>
      </c>
      <c r="R57" s="431">
        <v>99.2</v>
      </c>
      <c r="S57" s="431">
        <v>97.7</v>
      </c>
    </row>
    <row r="58" spans="1:19" ht="13.5" customHeight="1">
      <c r="A58" s="425"/>
      <c r="B58" s="437" t="s">
        <v>775</v>
      </c>
      <c r="C58" s="438"/>
      <c r="D58" s="439">
        <v>98.9</v>
      </c>
      <c r="E58" s="440">
        <v>112.5</v>
      </c>
      <c r="F58" s="440">
        <v>103</v>
      </c>
      <c r="G58" s="440">
        <v>104.8</v>
      </c>
      <c r="H58" s="440">
        <v>89</v>
      </c>
      <c r="I58" s="440">
        <v>106.8</v>
      </c>
      <c r="J58" s="440">
        <v>104.3</v>
      </c>
      <c r="K58" s="440">
        <v>95.3</v>
      </c>
      <c r="L58" s="440">
        <v>84.3</v>
      </c>
      <c r="M58" s="440">
        <v>94.2</v>
      </c>
      <c r="N58" s="440">
        <v>81.9</v>
      </c>
      <c r="O58" s="440">
        <v>101.6</v>
      </c>
      <c r="P58" s="440">
        <v>87.5</v>
      </c>
      <c r="Q58" s="440">
        <v>89.9</v>
      </c>
      <c r="R58" s="440">
        <v>99.7</v>
      </c>
      <c r="S58" s="440">
        <v>97.5</v>
      </c>
    </row>
    <row r="59" spans="1:19" ht="13.5" customHeight="1">
      <c r="A59" s="420" t="s">
        <v>664</v>
      </c>
      <c r="B59" s="420" t="s">
        <v>541</v>
      </c>
      <c r="C59" s="432" t="s">
        <v>536</v>
      </c>
      <c r="D59" s="430">
        <v>99.2</v>
      </c>
      <c r="E59" s="431">
        <v>111.2</v>
      </c>
      <c r="F59" s="431">
        <v>103</v>
      </c>
      <c r="G59" s="431">
        <v>104.6</v>
      </c>
      <c r="H59" s="431">
        <v>89.5</v>
      </c>
      <c r="I59" s="431">
        <v>108.6</v>
      </c>
      <c r="J59" s="431">
        <v>102.9</v>
      </c>
      <c r="K59" s="431">
        <v>95.9</v>
      </c>
      <c r="L59" s="431">
        <v>81</v>
      </c>
      <c r="M59" s="431">
        <v>91.5</v>
      </c>
      <c r="N59" s="431">
        <v>83.2</v>
      </c>
      <c r="O59" s="431">
        <v>101.4</v>
      </c>
      <c r="P59" s="431">
        <v>86.7</v>
      </c>
      <c r="Q59" s="431">
        <v>89.7</v>
      </c>
      <c r="R59" s="431">
        <v>101.1</v>
      </c>
      <c r="S59" s="431">
        <v>105.2</v>
      </c>
    </row>
    <row r="60" spans="1:19" ht="13.5" customHeight="1">
      <c r="A60" s="425" t="s">
        <v>497</v>
      </c>
      <c r="B60" s="425" t="s">
        <v>542</v>
      </c>
      <c r="C60" s="426" t="s">
        <v>497</v>
      </c>
      <c r="D60" s="430">
        <v>100.2</v>
      </c>
      <c r="E60" s="431">
        <v>112.7</v>
      </c>
      <c r="F60" s="431">
        <v>104.9</v>
      </c>
      <c r="G60" s="431">
        <v>106.8</v>
      </c>
      <c r="H60" s="431">
        <v>89.9</v>
      </c>
      <c r="I60" s="431">
        <v>109.9</v>
      </c>
      <c r="J60" s="431">
        <v>105</v>
      </c>
      <c r="K60" s="431">
        <v>95.3</v>
      </c>
      <c r="L60" s="431">
        <v>83.1</v>
      </c>
      <c r="M60" s="431">
        <v>96.6</v>
      </c>
      <c r="N60" s="431">
        <v>83.2</v>
      </c>
      <c r="O60" s="431">
        <v>102.4</v>
      </c>
      <c r="P60" s="431">
        <v>94.2</v>
      </c>
      <c r="Q60" s="431">
        <v>86.5</v>
      </c>
      <c r="R60" s="431">
        <v>99.3</v>
      </c>
      <c r="S60" s="431">
        <v>98.6</v>
      </c>
    </row>
    <row r="61" spans="1:19" ht="13.5" customHeight="1">
      <c r="A61" s="425" t="s">
        <v>497</v>
      </c>
      <c r="B61" s="425" t="s">
        <v>543</v>
      </c>
      <c r="C61" s="426" t="s">
        <v>497</v>
      </c>
      <c r="D61" s="430">
        <v>99.4</v>
      </c>
      <c r="E61" s="431">
        <v>111.9</v>
      </c>
      <c r="F61" s="431">
        <v>103.4</v>
      </c>
      <c r="G61" s="431">
        <v>100.9</v>
      </c>
      <c r="H61" s="431">
        <v>88.7</v>
      </c>
      <c r="I61" s="431">
        <v>109.4</v>
      </c>
      <c r="J61" s="431">
        <v>104.8</v>
      </c>
      <c r="K61" s="431">
        <v>94.5</v>
      </c>
      <c r="L61" s="431">
        <v>84</v>
      </c>
      <c r="M61" s="431">
        <v>96.4</v>
      </c>
      <c r="N61" s="431">
        <v>83.2</v>
      </c>
      <c r="O61" s="431">
        <v>101.5</v>
      </c>
      <c r="P61" s="431">
        <v>84.2</v>
      </c>
      <c r="Q61" s="431">
        <v>91.8</v>
      </c>
      <c r="R61" s="431">
        <v>99.1</v>
      </c>
      <c r="S61" s="431">
        <v>98.3</v>
      </c>
    </row>
    <row r="62" spans="1:19" ht="13.5" customHeight="1">
      <c r="A62" s="425" t="s">
        <v>497</v>
      </c>
      <c r="B62" s="425" t="s">
        <v>544</v>
      </c>
      <c r="C62" s="426" t="s">
        <v>497</v>
      </c>
      <c r="D62" s="430">
        <v>99</v>
      </c>
      <c r="E62" s="431">
        <v>115.2</v>
      </c>
      <c r="F62" s="431">
        <v>102.1</v>
      </c>
      <c r="G62" s="431">
        <v>104.2</v>
      </c>
      <c r="H62" s="431">
        <v>89.6</v>
      </c>
      <c r="I62" s="431">
        <v>103.8</v>
      </c>
      <c r="J62" s="431">
        <v>103.8</v>
      </c>
      <c r="K62" s="431">
        <v>97.2</v>
      </c>
      <c r="L62" s="431">
        <v>87</v>
      </c>
      <c r="M62" s="431">
        <v>97.2</v>
      </c>
      <c r="N62" s="431">
        <v>83.9</v>
      </c>
      <c r="O62" s="431">
        <v>102.9</v>
      </c>
      <c r="P62" s="431">
        <v>91.1</v>
      </c>
      <c r="Q62" s="431">
        <v>91.5</v>
      </c>
      <c r="R62" s="431">
        <v>101.7</v>
      </c>
      <c r="S62" s="431">
        <v>95.5</v>
      </c>
    </row>
    <row r="63" spans="1:19" ht="13.5" customHeight="1">
      <c r="A63" s="425" t="s">
        <v>497</v>
      </c>
      <c r="B63" s="425" t="s">
        <v>545</v>
      </c>
      <c r="C63" s="426" t="s">
        <v>497</v>
      </c>
      <c r="D63" s="430">
        <v>98.9</v>
      </c>
      <c r="E63" s="431">
        <v>113.3</v>
      </c>
      <c r="F63" s="431">
        <v>103.2</v>
      </c>
      <c r="G63" s="431">
        <v>105</v>
      </c>
      <c r="H63" s="431">
        <v>89.9</v>
      </c>
      <c r="I63" s="431">
        <v>108.6</v>
      </c>
      <c r="J63" s="431">
        <v>103.8</v>
      </c>
      <c r="K63" s="431">
        <v>93.1</v>
      </c>
      <c r="L63" s="431">
        <v>84.9</v>
      </c>
      <c r="M63" s="431">
        <v>95.6</v>
      </c>
      <c r="N63" s="431">
        <v>82.3</v>
      </c>
      <c r="O63" s="431">
        <v>101.8</v>
      </c>
      <c r="P63" s="431">
        <v>85.2</v>
      </c>
      <c r="Q63" s="431">
        <v>89.6</v>
      </c>
      <c r="R63" s="431">
        <v>100.4</v>
      </c>
      <c r="S63" s="431">
        <v>96</v>
      </c>
    </row>
    <row r="64" spans="1:19" ht="13.5" customHeight="1">
      <c r="A64" s="425" t="s">
        <v>497</v>
      </c>
      <c r="B64" s="425" t="s">
        <v>512</v>
      </c>
      <c r="C64" s="426" t="s">
        <v>497</v>
      </c>
      <c r="D64" s="430">
        <v>98.7</v>
      </c>
      <c r="E64" s="431">
        <v>114.2</v>
      </c>
      <c r="F64" s="431">
        <v>101.9</v>
      </c>
      <c r="G64" s="431">
        <v>103.5</v>
      </c>
      <c r="H64" s="431">
        <v>88.3</v>
      </c>
      <c r="I64" s="431">
        <v>109.8</v>
      </c>
      <c r="J64" s="431">
        <v>103.9</v>
      </c>
      <c r="K64" s="431">
        <v>93.9</v>
      </c>
      <c r="L64" s="431">
        <v>85.8</v>
      </c>
      <c r="M64" s="431">
        <v>100.2</v>
      </c>
      <c r="N64" s="431">
        <v>83</v>
      </c>
      <c r="O64" s="431">
        <v>100.7</v>
      </c>
      <c r="P64" s="431">
        <v>85</v>
      </c>
      <c r="Q64" s="431">
        <v>90.1</v>
      </c>
      <c r="R64" s="431">
        <v>98.4</v>
      </c>
      <c r="S64" s="431">
        <v>97.5</v>
      </c>
    </row>
    <row r="65" spans="1:19" ht="13.5" customHeight="1">
      <c r="A65" s="425" t="s">
        <v>497</v>
      </c>
      <c r="B65" s="425" t="s">
        <v>546</v>
      </c>
      <c r="C65" s="426" t="s">
        <v>497</v>
      </c>
      <c r="D65" s="430">
        <v>98.9</v>
      </c>
      <c r="E65" s="431">
        <v>112.6</v>
      </c>
      <c r="F65" s="431">
        <v>102.2</v>
      </c>
      <c r="G65" s="431">
        <v>104.1</v>
      </c>
      <c r="H65" s="431">
        <v>89.2</v>
      </c>
      <c r="I65" s="431">
        <v>107.1</v>
      </c>
      <c r="J65" s="431">
        <v>103.1</v>
      </c>
      <c r="K65" s="431">
        <v>94.1</v>
      </c>
      <c r="L65" s="431">
        <v>84.7</v>
      </c>
      <c r="M65" s="431">
        <v>94</v>
      </c>
      <c r="N65" s="431">
        <v>77.7</v>
      </c>
      <c r="O65" s="431">
        <v>102.3</v>
      </c>
      <c r="P65" s="431">
        <v>93.6</v>
      </c>
      <c r="Q65" s="431">
        <v>91</v>
      </c>
      <c r="R65" s="431">
        <v>99.8</v>
      </c>
      <c r="S65" s="431">
        <v>97.5</v>
      </c>
    </row>
    <row r="66" spans="1:19" ht="13.5" customHeight="1">
      <c r="A66" s="425" t="s">
        <v>497</v>
      </c>
      <c r="B66" s="425" t="s">
        <v>591</v>
      </c>
      <c r="C66" s="426" t="s">
        <v>497</v>
      </c>
      <c r="D66" s="430">
        <v>98.2</v>
      </c>
      <c r="E66" s="431">
        <v>114.8</v>
      </c>
      <c r="F66" s="431">
        <v>101.9</v>
      </c>
      <c r="G66" s="431">
        <v>104.3</v>
      </c>
      <c r="H66" s="431">
        <v>89.3</v>
      </c>
      <c r="I66" s="431">
        <v>108.1</v>
      </c>
      <c r="J66" s="431">
        <v>104</v>
      </c>
      <c r="K66" s="431">
        <v>101.2</v>
      </c>
      <c r="L66" s="431">
        <v>86.1</v>
      </c>
      <c r="M66" s="431">
        <v>93.3</v>
      </c>
      <c r="N66" s="431">
        <v>82.8</v>
      </c>
      <c r="O66" s="431">
        <v>101.8</v>
      </c>
      <c r="P66" s="431">
        <v>85.1</v>
      </c>
      <c r="Q66" s="431">
        <v>87.5</v>
      </c>
      <c r="R66" s="431">
        <v>99.3</v>
      </c>
      <c r="S66" s="431">
        <v>96.5</v>
      </c>
    </row>
    <row r="67" spans="1:19" ht="13.5" customHeight="1">
      <c r="A67" s="425" t="s">
        <v>777</v>
      </c>
      <c r="B67" s="425" t="s">
        <v>780</v>
      </c>
      <c r="C67" s="426" t="s">
        <v>536</v>
      </c>
      <c r="D67" s="430">
        <v>97.3</v>
      </c>
      <c r="E67" s="431">
        <v>112.5</v>
      </c>
      <c r="F67" s="431">
        <v>100.9</v>
      </c>
      <c r="G67" s="431">
        <v>104.6</v>
      </c>
      <c r="H67" s="431">
        <v>89.4</v>
      </c>
      <c r="I67" s="431">
        <v>98.4</v>
      </c>
      <c r="J67" s="431">
        <v>105.8</v>
      </c>
      <c r="K67" s="431">
        <v>94.1</v>
      </c>
      <c r="L67" s="431">
        <v>84.4</v>
      </c>
      <c r="M67" s="431">
        <v>93.5</v>
      </c>
      <c r="N67" s="431">
        <v>83.4</v>
      </c>
      <c r="O67" s="431">
        <v>98.5</v>
      </c>
      <c r="P67" s="431">
        <v>86</v>
      </c>
      <c r="Q67" s="431">
        <v>91.3</v>
      </c>
      <c r="R67" s="431">
        <v>99.6</v>
      </c>
      <c r="S67" s="431">
        <v>90.4</v>
      </c>
    </row>
    <row r="68" spans="1:19" ht="13.5" customHeight="1">
      <c r="A68" s="425" t="s">
        <v>497</v>
      </c>
      <c r="B68" s="425" t="s">
        <v>538</v>
      </c>
      <c r="C68" s="426" t="s">
        <v>497</v>
      </c>
      <c r="D68" s="430">
        <v>97.9</v>
      </c>
      <c r="E68" s="431">
        <v>114.4</v>
      </c>
      <c r="F68" s="431">
        <v>101.5</v>
      </c>
      <c r="G68" s="431">
        <v>103.7</v>
      </c>
      <c r="H68" s="431">
        <v>89.2</v>
      </c>
      <c r="I68" s="431">
        <v>108</v>
      </c>
      <c r="J68" s="431">
        <v>99.6</v>
      </c>
      <c r="K68" s="431">
        <v>97</v>
      </c>
      <c r="L68" s="431">
        <v>83.9</v>
      </c>
      <c r="M68" s="431">
        <v>93.4</v>
      </c>
      <c r="N68" s="431">
        <v>81.9</v>
      </c>
      <c r="O68" s="431">
        <v>95.7</v>
      </c>
      <c r="P68" s="431">
        <v>86.1</v>
      </c>
      <c r="Q68" s="431">
        <v>91</v>
      </c>
      <c r="R68" s="431">
        <v>100</v>
      </c>
      <c r="S68" s="431">
        <v>95.6</v>
      </c>
    </row>
    <row r="69" spans="1:19" ht="13.5" customHeight="1">
      <c r="A69" s="425" t="s">
        <v>497</v>
      </c>
      <c r="B69" s="425" t="s">
        <v>539</v>
      </c>
      <c r="C69" s="426" t="s">
        <v>497</v>
      </c>
      <c r="D69" s="430">
        <v>99.3</v>
      </c>
      <c r="E69" s="431">
        <v>116.4</v>
      </c>
      <c r="F69" s="431">
        <v>102.2</v>
      </c>
      <c r="G69" s="431">
        <v>104</v>
      </c>
      <c r="H69" s="431">
        <v>89.8</v>
      </c>
      <c r="I69" s="431">
        <v>109.2</v>
      </c>
      <c r="J69" s="431">
        <v>103.1</v>
      </c>
      <c r="K69" s="431">
        <v>97.4</v>
      </c>
      <c r="L69" s="431">
        <v>84</v>
      </c>
      <c r="M69" s="431">
        <v>96.6</v>
      </c>
      <c r="N69" s="431">
        <v>83.8</v>
      </c>
      <c r="O69" s="431">
        <v>95.1</v>
      </c>
      <c r="P69" s="431">
        <v>95.7</v>
      </c>
      <c r="Q69" s="431">
        <v>91.3</v>
      </c>
      <c r="R69" s="431">
        <v>100.9</v>
      </c>
      <c r="S69" s="431">
        <v>97.1</v>
      </c>
    </row>
    <row r="70" spans="1:46" ht="13.5" customHeight="1">
      <c r="A70" s="425" t="s">
        <v>497</v>
      </c>
      <c r="B70" s="425" t="s">
        <v>540</v>
      </c>
      <c r="C70" s="426" t="s">
        <v>497</v>
      </c>
      <c r="D70" s="430">
        <v>99.8</v>
      </c>
      <c r="E70" s="431">
        <v>113.1</v>
      </c>
      <c r="F70" s="431">
        <v>103.6</v>
      </c>
      <c r="G70" s="431">
        <v>103.1</v>
      </c>
      <c r="H70" s="431">
        <v>90</v>
      </c>
      <c r="I70" s="431">
        <v>108</v>
      </c>
      <c r="J70" s="431">
        <v>106.6</v>
      </c>
      <c r="K70" s="431">
        <v>97.6</v>
      </c>
      <c r="L70" s="431">
        <v>86.5</v>
      </c>
      <c r="M70" s="431">
        <v>91.2</v>
      </c>
      <c r="N70" s="431">
        <v>83.4</v>
      </c>
      <c r="O70" s="431">
        <v>100.3</v>
      </c>
      <c r="P70" s="431">
        <v>86.7</v>
      </c>
      <c r="Q70" s="431">
        <v>92.4</v>
      </c>
      <c r="R70" s="431">
        <v>102</v>
      </c>
      <c r="S70" s="431">
        <v>97.4</v>
      </c>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row>
    <row r="71" spans="1:46" ht="13.5" customHeight="1">
      <c r="A71" s="433" t="s">
        <v>782</v>
      </c>
      <c r="B71" s="433" t="s">
        <v>681</v>
      </c>
      <c r="C71" s="434" t="s">
        <v>782</v>
      </c>
      <c r="D71" s="435">
        <v>99.2</v>
      </c>
      <c r="E71" s="436">
        <v>112.9</v>
      </c>
      <c r="F71" s="436">
        <v>102.8</v>
      </c>
      <c r="G71" s="436">
        <v>102.4</v>
      </c>
      <c r="H71" s="436">
        <v>89.9</v>
      </c>
      <c r="I71" s="436">
        <v>106.1</v>
      </c>
      <c r="J71" s="436">
        <v>106.2</v>
      </c>
      <c r="K71" s="436">
        <v>90.9</v>
      </c>
      <c r="L71" s="436">
        <v>81.9</v>
      </c>
      <c r="M71" s="436">
        <v>94.9</v>
      </c>
      <c r="N71" s="436">
        <v>84.8</v>
      </c>
      <c r="O71" s="436">
        <v>97.2</v>
      </c>
      <c r="P71" s="436">
        <v>85.5</v>
      </c>
      <c r="Q71" s="436">
        <v>94.7</v>
      </c>
      <c r="R71" s="436">
        <v>97.6</v>
      </c>
      <c r="S71" s="436">
        <v>94.4</v>
      </c>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row>
    <row r="72" spans="1:19" ht="17.25" customHeight="1">
      <c r="A72" s="401"/>
      <c r="B72" s="401"/>
      <c r="C72" s="401"/>
      <c r="D72" s="774" t="s">
        <v>592</v>
      </c>
      <c r="E72" s="774"/>
      <c r="F72" s="774"/>
      <c r="G72" s="774"/>
      <c r="H72" s="774"/>
      <c r="I72" s="774"/>
      <c r="J72" s="774"/>
      <c r="K72" s="774"/>
      <c r="L72" s="774"/>
      <c r="M72" s="774"/>
      <c r="N72" s="774"/>
      <c r="O72" s="774"/>
      <c r="P72" s="774"/>
      <c r="Q72" s="774"/>
      <c r="R72" s="774"/>
      <c r="S72" s="774"/>
    </row>
    <row r="73" spans="1:19" ht="13.5" customHeight="1">
      <c r="A73" s="420" t="s">
        <v>534</v>
      </c>
      <c r="B73" s="420" t="s">
        <v>659</v>
      </c>
      <c r="C73" s="421" t="s">
        <v>535</v>
      </c>
      <c r="D73" s="422">
        <v>0.7</v>
      </c>
      <c r="E73" s="423">
        <v>-7.7</v>
      </c>
      <c r="F73" s="423">
        <v>1.1</v>
      </c>
      <c r="G73" s="423">
        <v>-5.1</v>
      </c>
      <c r="H73" s="423">
        <v>-10.1</v>
      </c>
      <c r="I73" s="423">
        <v>3.2</v>
      </c>
      <c r="J73" s="423">
        <v>-9.5</v>
      </c>
      <c r="K73" s="423">
        <v>5.9</v>
      </c>
      <c r="L73" s="424" t="s">
        <v>663</v>
      </c>
      <c r="M73" s="424" t="s">
        <v>663</v>
      </c>
      <c r="N73" s="424" t="s">
        <v>663</v>
      </c>
      <c r="O73" s="424" t="s">
        <v>663</v>
      </c>
      <c r="P73" s="423">
        <v>-5.3</v>
      </c>
      <c r="Q73" s="423">
        <v>6.9</v>
      </c>
      <c r="R73" s="423">
        <v>0.2</v>
      </c>
      <c r="S73" s="424" t="s">
        <v>663</v>
      </c>
    </row>
    <row r="74" spans="1:19" ht="13.5" customHeight="1">
      <c r="A74" s="425"/>
      <c r="B74" s="425" t="s">
        <v>660</v>
      </c>
      <c r="C74" s="426"/>
      <c r="D74" s="427">
        <v>-4.3</v>
      </c>
      <c r="E74" s="428">
        <v>3.8</v>
      </c>
      <c r="F74" s="428">
        <v>-2.3</v>
      </c>
      <c r="G74" s="428">
        <v>0.4</v>
      </c>
      <c r="H74" s="428">
        <v>-7</v>
      </c>
      <c r="I74" s="428">
        <v>-0.6</v>
      </c>
      <c r="J74" s="428">
        <v>-6.1</v>
      </c>
      <c r="K74" s="428">
        <v>5.7</v>
      </c>
      <c r="L74" s="429" t="s">
        <v>663</v>
      </c>
      <c r="M74" s="429" t="s">
        <v>663</v>
      </c>
      <c r="N74" s="429" t="s">
        <v>663</v>
      </c>
      <c r="O74" s="429" t="s">
        <v>663</v>
      </c>
      <c r="P74" s="428">
        <v>-4.8</v>
      </c>
      <c r="Q74" s="428">
        <v>-6.2</v>
      </c>
      <c r="R74" s="428">
        <v>30.4</v>
      </c>
      <c r="S74" s="429" t="s">
        <v>663</v>
      </c>
    </row>
    <row r="75" spans="1:19" ht="13.5" customHeight="1">
      <c r="A75" s="425"/>
      <c r="B75" s="425" t="s">
        <v>661</v>
      </c>
      <c r="C75" s="426"/>
      <c r="D75" s="427">
        <v>-0.7</v>
      </c>
      <c r="E75" s="428">
        <v>13.6</v>
      </c>
      <c r="F75" s="428">
        <v>2.2</v>
      </c>
      <c r="G75" s="428">
        <v>2.5</v>
      </c>
      <c r="H75" s="428">
        <v>8.3</v>
      </c>
      <c r="I75" s="428">
        <v>-6.4</v>
      </c>
      <c r="J75" s="428">
        <v>5.8</v>
      </c>
      <c r="K75" s="428">
        <v>-0.4</v>
      </c>
      <c r="L75" s="429" t="s">
        <v>663</v>
      </c>
      <c r="M75" s="429" t="s">
        <v>663</v>
      </c>
      <c r="N75" s="429" t="s">
        <v>663</v>
      </c>
      <c r="O75" s="429" t="s">
        <v>663</v>
      </c>
      <c r="P75" s="428">
        <v>-7.4</v>
      </c>
      <c r="Q75" s="428">
        <v>-3.4</v>
      </c>
      <c r="R75" s="428">
        <v>1.4</v>
      </c>
      <c r="S75" s="429" t="s">
        <v>663</v>
      </c>
    </row>
    <row r="76" spans="1:19" ht="13.5" customHeight="1">
      <c r="A76" s="425"/>
      <c r="B76" s="425" t="s">
        <v>662</v>
      </c>
      <c r="C76" s="426"/>
      <c r="D76" s="427">
        <v>-1.7</v>
      </c>
      <c r="E76" s="428">
        <v>4.2</v>
      </c>
      <c r="F76" s="428">
        <v>0.2</v>
      </c>
      <c r="G76" s="428">
        <v>-1.7</v>
      </c>
      <c r="H76" s="428">
        <v>-7.4</v>
      </c>
      <c r="I76" s="428">
        <v>-3.6</v>
      </c>
      <c r="J76" s="428">
        <v>1.6</v>
      </c>
      <c r="K76" s="428">
        <v>-3.9</v>
      </c>
      <c r="L76" s="429">
        <v>-3.1</v>
      </c>
      <c r="M76" s="429">
        <v>1.1</v>
      </c>
      <c r="N76" s="429">
        <v>-14</v>
      </c>
      <c r="O76" s="429">
        <v>4.6</v>
      </c>
      <c r="P76" s="428">
        <v>-5.6</v>
      </c>
      <c r="Q76" s="428">
        <v>-6.2</v>
      </c>
      <c r="R76" s="428">
        <v>0</v>
      </c>
      <c r="S76" s="429">
        <v>0.6</v>
      </c>
    </row>
    <row r="77" spans="1:19" ht="13.5" customHeight="1">
      <c r="A77" s="425"/>
      <c r="B77" s="425" t="s">
        <v>773</v>
      </c>
      <c r="C77" s="426"/>
      <c r="D77" s="427">
        <v>0.3</v>
      </c>
      <c r="E77" s="428">
        <v>9.2</v>
      </c>
      <c r="F77" s="428">
        <v>2.1</v>
      </c>
      <c r="G77" s="428">
        <v>0.8</v>
      </c>
      <c r="H77" s="428">
        <v>-5.2</v>
      </c>
      <c r="I77" s="428">
        <v>8.5</v>
      </c>
      <c r="J77" s="428">
        <v>1.5</v>
      </c>
      <c r="K77" s="428">
        <v>-0.2</v>
      </c>
      <c r="L77" s="429">
        <v>-10.6</v>
      </c>
      <c r="M77" s="429">
        <v>-9.4</v>
      </c>
      <c r="N77" s="429">
        <v>-3.7</v>
      </c>
      <c r="O77" s="429">
        <v>-2.2</v>
      </c>
      <c r="P77" s="428">
        <v>-7.7</v>
      </c>
      <c r="Q77" s="428">
        <v>-2.8</v>
      </c>
      <c r="R77" s="428">
        <v>-0.8</v>
      </c>
      <c r="S77" s="429">
        <v>-2.9</v>
      </c>
    </row>
    <row r="78" spans="1:19" ht="13.5" customHeight="1">
      <c r="A78" s="425"/>
      <c r="B78" s="437" t="s">
        <v>775</v>
      </c>
      <c r="C78" s="438"/>
      <c r="D78" s="439">
        <v>0.3</v>
      </c>
      <c r="E78" s="440">
        <v>-1.1</v>
      </c>
      <c r="F78" s="440">
        <v>0.7</v>
      </c>
      <c r="G78" s="440">
        <v>5.8</v>
      </c>
      <c r="H78" s="440">
        <v>1.5</v>
      </c>
      <c r="I78" s="440">
        <v>2</v>
      </c>
      <c r="J78" s="440">
        <v>1.2</v>
      </c>
      <c r="K78" s="440">
        <v>-0.6</v>
      </c>
      <c r="L78" s="440">
        <v>-2.7</v>
      </c>
      <c r="M78" s="440">
        <v>2.8</v>
      </c>
      <c r="N78" s="440">
        <v>-1.1</v>
      </c>
      <c r="O78" s="440">
        <v>-0.8</v>
      </c>
      <c r="P78" s="440">
        <v>0.5</v>
      </c>
      <c r="Q78" s="440">
        <v>-1.5</v>
      </c>
      <c r="R78" s="440">
        <v>0.5</v>
      </c>
      <c r="S78" s="440">
        <v>-0.2</v>
      </c>
    </row>
    <row r="79" spans="1:19" ht="13.5" customHeight="1">
      <c r="A79" s="420" t="s">
        <v>664</v>
      </c>
      <c r="B79" s="420" t="s">
        <v>541</v>
      </c>
      <c r="C79" s="432" t="s">
        <v>536</v>
      </c>
      <c r="D79" s="430">
        <v>0.9</v>
      </c>
      <c r="E79" s="431">
        <v>-6.8</v>
      </c>
      <c r="F79" s="431">
        <v>1.1</v>
      </c>
      <c r="G79" s="431">
        <v>6</v>
      </c>
      <c r="H79" s="431">
        <v>2.6</v>
      </c>
      <c r="I79" s="431">
        <v>7.1</v>
      </c>
      <c r="J79" s="431">
        <v>-1.7</v>
      </c>
      <c r="K79" s="431">
        <v>2.7</v>
      </c>
      <c r="L79" s="431">
        <v>-5.2</v>
      </c>
      <c r="M79" s="431">
        <v>1.8</v>
      </c>
      <c r="N79" s="431">
        <v>0.5</v>
      </c>
      <c r="O79" s="431">
        <v>0.1</v>
      </c>
      <c r="P79" s="431">
        <v>-2.7</v>
      </c>
      <c r="Q79" s="431">
        <v>-0.8</v>
      </c>
      <c r="R79" s="431">
        <v>2.8</v>
      </c>
      <c r="S79" s="431">
        <v>11.3</v>
      </c>
    </row>
    <row r="80" spans="1:19" ht="13.5" customHeight="1">
      <c r="A80" s="425" t="s">
        <v>497</v>
      </c>
      <c r="B80" s="425" t="s">
        <v>542</v>
      </c>
      <c r="C80" s="426" t="s">
        <v>497</v>
      </c>
      <c r="D80" s="430">
        <v>0</v>
      </c>
      <c r="E80" s="431">
        <v>-5.1</v>
      </c>
      <c r="F80" s="431">
        <v>0.5</v>
      </c>
      <c r="G80" s="431">
        <v>8</v>
      </c>
      <c r="H80" s="431">
        <v>1.7</v>
      </c>
      <c r="I80" s="431">
        <v>2.6</v>
      </c>
      <c r="J80" s="431">
        <v>0.1</v>
      </c>
      <c r="K80" s="431">
        <v>-3.8</v>
      </c>
      <c r="L80" s="431">
        <v>-1.7</v>
      </c>
      <c r="M80" s="431">
        <v>7</v>
      </c>
      <c r="N80" s="431">
        <v>0.5</v>
      </c>
      <c r="O80" s="431">
        <v>1.7</v>
      </c>
      <c r="P80" s="431">
        <v>4.2</v>
      </c>
      <c r="Q80" s="431">
        <v>-4.9</v>
      </c>
      <c r="R80" s="431">
        <v>0.4</v>
      </c>
      <c r="S80" s="431">
        <v>1.5</v>
      </c>
    </row>
    <row r="81" spans="1:19" ht="13.5" customHeight="1">
      <c r="A81" s="425" t="s">
        <v>497</v>
      </c>
      <c r="B81" s="425" t="s">
        <v>543</v>
      </c>
      <c r="C81" s="426" t="s">
        <v>497</v>
      </c>
      <c r="D81" s="430">
        <v>0.1</v>
      </c>
      <c r="E81" s="431">
        <v>-1.8</v>
      </c>
      <c r="F81" s="431">
        <v>0.2</v>
      </c>
      <c r="G81" s="431">
        <v>2.7</v>
      </c>
      <c r="H81" s="431">
        <v>6.4</v>
      </c>
      <c r="I81" s="431">
        <v>-0.7</v>
      </c>
      <c r="J81" s="431">
        <v>-1.2</v>
      </c>
      <c r="K81" s="431">
        <v>-1.9</v>
      </c>
      <c r="L81" s="431">
        <v>-1.9</v>
      </c>
      <c r="M81" s="431">
        <v>11.1</v>
      </c>
      <c r="N81" s="431">
        <v>0</v>
      </c>
      <c r="O81" s="431">
        <v>2.5</v>
      </c>
      <c r="P81" s="431">
        <v>-0.4</v>
      </c>
      <c r="Q81" s="431">
        <v>0.3</v>
      </c>
      <c r="R81" s="431">
        <v>-0.5</v>
      </c>
      <c r="S81" s="431">
        <v>0.7</v>
      </c>
    </row>
    <row r="82" spans="1:19" ht="13.5" customHeight="1">
      <c r="A82" s="425" t="s">
        <v>497</v>
      </c>
      <c r="B82" s="425" t="s">
        <v>544</v>
      </c>
      <c r="C82" s="426" t="s">
        <v>497</v>
      </c>
      <c r="D82" s="430">
        <v>0.9</v>
      </c>
      <c r="E82" s="431">
        <v>7</v>
      </c>
      <c r="F82" s="431">
        <v>0.4</v>
      </c>
      <c r="G82" s="431">
        <v>4.6</v>
      </c>
      <c r="H82" s="431">
        <v>1.6</v>
      </c>
      <c r="I82" s="431">
        <v>0.2</v>
      </c>
      <c r="J82" s="431">
        <v>1</v>
      </c>
      <c r="K82" s="431">
        <v>-0.2</v>
      </c>
      <c r="L82" s="431">
        <v>1.5</v>
      </c>
      <c r="M82" s="431">
        <v>7.6</v>
      </c>
      <c r="N82" s="431">
        <v>-0.1</v>
      </c>
      <c r="O82" s="431">
        <v>1.1</v>
      </c>
      <c r="P82" s="431">
        <v>2.7</v>
      </c>
      <c r="Q82" s="431">
        <v>0.3</v>
      </c>
      <c r="R82" s="431">
        <v>2.4</v>
      </c>
      <c r="S82" s="431">
        <v>1.1</v>
      </c>
    </row>
    <row r="83" spans="1:19" ht="13.5" customHeight="1">
      <c r="A83" s="425" t="s">
        <v>497</v>
      </c>
      <c r="B83" s="425" t="s">
        <v>545</v>
      </c>
      <c r="C83" s="426" t="s">
        <v>497</v>
      </c>
      <c r="D83" s="430">
        <v>0.9</v>
      </c>
      <c r="E83" s="431">
        <v>1.3</v>
      </c>
      <c r="F83" s="431">
        <v>1.3</v>
      </c>
      <c r="G83" s="431">
        <v>5.5</v>
      </c>
      <c r="H83" s="431">
        <v>-0.2</v>
      </c>
      <c r="I83" s="431">
        <v>0.2</v>
      </c>
      <c r="J83" s="431">
        <v>3.2</v>
      </c>
      <c r="K83" s="431">
        <v>-4</v>
      </c>
      <c r="L83" s="431">
        <v>0</v>
      </c>
      <c r="M83" s="431">
        <v>4.5</v>
      </c>
      <c r="N83" s="431">
        <v>-1.2</v>
      </c>
      <c r="O83" s="431">
        <v>0</v>
      </c>
      <c r="P83" s="431">
        <v>2.9</v>
      </c>
      <c r="Q83" s="431">
        <v>-1.1</v>
      </c>
      <c r="R83" s="431">
        <v>2</v>
      </c>
      <c r="S83" s="431">
        <v>-0.4</v>
      </c>
    </row>
    <row r="84" spans="1:19" ht="13.5" customHeight="1">
      <c r="A84" s="425" t="s">
        <v>497</v>
      </c>
      <c r="B84" s="425" t="s">
        <v>512</v>
      </c>
      <c r="C84" s="426" t="s">
        <v>497</v>
      </c>
      <c r="D84" s="430">
        <v>0.6</v>
      </c>
      <c r="E84" s="431">
        <v>0.4</v>
      </c>
      <c r="F84" s="431">
        <v>0</v>
      </c>
      <c r="G84" s="431">
        <v>5.5</v>
      </c>
      <c r="H84" s="431">
        <v>-0.2</v>
      </c>
      <c r="I84" s="431">
        <v>0.9</v>
      </c>
      <c r="J84" s="431">
        <v>2.9</v>
      </c>
      <c r="K84" s="431">
        <v>-1.8</v>
      </c>
      <c r="L84" s="431">
        <v>-3.3</v>
      </c>
      <c r="M84" s="431">
        <v>16.9</v>
      </c>
      <c r="N84" s="431">
        <v>1</v>
      </c>
      <c r="O84" s="431">
        <v>-0.4</v>
      </c>
      <c r="P84" s="431">
        <v>1.6</v>
      </c>
      <c r="Q84" s="431">
        <v>-0.9</v>
      </c>
      <c r="R84" s="431">
        <v>1</v>
      </c>
      <c r="S84" s="431">
        <v>-2.4</v>
      </c>
    </row>
    <row r="85" spans="1:19" ht="13.5" customHeight="1">
      <c r="A85" s="425" t="s">
        <v>497</v>
      </c>
      <c r="B85" s="425" t="s">
        <v>546</v>
      </c>
      <c r="C85" s="426" t="s">
        <v>497</v>
      </c>
      <c r="D85" s="430">
        <v>0.1</v>
      </c>
      <c r="E85" s="431">
        <v>0.1</v>
      </c>
      <c r="F85" s="431">
        <v>-0.6</v>
      </c>
      <c r="G85" s="431">
        <v>14.5</v>
      </c>
      <c r="H85" s="431">
        <v>-0.6</v>
      </c>
      <c r="I85" s="431">
        <v>-1.6</v>
      </c>
      <c r="J85" s="431">
        <v>0.4</v>
      </c>
      <c r="K85" s="431">
        <v>-5.7</v>
      </c>
      <c r="L85" s="431">
        <v>-0.1</v>
      </c>
      <c r="M85" s="431">
        <v>4</v>
      </c>
      <c r="N85" s="431">
        <v>-6.5</v>
      </c>
      <c r="O85" s="431">
        <v>-1.4</v>
      </c>
      <c r="P85" s="431">
        <v>10.8</v>
      </c>
      <c r="Q85" s="431">
        <v>0</v>
      </c>
      <c r="R85" s="431">
        <v>1.8</v>
      </c>
      <c r="S85" s="431">
        <v>-3.4</v>
      </c>
    </row>
    <row r="86" spans="1:19" ht="13.5" customHeight="1">
      <c r="A86" s="425" t="s">
        <v>497</v>
      </c>
      <c r="B86" s="425" t="s">
        <v>591</v>
      </c>
      <c r="C86" s="426" t="s">
        <v>497</v>
      </c>
      <c r="D86" s="430">
        <v>0.3</v>
      </c>
      <c r="E86" s="431">
        <v>2.2</v>
      </c>
      <c r="F86" s="431">
        <v>-0.3</v>
      </c>
      <c r="G86" s="431">
        <v>-2.4</v>
      </c>
      <c r="H86" s="431">
        <v>1.6</v>
      </c>
      <c r="I86" s="431">
        <v>4</v>
      </c>
      <c r="J86" s="431">
        <v>2.3</v>
      </c>
      <c r="K86" s="431">
        <v>2.4</v>
      </c>
      <c r="L86" s="431">
        <v>1.9</v>
      </c>
      <c r="M86" s="431">
        <v>4.8</v>
      </c>
      <c r="N86" s="431">
        <v>-0.2</v>
      </c>
      <c r="O86" s="431">
        <v>-0.4</v>
      </c>
      <c r="P86" s="431">
        <v>0.9</v>
      </c>
      <c r="Q86" s="431">
        <v>-3.6</v>
      </c>
      <c r="R86" s="431">
        <v>1.2</v>
      </c>
      <c r="S86" s="431">
        <v>-0.3</v>
      </c>
    </row>
    <row r="87" spans="1:19" ht="13.5" customHeight="1">
      <c r="A87" s="425" t="s">
        <v>777</v>
      </c>
      <c r="B87" s="425" t="s">
        <v>780</v>
      </c>
      <c r="C87" s="426" t="s">
        <v>536</v>
      </c>
      <c r="D87" s="430">
        <v>0.3</v>
      </c>
      <c r="E87" s="431">
        <v>2.4</v>
      </c>
      <c r="F87" s="431">
        <v>-1.1</v>
      </c>
      <c r="G87" s="431">
        <v>-2.2</v>
      </c>
      <c r="H87" s="431">
        <v>2.9</v>
      </c>
      <c r="I87" s="431">
        <v>0.3</v>
      </c>
      <c r="J87" s="431">
        <v>3.5</v>
      </c>
      <c r="K87" s="431">
        <v>-0.8</v>
      </c>
      <c r="L87" s="431">
        <v>0.6</v>
      </c>
      <c r="M87" s="431">
        <v>6.6</v>
      </c>
      <c r="N87" s="431">
        <v>4.6</v>
      </c>
      <c r="O87" s="431">
        <v>-3.4</v>
      </c>
      <c r="P87" s="431">
        <v>2.3</v>
      </c>
      <c r="Q87" s="431">
        <v>0.7</v>
      </c>
      <c r="R87" s="431">
        <v>2.6</v>
      </c>
      <c r="S87" s="431">
        <v>-3</v>
      </c>
    </row>
    <row r="88" spans="1:19" ht="13.5" customHeight="1">
      <c r="A88" s="425" t="s">
        <v>497</v>
      </c>
      <c r="B88" s="425" t="s">
        <v>538</v>
      </c>
      <c r="C88" s="426"/>
      <c r="D88" s="430">
        <v>0.3</v>
      </c>
      <c r="E88" s="431">
        <v>2.3</v>
      </c>
      <c r="F88" s="431">
        <v>-1.2</v>
      </c>
      <c r="G88" s="431">
        <v>-2.4</v>
      </c>
      <c r="H88" s="431">
        <v>-0.7</v>
      </c>
      <c r="I88" s="431">
        <v>6.7</v>
      </c>
      <c r="J88" s="431">
        <v>-2.7</v>
      </c>
      <c r="K88" s="431">
        <v>4.3</v>
      </c>
      <c r="L88" s="431">
        <v>0</v>
      </c>
      <c r="M88" s="431">
        <v>3.3</v>
      </c>
      <c r="N88" s="431">
        <v>2.4</v>
      </c>
      <c r="O88" s="431">
        <v>-5.3</v>
      </c>
      <c r="P88" s="431">
        <v>2.5</v>
      </c>
      <c r="Q88" s="431">
        <v>1.6</v>
      </c>
      <c r="R88" s="431">
        <v>-1.3</v>
      </c>
      <c r="S88" s="431">
        <v>-1</v>
      </c>
    </row>
    <row r="89" spans="1:19" ht="13.5" customHeight="1">
      <c r="A89" s="425" t="s">
        <v>497</v>
      </c>
      <c r="B89" s="425" t="s">
        <v>539</v>
      </c>
      <c r="C89" s="426"/>
      <c r="D89" s="430">
        <v>0.5</v>
      </c>
      <c r="E89" s="431">
        <v>6.6</v>
      </c>
      <c r="F89" s="431">
        <v>-1.8</v>
      </c>
      <c r="G89" s="431">
        <v>-2.3</v>
      </c>
      <c r="H89" s="431">
        <v>4.1</v>
      </c>
      <c r="I89" s="431">
        <v>2.2</v>
      </c>
      <c r="J89" s="431">
        <v>2.5</v>
      </c>
      <c r="K89" s="431">
        <v>1.8</v>
      </c>
      <c r="L89" s="431">
        <v>1</v>
      </c>
      <c r="M89" s="431">
        <v>8.1</v>
      </c>
      <c r="N89" s="431">
        <v>1.8</v>
      </c>
      <c r="O89" s="431">
        <v>-5.1</v>
      </c>
      <c r="P89" s="431">
        <v>8.6</v>
      </c>
      <c r="Q89" s="431">
        <v>1.9</v>
      </c>
      <c r="R89" s="431">
        <v>3.3</v>
      </c>
      <c r="S89" s="431">
        <v>-0.4</v>
      </c>
    </row>
    <row r="90" spans="1:19" ht="13.5" customHeight="1">
      <c r="A90" s="425" t="s">
        <v>497</v>
      </c>
      <c r="B90" s="425" t="s">
        <v>540</v>
      </c>
      <c r="C90" s="426"/>
      <c r="D90" s="430">
        <v>-1</v>
      </c>
      <c r="E90" s="431">
        <v>-0.2</v>
      </c>
      <c r="F90" s="431">
        <v>-0.4</v>
      </c>
      <c r="G90" s="431">
        <v>-1.3</v>
      </c>
      <c r="H90" s="431">
        <v>-0.6</v>
      </c>
      <c r="I90" s="431">
        <v>-1.5</v>
      </c>
      <c r="J90" s="431">
        <v>-7</v>
      </c>
      <c r="K90" s="431">
        <v>3.6</v>
      </c>
      <c r="L90" s="431">
        <v>2.9</v>
      </c>
      <c r="M90" s="431">
        <v>-6.5</v>
      </c>
      <c r="N90" s="431">
        <v>2.1</v>
      </c>
      <c r="O90" s="431">
        <v>-0.5</v>
      </c>
      <c r="P90" s="431">
        <v>-1.6</v>
      </c>
      <c r="Q90" s="431">
        <v>1.2</v>
      </c>
      <c r="R90" s="431">
        <v>1.3</v>
      </c>
      <c r="S90" s="431">
        <v>-0.3</v>
      </c>
    </row>
    <row r="91" spans="1:19" ht="13.5" customHeight="1">
      <c r="A91" s="433" t="s">
        <v>782</v>
      </c>
      <c r="B91" s="433" t="s">
        <v>681</v>
      </c>
      <c r="C91" s="434"/>
      <c r="D91" s="435">
        <v>0</v>
      </c>
      <c r="E91" s="436">
        <v>1.5</v>
      </c>
      <c r="F91" s="436">
        <v>-0.2</v>
      </c>
      <c r="G91" s="436">
        <v>-2.1</v>
      </c>
      <c r="H91" s="436">
        <v>0.4</v>
      </c>
      <c r="I91" s="436">
        <v>-2.3</v>
      </c>
      <c r="J91" s="436">
        <v>3.2</v>
      </c>
      <c r="K91" s="436">
        <v>-5.2</v>
      </c>
      <c r="L91" s="436">
        <v>1.1</v>
      </c>
      <c r="M91" s="436">
        <v>3.7</v>
      </c>
      <c r="N91" s="436">
        <v>1.9</v>
      </c>
      <c r="O91" s="436">
        <v>-4.1</v>
      </c>
      <c r="P91" s="436">
        <v>-1.4</v>
      </c>
      <c r="Q91" s="436">
        <v>5.6</v>
      </c>
      <c r="R91" s="436">
        <v>-3.5</v>
      </c>
      <c r="S91" s="436">
        <v>-10.3</v>
      </c>
    </row>
    <row r="92" spans="1:35" ht="27" customHeight="1">
      <c r="A92" s="764" t="s">
        <v>342</v>
      </c>
      <c r="B92" s="764"/>
      <c r="C92" s="765"/>
      <c r="D92" s="442">
        <v>-0.6</v>
      </c>
      <c r="E92" s="441">
        <v>-0.2</v>
      </c>
      <c r="F92" s="441">
        <v>-0.8</v>
      </c>
      <c r="G92" s="441">
        <v>-0.7</v>
      </c>
      <c r="H92" s="441">
        <v>-0.1</v>
      </c>
      <c r="I92" s="441">
        <v>-1.8</v>
      </c>
      <c r="J92" s="441">
        <v>-0.4</v>
      </c>
      <c r="K92" s="441">
        <v>-6.9</v>
      </c>
      <c r="L92" s="441">
        <v>-5.3</v>
      </c>
      <c r="M92" s="441">
        <v>4.1</v>
      </c>
      <c r="N92" s="441">
        <v>1.7</v>
      </c>
      <c r="O92" s="441">
        <v>-3.1</v>
      </c>
      <c r="P92" s="441">
        <v>-1.4</v>
      </c>
      <c r="Q92" s="441">
        <v>2.5</v>
      </c>
      <c r="R92" s="441">
        <v>-4.3</v>
      </c>
      <c r="S92" s="441">
        <v>-3.1</v>
      </c>
      <c r="T92" s="379"/>
      <c r="U92" s="379"/>
      <c r="V92" s="379"/>
      <c r="W92" s="379"/>
      <c r="X92" s="379"/>
      <c r="Y92" s="379"/>
      <c r="Z92" s="379"/>
      <c r="AA92" s="379"/>
      <c r="AB92" s="379"/>
      <c r="AC92" s="379"/>
      <c r="AD92" s="379"/>
      <c r="AE92" s="379"/>
      <c r="AF92" s="379"/>
      <c r="AG92" s="379"/>
      <c r="AH92" s="379"/>
      <c r="AI92" s="379"/>
    </row>
    <row r="93" spans="1:36" s="380" customFormat="1" ht="27" customHeight="1">
      <c r="A93" s="382"/>
      <c r="B93" s="382"/>
      <c r="C93" s="382"/>
      <c r="D93" s="383"/>
      <c r="E93" s="383"/>
      <c r="F93" s="383"/>
      <c r="G93" s="383"/>
      <c r="H93" s="383"/>
      <c r="I93" s="383"/>
      <c r="J93" s="383"/>
      <c r="K93" s="383"/>
      <c r="L93" s="383"/>
      <c r="M93" s="383"/>
      <c r="N93" s="383"/>
      <c r="O93" s="383"/>
      <c r="P93" s="383"/>
      <c r="Q93" s="383"/>
      <c r="R93" s="383"/>
      <c r="S93" s="383"/>
      <c r="T93" s="367"/>
      <c r="U93" s="367"/>
      <c r="V93" s="367"/>
      <c r="W93" s="367"/>
      <c r="X93" s="367"/>
      <c r="Y93" s="367"/>
      <c r="Z93" s="367"/>
      <c r="AA93" s="367"/>
      <c r="AB93" s="367"/>
      <c r="AC93" s="367"/>
      <c r="AD93" s="367"/>
      <c r="AE93" s="367"/>
      <c r="AF93" s="367"/>
      <c r="AG93" s="367"/>
      <c r="AH93" s="367"/>
      <c r="AI93" s="367"/>
      <c r="AJ93" s="367"/>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3.xml><?xml version="1.0" encoding="utf-8"?>
<worksheet xmlns="http://schemas.openxmlformats.org/spreadsheetml/2006/main" xmlns:r="http://schemas.openxmlformats.org/officeDocument/2006/relationships">
  <sheetPr codeName="Sheet15">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7" bestFit="1" customWidth="1"/>
    <col min="2" max="2" width="3.19921875" style="367" bestFit="1" customWidth="1"/>
    <col min="3" max="3" width="3.09765625" style="367" bestFit="1" customWidth="1"/>
    <col min="4" max="19" width="8.19921875" style="367" customWidth="1"/>
    <col min="20" max="35" width="7.59765625" style="367" customWidth="1"/>
    <col min="36" max="16384" width="9" style="367" customWidth="1"/>
  </cols>
  <sheetData>
    <row r="1" spans="1:31" ht="18.75">
      <c r="A1" s="366"/>
      <c r="B1" s="366"/>
      <c r="C1" s="366"/>
      <c r="D1" s="366"/>
      <c r="E1" s="368"/>
      <c r="F1" s="368"/>
      <c r="G1" s="766" t="s">
        <v>751</v>
      </c>
      <c r="H1" s="766"/>
      <c r="I1" s="766"/>
      <c r="J1" s="766"/>
      <c r="K1" s="766"/>
      <c r="L1" s="766"/>
      <c r="M1" s="766"/>
      <c r="N1" s="766"/>
      <c r="O1" s="766"/>
      <c r="P1" s="368"/>
      <c r="Q1" s="368"/>
      <c r="R1" s="366"/>
      <c r="S1" s="368"/>
      <c r="T1" s="368"/>
      <c r="U1" s="368"/>
      <c r="V1" s="368"/>
      <c r="W1" s="368"/>
      <c r="X1" s="368"/>
      <c r="Y1" s="368"/>
      <c r="Z1" s="368"/>
      <c r="AA1" s="368"/>
      <c r="AB1" s="368"/>
      <c r="AC1" s="368"/>
      <c r="AD1" s="368"/>
      <c r="AE1" s="368"/>
    </row>
    <row r="2" spans="1:19" ht="17.25">
      <c r="A2" s="397" t="s">
        <v>169</v>
      </c>
      <c r="B2" s="369"/>
      <c r="C2" s="369"/>
      <c r="H2" s="776"/>
      <c r="I2" s="776"/>
      <c r="J2" s="776"/>
      <c r="K2" s="776"/>
      <c r="L2" s="776"/>
      <c r="M2" s="776"/>
      <c r="N2" s="776"/>
      <c r="O2" s="776"/>
      <c r="S2" s="384" t="s">
        <v>537</v>
      </c>
    </row>
    <row r="3" spans="1:19" ht="13.5">
      <c r="A3" s="767" t="s">
        <v>498</v>
      </c>
      <c r="B3" s="767"/>
      <c r="C3" s="768"/>
      <c r="D3" s="370" t="s">
        <v>627</v>
      </c>
      <c r="E3" s="370" t="s">
        <v>628</v>
      </c>
      <c r="F3" s="370" t="s">
        <v>629</v>
      </c>
      <c r="G3" s="370" t="s">
        <v>630</v>
      </c>
      <c r="H3" s="370" t="s">
        <v>631</v>
      </c>
      <c r="I3" s="370" t="s">
        <v>632</v>
      </c>
      <c r="J3" s="370" t="s">
        <v>633</v>
      </c>
      <c r="K3" s="370" t="s">
        <v>634</v>
      </c>
      <c r="L3" s="370" t="s">
        <v>635</v>
      </c>
      <c r="M3" s="370" t="s">
        <v>636</v>
      </c>
      <c r="N3" s="370" t="s">
        <v>677</v>
      </c>
      <c r="O3" s="370" t="s">
        <v>637</v>
      </c>
      <c r="P3" s="370" t="s">
        <v>638</v>
      </c>
      <c r="Q3" s="370" t="s">
        <v>639</v>
      </c>
      <c r="R3" s="370" t="s">
        <v>640</v>
      </c>
      <c r="S3" s="370" t="s">
        <v>641</v>
      </c>
    </row>
    <row r="4" spans="1:19" ht="13.5">
      <c r="A4" s="769"/>
      <c r="B4" s="769"/>
      <c r="C4" s="770"/>
      <c r="D4" s="371" t="s">
        <v>513</v>
      </c>
      <c r="E4" s="371"/>
      <c r="F4" s="371"/>
      <c r="G4" s="371" t="s">
        <v>610</v>
      </c>
      <c r="H4" s="371" t="s">
        <v>514</v>
      </c>
      <c r="I4" s="371" t="s">
        <v>515</v>
      </c>
      <c r="J4" s="371" t="s">
        <v>516</v>
      </c>
      <c r="K4" s="371" t="s">
        <v>517</v>
      </c>
      <c r="L4" s="372" t="s">
        <v>518</v>
      </c>
      <c r="M4" s="373" t="s">
        <v>519</v>
      </c>
      <c r="N4" s="372" t="s">
        <v>675</v>
      </c>
      <c r="O4" s="372" t="s">
        <v>520</v>
      </c>
      <c r="P4" s="372" t="s">
        <v>521</v>
      </c>
      <c r="Q4" s="372" t="s">
        <v>522</v>
      </c>
      <c r="R4" s="372" t="s">
        <v>523</v>
      </c>
      <c r="S4" s="512" t="s">
        <v>54</v>
      </c>
    </row>
    <row r="5" spans="1:19" ht="18" customHeight="1">
      <c r="A5" s="771"/>
      <c r="B5" s="771"/>
      <c r="C5" s="772"/>
      <c r="D5" s="374" t="s">
        <v>524</v>
      </c>
      <c r="E5" s="374" t="s">
        <v>340</v>
      </c>
      <c r="F5" s="374" t="s">
        <v>341</v>
      </c>
      <c r="G5" s="374" t="s">
        <v>611</v>
      </c>
      <c r="H5" s="374" t="s">
        <v>525</v>
      </c>
      <c r="I5" s="374" t="s">
        <v>526</v>
      </c>
      <c r="J5" s="374" t="s">
        <v>527</v>
      </c>
      <c r="K5" s="374" t="s">
        <v>528</v>
      </c>
      <c r="L5" s="375" t="s">
        <v>529</v>
      </c>
      <c r="M5" s="376" t="s">
        <v>530</v>
      </c>
      <c r="N5" s="375" t="s">
        <v>676</v>
      </c>
      <c r="O5" s="375" t="s">
        <v>531</v>
      </c>
      <c r="P5" s="376" t="s">
        <v>532</v>
      </c>
      <c r="Q5" s="376" t="s">
        <v>533</v>
      </c>
      <c r="R5" s="375" t="s">
        <v>666</v>
      </c>
      <c r="S5" s="375" t="s">
        <v>55</v>
      </c>
    </row>
    <row r="6" spans="1:19" ht="15.75" customHeight="1">
      <c r="A6" s="401"/>
      <c r="B6" s="401"/>
      <c r="C6" s="401"/>
      <c r="D6" s="773" t="s">
        <v>593</v>
      </c>
      <c r="E6" s="773"/>
      <c r="F6" s="773"/>
      <c r="G6" s="773"/>
      <c r="H6" s="773"/>
      <c r="I6" s="773"/>
      <c r="J6" s="773"/>
      <c r="K6" s="773"/>
      <c r="L6" s="773"/>
      <c r="M6" s="773"/>
      <c r="N6" s="773"/>
      <c r="O6" s="773"/>
      <c r="P6" s="773"/>
      <c r="Q6" s="773"/>
      <c r="R6" s="773"/>
      <c r="S6" s="401"/>
    </row>
    <row r="7" spans="1:19" ht="13.5" customHeight="1">
      <c r="A7" s="420" t="s">
        <v>534</v>
      </c>
      <c r="B7" s="420" t="s">
        <v>659</v>
      </c>
      <c r="C7" s="421" t="s">
        <v>535</v>
      </c>
      <c r="D7" s="422">
        <v>102.7</v>
      </c>
      <c r="E7" s="423">
        <v>98.3</v>
      </c>
      <c r="F7" s="423">
        <v>101.7</v>
      </c>
      <c r="G7" s="423">
        <v>102</v>
      </c>
      <c r="H7" s="423">
        <v>97.7</v>
      </c>
      <c r="I7" s="423">
        <v>97.4</v>
      </c>
      <c r="J7" s="423">
        <v>102.9</v>
      </c>
      <c r="K7" s="423">
        <v>102.3</v>
      </c>
      <c r="L7" s="424" t="s">
        <v>663</v>
      </c>
      <c r="M7" s="424" t="s">
        <v>663</v>
      </c>
      <c r="N7" s="424" t="s">
        <v>663</v>
      </c>
      <c r="O7" s="424" t="s">
        <v>663</v>
      </c>
      <c r="P7" s="423">
        <v>106.3</v>
      </c>
      <c r="Q7" s="423">
        <v>101.3</v>
      </c>
      <c r="R7" s="423">
        <v>101.9</v>
      </c>
      <c r="S7" s="424" t="s">
        <v>663</v>
      </c>
    </row>
    <row r="8" spans="1:19" ht="13.5" customHeight="1">
      <c r="A8" s="425"/>
      <c r="B8" s="425" t="s">
        <v>660</v>
      </c>
      <c r="C8" s="426"/>
      <c r="D8" s="427">
        <v>96.7</v>
      </c>
      <c r="E8" s="428">
        <v>98.3</v>
      </c>
      <c r="F8" s="428">
        <v>93</v>
      </c>
      <c r="G8" s="428">
        <v>98.1</v>
      </c>
      <c r="H8" s="428">
        <v>92.9</v>
      </c>
      <c r="I8" s="428">
        <v>99.4</v>
      </c>
      <c r="J8" s="428">
        <v>94.6</v>
      </c>
      <c r="K8" s="428">
        <v>99.6</v>
      </c>
      <c r="L8" s="429" t="s">
        <v>663</v>
      </c>
      <c r="M8" s="429" t="s">
        <v>663</v>
      </c>
      <c r="N8" s="429" t="s">
        <v>663</v>
      </c>
      <c r="O8" s="429" t="s">
        <v>663</v>
      </c>
      <c r="P8" s="428">
        <v>104.9</v>
      </c>
      <c r="Q8" s="428">
        <v>99.9</v>
      </c>
      <c r="R8" s="428">
        <v>98.8</v>
      </c>
      <c r="S8" s="429" t="s">
        <v>663</v>
      </c>
    </row>
    <row r="9" spans="1:19" ht="13.5">
      <c r="A9" s="425"/>
      <c r="B9" s="425" t="s">
        <v>661</v>
      </c>
      <c r="C9" s="426"/>
      <c r="D9" s="427">
        <v>100</v>
      </c>
      <c r="E9" s="428">
        <v>100</v>
      </c>
      <c r="F9" s="428">
        <v>100</v>
      </c>
      <c r="G9" s="428">
        <v>100</v>
      </c>
      <c r="H9" s="428">
        <v>100</v>
      </c>
      <c r="I9" s="428">
        <v>100</v>
      </c>
      <c r="J9" s="428">
        <v>100</v>
      </c>
      <c r="K9" s="428">
        <v>100</v>
      </c>
      <c r="L9" s="429">
        <v>100</v>
      </c>
      <c r="M9" s="429">
        <v>100</v>
      </c>
      <c r="N9" s="429">
        <v>100</v>
      </c>
      <c r="O9" s="429">
        <v>100</v>
      </c>
      <c r="P9" s="428">
        <v>100</v>
      </c>
      <c r="Q9" s="428">
        <v>100</v>
      </c>
      <c r="R9" s="428">
        <v>100</v>
      </c>
      <c r="S9" s="429">
        <v>100</v>
      </c>
    </row>
    <row r="10" spans="1:19" ht="13.5" customHeight="1">
      <c r="A10" s="425"/>
      <c r="B10" s="425" t="s">
        <v>662</v>
      </c>
      <c r="C10" s="426"/>
      <c r="D10" s="427">
        <v>98.4</v>
      </c>
      <c r="E10" s="428">
        <v>100.5</v>
      </c>
      <c r="F10" s="428">
        <v>98.9</v>
      </c>
      <c r="G10" s="428">
        <v>100</v>
      </c>
      <c r="H10" s="428">
        <v>100.9</v>
      </c>
      <c r="I10" s="428">
        <v>99.7</v>
      </c>
      <c r="J10" s="428">
        <v>99.4</v>
      </c>
      <c r="K10" s="428">
        <v>103.8</v>
      </c>
      <c r="L10" s="429">
        <v>99.4</v>
      </c>
      <c r="M10" s="429">
        <v>102.3</v>
      </c>
      <c r="N10" s="429">
        <v>86</v>
      </c>
      <c r="O10" s="429">
        <v>98.3</v>
      </c>
      <c r="P10" s="428">
        <v>88.7</v>
      </c>
      <c r="Q10" s="428">
        <v>98.9</v>
      </c>
      <c r="R10" s="428">
        <v>98.4</v>
      </c>
      <c r="S10" s="429">
        <v>106.3</v>
      </c>
    </row>
    <row r="11" spans="1:19" ht="13.5" customHeight="1">
      <c r="A11" s="425"/>
      <c r="B11" s="425" t="s">
        <v>773</v>
      </c>
      <c r="C11" s="426"/>
      <c r="D11" s="430">
        <v>99.4</v>
      </c>
      <c r="E11" s="431">
        <v>101.4</v>
      </c>
      <c r="F11" s="431">
        <v>100.6</v>
      </c>
      <c r="G11" s="431">
        <v>102</v>
      </c>
      <c r="H11" s="431">
        <v>102.7</v>
      </c>
      <c r="I11" s="431">
        <v>102.2</v>
      </c>
      <c r="J11" s="431">
        <v>97.6</v>
      </c>
      <c r="K11" s="431">
        <v>108</v>
      </c>
      <c r="L11" s="431">
        <v>98.2</v>
      </c>
      <c r="M11" s="431">
        <v>106.4</v>
      </c>
      <c r="N11" s="431">
        <v>88.7</v>
      </c>
      <c r="O11" s="431">
        <v>96.2</v>
      </c>
      <c r="P11" s="431">
        <v>87.8</v>
      </c>
      <c r="Q11" s="431">
        <v>100</v>
      </c>
      <c r="R11" s="431">
        <v>102.1</v>
      </c>
      <c r="S11" s="431">
        <v>108.7</v>
      </c>
    </row>
    <row r="12" spans="1:19" ht="13.5" customHeight="1">
      <c r="A12" s="425"/>
      <c r="B12" s="437" t="s">
        <v>775</v>
      </c>
      <c r="C12" s="438"/>
      <c r="D12" s="439">
        <v>98.7</v>
      </c>
      <c r="E12" s="440">
        <v>101.9</v>
      </c>
      <c r="F12" s="440">
        <v>100.7</v>
      </c>
      <c r="G12" s="440">
        <v>102.1</v>
      </c>
      <c r="H12" s="440">
        <v>101.5</v>
      </c>
      <c r="I12" s="440">
        <v>101.6</v>
      </c>
      <c r="J12" s="440">
        <v>97.2</v>
      </c>
      <c r="K12" s="440">
        <v>105</v>
      </c>
      <c r="L12" s="440">
        <v>97</v>
      </c>
      <c r="M12" s="440">
        <v>111.4</v>
      </c>
      <c r="N12" s="440">
        <v>87.9</v>
      </c>
      <c r="O12" s="440">
        <v>90.9</v>
      </c>
      <c r="P12" s="440">
        <v>91.2</v>
      </c>
      <c r="Q12" s="440">
        <v>96.4</v>
      </c>
      <c r="R12" s="440">
        <v>101.9</v>
      </c>
      <c r="S12" s="440">
        <v>106.4</v>
      </c>
    </row>
    <row r="13" spans="1:19" ht="13.5" customHeight="1">
      <c r="A13" s="420" t="s">
        <v>664</v>
      </c>
      <c r="B13" s="420" t="s">
        <v>541</v>
      </c>
      <c r="C13" s="432" t="s">
        <v>536</v>
      </c>
      <c r="D13" s="430">
        <v>97.5</v>
      </c>
      <c r="E13" s="431">
        <v>91.9</v>
      </c>
      <c r="F13" s="431">
        <v>96.2</v>
      </c>
      <c r="G13" s="431">
        <v>99.8</v>
      </c>
      <c r="H13" s="431">
        <v>100.1</v>
      </c>
      <c r="I13" s="431">
        <v>101.5</v>
      </c>
      <c r="J13" s="431">
        <v>98</v>
      </c>
      <c r="K13" s="431">
        <v>112.4</v>
      </c>
      <c r="L13" s="431">
        <v>93.9</v>
      </c>
      <c r="M13" s="431">
        <v>101.3</v>
      </c>
      <c r="N13" s="431">
        <v>91.2</v>
      </c>
      <c r="O13" s="431">
        <v>97.7</v>
      </c>
      <c r="P13" s="431">
        <v>95.5</v>
      </c>
      <c r="Q13" s="431">
        <v>98.5</v>
      </c>
      <c r="R13" s="431">
        <v>104.1</v>
      </c>
      <c r="S13" s="431">
        <v>104.5</v>
      </c>
    </row>
    <row r="14" spans="1:19" ht="13.5" customHeight="1">
      <c r="A14" s="425" t="s">
        <v>497</v>
      </c>
      <c r="B14" s="425" t="s">
        <v>542</v>
      </c>
      <c r="C14" s="426" t="s">
        <v>497</v>
      </c>
      <c r="D14" s="430">
        <v>102.7</v>
      </c>
      <c r="E14" s="431">
        <v>105.6</v>
      </c>
      <c r="F14" s="431">
        <v>104.5</v>
      </c>
      <c r="G14" s="431">
        <v>100.6</v>
      </c>
      <c r="H14" s="431">
        <v>103.5</v>
      </c>
      <c r="I14" s="431">
        <v>105.8</v>
      </c>
      <c r="J14" s="431">
        <v>101.6</v>
      </c>
      <c r="K14" s="431">
        <v>109.2</v>
      </c>
      <c r="L14" s="431">
        <v>96.4</v>
      </c>
      <c r="M14" s="431">
        <v>117.1</v>
      </c>
      <c r="N14" s="431">
        <v>85.9</v>
      </c>
      <c r="O14" s="431">
        <v>96.5</v>
      </c>
      <c r="P14" s="431">
        <v>112.9</v>
      </c>
      <c r="Q14" s="431">
        <v>97.1</v>
      </c>
      <c r="R14" s="431">
        <v>101.7</v>
      </c>
      <c r="S14" s="431">
        <v>109.8</v>
      </c>
    </row>
    <row r="15" spans="1:19" ht="13.5" customHeight="1">
      <c r="A15" s="425" t="s">
        <v>497</v>
      </c>
      <c r="B15" s="425" t="s">
        <v>543</v>
      </c>
      <c r="C15" s="426" t="s">
        <v>497</v>
      </c>
      <c r="D15" s="430">
        <v>100.7</v>
      </c>
      <c r="E15" s="431">
        <v>103.8</v>
      </c>
      <c r="F15" s="431">
        <v>104.8</v>
      </c>
      <c r="G15" s="431">
        <v>107</v>
      </c>
      <c r="H15" s="431">
        <v>102.1</v>
      </c>
      <c r="I15" s="431">
        <v>102</v>
      </c>
      <c r="J15" s="431">
        <v>96.6</v>
      </c>
      <c r="K15" s="431">
        <v>109.4</v>
      </c>
      <c r="L15" s="431">
        <v>98.2</v>
      </c>
      <c r="M15" s="431">
        <v>114.2</v>
      </c>
      <c r="N15" s="431">
        <v>87.2</v>
      </c>
      <c r="O15" s="431">
        <v>86.7</v>
      </c>
      <c r="P15" s="431">
        <v>89.2</v>
      </c>
      <c r="Q15" s="431">
        <v>99.9</v>
      </c>
      <c r="R15" s="431">
        <v>106.4</v>
      </c>
      <c r="S15" s="431">
        <v>110.3</v>
      </c>
    </row>
    <row r="16" spans="1:19" ht="13.5" customHeight="1">
      <c r="A16" s="425" t="s">
        <v>497</v>
      </c>
      <c r="B16" s="425" t="s">
        <v>544</v>
      </c>
      <c r="C16" s="426" t="s">
        <v>497</v>
      </c>
      <c r="D16" s="430">
        <v>95.3</v>
      </c>
      <c r="E16" s="431">
        <v>95.6</v>
      </c>
      <c r="F16" s="431">
        <v>94.2</v>
      </c>
      <c r="G16" s="431">
        <v>111.6</v>
      </c>
      <c r="H16" s="431">
        <v>103.6</v>
      </c>
      <c r="I16" s="431">
        <v>99.6</v>
      </c>
      <c r="J16" s="431">
        <v>95.5</v>
      </c>
      <c r="K16" s="431">
        <v>106.7</v>
      </c>
      <c r="L16" s="431">
        <v>100.1</v>
      </c>
      <c r="M16" s="431">
        <v>107.1</v>
      </c>
      <c r="N16" s="431">
        <v>90.6</v>
      </c>
      <c r="O16" s="431">
        <v>90.9</v>
      </c>
      <c r="P16" s="431">
        <v>71.2</v>
      </c>
      <c r="Q16" s="431">
        <v>97.8</v>
      </c>
      <c r="R16" s="431">
        <v>107.9</v>
      </c>
      <c r="S16" s="431">
        <v>105.2</v>
      </c>
    </row>
    <row r="17" spans="1:19" ht="13.5" customHeight="1">
      <c r="A17" s="425" t="s">
        <v>497</v>
      </c>
      <c r="B17" s="425" t="s">
        <v>545</v>
      </c>
      <c r="C17" s="426" t="s">
        <v>497</v>
      </c>
      <c r="D17" s="430">
        <v>98.1</v>
      </c>
      <c r="E17" s="431">
        <v>104.3</v>
      </c>
      <c r="F17" s="431">
        <v>100.9</v>
      </c>
      <c r="G17" s="431">
        <v>102.3</v>
      </c>
      <c r="H17" s="431">
        <v>99.3</v>
      </c>
      <c r="I17" s="431">
        <v>102.3</v>
      </c>
      <c r="J17" s="431">
        <v>97.2</v>
      </c>
      <c r="K17" s="431">
        <v>98.5</v>
      </c>
      <c r="L17" s="431">
        <v>99.3</v>
      </c>
      <c r="M17" s="431">
        <v>114.8</v>
      </c>
      <c r="N17" s="431">
        <v>85.6</v>
      </c>
      <c r="O17" s="431">
        <v>87.9</v>
      </c>
      <c r="P17" s="431">
        <v>86</v>
      </c>
      <c r="Q17" s="431">
        <v>95.2</v>
      </c>
      <c r="R17" s="431">
        <v>97.2</v>
      </c>
      <c r="S17" s="431">
        <v>103.7</v>
      </c>
    </row>
    <row r="18" spans="1:19" ht="13.5" customHeight="1">
      <c r="A18" s="425" t="s">
        <v>497</v>
      </c>
      <c r="B18" s="425" t="s">
        <v>512</v>
      </c>
      <c r="C18" s="426" t="s">
        <v>497</v>
      </c>
      <c r="D18" s="430">
        <v>99.3</v>
      </c>
      <c r="E18" s="431">
        <v>103.1</v>
      </c>
      <c r="F18" s="431">
        <v>103.2</v>
      </c>
      <c r="G18" s="431">
        <v>107.1</v>
      </c>
      <c r="H18" s="431">
        <v>102.1</v>
      </c>
      <c r="I18" s="431">
        <v>103</v>
      </c>
      <c r="J18" s="431">
        <v>95.3</v>
      </c>
      <c r="K18" s="431">
        <v>106.2</v>
      </c>
      <c r="L18" s="431">
        <v>97.5</v>
      </c>
      <c r="M18" s="431">
        <v>110.5</v>
      </c>
      <c r="N18" s="431">
        <v>85.9</v>
      </c>
      <c r="O18" s="431">
        <v>86.7</v>
      </c>
      <c r="P18" s="431">
        <v>94.4</v>
      </c>
      <c r="Q18" s="431">
        <v>96.1</v>
      </c>
      <c r="R18" s="431">
        <v>102.7</v>
      </c>
      <c r="S18" s="431">
        <v>106.9</v>
      </c>
    </row>
    <row r="19" spans="1:19" ht="13.5" customHeight="1">
      <c r="A19" s="425" t="s">
        <v>497</v>
      </c>
      <c r="B19" s="425" t="s">
        <v>546</v>
      </c>
      <c r="C19" s="426" t="s">
        <v>497</v>
      </c>
      <c r="D19" s="430">
        <v>103</v>
      </c>
      <c r="E19" s="431">
        <v>107.6</v>
      </c>
      <c r="F19" s="431">
        <v>108</v>
      </c>
      <c r="G19" s="431">
        <v>109.1</v>
      </c>
      <c r="H19" s="431">
        <v>108.8</v>
      </c>
      <c r="I19" s="431">
        <v>104.9</v>
      </c>
      <c r="J19" s="431">
        <v>98.1</v>
      </c>
      <c r="K19" s="431">
        <v>104.3</v>
      </c>
      <c r="L19" s="431">
        <v>106.1</v>
      </c>
      <c r="M19" s="431">
        <v>121</v>
      </c>
      <c r="N19" s="431">
        <v>86.6</v>
      </c>
      <c r="O19" s="431">
        <v>88.3</v>
      </c>
      <c r="P19" s="431">
        <v>107.1</v>
      </c>
      <c r="Q19" s="431">
        <v>97.6</v>
      </c>
      <c r="R19" s="431">
        <v>103.4</v>
      </c>
      <c r="S19" s="431">
        <v>109.9</v>
      </c>
    </row>
    <row r="20" spans="1:19" ht="13.5" customHeight="1">
      <c r="A20" s="425" t="s">
        <v>497</v>
      </c>
      <c r="B20" s="425" t="s">
        <v>591</v>
      </c>
      <c r="C20" s="426" t="s">
        <v>497</v>
      </c>
      <c r="D20" s="430">
        <v>99.6</v>
      </c>
      <c r="E20" s="431">
        <v>108</v>
      </c>
      <c r="F20" s="431">
        <v>103.4</v>
      </c>
      <c r="G20" s="431">
        <v>97.8</v>
      </c>
      <c r="H20" s="431">
        <v>99.1</v>
      </c>
      <c r="I20" s="431">
        <v>104.9</v>
      </c>
      <c r="J20" s="431">
        <v>98.2</v>
      </c>
      <c r="K20" s="431">
        <v>102.9</v>
      </c>
      <c r="L20" s="431">
        <v>102.7</v>
      </c>
      <c r="M20" s="431">
        <v>116.8</v>
      </c>
      <c r="N20" s="431">
        <v>88.8</v>
      </c>
      <c r="O20" s="431">
        <v>87.1</v>
      </c>
      <c r="P20" s="431">
        <v>82.3</v>
      </c>
      <c r="Q20" s="431">
        <v>93.4</v>
      </c>
      <c r="R20" s="431">
        <v>102.2</v>
      </c>
      <c r="S20" s="431">
        <v>107.6</v>
      </c>
    </row>
    <row r="21" spans="1:19" ht="13.5" customHeight="1">
      <c r="A21" s="425" t="s">
        <v>777</v>
      </c>
      <c r="B21" s="425" t="s">
        <v>780</v>
      </c>
      <c r="C21" s="426" t="s">
        <v>536</v>
      </c>
      <c r="D21" s="430">
        <v>91.2</v>
      </c>
      <c r="E21" s="431">
        <v>90.2</v>
      </c>
      <c r="F21" s="431">
        <v>93.4</v>
      </c>
      <c r="G21" s="431">
        <v>93.4</v>
      </c>
      <c r="H21" s="431">
        <v>104.3</v>
      </c>
      <c r="I21" s="431">
        <v>91.6</v>
      </c>
      <c r="J21" s="431">
        <v>89.7</v>
      </c>
      <c r="K21" s="431">
        <v>98.7</v>
      </c>
      <c r="L21" s="431">
        <v>87</v>
      </c>
      <c r="M21" s="431">
        <v>99</v>
      </c>
      <c r="N21" s="431">
        <v>85</v>
      </c>
      <c r="O21" s="431">
        <v>88.7</v>
      </c>
      <c r="P21" s="431">
        <v>75.1</v>
      </c>
      <c r="Q21" s="431">
        <v>91.9</v>
      </c>
      <c r="R21" s="431">
        <v>98.1</v>
      </c>
      <c r="S21" s="431">
        <v>99.2</v>
      </c>
    </row>
    <row r="22" spans="1:19" ht="13.5" customHeight="1">
      <c r="A22" s="425" t="s">
        <v>497</v>
      </c>
      <c r="B22" s="425" t="s">
        <v>538</v>
      </c>
      <c r="C22" s="426" t="s">
        <v>497</v>
      </c>
      <c r="D22" s="430">
        <v>97.1</v>
      </c>
      <c r="E22" s="431">
        <v>105.5</v>
      </c>
      <c r="F22" s="431">
        <v>104.1</v>
      </c>
      <c r="G22" s="431">
        <v>99.9</v>
      </c>
      <c r="H22" s="431">
        <v>97.9</v>
      </c>
      <c r="I22" s="431">
        <v>101.1</v>
      </c>
      <c r="J22" s="431">
        <v>91.7</v>
      </c>
      <c r="K22" s="431">
        <v>98</v>
      </c>
      <c r="L22" s="431">
        <v>98.1</v>
      </c>
      <c r="M22" s="431">
        <v>111.3</v>
      </c>
      <c r="N22" s="431">
        <v>80.8</v>
      </c>
      <c r="O22" s="431">
        <v>85.6</v>
      </c>
      <c r="P22" s="431">
        <v>76.2</v>
      </c>
      <c r="Q22" s="431">
        <v>94</v>
      </c>
      <c r="R22" s="431">
        <v>95.6</v>
      </c>
      <c r="S22" s="431">
        <v>106.3</v>
      </c>
    </row>
    <row r="23" spans="1:19" ht="13.5" customHeight="1">
      <c r="A23" s="425" t="s">
        <v>497</v>
      </c>
      <c r="B23" s="425" t="s">
        <v>539</v>
      </c>
      <c r="C23" s="426" t="s">
        <v>497</v>
      </c>
      <c r="D23" s="430">
        <v>97.3</v>
      </c>
      <c r="E23" s="431">
        <v>100.6</v>
      </c>
      <c r="F23" s="431">
        <v>101.5</v>
      </c>
      <c r="G23" s="431">
        <v>103.2</v>
      </c>
      <c r="H23" s="431">
        <v>102.8</v>
      </c>
      <c r="I23" s="431">
        <v>97.9</v>
      </c>
      <c r="J23" s="431">
        <v>91.6</v>
      </c>
      <c r="K23" s="431">
        <v>99.2</v>
      </c>
      <c r="L23" s="431">
        <v>93</v>
      </c>
      <c r="M23" s="431">
        <v>105.1</v>
      </c>
      <c r="N23" s="431">
        <v>88</v>
      </c>
      <c r="O23" s="431">
        <v>89.9</v>
      </c>
      <c r="P23" s="431">
        <v>95.1</v>
      </c>
      <c r="Q23" s="431">
        <v>94.4</v>
      </c>
      <c r="R23" s="431">
        <v>97.9</v>
      </c>
      <c r="S23" s="431">
        <v>107.8</v>
      </c>
    </row>
    <row r="24" spans="1:46" ht="13.5" customHeight="1">
      <c r="A24" s="425" t="s">
        <v>497</v>
      </c>
      <c r="B24" s="425" t="s">
        <v>540</v>
      </c>
      <c r="C24" s="426" t="s">
        <v>497</v>
      </c>
      <c r="D24" s="430">
        <v>100.3</v>
      </c>
      <c r="E24" s="431">
        <v>105.2</v>
      </c>
      <c r="F24" s="431">
        <v>103.4</v>
      </c>
      <c r="G24" s="431">
        <v>106.7</v>
      </c>
      <c r="H24" s="431">
        <v>106.3</v>
      </c>
      <c r="I24" s="431">
        <v>100.4</v>
      </c>
      <c r="J24" s="431">
        <v>97.8</v>
      </c>
      <c r="K24" s="431">
        <v>104.8</v>
      </c>
      <c r="L24" s="431">
        <v>98.6</v>
      </c>
      <c r="M24" s="431">
        <v>108.8</v>
      </c>
      <c r="N24" s="431">
        <v>88.2</v>
      </c>
      <c r="O24" s="431">
        <v>98.8</v>
      </c>
      <c r="P24" s="431">
        <v>81.6</v>
      </c>
      <c r="Q24" s="431">
        <v>101.2</v>
      </c>
      <c r="R24" s="431">
        <v>105.4</v>
      </c>
      <c r="S24" s="431">
        <v>110.8</v>
      </c>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row>
    <row r="25" spans="1:46" ht="13.5" customHeight="1">
      <c r="A25" s="433" t="s">
        <v>782</v>
      </c>
      <c r="B25" s="433" t="s">
        <v>681</v>
      </c>
      <c r="C25" s="434" t="s">
        <v>782</v>
      </c>
      <c r="D25" s="435">
        <v>95.4</v>
      </c>
      <c r="E25" s="436">
        <v>95.3</v>
      </c>
      <c r="F25" s="436">
        <v>96.2</v>
      </c>
      <c r="G25" s="436">
        <v>105.3</v>
      </c>
      <c r="H25" s="436">
        <v>103.1</v>
      </c>
      <c r="I25" s="436">
        <v>96</v>
      </c>
      <c r="J25" s="436">
        <v>92.8</v>
      </c>
      <c r="K25" s="436">
        <v>102.9</v>
      </c>
      <c r="L25" s="436">
        <v>93.1</v>
      </c>
      <c r="M25" s="436">
        <v>103.7</v>
      </c>
      <c r="N25" s="436">
        <v>88.7</v>
      </c>
      <c r="O25" s="436">
        <v>95.1</v>
      </c>
      <c r="P25" s="436">
        <v>79.8</v>
      </c>
      <c r="Q25" s="436">
        <v>98.5</v>
      </c>
      <c r="R25" s="436">
        <v>105.2</v>
      </c>
      <c r="S25" s="436">
        <v>104.2</v>
      </c>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row>
    <row r="26" spans="1:19" ht="17.25" customHeight="1">
      <c r="A26" s="401"/>
      <c r="B26" s="401"/>
      <c r="C26" s="401"/>
      <c r="D26" s="774" t="s">
        <v>592</v>
      </c>
      <c r="E26" s="774"/>
      <c r="F26" s="774"/>
      <c r="G26" s="774"/>
      <c r="H26" s="774"/>
      <c r="I26" s="774"/>
      <c r="J26" s="774"/>
      <c r="K26" s="774"/>
      <c r="L26" s="774"/>
      <c r="M26" s="774"/>
      <c r="N26" s="774"/>
      <c r="O26" s="774"/>
      <c r="P26" s="774"/>
      <c r="Q26" s="774"/>
      <c r="R26" s="774"/>
      <c r="S26" s="774"/>
    </row>
    <row r="27" spans="1:19" ht="13.5" customHeight="1">
      <c r="A27" s="420" t="s">
        <v>534</v>
      </c>
      <c r="B27" s="420" t="s">
        <v>659</v>
      </c>
      <c r="C27" s="421" t="s">
        <v>535</v>
      </c>
      <c r="D27" s="422">
        <v>-0.9</v>
      </c>
      <c r="E27" s="423">
        <v>-3.2</v>
      </c>
      <c r="F27" s="423">
        <v>-1.2</v>
      </c>
      <c r="G27" s="423">
        <v>0.2</v>
      </c>
      <c r="H27" s="423">
        <v>-5.3</v>
      </c>
      <c r="I27" s="423">
        <v>-5.6</v>
      </c>
      <c r="J27" s="423">
        <v>1.3</v>
      </c>
      <c r="K27" s="423">
        <v>1.6</v>
      </c>
      <c r="L27" s="424" t="s">
        <v>663</v>
      </c>
      <c r="M27" s="424" t="s">
        <v>663</v>
      </c>
      <c r="N27" s="424" t="s">
        <v>663</v>
      </c>
      <c r="O27" s="424" t="s">
        <v>663</v>
      </c>
      <c r="P27" s="423">
        <v>5.6</v>
      </c>
      <c r="Q27" s="423">
        <v>-3.5</v>
      </c>
      <c r="R27" s="423">
        <v>1</v>
      </c>
      <c r="S27" s="424" t="s">
        <v>663</v>
      </c>
    </row>
    <row r="28" spans="1:19" ht="13.5" customHeight="1">
      <c r="A28" s="425"/>
      <c r="B28" s="425" t="s">
        <v>660</v>
      </c>
      <c r="C28" s="426"/>
      <c r="D28" s="427">
        <v>-5.9</v>
      </c>
      <c r="E28" s="428">
        <v>0</v>
      </c>
      <c r="F28" s="428">
        <v>-8.5</v>
      </c>
      <c r="G28" s="428">
        <v>-3.8</v>
      </c>
      <c r="H28" s="428">
        <v>-4.8</v>
      </c>
      <c r="I28" s="428">
        <v>2</v>
      </c>
      <c r="J28" s="428">
        <v>-8.1</v>
      </c>
      <c r="K28" s="428">
        <v>-2.7</v>
      </c>
      <c r="L28" s="429" t="s">
        <v>663</v>
      </c>
      <c r="M28" s="429" t="s">
        <v>663</v>
      </c>
      <c r="N28" s="429" t="s">
        <v>663</v>
      </c>
      <c r="O28" s="429" t="s">
        <v>663</v>
      </c>
      <c r="P28" s="428">
        <v>-1.3</v>
      </c>
      <c r="Q28" s="428">
        <v>-1.5</v>
      </c>
      <c r="R28" s="428">
        <v>-3</v>
      </c>
      <c r="S28" s="429" t="s">
        <v>663</v>
      </c>
    </row>
    <row r="29" spans="1:19" ht="13.5" customHeight="1">
      <c r="A29" s="425"/>
      <c r="B29" s="425" t="s">
        <v>661</v>
      </c>
      <c r="C29" s="426"/>
      <c r="D29" s="427">
        <v>3.4</v>
      </c>
      <c r="E29" s="428">
        <v>1.7</v>
      </c>
      <c r="F29" s="428">
        <v>7.4</v>
      </c>
      <c r="G29" s="428">
        <v>1.9</v>
      </c>
      <c r="H29" s="428">
        <v>7.6</v>
      </c>
      <c r="I29" s="428">
        <v>0.7</v>
      </c>
      <c r="J29" s="428">
        <v>5.6</v>
      </c>
      <c r="K29" s="428">
        <v>0.4</v>
      </c>
      <c r="L29" s="429" t="s">
        <v>663</v>
      </c>
      <c r="M29" s="429" t="s">
        <v>663</v>
      </c>
      <c r="N29" s="429" t="s">
        <v>663</v>
      </c>
      <c r="O29" s="429" t="s">
        <v>663</v>
      </c>
      <c r="P29" s="428">
        <v>-4.7</v>
      </c>
      <c r="Q29" s="428">
        <v>0.1</v>
      </c>
      <c r="R29" s="428">
        <v>1.2</v>
      </c>
      <c r="S29" s="429" t="s">
        <v>663</v>
      </c>
    </row>
    <row r="30" spans="1:19" ht="13.5" customHeight="1">
      <c r="A30" s="425"/>
      <c r="B30" s="425" t="s">
        <v>662</v>
      </c>
      <c r="C30" s="426"/>
      <c r="D30" s="427">
        <v>-1.7</v>
      </c>
      <c r="E30" s="428">
        <v>0.5</v>
      </c>
      <c r="F30" s="428">
        <v>-1</v>
      </c>
      <c r="G30" s="428">
        <v>0</v>
      </c>
      <c r="H30" s="428">
        <v>1</v>
      </c>
      <c r="I30" s="428">
        <v>-0.3</v>
      </c>
      <c r="J30" s="428">
        <v>-0.5</v>
      </c>
      <c r="K30" s="428">
        <v>3.8</v>
      </c>
      <c r="L30" s="429">
        <v>-0.6</v>
      </c>
      <c r="M30" s="429">
        <v>2.3</v>
      </c>
      <c r="N30" s="429">
        <v>-14</v>
      </c>
      <c r="O30" s="429">
        <v>-1.7</v>
      </c>
      <c r="P30" s="428">
        <v>-11.3</v>
      </c>
      <c r="Q30" s="428">
        <v>-1.2</v>
      </c>
      <c r="R30" s="428">
        <v>-1.6</v>
      </c>
      <c r="S30" s="429">
        <v>6.3</v>
      </c>
    </row>
    <row r="31" spans="1:19" ht="13.5" customHeight="1">
      <c r="A31" s="425"/>
      <c r="B31" s="425" t="s">
        <v>773</v>
      </c>
      <c r="C31" s="426"/>
      <c r="D31" s="427">
        <v>1</v>
      </c>
      <c r="E31" s="428">
        <v>0.9</v>
      </c>
      <c r="F31" s="428">
        <v>1.7</v>
      </c>
      <c r="G31" s="428">
        <v>2</v>
      </c>
      <c r="H31" s="428">
        <v>1.8</v>
      </c>
      <c r="I31" s="428">
        <v>2.5</v>
      </c>
      <c r="J31" s="428">
        <v>-1.8</v>
      </c>
      <c r="K31" s="428">
        <v>4</v>
      </c>
      <c r="L31" s="429">
        <v>-1.2</v>
      </c>
      <c r="M31" s="429">
        <v>4</v>
      </c>
      <c r="N31" s="429">
        <v>3.1</v>
      </c>
      <c r="O31" s="429">
        <v>-2.1</v>
      </c>
      <c r="P31" s="428">
        <v>-1</v>
      </c>
      <c r="Q31" s="428">
        <v>1.1</v>
      </c>
      <c r="R31" s="428">
        <v>3.8</v>
      </c>
      <c r="S31" s="429">
        <v>2.3</v>
      </c>
    </row>
    <row r="32" spans="1:19" ht="13.5" customHeight="1">
      <c r="A32" s="425"/>
      <c r="B32" s="437" t="s">
        <v>775</v>
      </c>
      <c r="C32" s="438"/>
      <c r="D32" s="439">
        <v>-0.7</v>
      </c>
      <c r="E32" s="440">
        <v>0.5</v>
      </c>
      <c r="F32" s="440">
        <v>0.1</v>
      </c>
      <c r="G32" s="440">
        <v>0.1</v>
      </c>
      <c r="H32" s="440">
        <v>-1.2</v>
      </c>
      <c r="I32" s="440">
        <v>-0.6</v>
      </c>
      <c r="J32" s="440">
        <v>-0.4</v>
      </c>
      <c r="K32" s="440">
        <v>-2.8</v>
      </c>
      <c r="L32" s="440">
        <v>-1.2</v>
      </c>
      <c r="M32" s="440">
        <v>4.7</v>
      </c>
      <c r="N32" s="440">
        <v>-0.9</v>
      </c>
      <c r="O32" s="440">
        <v>-5.5</v>
      </c>
      <c r="P32" s="440">
        <v>3.9</v>
      </c>
      <c r="Q32" s="440">
        <v>-3.6</v>
      </c>
      <c r="R32" s="440">
        <v>-0.2</v>
      </c>
      <c r="S32" s="440">
        <v>-2.1</v>
      </c>
    </row>
    <row r="33" spans="1:19" ht="13.5" customHeight="1">
      <c r="A33" s="420" t="s">
        <v>664</v>
      </c>
      <c r="B33" s="420" t="s">
        <v>541</v>
      </c>
      <c r="C33" s="432" t="s">
        <v>536</v>
      </c>
      <c r="D33" s="430">
        <v>2.3</v>
      </c>
      <c r="E33" s="431">
        <v>0.3</v>
      </c>
      <c r="F33" s="431">
        <v>2.4</v>
      </c>
      <c r="G33" s="431">
        <v>1</v>
      </c>
      <c r="H33" s="431">
        <v>3.6</v>
      </c>
      <c r="I33" s="431">
        <v>3.5</v>
      </c>
      <c r="J33" s="431">
        <v>2.4</v>
      </c>
      <c r="K33" s="431">
        <v>5</v>
      </c>
      <c r="L33" s="431">
        <v>3.5</v>
      </c>
      <c r="M33" s="431">
        <v>3.4</v>
      </c>
      <c r="N33" s="431">
        <v>5.8</v>
      </c>
      <c r="O33" s="431">
        <v>0.8</v>
      </c>
      <c r="P33" s="431">
        <v>7.8</v>
      </c>
      <c r="Q33" s="431">
        <v>-1.1</v>
      </c>
      <c r="R33" s="431">
        <v>1.6</v>
      </c>
      <c r="S33" s="431">
        <v>0.6</v>
      </c>
    </row>
    <row r="34" spans="1:19" ht="13.5" customHeight="1">
      <c r="A34" s="425" t="s">
        <v>497</v>
      </c>
      <c r="B34" s="425" t="s">
        <v>542</v>
      </c>
      <c r="C34" s="426" t="s">
        <v>497</v>
      </c>
      <c r="D34" s="430">
        <v>0.2</v>
      </c>
      <c r="E34" s="431">
        <v>1.9</v>
      </c>
      <c r="F34" s="431">
        <v>-0.7</v>
      </c>
      <c r="G34" s="431">
        <v>-5.4</v>
      </c>
      <c r="H34" s="431">
        <v>-2.5</v>
      </c>
      <c r="I34" s="431">
        <v>-2.5</v>
      </c>
      <c r="J34" s="431">
        <v>3</v>
      </c>
      <c r="K34" s="431">
        <v>-2.8</v>
      </c>
      <c r="L34" s="431">
        <v>-4.9</v>
      </c>
      <c r="M34" s="431">
        <v>5.8</v>
      </c>
      <c r="N34" s="431">
        <v>-0.1</v>
      </c>
      <c r="O34" s="431">
        <v>-0.7</v>
      </c>
      <c r="P34" s="431">
        <v>23.8</v>
      </c>
      <c r="Q34" s="431">
        <v>-4.6</v>
      </c>
      <c r="R34" s="431">
        <v>-3.9</v>
      </c>
      <c r="S34" s="431">
        <v>-2.2</v>
      </c>
    </row>
    <row r="35" spans="1:19" ht="13.5" customHeight="1">
      <c r="A35" s="425" t="s">
        <v>497</v>
      </c>
      <c r="B35" s="425" t="s">
        <v>543</v>
      </c>
      <c r="C35" s="426" t="s">
        <v>497</v>
      </c>
      <c r="D35" s="430">
        <v>-1.4</v>
      </c>
      <c r="E35" s="431">
        <v>0.4</v>
      </c>
      <c r="F35" s="431">
        <v>0.3</v>
      </c>
      <c r="G35" s="431">
        <v>1.8</v>
      </c>
      <c r="H35" s="431">
        <v>-3.1</v>
      </c>
      <c r="I35" s="431">
        <v>-1.3</v>
      </c>
      <c r="J35" s="431">
        <v>-2.3</v>
      </c>
      <c r="K35" s="431">
        <v>-0.2</v>
      </c>
      <c r="L35" s="431">
        <v>-1.7</v>
      </c>
      <c r="M35" s="431">
        <v>4</v>
      </c>
      <c r="N35" s="431">
        <v>-6.4</v>
      </c>
      <c r="O35" s="431">
        <v>-7.2</v>
      </c>
      <c r="P35" s="431">
        <v>-2.1</v>
      </c>
      <c r="Q35" s="431">
        <v>-1.9</v>
      </c>
      <c r="R35" s="431">
        <v>2.1</v>
      </c>
      <c r="S35" s="431">
        <v>-2.2</v>
      </c>
    </row>
    <row r="36" spans="1:19" ht="13.5" customHeight="1">
      <c r="A36" s="425" t="s">
        <v>497</v>
      </c>
      <c r="B36" s="425" t="s">
        <v>544</v>
      </c>
      <c r="C36" s="426" t="s">
        <v>497</v>
      </c>
      <c r="D36" s="430">
        <v>-1.7</v>
      </c>
      <c r="E36" s="431">
        <v>-1</v>
      </c>
      <c r="F36" s="431">
        <v>-1.2</v>
      </c>
      <c r="G36" s="431">
        <v>7.2</v>
      </c>
      <c r="H36" s="431">
        <v>1.2</v>
      </c>
      <c r="I36" s="431">
        <v>-1.2</v>
      </c>
      <c r="J36" s="431">
        <v>-1.2</v>
      </c>
      <c r="K36" s="431">
        <v>0.2</v>
      </c>
      <c r="L36" s="431">
        <v>1.2</v>
      </c>
      <c r="M36" s="431">
        <v>6.5</v>
      </c>
      <c r="N36" s="431">
        <v>-3.6</v>
      </c>
      <c r="O36" s="431">
        <v>-7.4</v>
      </c>
      <c r="P36" s="431">
        <v>-5.6</v>
      </c>
      <c r="Q36" s="431">
        <v>-3</v>
      </c>
      <c r="R36" s="431">
        <v>1.6</v>
      </c>
      <c r="S36" s="431">
        <v>-2.1</v>
      </c>
    </row>
    <row r="37" spans="1:19" ht="13.5" customHeight="1">
      <c r="A37" s="425" t="s">
        <v>497</v>
      </c>
      <c r="B37" s="425" t="s">
        <v>545</v>
      </c>
      <c r="C37" s="426" t="s">
        <v>497</v>
      </c>
      <c r="D37" s="430">
        <v>-0.8</v>
      </c>
      <c r="E37" s="431">
        <v>-1.1</v>
      </c>
      <c r="F37" s="431">
        <v>1.3</v>
      </c>
      <c r="G37" s="431">
        <v>-0.3</v>
      </c>
      <c r="H37" s="431">
        <v>-3.4</v>
      </c>
      <c r="I37" s="431">
        <v>0</v>
      </c>
      <c r="J37" s="431">
        <v>-1.5</v>
      </c>
      <c r="K37" s="431">
        <v>-4.6</v>
      </c>
      <c r="L37" s="431">
        <v>3.1</v>
      </c>
      <c r="M37" s="431">
        <v>4.4</v>
      </c>
      <c r="N37" s="431">
        <v>-4.4</v>
      </c>
      <c r="O37" s="431">
        <v>-6.7</v>
      </c>
      <c r="P37" s="431">
        <v>-3.4</v>
      </c>
      <c r="Q37" s="431">
        <v>-2.1</v>
      </c>
      <c r="R37" s="431">
        <v>1.4</v>
      </c>
      <c r="S37" s="431">
        <v>-2.2</v>
      </c>
    </row>
    <row r="38" spans="1:19" ht="13.5" customHeight="1">
      <c r="A38" s="425" t="s">
        <v>497</v>
      </c>
      <c r="B38" s="425" t="s">
        <v>512</v>
      </c>
      <c r="C38" s="426" t="s">
        <v>497</v>
      </c>
      <c r="D38" s="430">
        <v>-1</v>
      </c>
      <c r="E38" s="431">
        <v>-0.3</v>
      </c>
      <c r="F38" s="431">
        <v>1.8</v>
      </c>
      <c r="G38" s="431">
        <v>1.3</v>
      </c>
      <c r="H38" s="431">
        <v>-2.3</v>
      </c>
      <c r="I38" s="431">
        <v>2</v>
      </c>
      <c r="J38" s="431">
        <v>-2</v>
      </c>
      <c r="K38" s="431">
        <v>-2.4</v>
      </c>
      <c r="L38" s="431">
        <v>-3.2</v>
      </c>
      <c r="M38" s="431">
        <v>4.2</v>
      </c>
      <c r="N38" s="431">
        <v>-6.8</v>
      </c>
      <c r="O38" s="431">
        <v>-6.1</v>
      </c>
      <c r="P38" s="431">
        <v>-5</v>
      </c>
      <c r="Q38" s="431">
        <v>-4</v>
      </c>
      <c r="R38" s="431">
        <v>-3.1</v>
      </c>
      <c r="S38" s="431">
        <v>-2.5</v>
      </c>
    </row>
    <row r="39" spans="1:19" ht="13.5" customHeight="1">
      <c r="A39" s="425" t="s">
        <v>497</v>
      </c>
      <c r="B39" s="425" t="s">
        <v>546</v>
      </c>
      <c r="C39" s="426" t="s">
        <v>497</v>
      </c>
      <c r="D39" s="430">
        <v>-0.5</v>
      </c>
      <c r="E39" s="431">
        <v>-0.2</v>
      </c>
      <c r="F39" s="431">
        <v>2.1</v>
      </c>
      <c r="G39" s="431">
        <v>4.4</v>
      </c>
      <c r="H39" s="431">
        <v>1.3</v>
      </c>
      <c r="I39" s="431">
        <v>0.8</v>
      </c>
      <c r="J39" s="431">
        <v>-2.5</v>
      </c>
      <c r="K39" s="431">
        <v>-6.7</v>
      </c>
      <c r="L39" s="431">
        <v>8</v>
      </c>
      <c r="M39" s="431">
        <v>7.3</v>
      </c>
      <c r="N39" s="431">
        <v>-6.2</v>
      </c>
      <c r="O39" s="431">
        <v>-9.7</v>
      </c>
      <c r="P39" s="431">
        <v>12.5</v>
      </c>
      <c r="Q39" s="431">
        <v>-6</v>
      </c>
      <c r="R39" s="431">
        <v>1.5</v>
      </c>
      <c r="S39" s="431">
        <v>-3</v>
      </c>
    </row>
    <row r="40" spans="1:19" ht="13.5" customHeight="1">
      <c r="A40" s="425" t="s">
        <v>497</v>
      </c>
      <c r="B40" s="425" t="s">
        <v>591</v>
      </c>
      <c r="C40" s="426" t="s">
        <v>497</v>
      </c>
      <c r="D40" s="430">
        <v>-0.2</v>
      </c>
      <c r="E40" s="431">
        <v>-1.1</v>
      </c>
      <c r="F40" s="431">
        <v>2.7</v>
      </c>
      <c r="G40" s="431">
        <v>2.6</v>
      </c>
      <c r="H40" s="431">
        <v>-1.7</v>
      </c>
      <c r="I40" s="431">
        <v>1.5</v>
      </c>
      <c r="J40" s="431">
        <v>-1.2</v>
      </c>
      <c r="K40" s="431">
        <v>-3.1</v>
      </c>
      <c r="L40" s="431">
        <v>8.8</v>
      </c>
      <c r="M40" s="431">
        <v>6.4</v>
      </c>
      <c r="N40" s="431">
        <v>-3.4</v>
      </c>
      <c r="O40" s="431">
        <v>-9.3</v>
      </c>
      <c r="P40" s="431">
        <v>0.2</v>
      </c>
      <c r="Q40" s="431">
        <v>-5.1</v>
      </c>
      <c r="R40" s="431">
        <v>3.7</v>
      </c>
      <c r="S40" s="431">
        <v>-1.6</v>
      </c>
    </row>
    <row r="41" spans="1:19" ht="13.5" customHeight="1">
      <c r="A41" s="425" t="s">
        <v>777</v>
      </c>
      <c r="B41" s="425" t="s">
        <v>780</v>
      </c>
      <c r="C41" s="426" t="s">
        <v>536</v>
      </c>
      <c r="D41" s="430">
        <v>0.4</v>
      </c>
      <c r="E41" s="431">
        <v>2.9</v>
      </c>
      <c r="F41" s="431">
        <v>4.7</v>
      </c>
      <c r="G41" s="431">
        <v>2.1</v>
      </c>
      <c r="H41" s="431">
        <v>15.1</v>
      </c>
      <c r="I41" s="431">
        <v>-0.5</v>
      </c>
      <c r="J41" s="431">
        <v>-3.2</v>
      </c>
      <c r="K41" s="431">
        <v>-0.6</v>
      </c>
      <c r="L41" s="431">
        <v>0</v>
      </c>
      <c r="M41" s="431">
        <v>5.4</v>
      </c>
      <c r="N41" s="431">
        <v>-6.8</v>
      </c>
      <c r="O41" s="431">
        <v>-3.8</v>
      </c>
      <c r="P41" s="431">
        <v>-9.8</v>
      </c>
      <c r="Q41" s="431">
        <v>-0.8</v>
      </c>
      <c r="R41" s="431">
        <v>3.4</v>
      </c>
      <c r="S41" s="431">
        <v>2.2</v>
      </c>
    </row>
    <row r="42" spans="1:19" ht="13.5" customHeight="1">
      <c r="A42" s="425" t="s">
        <v>497</v>
      </c>
      <c r="B42" s="425" t="s">
        <v>538</v>
      </c>
      <c r="C42" s="426"/>
      <c r="D42" s="430">
        <v>-1.2</v>
      </c>
      <c r="E42" s="431">
        <v>-2.9</v>
      </c>
      <c r="F42" s="431">
        <v>2.7</v>
      </c>
      <c r="G42" s="431">
        <v>3.5</v>
      </c>
      <c r="H42" s="431">
        <v>-3.9</v>
      </c>
      <c r="I42" s="431">
        <v>1.2</v>
      </c>
      <c r="J42" s="431">
        <v>-5.1</v>
      </c>
      <c r="K42" s="431">
        <v>-0.7</v>
      </c>
      <c r="L42" s="431">
        <v>5.1</v>
      </c>
      <c r="M42" s="431">
        <v>-1.6</v>
      </c>
      <c r="N42" s="431">
        <v>-4.4</v>
      </c>
      <c r="O42" s="431">
        <v>-5.4</v>
      </c>
      <c r="P42" s="431">
        <v>-13.8</v>
      </c>
      <c r="Q42" s="431">
        <v>0.8</v>
      </c>
      <c r="R42" s="431">
        <v>-1.8</v>
      </c>
      <c r="S42" s="431">
        <v>-1.9</v>
      </c>
    </row>
    <row r="43" spans="1:19" ht="13.5" customHeight="1">
      <c r="A43" s="425" t="s">
        <v>497</v>
      </c>
      <c r="B43" s="425" t="s">
        <v>539</v>
      </c>
      <c r="C43" s="426"/>
      <c r="D43" s="430">
        <v>0.4</v>
      </c>
      <c r="E43" s="431">
        <v>-1.6</v>
      </c>
      <c r="F43" s="431">
        <v>2.6</v>
      </c>
      <c r="G43" s="431">
        <v>5.8</v>
      </c>
      <c r="H43" s="431">
        <v>2.4</v>
      </c>
      <c r="I43" s="431">
        <v>-0.2</v>
      </c>
      <c r="J43" s="431">
        <v>-3.7</v>
      </c>
      <c r="K43" s="431">
        <v>-4.2</v>
      </c>
      <c r="L43" s="431">
        <v>-0.1</v>
      </c>
      <c r="M43" s="431">
        <v>-4.4</v>
      </c>
      <c r="N43" s="431">
        <v>-1.1</v>
      </c>
      <c r="O43" s="431">
        <v>-1.1</v>
      </c>
      <c r="P43" s="431">
        <v>8.1</v>
      </c>
      <c r="Q43" s="431">
        <v>0.3</v>
      </c>
      <c r="R43" s="431">
        <v>0.1</v>
      </c>
      <c r="S43" s="431">
        <v>3.4</v>
      </c>
    </row>
    <row r="44" spans="1:19" ht="13.5" customHeight="1">
      <c r="A44" s="425" t="s">
        <v>497</v>
      </c>
      <c r="B44" s="425" t="s">
        <v>540</v>
      </c>
      <c r="C44" s="426"/>
      <c r="D44" s="430">
        <v>-2</v>
      </c>
      <c r="E44" s="431">
        <v>0.5</v>
      </c>
      <c r="F44" s="431">
        <v>-0.8</v>
      </c>
      <c r="G44" s="431">
        <v>2.2</v>
      </c>
      <c r="H44" s="431">
        <v>0.3</v>
      </c>
      <c r="I44" s="431">
        <v>-4.1</v>
      </c>
      <c r="J44" s="431">
        <v>-3.6</v>
      </c>
      <c r="K44" s="431">
        <v>-3.9</v>
      </c>
      <c r="L44" s="431">
        <v>2.5</v>
      </c>
      <c r="M44" s="431">
        <v>-6.8</v>
      </c>
      <c r="N44" s="431">
        <v>0.6</v>
      </c>
      <c r="O44" s="431">
        <v>3.6</v>
      </c>
      <c r="P44" s="431">
        <v>-15.3</v>
      </c>
      <c r="Q44" s="431">
        <v>0.4</v>
      </c>
      <c r="R44" s="431">
        <v>-1.3</v>
      </c>
      <c r="S44" s="431">
        <v>1.7</v>
      </c>
    </row>
    <row r="45" spans="1:19" ht="13.5" customHeight="1">
      <c r="A45" s="433" t="s">
        <v>782</v>
      </c>
      <c r="B45" s="433" t="s">
        <v>681</v>
      </c>
      <c r="C45" s="434"/>
      <c r="D45" s="435">
        <v>-2.2</v>
      </c>
      <c r="E45" s="436">
        <v>3.7</v>
      </c>
      <c r="F45" s="436">
        <v>0</v>
      </c>
      <c r="G45" s="436">
        <v>5.5</v>
      </c>
      <c r="H45" s="436">
        <v>3</v>
      </c>
      <c r="I45" s="436">
        <v>-5.4</v>
      </c>
      <c r="J45" s="436">
        <v>-5.3</v>
      </c>
      <c r="K45" s="436">
        <v>-8.5</v>
      </c>
      <c r="L45" s="436">
        <v>-0.9</v>
      </c>
      <c r="M45" s="436">
        <v>2.4</v>
      </c>
      <c r="N45" s="436">
        <v>-2.7</v>
      </c>
      <c r="O45" s="436">
        <v>-2.7</v>
      </c>
      <c r="P45" s="436">
        <v>-16.4</v>
      </c>
      <c r="Q45" s="436">
        <v>0</v>
      </c>
      <c r="R45" s="436">
        <v>1.1</v>
      </c>
      <c r="S45" s="436">
        <v>-0.3</v>
      </c>
    </row>
    <row r="46" spans="1:35" ht="27" customHeight="1">
      <c r="A46" s="764" t="s">
        <v>342</v>
      </c>
      <c r="B46" s="764"/>
      <c r="C46" s="765"/>
      <c r="D46" s="441">
        <v>-4.9</v>
      </c>
      <c r="E46" s="441">
        <v>-9.4</v>
      </c>
      <c r="F46" s="441">
        <v>-7</v>
      </c>
      <c r="G46" s="441">
        <v>-1.3</v>
      </c>
      <c r="H46" s="441">
        <v>-3</v>
      </c>
      <c r="I46" s="441">
        <v>-4.4</v>
      </c>
      <c r="J46" s="441">
        <v>-5.1</v>
      </c>
      <c r="K46" s="441">
        <v>-1.8</v>
      </c>
      <c r="L46" s="441">
        <v>-5.6</v>
      </c>
      <c r="M46" s="441">
        <v>-4.7</v>
      </c>
      <c r="N46" s="441">
        <v>0.6</v>
      </c>
      <c r="O46" s="441">
        <v>-3.7</v>
      </c>
      <c r="P46" s="441">
        <v>-2.2</v>
      </c>
      <c r="Q46" s="441">
        <v>-2.7</v>
      </c>
      <c r="R46" s="441">
        <v>-0.2</v>
      </c>
      <c r="S46" s="441">
        <v>-6</v>
      </c>
      <c r="T46" s="379"/>
      <c r="U46" s="379"/>
      <c r="V46" s="379"/>
      <c r="W46" s="379"/>
      <c r="X46" s="379"/>
      <c r="Y46" s="379"/>
      <c r="Z46" s="379"/>
      <c r="AA46" s="379"/>
      <c r="AB46" s="379"/>
      <c r="AC46" s="379"/>
      <c r="AD46" s="379"/>
      <c r="AE46" s="379"/>
      <c r="AF46" s="379"/>
      <c r="AG46" s="379"/>
      <c r="AH46" s="379"/>
      <c r="AI46" s="379"/>
    </row>
    <row r="47" spans="1:35" ht="27" customHeight="1">
      <c r="A47" s="379"/>
      <c r="B47" s="379"/>
      <c r="C47" s="379"/>
      <c r="D47" s="377"/>
      <c r="E47" s="377"/>
      <c r="F47" s="377"/>
      <c r="G47" s="377"/>
      <c r="H47" s="377"/>
      <c r="I47" s="377"/>
      <c r="J47" s="377"/>
      <c r="K47" s="377"/>
      <c r="L47" s="377"/>
      <c r="M47" s="377"/>
      <c r="N47" s="377"/>
      <c r="O47" s="377"/>
      <c r="P47" s="377"/>
      <c r="Q47" s="377"/>
      <c r="R47" s="377"/>
      <c r="S47" s="377"/>
      <c r="T47" s="379"/>
      <c r="U47" s="379"/>
      <c r="V47" s="379"/>
      <c r="W47" s="379"/>
      <c r="X47" s="379"/>
      <c r="Y47" s="379"/>
      <c r="Z47" s="379"/>
      <c r="AA47" s="379"/>
      <c r="AB47" s="379"/>
      <c r="AC47" s="379"/>
      <c r="AD47" s="379"/>
      <c r="AE47" s="379"/>
      <c r="AF47" s="379"/>
      <c r="AG47" s="379"/>
      <c r="AH47" s="379"/>
      <c r="AI47" s="379"/>
    </row>
    <row r="48" spans="1:19" ht="17.25">
      <c r="A48" s="396" t="s">
        <v>170</v>
      </c>
      <c r="B48" s="381"/>
      <c r="C48" s="381"/>
      <c r="D48" s="380"/>
      <c r="E48" s="380"/>
      <c r="F48" s="380"/>
      <c r="G48" s="380"/>
      <c r="H48" s="779"/>
      <c r="I48" s="779"/>
      <c r="J48" s="779"/>
      <c r="K48" s="779"/>
      <c r="L48" s="779"/>
      <c r="M48" s="779"/>
      <c r="N48" s="779"/>
      <c r="O48" s="779"/>
      <c r="P48" s="380"/>
      <c r="Q48" s="380"/>
      <c r="R48" s="380"/>
      <c r="S48" s="385" t="s">
        <v>537</v>
      </c>
    </row>
    <row r="49" spans="1:19" ht="13.5">
      <c r="A49" s="767" t="s">
        <v>498</v>
      </c>
      <c r="B49" s="767"/>
      <c r="C49" s="768"/>
      <c r="D49" s="370" t="s">
        <v>627</v>
      </c>
      <c r="E49" s="370" t="s">
        <v>628</v>
      </c>
      <c r="F49" s="370" t="s">
        <v>629</v>
      </c>
      <c r="G49" s="370" t="s">
        <v>630</v>
      </c>
      <c r="H49" s="370" t="s">
        <v>631</v>
      </c>
      <c r="I49" s="370" t="s">
        <v>632</v>
      </c>
      <c r="J49" s="370" t="s">
        <v>633</v>
      </c>
      <c r="K49" s="370" t="s">
        <v>634</v>
      </c>
      <c r="L49" s="370" t="s">
        <v>635</v>
      </c>
      <c r="M49" s="370" t="s">
        <v>636</v>
      </c>
      <c r="N49" s="370" t="s">
        <v>677</v>
      </c>
      <c r="O49" s="370" t="s">
        <v>637</v>
      </c>
      <c r="P49" s="370" t="s">
        <v>638</v>
      </c>
      <c r="Q49" s="370" t="s">
        <v>639</v>
      </c>
      <c r="R49" s="370" t="s">
        <v>640</v>
      </c>
      <c r="S49" s="370" t="s">
        <v>641</v>
      </c>
    </row>
    <row r="50" spans="1:19" ht="13.5">
      <c r="A50" s="769"/>
      <c r="B50" s="769"/>
      <c r="C50" s="770"/>
      <c r="D50" s="371" t="s">
        <v>513</v>
      </c>
      <c r="E50" s="371"/>
      <c r="F50" s="371"/>
      <c r="G50" s="371" t="s">
        <v>610</v>
      </c>
      <c r="H50" s="371" t="s">
        <v>514</v>
      </c>
      <c r="I50" s="371" t="s">
        <v>515</v>
      </c>
      <c r="J50" s="371" t="s">
        <v>516</v>
      </c>
      <c r="K50" s="371" t="s">
        <v>517</v>
      </c>
      <c r="L50" s="372" t="s">
        <v>518</v>
      </c>
      <c r="M50" s="373" t="s">
        <v>519</v>
      </c>
      <c r="N50" s="372" t="s">
        <v>675</v>
      </c>
      <c r="O50" s="372" t="s">
        <v>520</v>
      </c>
      <c r="P50" s="372" t="s">
        <v>521</v>
      </c>
      <c r="Q50" s="372" t="s">
        <v>522</v>
      </c>
      <c r="R50" s="372" t="s">
        <v>523</v>
      </c>
      <c r="S50" s="512" t="s">
        <v>54</v>
      </c>
    </row>
    <row r="51" spans="1:19" ht="18" customHeight="1">
      <c r="A51" s="771"/>
      <c r="B51" s="771"/>
      <c r="C51" s="772"/>
      <c r="D51" s="374" t="s">
        <v>524</v>
      </c>
      <c r="E51" s="374" t="s">
        <v>340</v>
      </c>
      <c r="F51" s="374" t="s">
        <v>341</v>
      </c>
      <c r="G51" s="374" t="s">
        <v>611</v>
      </c>
      <c r="H51" s="374" t="s">
        <v>525</v>
      </c>
      <c r="I51" s="374" t="s">
        <v>526</v>
      </c>
      <c r="J51" s="374" t="s">
        <v>527</v>
      </c>
      <c r="K51" s="374" t="s">
        <v>528</v>
      </c>
      <c r="L51" s="375" t="s">
        <v>529</v>
      </c>
      <c r="M51" s="376" t="s">
        <v>530</v>
      </c>
      <c r="N51" s="375" t="s">
        <v>676</v>
      </c>
      <c r="O51" s="375" t="s">
        <v>531</v>
      </c>
      <c r="P51" s="376" t="s">
        <v>532</v>
      </c>
      <c r="Q51" s="376" t="s">
        <v>533</v>
      </c>
      <c r="R51" s="375" t="s">
        <v>666</v>
      </c>
      <c r="S51" s="375" t="s">
        <v>55</v>
      </c>
    </row>
    <row r="52" spans="1:19" ht="15.75" customHeight="1">
      <c r="A52" s="401"/>
      <c r="B52" s="401"/>
      <c r="C52" s="401"/>
      <c r="D52" s="773" t="s">
        <v>593</v>
      </c>
      <c r="E52" s="773"/>
      <c r="F52" s="773"/>
      <c r="G52" s="773"/>
      <c r="H52" s="773"/>
      <c r="I52" s="773"/>
      <c r="J52" s="773"/>
      <c r="K52" s="773"/>
      <c r="L52" s="773"/>
      <c r="M52" s="773"/>
      <c r="N52" s="773"/>
      <c r="O52" s="773"/>
      <c r="P52" s="773"/>
      <c r="Q52" s="773"/>
      <c r="R52" s="773"/>
      <c r="S52" s="401"/>
    </row>
    <row r="53" spans="1:19" ht="13.5" customHeight="1">
      <c r="A53" s="420" t="s">
        <v>534</v>
      </c>
      <c r="B53" s="420" t="s">
        <v>659</v>
      </c>
      <c r="C53" s="421" t="s">
        <v>535</v>
      </c>
      <c r="D53" s="422">
        <v>102.8</v>
      </c>
      <c r="E53" s="423">
        <v>98.3</v>
      </c>
      <c r="F53" s="423">
        <v>100.7</v>
      </c>
      <c r="G53" s="423">
        <v>100.1</v>
      </c>
      <c r="H53" s="423">
        <v>99</v>
      </c>
      <c r="I53" s="423">
        <v>96.5</v>
      </c>
      <c r="J53" s="423">
        <v>107.4</v>
      </c>
      <c r="K53" s="423">
        <v>98.9</v>
      </c>
      <c r="L53" s="424" t="s">
        <v>663</v>
      </c>
      <c r="M53" s="424" t="s">
        <v>663</v>
      </c>
      <c r="N53" s="424" t="s">
        <v>663</v>
      </c>
      <c r="O53" s="424" t="s">
        <v>663</v>
      </c>
      <c r="P53" s="423">
        <v>107.8</v>
      </c>
      <c r="Q53" s="423">
        <v>101.7</v>
      </c>
      <c r="R53" s="423">
        <v>101.8</v>
      </c>
      <c r="S53" s="424" t="s">
        <v>663</v>
      </c>
    </row>
    <row r="54" spans="1:19" ht="13.5" customHeight="1">
      <c r="A54" s="425"/>
      <c r="B54" s="425" t="s">
        <v>660</v>
      </c>
      <c r="C54" s="426"/>
      <c r="D54" s="427">
        <v>97</v>
      </c>
      <c r="E54" s="428">
        <v>100.5</v>
      </c>
      <c r="F54" s="428">
        <v>92.9</v>
      </c>
      <c r="G54" s="428">
        <v>99.5</v>
      </c>
      <c r="H54" s="428">
        <v>92.2</v>
      </c>
      <c r="I54" s="428">
        <v>99.8</v>
      </c>
      <c r="J54" s="428">
        <v>98.6</v>
      </c>
      <c r="K54" s="428">
        <v>98.8</v>
      </c>
      <c r="L54" s="429" t="s">
        <v>663</v>
      </c>
      <c r="M54" s="429" t="s">
        <v>663</v>
      </c>
      <c r="N54" s="429" t="s">
        <v>663</v>
      </c>
      <c r="O54" s="429" t="s">
        <v>663</v>
      </c>
      <c r="P54" s="428">
        <v>107.5</v>
      </c>
      <c r="Q54" s="428">
        <v>99.9</v>
      </c>
      <c r="R54" s="428">
        <v>99.2</v>
      </c>
      <c r="S54" s="429" t="s">
        <v>663</v>
      </c>
    </row>
    <row r="55" spans="1:19" ht="13.5" customHeight="1">
      <c r="A55" s="425"/>
      <c r="B55" s="425" t="s">
        <v>661</v>
      </c>
      <c r="C55" s="426"/>
      <c r="D55" s="427">
        <v>100</v>
      </c>
      <c r="E55" s="428">
        <v>100</v>
      </c>
      <c r="F55" s="428">
        <v>100</v>
      </c>
      <c r="G55" s="428">
        <v>100</v>
      </c>
      <c r="H55" s="428">
        <v>100</v>
      </c>
      <c r="I55" s="428">
        <v>100</v>
      </c>
      <c r="J55" s="428">
        <v>100</v>
      </c>
      <c r="K55" s="428">
        <v>100</v>
      </c>
      <c r="L55" s="429">
        <v>100</v>
      </c>
      <c r="M55" s="429">
        <v>100</v>
      </c>
      <c r="N55" s="429">
        <v>100</v>
      </c>
      <c r="O55" s="429">
        <v>100</v>
      </c>
      <c r="P55" s="428">
        <v>100</v>
      </c>
      <c r="Q55" s="428">
        <v>100</v>
      </c>
      <c r="R55" s="428">
        <v>100</v>
      </c>
      <c r="S55" s="429">
        <v>100</v>
      </c>
    </row>
    <row r="56" spans="1:19" ht="13.5" customHeight="1">
      <c r="A56" s="425"/>
      <c r="B56" s="425" t="s">
        <v>662</v>
      </c>
      <c r="C56" s="426"/>
      <c r="D56" s="427">
        <v>98.1</v>
      </c>
      <c r="E56" s="428">
        <v>100.9</v>
      </c>
      <c r="F56" s="428">
        <v>97.8</v>
      </c>
      <c r="G56" s="428">
        <v>98.7</v>
      </c>
      <c r="H56" s="428">
        <v>101</v>
      </c>
      <c r="I56" s="428">
        <v>99.5</v>
      </c>
      <c r="J56" s="428">
        <v>102.4</v>
      </c>
      <c r="K56" s="428">
        <v>101</v>
      </c>
      <c r="L56" s="429">
        <v>100.3</v>
      </c>
      <c r="M56" s="429">
        <v>102.7</v>
      </c>
      <c r="N56" s="429">
        <v>88.3</v>
      </c>
      <c r="O56" s="429">
        <v>100.7</v>
      </c>
      <c r="P56" s="428">
        <v>93</v>
      </c>
      <c r="Q56" s="428">
        <v>97.4</v>
      </c>
      <c r="R56" s="428">
        <v>99.8</v>
      </c>
      <c r="S56" s="429">
        <v>99.7</v>
      </c>
    </row>
    <row r="57" spans="1:19" ht="13.5" customHeight="1">
      <c r="A57" s="425"/>
      <c r="B57" s="425" t="s">
        <v>773</v>
      </c>
      <c r="C57" s="426"/>
      <c r="D57" s="430">
        <v>98.7</v>
      </c>
      <c r="E57" s="431">
        <v>107.2</v>
      </c>
      <c r="F57" s="431">
        <v>99.9</v>
      </c>
      <c r="G57" s="431">
        <v>101.2</v>
      </c>
      <c r="H57" s="431">
        <v>102.1</v>
      </c>
      <c r="I57" s="431">
        <v>100.5</v>
      </c>
      <c r="J57" s="431">
        <v>100.8</v>
      </c>
      <c r="K57" s="431">
        <v>101.2</v>
      </c>
      <c r="L57" s="431">
        <v>92.4</v>
      </c>
      <c r="M57" s="431">
        <v>108.5</v>
      </c>
      <c r="N57" s="431">
        <v>90.9</v>
      </c>
      <c r="O57" s="431">
        <v>94.9</v>
      </c>
      <c r="P57" s="431">
        <v>86.7</v>
      </c>
      <c r="Q57" s="431">
        <v>96.4</v>
      </c>
      <c r="R57" s="431">
        <v>103.7</v>
      </c>
      <c r="S57" s="431">
        <v>101.1</v>
      </c>
    </row>
    <row r="58" spans="1:19" ht="13.5" customHeight="1">
      <c r="A58" s="425"/>
      <c r="B58" s="437" t="s">
        <v>775</v>
      </c>
      <c r="C58" s="438"/>
      <c r="D58" s="439">
        <v>98.7</v>
      </c>
      <c r="E58" s="440">
        <v>107.4</v>
      </c>
      <c r="F58" s="440">
        <v>100</v>
      </c>
      <c r="G58" s="440">
        <v>98.5</v>
      </c>
      <c r="H58" s="440">
        <v>100.2</v>
      </c>
      <c r="I58" s="440">
        <v>99.6</v>
      </c>
      <c r="J58" s="440">
        <v>101</v>
      </c>
      <c r="K58" s="440">
        <v>99.8</v>
      </c>
      <c r="L58" s="440">
        <v>91.8</v>
      </c>
      <c r="M58" s="440">
        <v>109.5</v>
      </c>
      <c r="N58" s="440">
        <v>90.9</v>
      </c>
      <c r="O58" s="440">
        <v>94.7</v>
      </c>
      <c r="P58" s="440">
        <v>91</v>
      </c>
      <c r="Q58" s="440">
        <v>95.5</v>
      </c>
      <c r="R58" s="440">
        <v>102.9</v>
      </c>
      <c r="S58" s="440">
        <v>101.1</v>
      </c>
    </row>
    <row r="59" spans="1:19" ht="13.5" customHeight="1">
      <c r="A59" s="420" t="s">
        <v>664</v>
      </c>
      <c r="B59" s="420" t="s">
        <v>541</v>
      </c>
      <c r="C59" s="421" t="s">
        <v>536</v>
      </c>
      <c r="D59" s="422">
        <v>97.2</v>
      </c>
      <c r="E59" s="443">
        <v>97.5</v>
      </c>
      <c r="F59" s="443">
        <v>96.4</v>
      </c>
      <c r="G59" s="443">
        <v>98.9</v>
      </c>
      <c r="H59" s="443">
        <v>99.7</v>
      </c>
      <c r="I59" s="443">
        <v>100.2</v>
      </c>
      <c r="J59" s="443">
        <v>102</v>
      </c>
      <c r="K59" s="443">
        <v>106.3</v>
      </c>
      <c r="L59" s="443">
        <v>86.8</v>
      </c>
      <c r="M59" s="443">
        <v>96.4</v>
      </c>
      <c r="N59" s="443">
        <v>92.3</v>
      </c>
      <c r="O59" s="443">
        <v>95.3</v>
      </c>
      <c r="P59" s="443">
        <v>89.1</v>
      </c>
      <c r="Q59" s="443">
        <v>97.6</v>
      </c>
      <c r="R59" s="443">
        <v>103.9</v>
      </c>
      <c r="S59" s="443">
        <v>100.2</v>
      </c>
    </row>
    <row r="60" spans="1:19" ht="13.5" customHeight="1">
      <c r="A60" s="425" t="s">
        <v>497</v>
      </c>
      <c r="B60" s="425" t="s">
        <v>542</v>
      </c>
      <c r="C60" s="426" t="s">
        <v>497</v>
      </c>
      <c r="D60" s="427">
        <v>101.8</v>
      </c>
      <c r="E60" s="443">
        <v>112</v>
      </c>
      <c r="F60" s="443">
        <v>103.4</v>
      </c>
      <c r="G60" s="443">
        <v>99.7</v>
      </c>
      <c r="H60" s="443">
        <v>102.9</v>
      </c>
      <c r="I60" s="443">
        <v>102.7</v>
      </c>
      <c r="J60" s="443">
        <v>102.3</v>
      </c>
      <c r="K60" s="443">
        <v>100.3</v>
      </c>
      <c r="L60" s="443">
        <v>90</v>
      </c>
      <c r="M60" s="443">
        <v>113.6</v>
      </c>
      <c r="N60" s="443">
        <v>89.8</v>
      </c>
      <c r="O60" s="443">
        <v>95.8</v>
      </c>
      <c r="P60" s="443">
        <v>116.7</v>
      </c>
      <c r="Q60" s="443">
        <v>94.6</v>
      </c>
      <c r="R60" s="443">
        <v>102.8</v>
      </c>
      <c r="S60" s="443">
        <v>102.2</v>
      </c>
    </row>
    <row r="61" spans="1:19" ht="13.5" customHeight="1">
      <c r="A61" s="425" t="s">
        <v>497</v>
      </c>
      <c r="B61" s="425" t="s">
        <v>543</v>
      </c>
      <c r="C61" s="426" t="s">
        <v>497</v>
      </c>
      <c r="D61" s="427">
        <v>102.3</v>
      </c>
      <c r="E61" s="443">
        <v>112.1</v>
      </c>
      <c r="F61" s="443">
        <v>105.1</v>
      </c>
      <c r="G61" s="443">
        <v>100.9</v>
      </c>
      <c r="H61" s="443">
        <v>101.1</v>
      </c>
      <c r="I61" s="443">
        <v>101.5</v>
      </c>
      <c r="J61" s="443">
        <v>103.7</v>
      </c>
      <c r="K61" s="443">
        <v>104.6</v>
      </c>
      <c r="L61" s="443">
        <v>90.9</v>
      </c>
      <c r="M61" s="443">
        <v>114.4</v>
      </c>
      <c r="N61" s="443">
        <v>92.7</v>
      </c>
      <c r="O61" s="443">
        <v>95.5</v>
      </c>
      <c r="P61" s="443">
        <v>87.7</v>
      </c>
      <c r="Q61" s="443">
        <v>99.3</v>
      </c>
      <c r="R61" s="443">
        <v>111.1</v>
      </c>
      <c r="S61" s="443">
        <v>106.8</v>
      </c>
    </row>
    <row r="62" spans="1:19" ht="13.5" customHeight="1">
      <c r="A62" s="425" t="s">
        <v>497</v>
      </c>
      <c r="B62" s="425" t="s">
        <v>544</v>
      </c>
      <c r="C62" s="426" t="s">
        <v>497</v>
      </c>
      <c r="D62" s="427">
        <v>96.2</v>
      </c>
      <c r="E62" s="443">
        <v>102.3</v>
      </c>
      <c r="F62" s="443">
        <v>93.8</v>
      </c>
      <c r="G62" s="443">
        <v>100.9</v>
      </c>
      <c r="H62" s="443">
        <v>102.5</v>
      </c>
      <c r="I62" s="443">
        <v>97.4</v>
      </c>
      <c r="J62" s="443">
        <v>101.9</v>
      </c>
      <c r="K62" s="443">
        <v>104.6</v>
      </c>
      <c r="L62" s="443">
        <v>95.1</v>
      </c>
      <c r="M62" s="443">
        <v>105.8</v>
      </c>
      <c r="N62" s="443">
        <v>94.8</v>
      </c>
      <c r="O62" s="443">
        <v>102.1</v>
      </c>
      <c r="P62" s="443">
        <v>80.2</v>
      </c>
      <c r="Q62" s="443">
        <v>98.1</v>
      </c>
      <c r="R62" s="443">
        <v>110.1</v>
      </c>
      <c r="S62" s="443">
        <v>100</v>
      </c>
    </row>
    <row r="63" spans="1:19" ht="13.5" customHeight="1">
      <c r="A63" s="425" t="s">
        <v>497</v>
      </c>
      <c r="B63" s="425" t="s">
        <v>545</v>
      </c>
      <c r="C63" s="426" t="s">
        <v>497</v>
      </c>
      <c r="D63" s="427">
        <v>97.8</v>
      </c>
      <c r="E63" s="443">
        <v>107.5</v>
      </c>
      <c r="F63" s="443">
        <v>99.2</v>
      </c>
      <c r="G63" s="443">
        <v>98</v>
      </c>
      <c r="H63" s="443">
        <v>97.8</v>
      </c>
      <c r="I63" s="443">
        <v>100.2</v>
      </c>
      <c r="J63" s="443">
        <v>102.2</v>
      </c>
      <c r="K63" s="443">
        <v>95</v>
      </c>
      <c r="L63" s="443">
        <v>95</v>
      </c>
      <c r="M63" s="443">
        <v>111</v>
      </c>
      <c r="N63" s="443">
        <v>90</v>
      </c>
      <c r="O63" s="443">
        <v>97</v>
      </c>
      <c r="P63" s="443">
        <v>85.4</v>
      </c>
      <c r="Q63" s="443">
        <v>94.7</v>
      </c>
      <c r="R63" s="443">
        <v>96.4</v>
      </c>
      <c r="S63" s="443">
        <v>97.3</v>
      </c>
    </row>
    <row r="64" spans="1:19" ht="13.5" customHeight="1">
      <c r="A64" s="425" t="s">
        <v>497</v>
      </c>
      <c r="B64" s="425" t="s">
        <v>512</v>
      </c>
      <c r="C64" s="426" t="s">
        <v>497</v>
      </c>
      <c r="D64" s="427">
        <v>101</v>
      </c>
      <c r="E64" s="443">
        <v>112</v>
      </c>
      <c r="F64" s="443">
        <v>103.4</v>
      </c>
      <c r="G64" s="443">
        <v>103.7</v>
      </c>
      <c r="H64" s="443">
        <v>100.7</v>
      </c>
      <c r="I64" s="443">
        <v>102.2</v>
      </c>
      <c r="J64" s="443">
        <v>101.6</v>
      </c>
      <c r="K64" s="443">
        <v>103.1</v>
      </c>
      <c r="L64" s="443">
        <v>94.5</v>
      </c>
      <c r="M64" s="443">
        <v>111.5</v>
      </c>
      <c r="N64" s="443">
        <v>91.6</v>
      </c>
      <c r="O64" s="443">
        <v>94.3</v>
      </c>
      <c r="P64" s="443">
        <v>94.2</v>
      </c>
      <c r="Q64" s="443">
        <v>96.5</v>
      </c>
      <c r="R64" s="443">
        <v>107.2</v>
      </c>
      <c r="S64" s="443">
        <v>103.3</v>
      </c>
    </row>
    <row r="65" spans="1:19" ht="13.5" customHeight="1">
      <c r="A65" s="425" t="s">
        <v>497</v>
      </c>
      <c r="B65" s="425" t="s">
        <v>546</v>
      </c>
      <c r="C65" s="426" t="s">
        <v>497</v>
      </c>
      <c r="D65" s="427">
        <v>104.1</v>
      </c>
      <c r="E65" s="443">
        <v>113.1</v>
      </c>
      <c r="F65" s="443">
        <v>107.1</v>
      </c>
      <c r="G65" s="443">
        <v>99.5</v>
      </c>
      <c r="H65" s="443">
        <v>108.2</v>
      </c>
      <c r="I65" s="443">
        <v>102.7</v>
      </c>
      <c r="J65" s="443">
        <v>102.3</v>
      </c>
      <c r="K65" s="443">
        <v>101.6</v>
      </c>
      <c r="L65" s="443">
        <v>97.1</v>
      </c>
      <c r="M65" s="443">
        <v>120.9</v>
      </c>
      <c r="N65" s="443">
        <v>90.7</v>
      </c>
      <c r="O65" s="443">
        <v>96.1</v>
      </c>
      <c r="P65" s="443">
        <v>117.6</v>
      </c>
      <c r="Q65" s="443">
        <v>96.2</v>
      </c>
      <c r="R65" s="443">
        <v>102.4</v>
      </c>
      <c r="S65" s="443">
        <v>103.7</v>
      </c>
    </row>
    <row r="66" spans="1:19" ht="13.5" customHeight="1">
      <c r="A66" s="425" t="s">
        <v>497</v>
      </c>
      <c r="B66" s="425" t="s">
        <v>591</v>
      </c>
      <c r="C66" s="426" t="s">
        <v>497</v>
      </c>
      <c r="D66" s="427">
        <v>99</v>
      </c>
      <c r="E66" s="443">
        <v>110.6</v>
      </c>
      <c r="F66" s="443">
        <v>101.1</v>
      </c>
      <c r="G66" s="443">
        <v>94.3</v>
      </c>
      <c r="H66" s="443">
        <v>96.6</v>
      </c>
      <c r="I66" s="443">
        <v>102.6</v>
      </c>
      <c r="J66" s="443">
        <v>103.3</v>
      </c>
      <c r="K66" s="443">
        <v>101</v>
      </c>
      <c r="L66" s="443">
        <v>94.5</v>
      </c>
      <c r="M66" s="443">
        <v>113.6</v>
      </c>
      <c r="N66" s="443">
        <v>93.3</v>
      </c>
      <c r="O66" s="443">
        <v>92.6</v>
      </c>
      <c r="P66" s="443">
        <v>83.4</v>
      </c>
      <c r="Q66" s="443">
        <v>92</v>
      </c>
      <c r="R66" s="443">
        <v>102.8</v>
      </c>
      <c r="S66" s="443">
        <v>102</v>
      </c>
    </row>
    <row r="67" spans="1:19" ht="13.5" customHeight="1">
      <c r="A67" s="425" t="s">
        <v>777</v>
      </c>
      <c r="B67" s="425" t="s">
        <v>780</v>
      </c>
      <c r="C67" s="426" t="s">
        <v>536</v>
      </c>
      <c r="D67" s="427">
        <v>93.3</v>
      </c>
      <c r="E67" s="443">
        <v>96</v>
      </c>
      <c r="F67" s="443">
        <v>93.7</v>
      </c>
      <c r="G67" s="443">
        <v>89.5</v>
      </c>
      <c r="H67" s="443">
        <v>100.8</v>
      </c>
      <c r="I67" s="443">
        <v>93.6</v>
      </c>
      <c r="J67" s="443">
        <v>98.9</v>
      </c>
      <c r="K67" s="443">
        <v>95.9</v>
      </c>
      <c r="L67" s="443">
        <v>83.9</v>
      </c>
      <c r="M67" s="443">
        <v>100.8</v>
      </c>
      <c r="N67" s="443">
        <v>90.1</v>
      </c>
      <c r="O67" s="443">
        <v>91.2</v>
      </c>
      <c r="P67" s="443">
        <v>85.3</v>
      </c>
      <c r="Q67" s="443">
        <v>91.2</v>
      </c>
      <c r="R67" s="443">
        <v>91.8</v>
      </c>
      <c r="S67" s="443">
        <v>94.9</v>
      </c>
    </row>
    <row r="68" spans="1:19" ht="13.5" customHeight="1">
      <c r="A68" s="425" t="s">
        <v>497</v>
      </c>
      <c r="B68" s="425" t="s">
        <v>538</v>
      </c>
      <c r="C68" s="426" t="s">
        <v>497</v>
      </c>
      <c r="D68" s="427">
        <v>98.4</v>
      </c>
      <c r="E68" s="443">
        <v>116</v>
      </c>
      <c r="F68" s="443">
        <v>102.5</v>
      </c>
      <c r="G68" s="443">
        <v>98.3</v>
      </c>
      <c r="H68" s="443">
        <v>99.6</v>
      </c>
      <c r="I68" s="443">
        <v>102.5</v>
      </c>
      <c r="J68" s="443">
        <v>97.1</v>
      </c>
      <c r="K68" s="443">
        <v>95.2</v>
      </c>
      <c r="L68" s="443">
        <v>92.9</v>
      </c>
      <c r="M68" s="443">
        <v>114.7</v>
      </c>
      <c r="N68" s="443">
        <v>88.3</v>
      </c>
      <c r="O68" s="443">
        <v>86.2</v>
      </c>
      <c r="P68" s="443">
        <v>85.2</v>
      </c>
      <c r="Q68" s="443">
        <v>90.3</v>
      </c>
      <c r="R68" s="443">
        <v>98.3</v>
      </c>
      <c r="S68" s="443">
        <v>99.5</v>
      </c>
    </row>
    <row r="69" spans="1:19" ht="13.5" customHeight="1">
      <c r="A69" s="425" t="s">
        <v>497</v>
      </c>
      <c r="B69" s="425" t="s">
        <v>539</v>
      </c>
      <c r="C69" s="426" t="s">
        <v>497</v>
      </c>
      <c r="D69" s="427">
        <v>99.5</v>
      </c>
      <c r="E69" s="443">
        <v>108.9</v>
      </c>
      <c r="F69" s="443">
        <v>101.2</v>
      </c>
      <c r="G69" s="443">
        <v>96.2</v>
      </c>
      <c r="H69" s="443">
        <v>105.1</v>
      </c>
      <c r="I69" s="443">
        <v>100.5</v>
      </c>
      <c r="J69" s="443">
        <v>99.3</v>
      </c>
      <c r="K69" s="443">
        <v>98.1</v>
      </c>
      <c r="L69" s="443">
        <v>88.5</v>
      </c>
      <c r="M69" s="443">
        <v>103.4</v>
      </c>
      <c r="N69" s="443">
        <v>93.5</v>
      </c>
      <c r="O69" s="443">
        <v>86.4</v>
      </c>
      <c r="P69" s="443">
        <v>114.1</v>
      </c>
      <c r="Q69" s="443">
        <v>92.3</v>
      </c>
      <c r="R69" s="443">
        <v>100.1</v>
      </c>
      <c r="S69" s="443">
        <v>102.7</v>
      </c>
    </row>
    <row r="70" spans="1:46" ht="13.5" customHeight="1">
      <c r="A70" s="425" t="s">
        <v>497</v>
      </c>
      <c r="B70" s="425" t="s">
        <v>540</v>
      </c>
      <c r="C70" s="426" t="s">
        <v>497</v>
      </c>
      <c r="D70" s="427">
        <v>101.5</v>
      </c>
      <c r="E70" s="443">
        <v>112.3</v>
      </c>
      <c r="F70" s="443">
        <v>102.2</v>
      </c>
      <c r="G70" s="443">
        <v>101.1</v>
      </c>
      <c r="H70" s="443">
        <v>104.2</v>
      </c>
      <c r="I70" s="443">
        <v>102.5</v>
      </c>
      <c r="J70" s="443">
        <v>106.6</v>
      </c>
      <c r="K70" s="443">
        <v>101.7</v>
      </c>
      <c r="L70" s="443">
        <v>95.9</v>
      </c>
      <c r="M70" s="443">
        <v>111.6</v>
      </c>
      <c r="N70" s="443">
        <v>92.5</v>
      </c>
      <c r="O70" s="443">
        <v>92.2</v>
      </c>
      <c r="P70" s="443">
        <v>93.2</v>
      </c>
      <c r="Q70" s="443">
        <v>97.9</v>
      </c>
      <c r="R70" s="443">
        <v>111.3</v>
      </c>
      <c r="S70" s="443">
        <v>107.4</v>
      </c>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row>
    <row r="71" spans="1:46" ht="13.5" customHeight="1">
      <c r="A71" s="433" t="s">
        <v>782</v>
      </c>
      <c r="B71" s="433" t="s">
        <v>681</v>
      </c>
      <c r="C71" s="434" t="s">
        <v>782</v>
      </c>
      <c r="D71" s="435">
        <v>96.7</v>
      </c>
      <c r="E71" s="436">
        <v>101.2</v>
      </c>
      <c r="F71" s="436">
        <v>95.7</v>
      </c>
      <c r="G71" s="436">
        <v>94.3</v>
      </c>
      <c r="H71" s="436">
        <v>104.4</v>
      </c>
      <c r="I71" s="436">
        <v>98.3</v>
      </c>
      <c r="J71" s="436">
        <v>102</v>
      </c>
      <c r="K71" s="436">
        <v>99.5</v>
      </c>
      <c r="L71" s="436">
        <v>88.4</v>
      </c>
      <c r="M71" s="436">
        <v>106.2</v>
      </c>
      <c r="N71" s="436">
        <v>94.3</v>
      </c>
      <c r="O71" s="436">
        <v>87.2</v>
      </c>
      <c r="P71" s="436">
        <v>89.8</v>
      </c>
      <c r="Q71" s="436">
        <v>97.3</v>
      </c>
      <c r="R71" s="436">
        <v>102.1</v>
      </c>
      <c r="S71" s="436">
        <v>100</v>
      </c>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row>
    <row r="72" spans="1:19" ht="17.25" customHeight="1">
      <c r="A72" s="401"/>
      <c r="B72" s="401"/>
      <c r="C72" s="401"/>
      <c r="D72" s="774" t="s">
        <v>592</v>
      </c>
      <c r="E72" s="774"/>
      <c r="F72" s="774"/>
      <c r="G72" s="774"/>
      <c r="H72" s="774"/>
      <c r="I72" s="774"/>
      <c r="J72" s="774"/>
      <c r="K72" s="774"/>
      <c r="L72" s="774"/>
      <c r="M72" s="774"/>
      <c r="N72" s="774"/>
      <c r="O72" s="774"/>
      <c r="P72" s="774"/>
      <c r="Q72" s="774"/>
      <c r="R72" s="774"/>
      <c r="S72" s="774"/>
    </row>
    <row r="73" spans="1:19" ht="13.5" customHeight="1">
      <c r="A73" s="420" t="s">
        <v>534</v>
      </c>
      <c r="B73" s="420" t="s">
        <v>659</v>
      </c>
      <c r="C73" s="421" t="s">
        <v>535</v>
      </c>
      <c r="D73" s="422">
        <v>-1.7</v>
      </c>
      <c r="E73" s="423">
        <v>-7.2</v>
      </c>
      <c r="F73" s="423">
        <v>-1.9</v>
      </c>
      <c r="G73" s="423">
        <v>-1.8</v>
      </c>
      <c r="H73" s="423">
        <v>-4.8</v>
      </c>
      <c r="I73" s="423">
        <v>-4.9</v>
      </c>
      <c r="J73" s="423">
        <v>-1.8</v>
      </c>
      <c r="K73" s="423">
        <v>4.3</v>
      </c>
      <c r="L73" s="424" t="s">
        <v>663</v>
      </c>
      <c r="M73" s="424" t="s">
        <v>663</v>
      </c>
      <c r="N73" s="424" t="s">
        <v>663</v>
      </c>
      <c r="O73" s="424" t="s">
        <v>663</v>
      </c>
      <c r="P73" s="423">
        <v>3.3</v>
      </c>
      <c r="Q73" s="423">
        <v>-0.2</v>
      </c>
      <c r="R73" s="423">
        <v>4.8</v>
      </c>
      <c r="S73" s="424" t="s">
        <v>663</v>
      </c>
    </row>
    <row r="74" spans="1:19" ht="13.5" customHeight="1">
      <c r="A74" s="425"/>
      <c r="B74" s="425" t="s">
        <v>660</v>
      </c>
      <c r="C74" s="426"/>
      <c r="D74" s="427">
        <v>-5.6</v>
      </c>
      <c r="E74" s="428">
        <v>2.2</v>
      </c>
      <c r="F74" s="428">
        <v>-7.8</v>
      </c>
      <c r="G74" s="428">
        <v>-0.8</v>
      </c>
      <c r="H74" s="428">
        <v>-7</v>
      </c>
      <c r="I74" s="428">
        <v>3.4</v>
      </c>
      <c r="J74" s="428">
        <v>-8.3</v>
      </c>
      <c r="K74" s="428">
        <v>0</v>
      </c>
      <c r="L74" s="429" t="s">
        <v>663</v>
      </c>
      <c r="M74" s="429" t="s">
        <v>663</v>
      </c>
      <c r="N74" s="429" t="s">
        <v>663</v>
      </c>
      <c r="O74" s="429" t="s">
        <v>663</v>
      </c>
      <c r="P74" s="428">
        <v>-0.3</v>
      </c>
      <c r="Q74" s="428">
        <v>-1.9</v>
      </c>
      <c r="R74" s="428">
        <v>-2.6</v>
      </c>
      <c r="S74" s="429" t="s">
        <v>663</v>
      </c>
    </row>
    <row r="75" spans="1:19" ht="13.5" customHeight="1">
      <c r="A75" s="425"/>
      <c r="B75" s="425" t="s">
        <v>661</v>
      </c>
      <c r="C75" s="426"/>
      <c r="D75" s="427">
        <v>3.1</v>
      </c>
      <c r="E75" s="428">
        <v>-0.5</v>
      </c>
      <c r="F75" s="428">
        <v>7.7</v>
      </c>
      <c r="G75" s="428">
        <v>0.5</v>
      </c>
      <c r="H75" s="428">
        <v>8.5</v>
      </c>
      <c r="I75" s="428">
        <v>0.2</v>
      </c>
      <c r="J75" s="428">
        <v>1.5</v>
      </c>
      <c r="K75" s="428">
        <v>1.2</v>
      </c>
      <c r="L75" s="429" t="s">
        <v>663</v>
      </c>
      <c r="M75" s="429" t="s">
        <v>663</v>
      </c>
      <c r="N75" s="429" t="s">
        <v>663</v>
      </c>
      <c r="O75" s="429" t="s">
        <v>663</v>
      </c>
      <c r="P75" s="428">
        <v>-7</v>
      </c>
      <c r="Q75" s="428">
        <v>0.2</v>
      </c>
      <c r="R75" s="428">
        <v>0.8</v>
      </c>
      <c r="S75" s="429" t="s">
        <v>663</v>
      </c>
    </row>
    <row r="76" spans="1:19" ht="13.5" customHeight="1">
      <c r="A76" s="425"/>
      <c r="B76" s="425" t="s">
        <v>662</v>
      </c>
      <c r="C76" s="426"/>
      <c r="D76" s="427">
        <v>-1.9</v>
      </c>
      <c r="E76" s="428">
        <v>0.8</v>
      </c>
      <c r="F76" s="428">
        <v>-2.2</v>
      </c>
      <c r="G76" s="428">
        <v>-1.3</v>
      </c>
      <c r="H76" s="428">
        <v>1</v>
      </c>
      <c r="I76" s="428">
        <v>-0.4</v>
      </c>
      <c r="J76" s="428">
        <v>2.4</v>
      </c>
      <c r="K76" s="428">
        <v>1</v>
      </c>
      <c r="L76" s="429">
        <v>0.3</v>
      </c>
      <c r="M76" s="429">
        <v>2.6</v>
      </c>
      <c r="N76" s="429">
        <v>-11.7</v>
      </c>
      <c r="O76" s="429">
        <v>0.7</v>
      </c>
      <c r="P76" s="428">
        <v>-7.1</v>
      </c>
      <c r="Q76" s="428">
        <v>-2.6</v>
      </c>
      <c r="R76" s="428">
        <v>-0.2</v>
      </c>
      <c r="S76" s="429">
        <v>-0.3</v>
      </c>
    </row>
    <row r="77" spans="1:19" ht="13.5" customHeight="1">
      <c r="A77" s="425"/>
      <c r="B77" s="425" t="s">
        <v>773</v>
      </c>
      <c r="C77" s="426"/>
      <c r="D77" s="427">
        <v>0.6</v>
      </c>
      <c r="E77" s="428">
        <v>6.2</v>
      </c>
      <c r="F77" s="428">
        <v>2.1</v>
      </c>
      <c r="G77" s="428">
        <v>2.5</v>
      </c>
      <c r="H77" s="428">
        <v>1.1</v>
      </c>
      <c r="I77" s="428">
        <v>1</v>
      </c>
      <c r="J77" s="428">
        <v>-1.6</v>
      </c>
      <c r="K77" s="428">
        <v>0.2</v>
      </c>
      <c r="L77" s="429">
        <v>-7.9</v>
      </c>
      <c r="M77" s="429">
        <v>5.6</v>
      </c>
      <c r="N77" s="429">
        <v>2.9</v>
      </c>
      <c r="O77" s="429">
        <v>-5.8</v>
      </c>
      <c r="P77" s="428">
        <v>-6.8</v>
      </c>
      <c r="Q77" s="428">
        <v>-1</v>
      </c>
      <c r="R77" s="428">
        <v>3.9</v>
      </c>
      <c r="S77" s="429">
        <v>1.4</v>
      </c>
    </row>
    <row r="78" spans="1:19" ht="13.5" customHeight="1">
      <c r="A78" s="425"/>
      <c r="B78" s="437" t="s">
        <v>775</v>
      </c>
      <c r="C78" s="438"/>
      <c r="D78" s="439">
        <v>0</v>
      </c>
      <c r="E78" s="440">
        <v>0.2</v>
      </c>
      <c r="F78" s="440">
        <v>0.1</v>
      </c>
      <c r="G78" s="440">
        <v>-2.7</v>
      </c>
      <c r="H78" s="440">
        <v>-1.9</v>
      </c>
      <c r="I78" s="440">
        <v>-0.9</v>
      </c>
      <c r="J78" s="440">
        <v>0.2</v>
      </c>
      <c r="K78" s="440">
        <v>-1.4</v>
      </c>
      <c r="L78" s="440">
        <v>-0.6</v>
      </c>
      <c r="M78" s="440">
        <v>0.9</v>
      </c>
      <c r="N78" s="440">
        <v>0</v>
      </c>
      <c r="O78" s="440">
        <v>-0.2</v>
      </c>
      <c r="P78" s="440">
        <v>5</v>
      </c>
      <c r="Q78" s="440">
        <v>-0.9</v>
      </c>
      <c r="R78" s="440">
        <v>-0.8</v>
      </c>
      <c r="S78" s="440">
        <v>0</v>
      </c>
    </row>
    <row r="79" spans="1:19" ht="13.5" customHeight="1">
      <c r="A79" s="420" t="s">
        <v>664</v>
      </c>
      <c r="B79" s="420" t="s">
        <v>541</v>
      </c>
      <c r="C79" s="432" t="s">
        <v>536</v>
      </c>
      <c r="D79" s="430">
        <v>1.5</v>
      </c>
      <c r="E79" s="431">
        <v>-1.1</v>
      </c>
      <c r="F79" s="431">
        <v>2.2</v>
      </c>
      <c r="G79" s="431">
        <v>1.2</v>
      </c>
      <c r="H79" s="431">
        <v>5.2</v>
      </c>
      <c r="I79" s="431">
        <v>2.1</v>
      </c>
      <c r="J79" s="431">
        <v>1.1</v>
      </c>
      <c r="K79" s="431">
        <v>6.1</v>
      </c>
      <c r="L79" s="431">
        <v>-2.8</v>
      </c>
      <c r="M79" s="431">
        <v>-4.8</v>
      </c>
      <c r="N79" s="431">
        <v>2.7</v>
      </c>
      <c r="O79" s="431">
        <v>1.7</v>
      </c>
      <c r="P79" s="431">
        <v>-5.1</v>
      </c>
      <c r="Q79" s="431">
        <v>0.9</v>
      </c>
      <c r="R79" s="431">
        <v>-1.1</v>
      </c>
      <c r="S79" s="431">
        <v>2.1</v>
      </c>
    </row>
    <row r="80" spans="1:19" ht="13.5" customHeight="1">
      <c r="A80" s="425" t="s">
        <v>497</v>
      </c>
      <c r="B80" s="425" t="s">
        <v>542</v>
      </c>
      <c r="C80" s="426" t="s">
        <v>497</v>
      </c>
      <c r="D80" s="430">
        <v>-0.8</v>
      </c>
      <c r="E80" s="431">
        <v>0.3</v>
      </c>
      <c r="F80" s="431">
        <v>-1</v>
      </c>
      <c r="G80" s="431">
        <v>-6.3</v>
      </c>
      <c r="H80" s="431">
        <v>-4.7</v>
      </c>
      <c r="I80" s="431">
        <v>-4.5</v>
      </c>
      <c r="J80" s="431">
        <v>0.2</v>
      </c>
      <c r="K80" s="431">
        <v>-4.4</v>
      </c>
      <c r="L80" s="431">
        <v>-1.7</v>
      </c>
      <c r="M80" s="431">
        <v>0.1</v>
      </c>
      <c r="N80" s="431">
        <v>-0.2</v>
      </c>
      <c r="O80" s="431">
        <v>0.1</v>
      </c>
      <c r="P80" s="431">
        <v>21.6</v>
      </c>
      <c r="Q80" s="431">
        <v>-3.2</v>
      </c>
      <c r="R80" s="431">
        <v>-3.7</v>
      </c>
      <c r="S80" s="431">
        <v>-1.9</v>
      </c>
    </row>
    <row r="81" spans="1:19" ht="13.5" customHeight="1">
      <c r="A81" s="425" t="s">
        <v>497</v>
      </c>
      <c r="B81" s="425" t="s">
        <v>543</v>
      </c>
      <c r="C81" s="426" t="s">
        <v>497</v>
      </c>
      <c r="D81" s="430">
        <v>1.3</v>
      </c>
      <c r="E81" s="431">
        <v>3.4</v>
      </c>
      <c r="F81" s="431">
        <v>1.4</v>
      </c>
      <c r="G81" s="431">
        <v>-3.1</v>
      </c>
      <c r="H81" s="431">
        <v>-3.9</v>
      </c>
      <c r="I81" s="431">
        <v>-0.4</v>
      </c>
      <c r="J81" s="431">
        <v>2.3</v>
      </c>
      <c r="K81" s="431">
        <v>0.7</v>
      </c>
      <c r="L81" s="431">
        <v>-0.7</v>
      </c>
      <c r="M81" s="431">
        <v>1.9</v>
      </c>
      <c r="N81" s="431">
        <v>1.3</v>
      </c>
      <c r="O81" s="431">
        <v>3.5</v>
      </c>
      <c r="P81" s="431">
        <v>4.5</v>
      </c>
      <c r="Q81" s="431">
        <v>1.8</v>
      </c>
      <c r="R81" s="431">
        <v>5.1</v>
      </c>
      <c r="S81" s="431">
        <v>0.2</v>
      </c>
    </row>
    <row r="82" spans="1:19" ht="13.5" customHeight="1">
      <c r="A82" s="425" t="s">
        <v>497</v>
      </c>
      <c r="B82" s="425" t="s">
        <v>544</v>
      </c>
      <c r="C82" s="426" t="s">
        <v>497</v>
      </c>
      <c r="D82" s="430">
        <v>0</v>
      </c>
      <c r="E82" s="431">
        <v>-0.9</v>
      </c>
      <c r="F82" s="431">
        <v>-0.8</v>
      </c>
      <c r="G82" s="431">
        <v>-2.2</v>
      </c>
      <c r="H82" s="431">
        <v>4.8</v>
      </c>
      <c r="I82" s="431">
        <v>-1.9</v>
      </c>
      <c r="J82" s="431">
        <v>1.1</v>
      </c>
      <c r="K82" s="431">
        <v>4.3</v>
      </c>
      <c r="L82" s="431">
        <v>5.3</v>
      </c>
      <c r="M82" s="431">
        <v>1.8</v>
      </c>
      <c r="N82" s="431">
        <v>0.9</v>
      </c>
      <c r="O82" s="431">
        <v>3.1</v>
      </c>
      <c r="P82" s="431">
        <v>5.5</v>
      </c>
      <c r="Q82" s="431">
        <v>-0.7</v>
      </c>
      <c r="R82" s="431">
        <v>0.7</v>
      </c>
      <c r="S82" s="431">
        <v>-0.6</v>
      </c>
    </row>
    <row r="83" spans="1:19" ht="13.5" customHeight="1">
      <c r="A83" s="425" t="s">
        <v>497</v>
      </c>
      <c r="B83" s="425" t="s">
        <v>545</v>
      </c>
      <c r="C83" s="426" t="s">
        <v>497</v>
      </c>
      <c r="D83" s="430">
        <v>1.1</v>
      </c>
      <c r="E83" s="431">
        <v>-1.1</v>
      </c>
      <c r="F83" s="431">
        <v>1.4</v>
      </c>
      <c r="G83" s="431">
        <v>-3.6</v>
      </c>
      <c r="H83" s="431">
        <v>-3.6</v>
      </c>
      <c r="I83" s="431">
        <v>0.6</v>
      </c>
      <c r="J83" s="431">
        <v>0.9</v>
      </c>
      <c r="K83" s="431">
        <v>-3.1</v>
      </c>
      <c r="L83" s="431">
        <v>3.8</v>
      </c>
      <c r="M83" s="431">
        <v>3.5</v>
      </c>
      <c r="N83" s="431">
        <v>1.5</v>
      </c>
      <c r="O83" s="431">
        <v>1</v>
      </c>
      <c r="P83" s="431">
        <v>6.2</v>
      </c>
      <c r="Q83" s="431">
        <v>1.3</v>
      </c>
      <c r="R83" s="431">
        <v>-0.9</v>
      </c>
      <c r="S83" s="431">
        <v>0.2</v>
      </c>
    </row>
    <row r="84" spans="1:19" ht="13.5" customHeight="1">
      <c r="A84" s="425" t="s">
        <v>497</v>
      </c>
      <c r="B84" s="425" t="s">
        <v>512</v>
      </c>
      <c r="C84" s="426" t="s">
        <v>497</v>
      </c>
      <c r="D84" s="430">
        <v>1.9</v>
      </c>
      <c r="E84" s="431">
        <v>1.3</v>
      </c>
      <c r="F84" s="431">
        <v>2.6</v>
      </c>
      <c r="G84" s="431">
        <v>-1</v>
      </c>
      <c r="H84" s="431">
        <v>-2.1</v>
      </c>
      <c r="I84" s="431">
        <v>2.9</v>
      </c>
      <c r="J84" s="431">
        <v>1.9</v>
      </c>
      <c r="K84" s="431">
        <v>-1.3</v>
      </c>
      <c r="L84" s="431">
        <v>0</v>
      </c>
      <c r="M84" s="431">
        <v>2.7</v>
      </c>
      <c r="N84" s="431">
        <v>2.3</v>
      </c>
      <c r="O84" s="431">
        <v>4.5</v>
      </c>
      <c r="P84" s="431">
        <v>3.9</v>
      </c>
      <c r="Q84" s="431">
        <v>-0.1</v>
      </c>
      <c r="R84" s="431">
        <v>0.5</v>
      </c>
      <c r="S84" s="431">
        <v>1</v>
      </c>
    </row>
    <row r="85" spans="1:19" ht="13.5" customHeight="1">
      <c r="A85" s="425" t="s">
        <v>497</v>
      </c>
      <c r="B85" s="425" t="s">
        <v>546</v>
      </c>
      <c r="C85" s="426" t="s">
        <v>497</v>
      </c>
      <c r="D85" s="430">
        <v>1.9</v>
      </c>
      <c r="E85" s="431">
        <v>-1.7</v>
      </c>
      <c r="F85" s="431">
        <v>1.8</v>
      </c>
      <c r="G85" s="431">
        <v>-4</v>
      </c>
      <c r="H85" s="431">
        <v>0.7</v>
      </c>
      <c r="I85" s="431">
        <v>1.4</v>
      </c>
      <c r="J85" s="431">
        <v>-0.4</v>
      </c>
      <c r="K85" s="431">
        <v>-3.5</v>
      </c>
      <c r="L85" s="431">
        <v>6.8</v>
      </c>
      <c r="M85" s="431">
        <v>6</v>
      </c>
      <c r="N85" s="431">
        <v>-0.2</v>
      </c>
      <c r="O85" s="431">
        <v>-1.6</v>
      </c>
      <c r="P85" s="431">
        <v>32.3</v>
      </c>
      <c r="Q85" s="431">
        <v>-3.1</v>
      </c>
      <c r="R85" s="431">
        <v>-0.7</v>
      </c>
      <c r="S85" s="431">
        <v>-0.3</v>
      </c>
    </row>
    <row r="86" spans="1:19" ht="13.5" customHeight="1">
      <c r="A86" s="425" t="s">
        <v>497</v>
      </c>
      <c r="B86" s="425" t="s">
        <v>591</v>
      </c>
      <c r="C86" s="426" t="s">
        <v>497</v>
      </c>
      <c r="D86" s="430">
        <v>1.1</v>
      </c>
      <c r="E86" s="431">
        <v>-2.2</v>
      </c>
      <c r="F86" s="431">
        <v>1.9</v>
      </c>
      <c r="G86" s="431">
        <v>-0.1</v>
      </c>
      <c r="H86" s="431">
        <v>-4.2</v>
      </c>
      <c r="I86" s="431">
        <v>1.7</v>
      </c>
      <c r="J86" s="431">
        <v>2.7</v>
      </c>
      <c r="K86" s="431">
        <v>0.2</v>
      </c>
      <c r="L86" s="431">
        <v>3.6</v>
      </c>
      <c r="M86" s="431">
        <v>4.4</v>
      </c>
      <c r="N86" s="431">
        <v>-0.2</v>
      </c>
      <c r="O86" s="431">
        <v>0.2</v>
      </c>
      <c r="P86" s="431">
        <v>6.6</v>
      </c>
      <c r="Q86" s="431">
        <v>-3</v>
      </c>
      <c r="R86" s="431">
        <v>1.5</v>
      </c>
      <c r="S86" s="431">
        <v>1.1</v>
      </c>
    </row>
    <row r="87" spans="1:19" ht="13.5" customHeight="1">
      <c r="A87" s="425" t="s">
        <v>777</v>
      </c>
      <c r="B87" s="425" t="s">
        <v>780</v>
      </c>
      <c r="C87" s="426" t="s">
        <v>536</v>
      </c>
      <c r="D87" s="430">
        <v>3</v>
      </c>
      <c r="E87" s="431">
        <v>5.6</v>
      </c>
      <c r="F87" s="431">
        <v>4.8</v>
      </c>
      <c r="G87" s="431">
        <v>-1.3</v>
      </c>
      <c r="H87" s="431">
        <v>16.5</v>
      </c>
      <c r="I87" s="431">
        <v>4.6</v>
      </c>
      <c r="J87" s="431">
        <v>1.2</v>
      </c>
      <c r="K87" s="431">
        <v>2.8</v>
      </c>
      <c r="L87" s="431">
        <v>2.6</v>
      </c>
      <c r="M87" s="431">
        <v>5.7</v>
      </c>
      <c r="N87" s="431">
        <v>-0.7</v>
      </c>
      <c r="O87" s="431">
        <v>-0.4</v>
      </c>
      <c r="P87" s="431">
        <v>7.6</v>
      </c>
      <c r="Q87" s="431">
        <v>-2.5</v>
      </c>
      <c r="R87" s="431">
        <v>-1.3</v>
      </c>
      <c r="S87" s="431">
        <v>1.2</v>
      </c>
    </row>
    <row r="88" spans="1:19" ht="13.5" customHeight="1">
      <c r="A88" s="425" t="s">
        <v>497</v>
      </c>
      <c r="B88" s="425" t="s">
        <v>538</v>
      </c>
      <c r="C88" s="426" t="s">
        <v>497</v>
      </c>
      <c r="D88" s="430">
        <v>1.9</v>
      </c>
      <c r="E88" s="431">
        <v>2.7</v>
      </c>
      <c r="F88" s="431">
        <v>2.6</v>
      </c>
      <c r="G88" s="431">
        <v>2.8</v>
      </c>
      <c r="H88" s="431">
        <v>-2.4</v>
      </c>
      <c r="I88" s="431">
        <v>4.9</v>
      </c>
      <c r="J88" s="431">
        <v>0.7</v>
      </c>
      <c r="K88" s="431">
        <v>6.3</v>
      </c>
      <c r="L88" s="431">
        <v>2</v>
      </c>
      <c r="M88" s="431">
        <v>5.6</v>
      </c>
      <c r="N88" s="431">
        <v>3.5</v>
      </c>
      <c r="O88" s="431">
        <v>-6.1</v>
      </c>
      <c r="P88" s="431">
        <v>3.8</v>
      </c>
      <c r="Q88" s="431">
        <v>-1.1</v>
      </c>
      <c r="R88" s="431">
        <v>2.7</v>
      </c>
      <c r="S88" s="431">
        <v>-2.5</v>
      </c>
    </row>
    <row r="89" spans="1:19" ht="13.5" customHeight="1">
      <c r="A89" s="425" t="s">
        <v>497</v>
      </c>
      <c r="B89" s="425" t="s">
        <v>539</v>
      </c>
      <c r="C89" s="426" t="s">
        <v>497</v>
      </c>
      <c r="D89" s="430">
        <v>3.3</v>
      </c>
      <c r="E89" s="431">
        <v>1.6</v>
      </c>
      <c r="F89" s="431">
        <v>2.8</v>
      </c>
      <c r="G89" s="431">
        <v>-0.4</v>
      </c>
      <c r="H89" s="431">
        <v>4.5</v>
      </c>
      <c r="I89" s="431">
        <v>4.4</v>
      </c>
      <c r="J89" s="431">
        <v>3.1</v>
      </c>
      <c r="K89" s="431">
        <v>1.4</v>
      </c>
      <c r="L89" s="431">
        <v>-3.1</v>
      </c>
      <c r="M89" s="431">
        <v>-4.6</v>
      </c>
      <c r="N89" s="431">
        <v>3.8</v>
      </c>
      <c r="O89" s="431">
        <v>-2.4</v>
      </c>
      <c r="P89" s="431">
        <v>34.7</v>
      </c>
      <c r="Q89" s="431">
        <v>-0.9</v>
      </c>
      <c r="R89" s="431">
        <v>-1.2</v>
      </c>
      <c r="S89" s="431">
        <v>4.2</v>
      </c>
    </row>
    <row r="90" spans="1:19" ht="13.5" customHeight="1">
      <c r="A90" s="425" t="s">
        <v>497</v>
      </c>
      <c r="B90" s="425" t="s">
        <v>540</v>
      </c>
      <c r="C90" s="426" t="s">
        <v>497</v>
      </c>
      <c r="D90" s="430">
        <v>0.3</v>
      </c>
      <c r="E90" s="431">
        <v>1.3</v>
      </c>
      <c r="F90" s="431">
        <v>-0.8</v>
      </c>
      <c r="G90" s="431">
        <v>-2.3</v>
      </c>
      <c r="H90" s="431">
        <v>0.6</v>
      </c>
      <c r="I90" s="431">
        <v>0.3</v>
      </c>
      <c r="J90" s="431">
        <v>4.2</v>
      </c>
      <c r="K90" s="431">
        <v>0.7</v>
      </c>
      <c r="L90" s="431">
        <v>2.3</v>
      </c>
      <c r="M90" s="431">
        <v>-2.5</v>
      </c>
      <c r="N90" s="431">
        <v>2.9</v>
      </c>
      <c r="O90" s="431">
        <v>-3.2</v>
      </c>
      <c r="P90" s="431">
        <v>1.6</v>
      </c>
      <c r="Q90" s="431">
        <v>-1.5</v>
      </c>
      <c r="R90" s="431">
        <v>3.5</v>
      </c>
      <c r="S90" s="431">
        <v>4.4</v>
      </c>
    </row>
    <row r="91" spans="1:19" ht="13.5" customHeight="1">
      <c r="A91" s="433" t="s">
        <v>782</v>
      </c>
      <c r="B91" s="433" t="s">
        <v>681</v>
      </c>
      <c r="C91" s="434" t="s">
        <v>782</v>
      </c>
      <c r="D91" s="435">
        <v>-0.5</v>
      </c>
      <c r="E91" s="436">
        <v>3.8</v>
      </c>
      <c r="F91" s="436">
        <v>-0.7</v>
      </c>
      <c r="G91" s="436">
        <v>-4.7</v>
      </c>
      <c r="H91" s="436">
        <v>4.7</v>
      </c>
      <c r="I91" s="436">
        <v>-1.9</v>
      </c>
      <c r="J91" s="436">
        <v>0</v>
      </c>
      <c r="K91" s="436">
        <v>-6.4</v>
      </c>
      <c r="L91" s="436">
        <v>1.8</v>
      </c>
      <c r="M91" s="436">
        <v>10.2</v>
      </c>
      <c r="N91" s="436">
        <v>2.2</v>
      </c>
      <c r="O91" s="436">
        <v>-8.5</v>
      </c>
      <c r="P91" s="436">
        <v>0.8</v>
      </c>
      <c r="Q91" s="436">
        <v>-0.3</v>
      </c>
      <c r="R91" s="436">
        <v>-1.7</v>
      </c>
      <c r="S91" s="436">
        <v>-0.2</v>
      </c>
    </row>
    <row r="92" spans="1:35" ht="27" customHeight="1">
      <c r="A92" s="764" t="s">
        <v>342</v>
      </c>
      <c r="B92" s="764"/>
      <c r="C92" s="765"/>
      <c r="D92" s="442">
        <v>-4.7</v>
      </c>
      <c r="E92" s="441">
        <v>-9.9</v>
      </c>
      <c r="F92" s="441">
        <v>-6.4</v>
      </c>
      <c r="G92" s="441">
        <v>-6.7</v>
      </c>
      <c r="H92" s="441">
        <v>0.2</v>
      </c>
      <c r="I92" s="441">
        <v>-4.1</v>
      </c>
      <c r="J92" s="441">
        <v>-4.3</v>
      </c>
      <c r="K92" s="441">
        <v>-2.2</v>
      </c>
      <c r="L92" s="441">
        <v>-7.8</v>
      </c>
      <c r="M92" s="441">
        <v>-4.8</v>
      </c>
      <c r="N92" s="441">
        <v>1.9</v>
      </c>
      <c r="O92" s="441">
        <v>-5.4</v>
      </c>
      <c r="P92" s="441">
        <v>-3.6</v>
      </c>
      <c r="Q92" s="441">
        <v>-0.6</v>
      </c>
      <c r="R92" s="441">
        <v>-8.3</v>
      </c>
      <c r="S92" s="441">
        <v>-6.9</v>
      </c>
      <c r="T92" s="379"/>
      <c r="U92" s="379"/>
      <c r="V92" s="379"/>
      <c r="W92" s="379"/>
      <c r="X92" s="379"/>
      <c r="Y92" s="379"/>
      <c r="Z92" s="379"/>
      <c r="AA92" s="379"/>
      <c r="AB92" s="379"/>
      <c r="AC92" s="379"/>
      <c r="AD92" s="379"/>
      <c r="AE92" s="379"/>
      <c r="AF92" s="379"/>
      <c r="AG92" s="379"/>
      <c r="AH92" s="379"/>
      <c r="AI92" s="379"/>
    </row>
    <row r="93" spans="1:36" s="380" customFormat="1" ht="27" customHeight="1">
      <c r="A93" s="382"/>
      <c r="B93" s="382"/>
      <c r="C93" s="382"/>
      <c r="D93" s="383"/>
      <c r="E93" s="383"/>
      <c r="F93" s="383"/>
      <c r="G93" s="383"/>
      <c r="H93" s="383"/>
      <c r="I93" s="383"/>
      <c r="J93" s="383"/>
      <c r="K93" s="383"/>
      <c r="L93" s="383"/>
      <c r="M93" s="383"/>
      <c r="N93" s="383"/>
      <c r="O93" s="383"/>
      <c r="P93" s="383"/>
      <c r="Q93" s="383"/>
      <c r="R93" s="383"/>
      <c r="S93" s="383"/>
      <c r="T93" s="367"/>
      <c r="U93" s="367"/>
      <c r="V93" s="367"/>
      <c r="W93" s="367"/>
      <c r="X93" s="367"/>
      <c r="Y93" s="367"/>
      <c r="Z93" s="367"/>
      <c r="AA93" s="367"/>
      <c r="AB93" s="367"/>
      <c r="AC93" s="367"/>
      <c r="AD93" s="367"/>
      <c r="AE93" s="367"/>
      <c r="AF93" s="367"/>
      <c r="AG93" s="367"/>
      <c r="AH93" s="367"/>
      <c r="AI93" s="367"/>
      <c r="AJ93" s="367"/>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worksheet>
</file>

<file path=xl/worksheets/sheet14.xml><?xml version="1.0" encoding="utf-8"?>
<worksheet xmlns="http://schemas.openxmlformats.org/spreadsheetml/2006/main" xmlns:r="http://schemas.openxmlformats.org/officeDocument/2006/relationships">
  <sheetPr codeName="Sheet34">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7" bestFit="1" customWidth="1"/>
    <col min="2" max="2" width="3.19921875" style="367" bestFit="1" customWidth="1"/>
    <col min="3" max="3" width="3.09765625" style="367" bestFit="1" customWidth="1"/>
    <col min="4" max="19" width="8.19921875" style="367" customWidth="1"/>
    <col min="20" max="35" width="7.59765625" style="367" customWidth="1"/>
    <col min="36" max="16384" width="9" style="367" customWidth="1"/>
  </cols>
  <sheetData>
    <row r="1" spans="1:31" ht="18.75">
      <c r="A1" s="366"/>
      <c r="B1" s="366"/>
      <c r="C1" s="366"/>
      <c r="D1" s="366"/>
      <c r="E1" s="368"/>
      <c r="F1" s="368"/>
      <c r="G1" s="766" t="s">
        <v>752</v>
      </c>
      <c r="H1" s="766"/>
      <c r="I1" s="766"/>
      <c r="J1" s="766"/>
      <c r="K1" s="766"/>
      <c r="L1" s="766"/>
      <c r="M1" s="766"/>
      <c r="N1" s="766"/>
      <c r="O1" s="766"/>
      <c r="P1" s="368"/>
      <c r="Q1" s="368"/>
      <c r="R1" s="366"/>
      <c r="S1" s="368"/>
      <c r="T1" s="368"/>
      <c r="U1" s="368"/>
      <c r="V1" s="368"/>
      <c r="W1" s="368"/>
      <c r="X1" s="368"/>
      <c r="Y1" s="368"/>
      <c r="Z1" s="368"/>
      <c r="AA1" s="368"/>
      <c r="AB1" s="368"/>
      <c r="AC1" s="368"/>
      <c r="AD1" s="368"/>
      <c r="AE1" s="368"/>
    </row>
    <row r="2" spans="1:19" ht="17.25">
      <c r="A2" s="397" t="s">
        <v>169</v>
      </c>
      <c r="B2" s="369"/>
      <c r="C2" s="369"/>
      <c r="H2" s="776"/>
      <c r="I2" s="776"/>
      <c r="J2" s="776"/>
      <c r="K2" s="776"/>
      <c r="L2" s="776"/>
      <c r="M2" s="776"/>
      <c r="N2" s="776"/>
      <c r="O2" s="776"/>
      <c r="S2" s="384" t="s">
        <v>537</v>
      </c>
    </row>
    <row r="3" spans="1:19" ht="13.5">
      <c r="A3" s="767" t="s">
        <v>498</v>
      </c>
      <c r="B3" s="767"/>
      <c r="C3" s="768"/>
      <c r="D3" s="370" t="s">
        <v>627</v>
      </c>
      <c r="E3" s="370" t="s">
        <v>628</v>
      </c>
      <c r="F3" s="370" t="s">
        <v>629</v>
      </c>
      <c r="G3" s="370" t="s">
        <v>630</v>
      </c>
      <c r="H3" s="370" t="s">
        <v>631</v>
      </c>
      <c r="I3" s="370" t="s">
        <v>632</v>
      </c>
      <c r="J3" s="370" t="s">
        <v>633</v>
      </c>
      <c r="K3" s="370" t="s">
        <v>634</v>
      </c>
      <c r="L3" s="370" t="s">
        <v>635</v>
      </c>
      <c r="M3" s="370" t="s">
        <v>636</v>
      </c>
      <c r="N3" s="370" t="s">
        <v>677</v>
      </c>
      <c r="O3" s="370" t="s">
        <v>637</v>
      </c>
      <c r="P3" s="370" t="s">
        <v>638</v>
      </c>
      <c r="Q3" s="370" t="s">
        <v>639</v>
      </c>
      <c r="R3" s="370" t="s">
        <v>640</v>
      </c>
      <c r="S3" s="370" t="s">
        <v>641</v>
      </c>
    </row>
    <row r="4" spans="1:19" ht="13.5">
      <c r="A4" s="769"/>
      <c r="B4" s="769"/>
      <c r="C4" s="770"/>
      <c r="D4" s="371" t="s">
        <v>513</v>
      </c>
      <c r="E4" s="371"/>
      <c r="F4" s="371"/>
      <c r="G4" s="371" t="s">
        <v>610</v>
      </c>
      <c r="H4" s="371" t="s">
        <v>514</v>
      </c>
      <c r="I4" s="371" t="s">
        <v>515</v>
      </c>
      <c r="J4" s="371" t="s">
        <v>516</v>
      </c>
      <c r="K4" s="371" t="s">
        <v>517</v>
      </c>
      <c r="L4" s="372" t="s">
        <v>518</v>
      </c>
      <c r="M4" s="373" t="s">
        <v>519</v>
      </c>
      <c r="N4" s="372" t="s">
        <v>675</v>
      </c>
      <c r="O4" s="372" t="s">
        <v>520</v>
      </c>
      <c r="P4" s="372" t="s">
        <v>521</v>
      </c>
      <c r="Q4" s="372" t="s">
        <v>522</v>
      </c>
      <c r="R4" s="372" t="s">
        <v>523</v>
      </c>
      <c r="S4" s="512" t="s">
        <v>54</v>
      </c>
    </row>
    <row r="5" spans="1:19" ht="18" customHeight="1">
      <c r="A5" s="771"/>
      <c r="B5" s="771"/>
      <c r="C5" s="772"/>
      <c r="D5" s="374" t="s">
        <v>524</v>
      </c>
      <c r="E5" s="374" t="s">
        <v>340</v>
      </c>
      <c r="F5" s="374" t="s">
        <v>341</v>
      </c>
      <c r="G5" s="374" t="s">
        <v>611</v>
      </c>
      <c r="H5" s="374" t="s">
        <v>525</v>
      </c>
      <c r="I5" s="374" t="s">
        <v>526</v>
      </c>
      <c r="J5" s="374" t="s">
        <v>527</v>
      </c>
      <c r="K5" s="374" t="s">
        <v>528</v>
      </c>
      <c r="L5" s="375" t="s">
        <v>529</v>
      </c>
      <c r="M5" s="376" t="s">
        <v>530</v>
      </c>
      <c r="N5" s="375" t="s">
        <v>676</v>
      </c>
      <c r="O5" s="375" t="s">
        <v>531</v>
      </c>
      <c r="P5" s="376" t="s">
        <v>532</v>
      </c>
      <c r="Q5" s="376" t="s">
        <v>533</v>
      </c>
      <c r="R5" s="375" t="s">
        <v>666</v>
      </c>
      <c r="S5" s="375" t="s">
        <v>55</v>
      </c>
    </row>
    <row r="6" spans="1:19" ht="15.75" customHeight="1">
      <c r="A6" s="401"/>
      <c r="B6" s="401"/>
      <c r="C6" s="401"/>
      <c r="D6" s="773" t="s">
        <v>593</v>
      </c>
      <c r="E6" s="773"/>
      <c r="F6" s="773"/>
      <c r="G6" s="773"/>
      <c r="H6" s="773"/>
      <c r="I6" s="773"/>
      <c r="J6" s="773"/>
      <c r="K6" s="773"/>
      <c r="L6" s="773"/>
      <c r="M6" s="773"/>
      <c r="N6" s="773"/>
      <c r="O6" s="773"/>
      <c r="P6" s="773"/>
      <c r="Q6" s="773"/>
      <c r="R6" s="773"/>
      <c r="S6" s="401"/>
    </row>
    <row r="7" spans="1:19" ht="13.5" customHeight="1">
      <c r="A7" s="420" t="s">
        <v>534</v>
      </c>
      <c r="B7" s="420" t="s">
        <v>659</v>
      </c>
      <c r="C7" s="421" t="s">
        <v>535</v>
      </c>
      <c r="D7" s="422">
        <v>101.9</v>
      </c>
      <c r="E7" s="423">
        <v>99.1</v>
      </c>
      <c r="F7" s="423">
        <v>101.6</v>
      </c>
      <c r="G7" s="423">
        <v>99.5</v>
      </c>
      <c r="H7" s="423">
        <v>92.1</v>
      </c>
      <c r="I7" s="423">
        <v>99.3</v>
      </c>
      <c r="J7" s="423">
        <v>101.9</v>
      </c>
      <c r="K7" s="423">
        <v>102.5</v>
      </c>
      <c r="L7" s="424" t="s">
        <v>663</v>
      </c>
      <c r="M7" s="424" t="s">
        <v>663</v>
      </c>
      <c r="N7" s="424" t="s">
        <v>663</v>
      </c>
      <c r="O7" s="424" t="s">
        <v>663</v>
      </c>
      <c r="P7" s="423">
        <v>105.7</v>
      </c>
      <c r="Q7" s="423">
        <v>95.4</v>
      </c>
      <c r="R7" s="423">
        <v>95.7</v>
      </c>
      <c r="S7" s="424" t="s">
        <v>663</v>
      </c>
    </row>
    <row r="8" spans="1:19" ht="13.5" customHeight="1">
      <c r="A8" s="425"/>
      <c r="B8" s="425" t="s">
        <v>660</v>
      </c>
      <c r="C8" s="426"/>
      <c r="D8" s="427">
        <v>97.7</v>
      </c>
      <c r="E8" s="428">
        <v>98.4</v>
      </c>
      <c r="F8" s="428">
        <v>95.3</v>
      </c>
      <c r="G8" s="428">
        <v>97.7</v>
      </c>
      <c r="H8" s="428">
        <v>92.3</v>
      </c>
      <c r="I8" s="428">
        <v>101.3</v>
      </c>
      <c r="J8" s="428">
        <v>94.4</v>
      </c>
      <c r="K8" s="428">
        <v>100.8</v>
      </c>
      <c r="L8" s="429" t="s">
        <v>663</v>
      </c>
      <c r="M8" s="429" t="s">
        <v>663</v>
      </c>
      <c r="N8" s="429" t="s">
        <v>663</v>
      </c>
      <c r="O8" s="429" t="s">
        <v>663</v>
      </c>
      <c r="P8" s="428">
        <v>102.7</v>
      </c>
      <c r="Q8" s="428">
        <v>98.7</v>
      </c>
      <c r="R8" s="428">
        <v>99.2</v>
      </c>
      <c r="S8" s="429" t="s">
        <v>663</v>
      </c>
    </row>
    <row r="9" spans="1:19" ht="13.5">
      <c r="A9" s="425"/>
      <c r="B9" s="425" t="s">
        <v>661</v>
      </c>
      <c r="C9" s="426"/>
      <c r="D9" s="427">
        <v>100</v>
      </c>
      <c r="E9" s="428">
        <v>100</v>
      </c>
      <c r="F9" s="428">
        <v>100</v>
      </c>
      <c r="G9" s="428">
        <v>100</v>
      </c>
      <c r="H9" s="428">
        <v>100</v>
      </c>
      <c r="I9" s="428">
        <v>100</v>
      </c>
      <c r="J9" s="428">
        <v>100</v>
      </c>
      <c r="K9" s="428">
        <v>100</v>
      </c>
      <c r="L9" s="429">
        <v>100</v>
      </c>
      <c r="M9" s="429">
        <v>100</v>
      </c>
      <c r="N9" s="429">
        <v>100</v>
      </c>
      <c r="O9" s="429">
        <v>100</v>
      </c>
      <c r="P9" s="428">
        <v>100</v>
      </c>
      <c r="Q9" s="428">
        <v>100</v>
      </c>
      <c r="R9" s="428">
        <v>100</v>
      </c>
      <c r="S9" s="429">
        <v>100</v>
      </c>
    </row>
    <row r="10" spans="1:19" ht="13.5" customHeight="1">
      <c r="A10" s="425"/>
      <c r="B10" s="425" t="s">
        <v>662</v>
      </c>
      <c r="C10" s="426"/>
      <c r="D10" s="427">
        <v>98.4</v>
      </c>
      <c r="E10" s="428">
        <v>99</v>
      </c>
      <c r="F10" s="428">
        <v>98.4</v>
      </c>
      <c r="G10" s="428">
        <v>101.3</v>
      </c>
      <c r="H10" s="428">
        <v>100.3</v>
      </c>
      <c r="I10" s="428">
        <v>101.4</v>
      </c>
      <c r="J10" s="428">
        <v>98.7</v>
      </c>
      <c r="K10" s="428">
        <v>103.8</v>
      </c>
      <c r="L10" s="429">
        <v>102.9</v>
      </c>
      <c r="M10" s="429">
        <v>101</v>
      </c>
      <c r="N10" s="429">
        <v>87.9</v>
      </c>
      <c r="O10" s="429">
        <v>101.6</v>
      </c>
      <c r="P10" s="428">
        <v>88.5</v>
      </c>
      <c r="Q10" s="428">
        <v>99.2</v>
      </c>
      <c r="R10" s="428">
        <v>98.8</v>
      </c>
      <c r="S10" s="429">
        <v>105.9</v>
      </c>
    </row>
    <row r="11" spans="1:19" ht="13.5" customHeight="1">
      <c r="A11" s="425"/>
      <c r="B11" s="425" t="s">
        <v>773</v>
      </c>
      <c r="C11" s="426"/>
      <c r="D11" s="430">
        <v>99.3</v>
      </c>
      <c r="E11" s="431">
        <v>99.8</v>
      </c>
      <c r="F11" s="431">
        <v>100.4</v>
      </c>
      <c r="G11" s="431">
        <v>100.1</v>
      </c>
      <c r="H11" s="431">
        <v>99.5</v>
      </c>
      <c r="I11" s="431">
        <v>104.5</v>
      </c>
      <c r="J11" s="431">
        <v>97.2</v>
      </c>
      <c r="K11" s="431">
        <v>107.1</v>
      </c>
      <c r="L11" s="431">
        <v>99.2</v>
      </c>
      <c r="M11" s="431">
        <v>104.2</v>
      </c>
      <c r="N11" s="431">
        <v>91.1</v>
      </c>
      <c r="O11" s="431">
        <v>99</v>
      </c>
      <c r="P11" s="431">
        <v>89.2</v>
      </c>
      <c r="Q11" s="431">
        <v>99.7</v>
      </c>
      <c r="R11" s="431">
        <v>101.7</v>
      </c>
      <c r="S11" s="431">
        <v>108.3</v>
      </c>
    </row>
    <row r="12" spans="1:19" ht="13.5" customHeight="1">
      <c r="A12" s="425"/>
      <c r="B12" s="437" t="s">
        <v>775</v>
      </c>
      <c r="C12" s="438"/>
      <c r="D12" s="439">
        <v>98.4</v>
      </c>
      <c r="E12" s="440">
        <v>100.9</v>
      </c>
      <c r="F12" s="440">
        <v>100.2</v>
      </c>
      <c r="G12" s="440">
        <v>98.4</v>
      </c>
      <c r="H12" s="440">
        <v>97.2</v>
      </c>
      <c r="I12" s="440">
        <v>104.6</v>
      </c>
      <c r="J12" s="440">
        <v>97.1</v>
      </c>
      <c r="K12" s="440">
        <v>103.2</v>
      </c>
      <c r="L12" s="440">
        <v>96.3</v>
      </c>
      <c r="M12" s="440">
        <v>105.3</v>
      </c>
      <c r="N12" s="440">
        <v>89.9</v>
      </c>
      <c r="O12" s="440">
        <v>93.8</v>
      </c>
      <c r="P12" s="440">
        <v>92.1</v>
      </c>
      <c r="Q12" s="440">
        <v>96.1</v>
      </c>
      <c r="R12" s="440">
        <v>100.6</v>
      </c>
      <c r="S12" s="440">
        <v>105.5</v>
      </c>
    </row>
    <row r="13" spans="1:19" ht="13.5" customHeight="1">
      <c r="A13" s="420" t="s">
        <v>664</v>
      </c>
      <c r="B13" s="420" t="s">
        <v>541</v>
      </c>
      <c r="C13" s="432" t="s">
        <v>536</v>
      </c>
      <c r="D13" s="430">
        <v>97.4</v>
      </c>
      <c r="E13" s="431">
        <v>92.2</v>
      </c>
      <c r="F13" s="431">
        <v>95.9</v>
      </c>
      <c r="G13" s="431">
        <v>99</v>
      </c>
      <c r="H13" s="431">
        <v>97.1</v>
      </c>
      <c r="I13" s="431">
        <v>104.6</v>
      </c>
      <c r="J13" s="431">
        <v>97.6</v>
      </c>
      <c r="K13" s="431">
        <v>109.8</v>
      </c>
      <c r="L13" s="431">
        <v>93.1</v>
      </c>
      <c r="M13" s="431">
        <v>95.7</v>
      </c>
      <c r="N13" s="431">
        <v>93.3</v>
      </c>
      <c r="O13" s="431">
        <v>99.9</v>
      </c>
      <c r="P13" s="431">
        <v>96.4</v>
      </c>
      <c r="Q13" s="431">
        <v>98.1</v>
      </c>
      <c r="R13" s="431">
        <v>102.6</v>
      </c>
      <c r="S13" s="431">
        <v>103.7</v>
      </c>
    </row>
    <row r="14" spans="1:19" ht="13.5" customHeight="1">
      <c r="A14" s="425" t="s">
        <v>497</v>
      </c>
      <c r="B14" s="425" t="s">
        <v>542</v>
      </c>
      <c r="C14" s="426" t="s">
        <v>497</v>
      </c>
      <c r="D14" s="430">
        <v>102.7</v>
      </c>
      <c r="E14" s="431">
        <v>106.3</v>
      </c>
      <c r="F14" s="431">
        <v>104.3</v>
      </c>
      <c r="G14" s="431">
        <v>100.6</v>
      </c>
      <c r="H14" s="431">
        <v>100.9</v>
      </c>
      <c r="I14" s="431">
        <v>108.8</v>
      </c>
      <c r="J14" s="431">
        <v>101.8</v>
      </c>
      <c r="K14" s="431">
        <v>107.3</v>
      </c>
      <c r="L14" s="431">
        <v>95.4</v>
      </c>
      <c r="M14" s="431">
        <v>111.1</v>
      </c>
      <c r="N14" s="431">
        <v>88.4</v>
      </c>
      <c r="O14" s="431">
        <v>98.8</v>
      </c>
      <c r="P14" s="431">
        <v>113.9</v>
      </c>
      <c r="Q14" s="431">
        <v>97.2</v>
      </c>
      <c r="R14" s="431">
        <v>100.3</v>
      </c>
      <c r="S14" s="431">
        <v>108.6</v>
      </c>
    </row>
    <row r="15" spans="1:19" ht="13.5" customHeight="1">
      <c r="A15" s="425" t="s">
        <v>497</v>
      </c>
      <c r="B15" s="425" t="s">
        <v>543</v>
      </c>
      <c r="C15" s="426" t="s">
        <v>497</v>
      </c>
      <c r="D15" s="430">
        <v>100.7</v>
      </c>
      <c r="E15" s="431">
        <v>102.5</v>
      </c>
      <c r="F15" s="431">
        <v>104.5</v>
      </c>
      <c r="G15" s="431">
        <v>103.2</v>
      </c>
      <c r="H15" s="431">
        <v>99</v>
      </c>
      <c r="I15" s="431">
        <v>105.6</v>
      </c>
      <c r="J15" s="431">
        <v>96.4</v>
      </c>
      <c r="K15" s="431">
        <v>108</v>
      </c>
      <c r="L15" s="431">
        <v>97.2</v>
      </c>
      <c r="M15" s="431">
        <v>108.7</v>
      </c>
      <c r="N15" s="431">
        <v>89.6</v>
      </c>
      <c r="O15" s="431">
        <v>90.2</v>
      </c>
      <c r="P15" s="431">
        <v>90.4</v>
      </c>
      <c r="Q15" s="431">
        <v>99.8</v>
      </c>
      <c r="R15" s="431">
        <v>105.6</v>
      </c>
      <c r="S15" s="431">
        <v>109.4</v>
      </c>
    </row>
    <row r="16" spans="1:19" ht="13.5" customHeight="1">
      <c r="A16" s="425" t="s">
        <v>497</v>
      </c>
      <c r="B16" s="425" t="s">
        <v>544</v>
      </c>
      <c r="C16" s="426" t="s">
        <v>497</v>
      </c>
      <c r="D16" s="430">
        <v>95</v>
      </c>
      <c r="E16" s="431">
        <v>93.4</v>
      </c>
      <c r="F16" s="431">
        <v>93.5</v>
      </c>
      <c r="G16" s="431">
        <v>104.4</v>
      </c>
      <c r="H16" s="431">
        <v>100.5</v>
      </c>
      <c r="I16" s="431">
        <v>102.2</v>
      </c>
      <c r="J16" s="431">
        <v>95.5</v>
      </c>
      <c r="K16" s="431">
        <v>105.2</v>
      </c>
      <c r="L16" s="431">
        <v>100.1</v>
      </c>
      <c r="M16" s="431">
        <v>101.6</v>
      </c>
      <c r="N16" s="431">
        <v>92.3</v>
      </c>
      <c r="O16" s="431">
        <v>94</v>
      </c>
      <c r="P16" s="431">
        <v>72.4</v>
      </c>
      <c r="Q16" s="431">
        <v>97.8</v>
      </c>
      <c r="R16" s="431">
        <v>106.7</v>
      </c>
      <c r="S16" s="431">
        <v>104.1</v>
      </c>
    </row>
    <row r="17" spans="1:19" ht="13.5" customHeight="1">
      <c r="A17" s="425" t="s">
        <v>497</v>
      </c>
      <c r="B17" s="425" t="s">
        <v>545</v>
      </c>
      <c r="C17" s="426" t="s">
        <v>497</v>
      </c>
      <c r="D17" s="430">
        <v>97.9</v>
      </c>
      <c r="E17" s="431">
        <v>102.5</v>
      </c>
      <c r="F17" s="431">
        <v>100.2</v>
      </c>
      <c r="G17" s="431">
        <v>95.4</v>
      </c>
      <c r="H17" s="431">
        <v>96</v>
      </c>
      <c r="I17" s="431">
        <v>105.7</v>
      </c>
      <c r="J17" s="431">
        <v>97.4</v>
      </c>
      <c r="K17" s="431">
        <v>96.5</v>
      </c>
      <c r="L17" s="431">
        <v>100.9</v>
      </c>
      <c r="M17" s="431">
        <v>109.1</v>
      </c>
      <c r="N17" s="431">
        <v>88.1</v>
      </c>
      <c r="O17" s="431">
        <v>91.8</v>
      </c>
      <c r="P17" s="431">
        <v>86.7</v>
      </c>
      <c r="Q17" s="431">
        <v>95.2</v>
      </c>
      <c r="R17" s="431">
        <v>96.5</v>
      </c>
      <c r="S17" s="431">
        <v>102.8</v>
      </c>
    </row>
    <row r="18" spans="1:19" ht="13.5" customHeight="1">
      <c r="A18" s="425" t="s">
        <v>497</v>
      </c>
      <c r="B18" s="425" t="s">
        <v>512</v>
      </c>
      <c r="C18" s="426" t="s">
        <v>497</v>
      </c>
      <c r="D18" s="430">
        <v>99</v>
      </c>
      <c r="E18" s="431">
        <v>101.5</v>
      </c>
      <c r="F18" s="431">
        <v>102.3</v>
      </c>
      <c r="G18" s="431">
        <v>99.6</v>
      </c>
      <c r="H18" s="431">
        <v>98</v>
      </c>
      <c r="I18" s="431">
        <v>106</v>
      </c>
      <c r="J18" s="431">
        <v>95.4</v>
      </c>
      <c r="K18" s="431">
        <v>104.4</v>
      </c>
      <c r="L18" s="431">
        <v>96.8</v>
      </c>
      <c r="M18" s="431">
        <v>104.3</v>
      </c>
      <c r="N18" s="431">
        <v>88.4</v>
      </c>
      <c r="O18" s="431">
        <v>91</v>
      </c>
      <c r="P18" s="431">
        <v>94.9</v>
      </c>
      <c r="Q18" s="431">
        <v>96.1</v>
      </c>
      <c r="R18" s="431">
        <v>101.9</v>
      </c>
      <c r="S18" s="431">
        <v>106</v>
      </c>
    </row>
    <row r="19" spans="1:19" ht="13.5" customHeight="1">
      <c r="A19" s="425" t="s">
        <v>497</v>
      </c>
      <c r="B19" s="425" t="s">
        <v>546</v>
      </c>
      <c r="C19" s="426" t="s">
        <v>497</v>
      </c>
      <c r="D19" s="430">
        <v>102.5</v>
      </c>
      <c r="E19" s="431">
        <v>106.3</v>
      </c>
      <c r="F19" s="431">
        <v>107</v>
      </c>
      <c r="G19" s="431">
        <v>103.7</v>
      </c>
      <c r="H19" s="431">
        <v>103.6</v>
      </c>
      <c r="I19" s="431">
        <v>108</v>
      </c>
      <c r="J19" s="431">
        <v>98.1</v>
      </c>
      <c r="K19" s="431">
        <v>102.7</v>
      </c>
      <c r="L19" s="431">
        <v>105.6</v>
      </c>
      <c r="M19" s="431">
        <v>113.9</v>
      </c>
      <c r="N19" s="431">
        <v>88</v>
      </c>
      <c r="O19" s="431">
        <v>92.2</v>
      </c>
      <c r="P19" s="431">
        <v>106.4</v>
      </c>
      <c r="Q19" s="431">
        <v>97.4</v>
      </c>
      <c r="R19" s="431">
        <v>102.4</v>
      </c>
      <c r="S19" s="431">
        <v>108.3</v>
      </c>
    </row>
    <row r="20" spans="1:19" ht="13.5" customHeight="1">
      <c r="A20" s="425" t="s">
        <v>497</v>
      </c>
      <c r="B20" s="425" t="s">
        <v>591</v>
      </c>
      <c r="C20" s="426" t="s">
        <v>497</v>
      </c>
      <c r="D20" s="430">
        <v>98.5</v>
      </c>
      <c r="E20" s="431">
        <v>105.9</v>
      </c>
      <c r="F20" s="431">
        <v>101.6</v>
      </c>
      <c r="G20" s="431">
        <v>93.9</v>
      </c>
      <c r="H20" s="431">
        <v>93.8</v>
      </c>
      <c r="I20" s="431">
        <v>105.8</v>
      </c>
      <c r="J20" s="431">
        <v>97.7</v>
      </c>
      <c r="K20" s="431">
        <v>100.6</v>
      </c>
      <c r="L20" s="431">
        <v>101.8</v>
      </c>
      <c r="M20" s="431">
        <v>110.5</v>
      </c>
      <c r="N20" s="431">
        <v>90.3</v>
      </c>
      <c r="O20" s="431">
        <v>90.3</v>
      </c>
      <c r="P20" s="431">
        <v>82.1</v>
      </c>
      <c r="Q20" s="431">
        <v>92.8</v>
      </c>
      <c r="R20" s="431">
        <v>100.6</v>
      </c>
      <c r="S20" s="431">
        <v>105.9</v>
      </c>
    </row>
    <row r="21" spans="1:19" ht="13.5" customHeight="1">
      <c r="A21" s="425" t="s">
        <v>777</v>
      </c>
      <c r="B21" s="425" t="s">
        <v>780</v>
      </c>
      <c r="C21" s="426" t="s">
        <v>536</v>
      </c>
      <c r="D21" s="430">
        <v>90.4</v>
      </c>
      <c r="E21" s="431">
        <v>88.5</v>
      </c>
      <c r="F21" s="431">
        <v>91.7</v>
      </c>
      <c r="G21" s="431">
        <v>91.8</v>
      </c>
      <c r="H21" s="431">
        <v>98.4</v>
      </c>
      <c r="I21" s="431">
        <v>94.4</v>
      </c>
      <c r="J21" s="431">
        <v>89.2</v>
      </c>
      <c r="K21" s="431">
        <v>97.9</v>
      </c>
      <c r="L21" s="431">
        <v>88.7</v>
      </c>
      <c r="M21" s="431">
        <v>95.6</v>
      </c>
      <c r="N21" s="431">
        <v>85.8</v>
      </c>
      <c r="O21" s="431">
        <v>91.4</v>
      </c>
      <c r="P21" s="431">
        <v>76.3</v>
      </c>
      <c r="Q21" s="431">
        <v>90.7</v>
      </c>
      <c r="R21" s="431">
        <v>96.3</v>
      </c>
      <c r="S21" s="431">
        <v>97.7</v>
      </c>
    </row>
    <row r="22" spans="1:19" ht="13.5" customHeight="1">
      <c r="A22" s="425" t="s">
        <v>497</v>
      </c>
      <c r="B22" s="425" t="s">
        <v>538</v>
      </c>
      <c r="C22" s="426"/>
      <c r="D22" s="430">
        <v>96.6</v>
      </c>
      <c r="E22" s="431">
        <v>103.1</v>
      </c>
      <c r="F22" s="431">
        <v>102.6</v>
      </c>
      <c r="G22" s="431">
        <v>94.3</v>
      </c>
      <c r="H22" s="431">
        <v>93.2</v>
      </c>
      <c r="I22" s="431">
        <v>105.3</v>
      </c>
      <c r="J22" s="431">
        <v>92</v>
      </c>
      <c r="K22" s="431">
        <v>95.4</v>
      </c>
      <c r="L22" s="431">
        <v>99</v>
      </c>
      <c r="M22" s="431">
        <v>108.4</v>
      </c>
      <c r="N22" s="431">
        <v>81.7</v>
      </c>
      <c r="O22" s="431">
        <v>89.1</v>
      </c>
      <c r="P22" s="431">
        <v>77.6</v>
      </c>
      <c r="Q22" s="431">
        <v>93.5</v>
      </c>
      <c r="R22" s="431">
        <v>94.4</v>
      </c>
      <c r="S22" s="431">
        <v>104.6</v>
      </c>
    </row>
    <row r="23" spans="1:19" ht="13.5" customHeight="1">
      <c r="A23" s="425" t="s">
        <v>497</v>
      </c>
      <c r="B23" s="425" t="s">
        <v>539</v>
      </c>
      <c r="C23" s="426"/>
      <c r="D23" s="430">
        <v>96.4</v>
      </c>
      <c r="E23" s="431">
        <v>98.7</v>
      </c>
      <c r="F23" s="431">
        <v>99.5</v>
      </c>
      <c r="G23" s="431">
        <v>95.6</v>
      </c>
      <c r="H23" s="431">
        <v>97.1</v>
      </c>
      <c r="I23" s="431">
        <v>101.5</v>
      </c>
      <c r="J23" s="431">
        <v>91.2</v>
      </c>
      <c r="K23" s="431">
        <v>97.2</v>
      </c>
      <c r="L23" s="431">
        <v>93.2</v>
      </c>
      <c r="M23" s="431">
        <v>101.4</v>
      </c>
      <c r="N23" s="431">
        <v>88.1</v>
      </c>
      <c r="O23" s="431">
        <v>92.9</v>
      </c>
      <c r="P23" s="431">
        <v>97.5</v>
      </c>
      <c r="Q23" s="431">
        <v>93.9</v>
      </c>
      <c r="R23" s="431">
        <v>97.3</v>
      </c>
      <c r="S23" s="431">
        <v>104.9</v>
      </c>
    </row>
    <row r="24" spans="1:46" ht="13.5" customHeight="1">
      <c r="A24" s="425" t="s">
        <v>497</v>
      </c>
      <c r="B24" s="425" t="s">
        <v>540</v>
      </c>
      <c r="C24" s="426"/>
      <c r="D24" s="430">
        <v>99.6</v>
      </c>
      <c r="E24" s="431">
        <v>103.7</v>
      </c>
      <c r="F24" s="431">
        <v>101.9</v>
      </c>
      <c r="G24" s="431">
        <v>103.4</v>
      </c>
      <c r="H24" s="431">
        <v>99.5</v>
      </c>
      <c r="I24" s="431">
        <v>104.2</v>
      </c>
      <c r="J24" s="431">
        <v>97.1</v>
      </c>
      <c r="K24" s="431">
        <v>102.3</v>
      </c>
      <c r="L24" s="431">
        <v>99.9</v>
      </c>
      <c r="M24" s="431">
        <v>103.6</v>
      </c>
      <c r="N24" s="431">
        <v>89</v>
      </c>
      <c r="O24" s="431">
        <v>102.1</v>
      </c>
      <c r="P24" s="431">
        <v>83.1</v>
      </c>
      <c r="Q24" s="431">
        <v>100.6</v>
      </c>
      <c r="R24" s="431">
        <v>103.8</v>
      </c>
      <c r="S24" s="431">
        <v>108.6</v>
      </c>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row>
    <row r="25" spans="1:46" ht="13.5" customHeight="1">
      <c r="A25" s="433" t="s">
        <v>782</v>
      </c>
      <c r="B25" s="433" t="s">
        <v>681</v>
      </c>
      <c r="C25" s="434"/>
      <c r="D25" s="435">
        <v>95.2</v>
      </c>
      <c r="E25" s="436">
        <v>94.8</v>
      </c>
      <c r="F25" s="436">
        <v>95.3</v>
      </c>
      <c r="G25" s="436">
        <v>97.7</v>
      </c>
      <c r="H25" s="436">
        <v>98.1</v>
      </c>
      <c r="I25" s="436">
        <v>100.2</v>
      </c>
      <c r="J25" s="436">
        <v>92.9</v>
      </c>
      <c r="K25" s="436">
        <v>101.6</v>
      </c>
      <c r="L25" s="436">
        <v>95.6</v>
      </c>
      <c r="M25" s="436">
        <v>100</v>
      </c>
      <c r="N25" s="436">
        <v>89.7</v>
      </c>
      <c r="O25" s="436">
        <v>99.4</v>
      </c>
      <c r="P25" s="436">
        <v>81.5</v>
      </c>
      <c r="Q25" s="436">
        <v>97.8</v>
      </c>
      <c r="R25" s="436">
        <v>103.4</v>
      </c>
      <c r="S25" s="436">
        <v>102.6</v>
      </c>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row>
    <row r="26" spans="1:19" ht="17.25" customHeight="1">
      <c r="A26" s="401"/>
      <c r="B26" s="401"/>
      <c r="C26" s="401"/>
      <c r="D26" s="774" t="s">
        <v>592</v>
      </c>
      <c r="E26" s="774"/>
      <c r="F26" s="774"/>
      <c r="G26" s="774"/>
      <c r="H26" s="774"/>
      <c r="I26" s="774"/>
      <c r="J26" s="774"/>
      <c r="K26" s="774"/>
      <c r="L26" s="774"/>
      <c r="M26" s="774"/>
      <c r="N26" s="774"/>
      <c r="O26" s="774"/>
      <c r="P26" s="774"/>
      <c r="Q26" s="774"/>
      <c r="R26" s="774"/>
      <c r="S26" s="774"/>
    </row>
    <row r="27" spans="1:19" ht="13.5" customHeight="1">
      <c r="A27" s="420" t="s">
        <v>534</v>
      </c>
      <c r="B27" s="420" t="s">
        <v>659</v>
      </c>
      <c r="C27" s="421" t="s">
        <v>535</v>
      </c>
      <c r="D27" s="422">
        <v>-0.8</v>
      </c>
      <c r="E27" s="423">
        <v>-2.2</v>
      </c>
      <c r="F27" s="423">
        <v>0.5</v>
      </c>
      <c r="G27" s="423">
        <v>2.2</v>
      </c>
      <c r="H27" s="423">
        <v>-2.8</v>
      </c>
      <c r="I27" s="423">
        <v>-4.6</v>
      </c>
      <c r="J27" s="423">
        <v>0.3</v>
      </c>
      <c r="K27" s="423">
        <v>1.2</v>
      </c>
      <c r="L27" s="424" t="s">
        <v>663</v>
      </c>
      <c r="M27" s="424" t="s">
        <v>663</v>
      </c>
      <c r="N27" s="424" t="s">
        <v>663</v>
      </c>
      <c r="O27" s="424" t="s">
        <v>663</v>
      </c>
      <c r="P27" s="423">
        <v>0.7</v>
      </c>
      <c r="Q27" s="423">
        <v>-7.7</v>
      </c>
      <c r="R27" s="423">
        <v>1.1</v>
      </c>
      <c r="S27" s="424" t="s">
        <v>663</v>
      </c>
    </row>
    <row r="28" spans="1:19" ht="13.5" customHeight="1">
      <c r="A28" s="425"/>
      <c r="B28" s="425" t="s">
        <v>660</v>
      </c>
      <c r="C28" s="426"/>
      <c r="D28" s="427">
        <v>-4.2</v>
      </c>
      <c r="E28" s="428">
        <v>-0.8</v>
      </c>
      <c r="F28" s="428">
        <v>-6.1</v>
      </c>
      <c r="G28" s="428">
        <v>-1.8</v>
      </c>
      <c r="H28" s="428">
        <v>0.1</v>
      </c>
      <c r="I28" s="428">
        <v>2</v>
      </c>
      <c r="J28" s="428">
        <v>-7.4</v>
      </c>
      <c r="K28" s="428">
        <v>-1.7</v>
      </c>
      <c r="L28" s="429" t="s">
        <v>663</v>
      </c>
      <c r="M28" s="429" t="s">
        <v>663</v>
      </c>
      <c r="N28" s="429" t="s">
        <v>663</v>
      </c>
      <c r="O28" s="429" t="s">
        <v>663</v>
      </c>
      <c r="P28" s="428">
        <v>-2.8</v>
      </c>
      <c r="Q28" s="428">
        <v>3.6</v>
      </c>
      <c r="R28" s="428">
        <v>3.6</v>
      </c>
      <c r="S28" s="429" t="s">
        <v>663</v>
      </c>
    </row>
    <row r="29" spans="1:19" ht="13.5" customHeight="1">
      <c r="A29" s="425"/>
      <c r="B29" s="425" t="s">
        <v>661</v>
      </c>
      <c r="C29" s="426"/>
      <c r="D29" s="427">
        <v>2.3</v>
      </c>
      <c r="E29" s="428">
        <v>1.7</v>
      </c>
      <c r="F29" s="428">
        <v>4.9</v>
      </c>
      <c r="G29" s="428">
        <v>2.3</v>
      </c>
      <c r="H29" s="428">
        <v>8.4</v>
      </c>
      <c r="I29" s="428">
        <v>-1.3</v>
      </c>
      <c r="J29" s="428">
        <v>6</v>
      </c>
      <c r="K29" s="428">
        <v>-0.8</v>
      </c>
      <c r="L29" s="429" t="s">
        <v>663</v>
      </c>
      <c r="M29" s="429" t="s">
        <v>663</v>
      </c>
      <c r="N29" s="429" t="s">
        <v>663</v>
      </c>
      <c r="O29" s="429" t="s">
        <v>663</v>
      </c>
      <c r="P29" s="428">
        <v>-2.6</v>
      </c>
      <c r="Q29" s="428">
        <v>1.3</v>
      </c>
      <c r="R29" s="428">
        <v>0.8</v>
      </c>
      <c r="S29" s="429" t="s">
        <v>663</v>
      </c>
    </row>
    <row r="30" spans="1:19" ht="13.5" customHeight="1">
      <c r="A30" s="425"/>
      <c r="B30" s="425" t="s">
        <v>662</v>
      </c>
      <c r="C30" s="426"/>
      <c r="D30" s="427">
        <v>-1.6</v>
      </c>
      <c r="E30" s="428">
        <v>-1</v>
      </c>
      <c r="F30" s="428">
        <v>-1.6</v>
      </c>
      <c r="G30" s="428">
        <v>1.4</v>
      </c>
      <c r="H30" s="428">
        <v>0.3</v>
      </c>
      <c r="I30" s="428">
        <v>1.4</v>
      </c>
      <c r="J30" s="428">
        <v>-1.3</v>
      </c>
      <c r="K30" s="428">
        <v>3.9</v>
      </c>
      <c r="L30" s="429">
        <v>2.9</v>
      </c>
      <c r="M30" s="429">
        <v>0.9</v>
      </c>
      <c r="N30" s="429">
        <v>-12.1</v>
      </c>
      <c r="O30" s="429">
        <v>1.6</v>
      </c>
      <c r="P30" s="428">
        <v>-11.5</v>
      </c>
      <c r="Q30" s="428">
        <v>-0.7</v>
      </c>
      <c r="R30" s="428">
        <v>-1.1</v>
      </c>
      <c r="S30" s="429">
        <v>5.9</v>
      </c>
    </row>
    <row r="31" spans="1:19" ht="13.5" customHeight="1">
      <c r="A31" s="425"/>
      <c r="B31" s="425" t="s">
        <v>773</v>
      </c>
      <c r="C31" s="426"/>
      <c r="D31" s="427">
        <v>0.9</v>
      </c>
      <c r="E31" s="428">
        <v>0.8</v>
      </c>
      <c r="F31" s="428">
        <v>2</v>
      </c>
      <c r="G31" s="428">
        <v>-1.2</v>
      </c>
      <c r="H31" s="428">
        <v>-0.8</v>
      </c>
      <c r="I31" s="428">
        <v>3.1</v>
      </c>
      <c r="J31" s="428">
        <v>-1.5</v>
      </c>
      <c r="K31" s="428">
        <v>3.2</v>
      </c>
      <c r="L31" s="429">
        <v>-3.6</v>
      </c>
      <c r="M31" s="429">
        <v>3.2</v>
      </c>
      <c r="N31" s="429">
        <v>3.6</v>
      </c>
      <c r="O31" s="429">
        <v>-2.6</v>
      </c>
      <c r="P31" s="428">
        <v>0.8</v>
      </c>
      <c r="Q31" s="428">
        <v>0.5</v>
      </c>
      <c r="R31" s="428">
        <v>2.9</v>
      </c>
      <c r="S31" s="429">
        <v>2.3</v>
      </c>
    </row>
    <row r="32" spans="1:19" ht="13.5" customHeight="1">
      <c r="A32" s="425"/>
      <c r="B32" s="437" t="s">
        <v>775</v>
      </c>
      <c r="C32" s="438"/>
      <c r="D32" s="439">
        <v>-0.9</v>
      </c>
      <c r="E32" s="440">
        <v>1.1</v>
      </c>
      <c r="F32" s="440">
        <v>-0.2</v>
      </c>
      <c r="G32" s="440">
        <v>-1.7</v>
      </c>
      <c r="H32" s="440">
        <v>-2.3</v>
      </c>
      <c r="I32" s="440">
        <v>0.1</v>
      </c>
      <c r="J32" s="440">
        <v>-0.1</v>
      </c>
      <c r="K32" s="440">
        <v>-3.6</v>
      </c>
      <c r="L32" s="440">
        <v>-2.9</v>
      </c>
      <c r="M32" s="440">
        <v>1.1</v>
      </c>
      <c r="N32" s="440">
        <v>-1.3</v>
      </c>
      <c r="O32" s="440">
        <v>-5.3</v>
      </c>
      <c r="P32" s="440">
        <v>3.3</v>
      </c>
      <c r="Q32" s="440">
        <v>-3.6</v>
      </c>
      <c r="R32" s="440">
        <v>-1.1</v>
      </c>
      <c r="S32" s="440">
        <v>-2.6</v>
      </c>
    </row>
    <row r="33" spans="1:19" ht="13.5" customHeight="1">
      <c r="A33" s="420" t="s">
        <v>664</v>
      </c>
      <c r="B33" s="420" t="s">
        <v>541</v>
      </c>
      <c r="C33" s="432" t="s">
        <v>536</v>
      </c>
      <c r="D33" s="430">
        <v>2.5</v>
      </c>
      <c r="E33" s="431">
        <v>3.6</v>
      </c>
      <c r="F33" s="431">
        <v>3.2</v>
      </c>
      <c r="G33" s="431">
        <v>1.1</v>
      </c>
      <c r="H33" s="431">
        <v>4</v>
      </c>
      <c r="I33" s="431">
        <v>4.7</v>
      </c>
      <c r="J33" s="431">
        <v>3.1</v>
      </c>
      <c r="K33" s="431">
        <v>2</v>
      </c>
      <c r="L33" s="431">
        <v>1.4</v>
      </c>
      <c r="M33" s="431">
        <v>-1.9</v>
      </c>
      <c r="N33" s="431">
        <v>5.1</v>
      </c>
      <c r="O33" s="431">
        <v>0.3</v>
      </c>
      <c r="P33" s="431">
        <v>7.5</v>
      </c>
      <c r="Q33" s="431">
        <v>-1</v>
      </c>
      <c r="R33" s="431">
        <v>0.5</v>
      </c>
      <c r="S33" s="431">
        <v>-0.9</v>
      </c>
    </row>
    <row r="34" spans="1:19" ht="13.5" customHeight="1">
      <c r="A34" s="425" t="s">
        <v>497</v>
      </c>
      <c r="B34" s="425" t="s">
        <v>542</v>
      </c>
      <c r="C34" s="426" t="s">
        <v>497</v>
      </c>
      <c r="D34" s="430">
        <v>0</v>
      </c>
      <c r="E34" s="431">
        <v>4</v>
      </c>
      <c r="F34" s="431">
        <v>-0.9</v>
      </c>
      <c r="G34" s="431">
        <v>-3.8</v>
      </c>
      <c r="H34" s="431">
        <v>-3.4</v>
      </c>
      <c r="I34" s="431">
        <v>-1.4</v>
      </c>
      <c r="J34" s="431">
        <v>3.2</v>
      </c>
      <c r="K34" s="431">
        <v>-5</v>
      </c>
      <c r="L34" s="431">
        <v>-8.3</v>
      </c>
      <c r="M34" s="431">
        <v>0.6</v>
      </c>
      <c r="N34" s="431">
        <v>0</v>
      </c>
      <c r="O34" s="431">
        <v>-1.9</v>
      </c>
      <c r="P34" s="431">
        <v>23.4</v>
      </c>
      <c r="Q34" s="431">
        <v>-4.4</v>
      </c>
      <c r="R34" s="431">
        <v>-5.1</v>
      </c>
      <c r="S34" s="431">
        <v>-3.9</v>
      </c>
    </row>
    <row r="35" spans="1:19" ht="13.5" customHeight="1">
      <c r="A35" s="425" t="s">
        <v>497</v>
      </c>
      <c r="B35" s="425" t="s">
        <v>543</v>
      </c>
      <c r="C35" s="426" t="s">
        <v>497</v>
      </c>
      <c r="D35" s="430">
        <v>-1.3</v>
      </c>
      <c r="E35" s="431">
        <v>0.1</v>
      </c>
      <c r="F35" s="431">
        <v>0.5</v>
      </c>
      <c r="G35" s="431">
        <v>1.1</v>
      </c>
      <c r="H35" s="431">
        <v>-1.1</v>
      </c>
      <c r="I35" s="431">
        <v>-0.4</v>
      </c>
      <c r="J35" s="431">
        <v>-2.1</v>
      </c>
      <c r="K35" s="431">
        <v>-0.9</v>
      </c>
      <c r="L35" s="431">
        <v>-2.6</v>
      </c>
      <c r="M35" s="431">
        <v>1.3</v>
      </c>
      <c r="N35" s="431">
        <v>-6.8</v>
      </c>
      <c r="O35" s="431">
        <v>-5.9</v>
      </c>
      <c r="P35" s="431">
        <v>-2.5</v>
      </c>
      <c r="Q35" s="431">
        <v>-1.9</v>
      </c>
      <c r="R35" s="431">
        <v>1.6</v>
      </c>
      <c r="S35" s="431">
        <v>-1.9</v>
      </c>
    </row>
    <row r="36" spans="1:19" ht="13.5" customHeight="1">
      <c r="A36" s="425" t="s">
        <v>497</v>
      </c>
      <c r="B36" s="425" t="s">
        <v>544</v>
      </c>
      <c r="C36" s="426" t="s">
        <v>497</v>
      </c>
      <c r="D36" s="430">
        <v>-1.8</v>
      </c>
      <c r="E36" s="431">
        <v>-1.2</v>
      </c>
      <c r="F36" s="431">
        <v>-1.2</v>
      </c>
      <c r="G36" s="431">
        <v>1.5</v>
      </c>
      <c r="H36" s="431">
        <v>3</v>
      </c>
      <c r="I36" s="431">
        <v>0.1</v>
      </c>
      <c r="J36" s="431">
        <v>-0.8</v>
      </c>
      <c r="K36" s="431">
        <v>-0.9</v>
      </c>
      <c r="L36" s="431">
        <v>1.4</v>
      </c>
      <c r="M36" s="431">
        <v>3.1</v>
      </c>
      <c r="N36" s="431">
        <v>-3.9</v>
      </c>
      <c r="O36" s="431">
        <v>-5.9</v>
      </c>
      <c r="P36" s="431">
        <v>-8.2</v>
      </c>
      <c r="Q36" s="431">
        <v>-3.1</v>
      </c>
      <c r="R36" s="431">
        <v>0.7</v>
      </c>
      <c r="S36" s="431">
        <v>-2.3</v>
      </c>
    </row>
    <row r="37" spans="1:19" ht="13.5" customHeight="1">
      <c r="A37" s="425" t="s">
        <v>497</v>
      </c>
      <c r="B37" s="425" t="s">
        <v>545</v>
      </c>
      <c r="C37" s="426" t="s">
        <v>497</v>
      </c>
      <c r="D37" s="430">
        <v>-1.2</v>
      </c>
      <c r="E37" s="431">
        <v>-1.6</v>
      </c>
      <c r="F37" s="431">
        <v>0.5</v>
      </c>
      <c r="G37" s="431">
        <v>-2.6</v>
      </c>
      <c r="H37" s="431">
        <v>-3.1</v>
      </c>
      <c r="I37" s="431">
        <v>0</v>
      </c>
      <c r="J37" s="431">
        <v>-1.1</v>
      </c>
      <c r="K37" s="431">
        <v>-5.5</v>
      </c>
      <c r="L37" s="431">
        <v>5.1</v>
      </c>
      <c r="M37" s="431">
        <v>2.6</v>
      </c>
      <c r="N37" s="431">
        <v>-3.7</v>
      </c>
      <c r="O37" s="431">
        <v>-5.3</v>
      </c>
      <c r="P37" s="431">
        <v>-3.2</v>
      </c>
      <c r="Q37" s="431">
        <v>-2.1</v>
      </c>
      <c r="R37" s="431">
        <v>1.2</v>
      </c>
      <c r="S37" s="431">
        <v>-2.9</v>
      </c>
    </row>
    <row r="38" spans="1:19" ht="13.5" customHeight="1">
      <c r="A38" s="425" t="s">
        <v>497</v>
      </c>
      <c r="B38" s="425" t="s">
        <v>512</v>
      </c>
      <c r="C38" s="426" t="s">
        <v>497</v>
      </c>
      <c r="D38" s="430">
        <v>-1.5</v>
      </c>
      <c r="E38" s="431">
        <v>-0.2</v>
      </c>
      <c r="F38" s="431">
        <v>0.6</v>
      </c>
      <c r="G38" s="431">
        <v>-3.3</v>
      </c>
      <c r="H38" s="431">
        <v>-1</v>
      </c>
      <c r="I38" s="431">
        <v>2.2</v>
      </c>
      <c r="J38" s="431">
        <v>-1.6</v>
      </c>
      <c r="K38" s="431">
        <v>-3.1</v>
      </c>
      <c r="L38" s="431">
        <v>-4.3</v>
      </c>
      <c r="M38" s="431">
        <v>1.5</v>
      </c>
      <c r="N38" s="431">
        <v>-6.7</v>
      </c>
      <c r="O38" s="431">
        <v>-4.3</v>
      </c>
      <c r="P38" s="431">
        <v>-5.5</v>
      </c>
      <c r="Q38" s="431">
        <v>-3.8</v>
      </c>
      <c r="R38" s="431">
        <v>-3.4</v>
      </c>
      <c r="S38" s="431">
        <v>-3</v>
      </c>
    </row>
    <row r="39" spans="1:19" ht="13.5" customHeight="1">
      <c r="A39" s="425" t="s">
        <v>497</v>
      </c>
      <c r="B39" s="425" t="s">
        <v>546</v>
      </c>
      <c r="C39" s="426" t="s">
        <v>497</v>
      </c>
      <c r="D39" s="430">
        <v>-1.3</v>
      </c>
      <c r="E39" s="431">
        <v>0</v>
      </c>
      <c r="F39" s="431">
        <v>0.4</v>
      </c>
      <c r="G39" s="431">
        <v>0.5</v>
      </c>
      <c r="H39" s="431">
        <v>-0.1</v>
      </c>
      <c r="I39" s="431">
        <v>0.6</v>
      </c>
      <c r="J39" s="431">
        <v>-2.3</v>
      </c>
      <c r="K39" s="431">
        <v>-7.6</v>
      </c>
      <c r="L39" s="431">
        <v>6.7</v>
      </c>
      <c r="M39" s="431">
        <v>4</v>
      </c>
      <c r="N39" s="431">
        <v>-6.7</v>
      </c>
      <c r="O39" s="431">
        <v>-8.5</v>
      </c>
      <c r="P39" s="431">
        <v>10.5</v>
      </c>
      <c r="Q39" s="431">
        <v>-5.2</v>
      </c>
      <c r="R39" s="431">
        <v>1.4</v>
      </c>
      <c r="S39" s="431">
        <v>-3.8</v>
      </c>
    </row>
    <row r="40" spans="1:19" ht="13.5" customHeight="1">
      <c r="A40" s="425" t="s">
        <v>497</v>
      </c>
      <c r="B40" s="425" t="s">
        <v>591</v>
      </c>
      <c r="C40" s="426" t="s">
        <v>497</v>
      </c>
      <c r="D40" s="430">
        <v>-0.9</v>
      </c>
      <c r="E40" s="431">
        <v>-0.8</v>
      </c>
      <c r="F40" s="431">
        <v>0.9</v>
      </c>
      <c r="G40" s="431">
        <v>0.3</v>
      </c>
      <c r="H40" s="431">
        <v>-3.8</v>
      </c>
      <c r="I40" s="431">
        <v>2.2</v>
      </c>
      <c r="J40" s="431">
        <v>-1</v>
      </c>
      <c r="K40" s="431">
        <v>-4.2</v>
      </c>
      <c r="L40" s="431">
        <v>7</v>
      </c>
      <c r="M40" s="431">
        <v>5</v>
      </c>
      <c r="N40" s="431">
        <v>-3.9</v>
      </c>
      <c r="O40" s="431">
        <v>-8</v>
      </c>
      <c r="P40" s="431">
        <v>-2.5</v>
      </c>
      <c r="Q40" s="431">
        <v>-4.9</v>
      </c>
      <c r="R40" s="431">
        <v>4.1</v>
      </c>
      <c r="S40" s="431">
        <v>-1.9</v>
      </c>
    </row>
    <row r="41" spans="1:19" ht="13.5" customHeight="1">
      <c r="A41" s="425" t="s">
        <v>777</v>
      </c>
      <c r="B41" s="425" t="s">
        <v>780</v>
      </c>
      <c r="C41" s="426" t="s">
        <v>536</v>
      </c>
      <c r="D41" s="430">
        <v>-0.2</v>
      </c>
      <c r="E41" s="431">
        <v>2.4</v>
      </c>
      <c r="F41" s="431">
        <v>3</v>
      </c>
      <c r="G41" s="431">
        <v>3</v>
      </c>
      <c r="H41" s="431">
        <v>14.4</v>
      </c>
      <c r="I41" s="431">
        <v>0.2</v>
      </c>
      <c r="J41" s="431">
        <v>-3.3</v>
      </c>
      <c r="K41" s="431">
        <v>-0.3</v>
      </c>
      <c r="L41" s="431">
        <v>3.6</v>
      </c>
      <c r="M41" s="431">
        <v>6.1</v>
      </c>
      <c r="N41" s="431">
        <v>-8</v>
      </c>
      <c r="O41" s="431">
        <v>-2.7</v>
      </c>
      <c r="P41" s="431">
        <v>-10.7</v>
      </c>
      <c r="Q41" s="431">
        <v>-0.7</v>
      </c>
      <c r="R41" s="431">
        <v>3.9</v>
      </c>
      <c r="S41" s="431">
        <v>1.3</v>
      </c>
    </row>
    <row r="42" spans="1:19" ht="13.5" customHeight="1">
      <c r="A42" s="425" t="s">
        <v>497</v>
      </c>
      <c r="B42" s="425" t="s">
        <v>538</v>
      </c>
      <c r="C42" s="426" t="s">
        <v>497</v>
      </c>
      <c r="D42" s="430">
        <v>-1.7</v>
      </c>
      <c r="E42" s="431">
        <v>-4</v>
      </c>
      <c r="F42" s="431">
        <v>1.2</v>
      </c>
      <c r="G42" s="431">
        <v>-0.2</v>
      </c>
      <c r="H42" s="431">
        <v>-4.9</v>
      </c>
      <c r="I42" s="431">
        <v>1.4</v>
      </c>
      <c r="J42" s="431">
        <v>-4.8</v>
      </c>
      <c r="K42" s="431">
        <v>-1.9</v>
      </c>
      <c r="L42" s="431">
        <v>7.1</v>
      </c>
      <c r="M42" s="431">
        <v>1.9</v>
      </c>
      <c r="N42" s="431">
        <v>-6.1</v>
      </c>
      <c r="O42" s="431">
        <v>-4</v>
      </c>
      <c r="P42" s="431">
        <v>-12.3</v>
      </c>
      <c r="Q42" s="431">
        <v>0.8</v>
      </c>
      <c r="R42" s="431">
        <v>-1.8</v>
      </c>
      <c r="S42" s="431">
        <v>-3.6</v>
      </c>
    </row>
    <row r="43" spans="1:19" ht="13.5" customHeight="1">
      <c r="A43" s="425" t="s">
        <v>497</v>
      </c>
      <c r="B43" s="425" t="s">
        <v>539</v>
      </c>
      <c r="C43" s="426" t="s">
        <v>497</v>
      </c>
      <c r="D43" s="430">
        <v>-0.3</v>
      </c>
      <c r="E43" s="431">
        <v>-2.1</v>
      </c>
      <c r="F43" s="431">
        <v>1</v>
      </c>
      <c r="G43" s="431">
        <v>1</v>
      </c>
      <c r="H43" s="431">
        <v>2.9</v>
      </c>
      <c r="I43" s="431">
        <v>-0.4</v>
      </c>
      <c r="J43" s="431">
        <v>-3.7</v>
      </c>
      <c r="K43" s="431">
        <v>-4.1</v>
      </c>
      <c r="L43" s="431">
        <v>1.1</v>
      </c>
      <c r="M43" s="431">
        <v>-1</v>
      </c>
      <c r="N43" s="431">
        <v>-2.5</v>
      </c>
      <c r="O43" s="431">
        <v>0.2</v>
      </c>
      <c r="P43" s="431">
        <v>7.9</v>
      </c>
      <c r="Q43" s="431">
        <v>0.3</v>
      </c>
      <c r="R43" s="431">
        <v>0.3</v>
      </c>
      <c r="S43" s="431">
        <v>1.3</v>
      </c>
    </row>
    <row r="44" spans="1:19" ht="13.5" customHeight="1">
      <c r="A44" s="425" t="s">
        <v>497</v>
      </c>
      <c r="B44" s="425" t="s">
        <v>540</v>
      </c>
      <c r="C44" s="426" t="s">
        <v>497</v>
      </c>
      <c r="D44" s="430">
        <v>-2.4</v>
      </c>
      <c r="E44" s="431">
        <v>-1.2</v>
      </c>
      <c r="F44" s="431">
        <v>-1.7</v>
      </c>
      <c r="G44" s="431">
        <v>1</v>
      </c>
      <c r="H44" s="431">
        <v>0.8</v>
      </c>
      <c r="I44" s="431">
        <v>-3.7</v>
      </c>
      <c r="J44" s="431">
        <v>-4.1</v>
      </c>
      <c r="K44" s="431">
        <v>-4.7</v>
      </c>
      <c r="L44" s="431">
        <v>5.9</v>
      </c>
      <c r="M44" s="431">
        <v>-5.2</v>
      </c>
      <c r="N44" s="431">
        <v>-1</v>
      </c>
      <c r="O44" s="431">
        <v>4.8</v>
      </c>
      <c r="P44" s="431">
        <v>-14.6</v>
      </c>
      <c r="Q44" s="431">
        <v>-0.1</v>
      </c>
      <c r="R44" s="431">
        <v>-1</v>
      </c>
      <c r="S44" s="431">
        <v>0.4</v>
      </c>
    </row>
    <row r="45" spans="1:19" ht="13.5" customHeight="1">
      <c r="A45" s="433" t="s">
        <v>782</v>
      </c>
      <c r="B45" s="433" t="s">
        <v>681</v>
      </c>
      <c r="C45" s="434" t="s">
        <v>782</v>
      </c>
      <c r="D45" s="435">
        <v>-2.3</v>
      </c>
      <c r="E45" s="436">
        <v>2.8</v>
      </c>
      <c r="F45" s="436">
        <v>-0.6</v>
      </c>
      <c r="G45" s="436">
        <v>-1.3</v>
      </c>
      <c r="H45" s="436">
        <v>1</v>
      </c>
      <c r="I45" s="436">
        <v>-4.2</v>
      </c>
      <c r="J45" s="436">
        <v>-4.8</v>
      </c>
      <c r="K45" s="436">
        <v>-7.5</v>
      </c>
      <c r="L45" s="436">
        <v>2.7</v>
      </c>
      <c r="M45" s="436">
        <v>4.5</v>
      </c>
      <c r="N45" s="436">
        <v>-3.9</v>
      </c>
      <c r="O45" s="436">
        <v>-0.5</v>
      </c>
      <c r="P45" s="436">
        <v>-15.5</v>
      </c>
      <c r="Q45" s="436">
        <v>-0.3</v>
      </c>
      <c r="R45" s="436">
        <v>0.8</v>
      </c>
      <c r="S45" s="436">
        <v>-1.1</v>
      </c>
    </row>
    <row r="46" spans="1:35" ht="27" customHeight="1">
      <c r="A46" s="764" t="s">
        <v>342</v>
      </c>
      <c r="B46" s="764"/>
      <c r="C46" s="765"/>
      <c r="D46" s="441">
        <v>-4.4</v>
      </c>
      <c r="E46" s="441">
        <v>-8.6</v>
      </c>
      <c r="F46" s="441">
        <v>-6.5</v>
      </c>
      <c r="G46" s="441">
        <v>-5.5</v>
      </c>
      <c r="H46" s="441">
        <v>-1.4</v>
      </c>
      <c r="I46" s="441">
        <v>-3.8</v>
      </c>
      <c r="J46" s="441">
        <v>-4.3</v>
      </c>
      <c r="K46" s="441">
        <v>-0.7</v>
      </c>
      <c r="L46" s="441">
        <v>-4.3</v>
      </c>
      <c r="M46" s="441">
        <v>-3.5</v>
      </c>
      <c r="N46" s="441">
        <v>0.8</v>
      </c>
      <c r="O46" s="441">
        <v>-2.6</v>
      </c>
      <c r="P46" s="441">
        <v>-1.9</v>
      </c>
      <c r="Q46" s="441">
        <v>-2.8</v>
      </c>
      <c r="R46" s="441">
        <v>-0.4</v>
      </c>
      <c r="S46" s="441">
        <v>-5.5</v>
      </c>
      <c r="T46" s="379"/>
      <c r="U46" s="379"/>
      <c r="V46" s="379"/>
      <c r="W46" s="379"/>
      <c r="X46" s="379"/>
      <c r="Y46" s="379"/>
      <c r="Z46" s="379"/>
      <c r="AA46" s="379"/>
      <c r="AB46" s="379"/>
      <c r="AC46" s="379"/>
      <c r="AD46" s="379"/>
      <c r="AE46" s="379"/>
      <c r="AF46" s="379"/>
      <c r="AG46" s="379"/>
      <c r="AH46" s="379"/>
      <c r="AI46" s="379"/>
    </row>
    <row r="47" spans="1:35" ht="27" customHeight="1">
      <c r="A47" s="379"/>
      <c r="B47" s="379"/>
      <c r="C47" s="379"/>
      <c r="D47" s="377"/>
      <c r="E47" s="377"/>
      <c r="F47" s="377"/>
      <c r="G47" s="377"/>
      <c r="H47" s="377"/>
      <c r="I47" s="377"/>
      <c r="J47" s="377"/>
      <c r="K47" s="377"/>
      <c r="L47" s="377"/>
      <c r="M47" s="377"/>
      <c r="N47" s="377"/>
      <c r="O47" s="377"/>
      <c r="P47" s="377"/>
      <c r="Q47" s="377"/>
      <c r="R47" s="377"/>
      <c r="S47" s="377"/>
      <c r="T47" s="379"/>
      <c r="U47" s="379"/>
      <c r="V47" s="379"/>
      <c r="W47" s="379"/>
      <c r="X47" s="379"/>
      <c r="Y47" s="379"/>
      <c r="Z47" s="379"/>
      <c r="AA47" s="379"/>
      <c r="AB47" s="379"/>
      <c r="AC47" s="379"/>
      <c r="AD47" s="379"/>
      <c r="AE47" s="379"/>
      <c r="AF47" s="379"/>
      <c r="AG47" s="379"/>
      <c r="AH47" s="379"/>
      <c r="AI47" s="379"/>
    </row>
    <row r="48" spans="1:19" ht="17.25">
      <c r="A48" s="396" t="s">
        <v>170</v>
      </c>
      <c r="B48" s="381"/>
      <c r="C48" s="381"/>
      <c r="D48" s="380"/>
      <c r="E48" s="380"/>
      <c r="F48" s="380"/>
      <c r="G48" s="380"/>
      <c r="H48" s="779"/>
      <c r="I48" s="779"/>
      <c r="J48" s="779"/>
      <c r="K48" s="779"/>
      <c r="L48" s="779"/>
      <c r="M48" s="779"/>
      <c r="N48" s="779"/>
      <c r="O48" s="779"/>
      <c r="P48" s="380"/>
      <c r="Q48" s="380"/>
      <c r="R48" s="380"/>
      <c r="S48" s="385" t="s">
        <v>537</v>
      </c>
    </row>
    <row r="49" spans="1:19" ht="13.5">
      <c r="A49" s="767" t="s">
        <v>498</v>
      </c>
      <c r="B49" s="767"/>
      <c r="C49" s="768"/>
      <c r="D49" s="370" t="s">
        <v>627</v>
      </c>
      <c r="E49" s="370" t="s">
        <v>628</v>
      </c>
      <c r="F49" s="370" t="s">
        <v>629</v>
      </c>
      <c r="G49" s="370" t="s">
        <v>630</v>
      </c>
      <c r="H49" s="370" t="s">
        <v>631</v>
      </c>
      <c r="I49" s="370" t="s">
        <v>632</v>
      </c>
      <c r="J49" s="370" t="s">
        <v>633</v>
      </c>
      <c r="K49" s="370" t="s">
        <v>634</v>
      </c>
      <c r="L49" s="370" t="s">
        <v>635</v>
      </c>
      <c r="M49" s="370" t="s">
        <v>636</v>
      </c>
      <c r="N49" s="370" t="s">
        <v>677</v>
      </c>
      <c r="O49" s="370" t="s">
        <v>637</v>
      </c>
      <c r="P49" s="370" t="s">
        <v>638</v>
      </c>
      <c r="Q49" s="370" t="s">
        <v>639</v>
      </c>
      <c r="R49" s="370" t="s">
        <v>640</v>
      </c>
      <c r="S49" s="370" t="s">
        <v>641</v>
      </c>
    </row>
    <row r="50" spans="1:19" ht="13.5">
      <c r="A50" s="769"/>
      <c r="B50" s="769"/>
      <c r="C50" s="770"/>
      <c r="D50" s="371" t="s">
        <v>513</v>
      </c>
      <c r="E50" s="371"/>
      <c r="F50" s="371"/>
      <c r="G50" s="371" t="s">
        <v>610</v>
      </c>
      <c r="H50" s="371" t="s">
        <v>514</v>
      </c>
      <c r="I50" s="371" t="s">
        <v>515</v>
      </c>
      <c r="J50" s="371" t="s">
        <v>516</v>
      </c>
      <c r="K50" s="371" t="s">
        <v>517</v>
      </c>
      <c r="L50" s="372" t="s">
        <v>518</v>
      </c>
      <c r="M50" s="373" t="s">
        <v>519</v>
      </c>
      <c r="N50" s="372" t="s">
        <v>675</v>
      </c>
      <c r="O50" s="372" t="s">
        <v>520</v>
      </c>
      <c r="P50" s="372" t="s">
        <v>521</v>
      </c>
      <c r="Q50" s="372" t="s">
        <v>522</v>
      </c>
      <c r="R50" s="372" t="s">
        <v>523</v>
      </c>
      <c r="S50" s="512" t="s">
        <v>54</v>
      </c>
    </row>
    <row r="51" spans="1:19" ht="18" customHeight="1">
      <c r="A51" s="771"/>
      <c r="B51" s="771"/>
      <c r="C51" s="772"/>
      <c r="D51" s="374" t="s">
        <v>524</v>
      </c>
      <c r="E51" s="374" t="s">
        <v>340</v>
      </c>
      <c r="F51" s="374" t="s">
        <v>341</v>
      </c>
      <c r="G51" s="374" t="s">
        <v>611</v>
      </c>
      <c r="H51" s="374" t="s">
        <v>525</v>
      </c>
      <c r="I51" s="374" t="s">
        <v>526</v>
      </c>
      <c r="J51" s="374" t="s">
        <v>527</v>
      </c>
      <c r="K51" s="374" t="s">
        <v>528</v>
      </c>
      <c r="L51" s="375" t="s">
        <v>529</v>
      </c>
      <c r="M51" s="376" t="s">
        <v>530</v>
      </c>
      <c r="N51" s="375" t="s">
        <v>676</v>
      </c>
      <c r="O51" s="375" t="s">
        <v>531</v>
      </c>
      <c r="P51" s="376" t="s">
        <v>532</v>
      </c>
      <c r="Q51" s="376" t="s">
        <v>533</v>
      </c>
      <c r="R51" s="375" t="s">
        <v>666</v>
      </c>
      <c r="S51" s="375" t="s">
        <v>55</v>
      </c>
    </row>
    <row r="52" spans="1:19" ht="15.75" customHeight="1">
      <c r="A52" s="401"/>
      <c r="B52" s="401"/>
      <c r="C52" s="401"/>
      <c r="D52" s="773" t="s">
        <v>593</v>
      </c>
      <c r="E52" s="773"/>
      <c r="F52" s="773"/>
      <c r="G52" s="773"/>
      <c r="H52" s="773"/>
      <c r="I52" s="773"/>
      <c r="J52" s="773"/>
      <c r="K52" s="773"/>
      <c r="L52" s="773"/>
      <c r="M52" s="773"/>
      <c r="N52" s="773"/>
      <c r="O52" s="773"/>
      <c r="P52" s="773"/>
      <c r="Q52" s="773"/>
      <c r="R52" s="773"/>
      <c r="S52" s="401"/>
    </row>
    <row r="53" spans="1:19" ht="13.5" customHeight="1">
      <c r="A53" s="420" t="s">
        <v>534</v>
      </c>
      <c r="B53" s="420" t="s">
        <v>659</v>
      </c>
      <c r="C53" s="421" t="s">
        <v>535</v>
      </c>
      <c r="D53" s="422">
        <v>101.4</v>
      </c>
      <c r="E53" s="423">
        <v>100.4</v>
      </c>
      <c r="F53" s="423">
        <v>100.5</v>
      </c>
      <c r="G53" s="423">
        <v>96.7</v>
      </c>
      <c r="H53" s="423">
        <v>91.8</v>
      </c>
      <c r="I53" s="423">
        <v>97.7</v>
      </c>
      <c r="J53" s="423">
        <v>105.4</v>
      </c>
      <c r="K53" s="423">
        <v>100.5</v>
      </c>
      <c r="L53" s="424" t="s">
        <v>663</v>
      </c>
      <c r="M53" s="424" t="s">
        <v>663</v>
      </c>
      <c r="N53" s="424" t="s">
        <v>663</v>
      </c>
      <c r="O53" s="424" t="s">
        <v>663</v>
      </c>
      <c r="P53" s="423">
        <v>108.7</v>
      </c>
      <c r="Q53" s="423">
        <v>93.2</v>
      </c>
      <c r="R53" s="423">
        <v>92.5</v>
      </c>
      <c r="S53" s="424" t="s">
        <v>663</v>
      </c>
    </row>
    <row r="54" spans="1:19" ht="13.5" customHeight="1">
      <c r="A54" s="425"/>
      <c r="B54" s="425" t="s">
        <v>660</v>
      </c>
      <c r="C54" s="426"/>
      <c r="D54" s="427">
        <v>98</v>
      </c>
      <c r="E54" s="428">
        <v>100.9</v>
      </c>
      <c r="F54" s="428">
        <v>95.6</v>
      </c>
      <c r="G54" s="428">
        <v>98.4</v>
      </c>
      <c r="H54" s="428">
        <v>90.7</v>
      </c>
      <c r="I54" s="428">
        <v>101.4</v>
      </c>
      <c r="J54" s="428">
        <v>96.9</v>
      </c>
      <c r="K54" s="428">
        <v>99</v>
      </c>
      <c r="L54" s="429" t="s">
        <v>663</v>
      </c>
      <c r="M54" s="429" t="s">
        <v>663</v>
      </c>
      <c r="N54" s="429" t="s">
        <v>663</v>
      </c>
      <c r="O54" s="429" t="s">
        <v>663</v>
      </c>
      <c r="P54" s="428">
        <v>105.1</v>
      </c>
      <c r="Q54" s="428">
        <v>98.1</v>
      </c>
      <c r="R54" s="428">
        <v>99</v>
      </c>
      <c r="S54" s="429" t="s">
        <v>663</v>
      </c>
    </row>
    <row r="55" spans="1:19" ht="13.5" customHeight="1">
      <c r="A55" s="425"/>
      <c r="B55" s="425" t="s">
        <v>661</v>
      </c>
      <c r="C55" s="426"/>
      <c r="D55" s="427">
        <v>100</v>
      </c>
      <c r="E55" s="428">
        <v>100</v>
      </c>
      <c r="F55" s="428">
        <v>100</v>
      </c>
      <c r="G55" s="428">
        <v>100</v>
      </c>
      <c r="H55" s="428">
        <v>100</v>
      </c>
      <c r="I55" s="428">
        <v>100</v>
      </c>
      <c r="J55" s="428">
        <v>100</v>
      </c>
      <c r="K55" s="428">
        <v>100</v>
      </c>
      <c r="L55" s="429">
        <v>100</v>
      </c>
      <c r="M55" s="429">
        <v>100</v>
      </c>
      <c r="N55" s="429">
        <v>100</v>
      </c>
      <c r="O55" s="429">
        <v>100</v>
      </c>
      <c r="P55" s="428">
        <v>100</v>
      </c>
      <c r="Q55" s="428">
        <v>100</v>
      </c>
      <c r="R55" s="428">
        <v>100</v>
      </c>
      <c r="S55" s="429">
        <v>100</v>
      </c>
    </row>
    <row r="56" spans="1:19" ht="13.5" customHeight="1">
      <c r="A56" s="425"/>
      <c r="B56" s="425" t="s">
        <v>662</v>
      </c>
      <c r="C56" s="426"/>
      <c r="D56" s="427">
        <v>98.3</v>
      </c>
      <c r="E56" s="428">
        <v>100.2</v>
      </c>
      <c r="F56" s="428">
        <v>97.4</v>
      </c>
      <c r="G56" s="428">
        <v>100.6</v>
      </c>
      <c r="H56" s="428">
        <v>101</v>
      </c>
      <c r="I56" s="428">
        <v>100.8</v>
      </c>
      <c r="J56" s="428">
        <v>102.2</v>
      </c>
      <c r="K56" s="428">
        <v>101</v>
      </c>
      <c r="L56" s="429">
        <v>99.5</v>
      </c>
      <c r="M56" s="429">
        <v>100.4</v>
      </c>
      <c r="N56" s="429">
        <v>88.9</v>
      </c>
      <c r="O56" s="429">
        <v>102.8</v>
      </c>
      <c r="P56" s="428">
        <v>95.7</v>
      </c>
      <c r="Q56" s="428">
        <v>97.9</v>
      </c>
      <c r="R56" s="428">
        <v>99.6</v>
      </c>
      <c r="S56" s="429">
        <v>99.3</v>
      </c>
    </row>
    <row r="57" spans="1:19" ht="13.5" customHeight="1">
      <c r="A57" s="425"/>
      <c r="B57" s="425" t="s">
        <v>773</v>
      </c>
      <c r="C57" s="426"/>
      <c r="D57" s="430">
        <v>99.2</v>
      </c>
      <c r="E57" s="431">
        <v>105.6</v>
      </c>
      <c r="F57" s="431">
        <v>100.1</v>
      </c>
      <c r="G57" s="431">
        <v>99.3</v>
      </c>
      <c r="H57" s="431">
        <v>99.2</v>
      </c>
      <c r="I57" s="431">
        <v>105.1</v>
      </c>
      <c r="J57" s="431">
        <v>100.5</v>
      </c>
      <c r="K57" s="431">
        <v>100.4</v>
      </c>
      <c r="L57" s="431">
        <v>91</v>
      </c>
      <c r="M57" s="431">
        <v>105.5</v>
      </c>
      <c r="N57" s="431">
        <v>91.5</v>
      </c>
      <c r="O57" s="431">
        <v>96.8</v>
      </c>
      <c r="P57" s="431">
        <v>92</v>
      </c>
      <c r="Q57" s="431">
        <v>96</v>
      </c>
      <c r="R57" s="431">
        <v>103.5</v>
      </c>
      <c r="S57" s="431">
        <v>101.4</v>
      </c>
    </row>
    <row r="58" spans="1:19" ht="13.5" customHeight="1">
      <c r="A58" s="425"/>
      <c r="B58" s="437" t="s">
        <v>775</v>
      </c>
      <c r="C58" s="438"/>
      <c r="D58" s="439">
        <v>98.7</v>
      </c>
      <c r="E58" s="440">
        <v>104.5</v>
      </c>
      <c r="F58" s="440">
        <v>99.6</v>
      </c>
      <c r="G58" s="440">
        <v>97.5</v>
      </c>
      <c r="H58" s="440">
        <v>97.2</v>
      </c>
      <c r="I58" s="440">
        <v>103.9</v>
      </c>
      <c r="J58" s="440">
        <v>100.4</v>
      </c>
      <c r="K58" s="440">
        <v>98.6</v>
      </c>
      <c r="L58" s="440">
        <v>90.7</v>
      </c>
      <c r="M58" s="440">
        <v>105.6</v>
      </c>
      <c r="N58" s="440">
        <v>91.1</v>
      </c>
      <c r="O58" s="440">
        <v>96.3</v>
      </c>
      <c r="P58" s="440">
        <v>95.9</v>
      </c>
      <c r="Q58" s="440">
        <v>95.1</v>
      </c>
      <c r="R58" s="440">
        <v>102.3</v>
      </c>
      <c r="S58" s="440">
        <v>101.3</v>
      </c>
    </row>
    <row r="59" spans="1:19" ht="13.5" customHeight="1">
      <c r="A59" s="420" t="s">
        <v>664</v>
      </c>
      <c r="B59" s="420" t="s">
        <v>541</v>
      </c>
      <c r="C59" s="432" t="s">
        <v>536</v>
      </c>
      <c r="D59" s="430">
        <v>97.4</v>
      </c>
      <c r="E59" s="431">
        <v>95.4</v>
      </c>
      <c r="F59" s="431">
        <v>96.3</v>
      </c>
      <c r="G59" s="431">
        <v>98.5</v>
      </c>
      <c r="H59" s="431">
        <v>97.7</v>
      </c>
      <c r="I59" s="431">
        <v>104.3</v>
      </c>
      <c r="J59" s="431">
        <v>101</v>
      </c>
      <c r="K59" s="431">
        <v>104</v>
      </c>
      <c r="L59" s="431">
        <v>85.9</v>
      </c>
      <c r="M59" s="431">
        <v>93</v>
      </c>
      <c r="N59" s="431">
        <v>92.7</v>
      </c>
      <c r="O59" s="431">
        <v>97.2</v>
      </c>
      <c r="P59" s="431">
        <v>94.3</v>
      </c>
      <c r="Q59" s="431">
        <v>97.2</v>
      </c>
      <c r="R59" s="431">
        <v>103.5</v>
      </c>
      <c r="S59" s="431">
        <v>100.9</v>
      </c>
    </row>
    <row r="60" spans="1:19" ht="13.5" customHeight="1">
      <c r="A60" s="425" t="s">
        <v>497</v>
      </c>
      <c r="B60" s="425" t="s">
        <v>542</v>
      </c>
      <c r="C60" s="426" t="s">
        <v>497</v>
      </c>
      <c r="D60" s="430">
        <v>102.1</v>
      </c>
      <c r="E60" s="431">
        <v>110.3</v>
      </c>
      <c r="F60" s="431">
        <v>103.2</v>
      </c>
      <c r="G60" s="431">
        <v>100.1</v>
      </c>
      <c r="H60" s="431">
        <v>101.6</v>
      </c>
      <c r="I60" s="431">
        <v>106.7</v>
      </c>
      <c r="J60" s="431">
        <v>102.1</v>
      </c>
      <c r="K60" s="431">
        <v>99.1</v>
      </c>
      <c r="L60" s="431">
        <v>89.4</v>
      </c>
      <c r="M60" s="431">
        <v>109.9</v>
      </c>
      <c r="N60" s="431">
        <v>91</v>
      </c>
      <c r="O60" s="431">
        <v>98.6</v>
      </c>
      <c r="P60" s="431">
        <v>122.7</v>
      </c>
      <c r="Q60" s="431">
        <v>94.6</v>
      </c>
      <c r="R60" s="431">
        <v>102.5</v>
      </c>
      <c r="S60" s="431">
        <v>102.3</v>
      </c>
    </row>
    <row r="61" spans="1:19" ht="13.5" customHeight="1">
      <c r="A61" s="425" t="s">
        <v>497</v>
      </c>
      <c r="B61" s="425" t="s">
        <v>543</v>
      </c>
      <c r="C61" s="426" t="s">
        <v>497</v>
      </c>
      <c r="D61" s="430">
        <v>102.6</v>
      </c>
      <c r="E61" s="431">
        <v>109.2</v>
      </c>
      <c r="F61" s="431">
        <v>104.8</v>
      </c>
      <c r="G61" s="431">
        <v>101.5</v>
      </c>
      <c r="H61" s="431">
        <v>99.5</v>
      </c>
      <c r="I61" s="431">
        <v>106.2</v>
      </c>
      <c r="J61" s="431">
        <v>103</v>
      </c>
      <c r="K61" s="431">
        <v>104.4</v>
      </c>
      <c r="L61" s="431">
        <v>90.3</v>
      </c>
      <c r="M61" s="431">
        <v>110.2</v>
      </c>
      <c r="N61" s="431">
        <v>93.5</v>
      </c>
      <c r="O61" s="431">
        <v>97</v>
      </c>
      <c r="P61" s="431">
        <v>93.8</v>
      </c>
      <c r="Q61" s="431">
        <v>98.9</v>
      </c>
      <c r="R61" s="431">
        <v>111.1</v>
      </c>
      <c r="S61" s="431">
        <v>107</v>
      </c>
    </row>
    <row r="62" spans="1:19" ht="13.5" customHeight="1">
      <c r="A62" s="425" t="s">
        <v>497</v>
      </c>
      <c r="B62" s="425" t="s">
        <v>544</v>
      </c>
      <c r="C62" s="426" t="s">
        <v>497</v>
      </c>
      <c r="D62" s="430">
        <v>96.2</v>
      </c>
      <c r="E62" s="431">
        <v>97.7</v>
      </c>
      <c r="F62" s="431">
        <v>93.3</v>
      </c>
      <c r="G62" s="431">
        <v>101.4</v>
      </c>
      <c r="H62" s="431">
        <v>101.1</v>
      </c>
      <c r="I62" s="431">
        <v>100.9</v>
      </c>
      <c r="J62" s="431">
        <v>101.4</v>
      </c>
      <c r="K62" s="431">
        <v>104</v>
      </c>
      <c r="L62" s="431">
        <v>94.3</v>
      </c>
      <c r="M62" s="431">
        <v>102.3</v>
      </c>
      <c r="N62" s="431">
        <v>94.5</v>
      </c>
      <c r="O62" s="431">
        <v>101.7</v>
      </c>
      <c r="P62" s="431">
        <v>84.1</v>
      </c>
      <c r="Q62" s="431">
        <v>97.9</v>
      </c>
      <c r="R62" s="431">
        <v>108.7</v>
      </c>
      <c r="S62" s="431">
        <v>100.2</v>
      </c>
    </row>
    <row r="63" spans="1:19" ht="13.5" customHeight="1">
      <c r="A63" s="425" t="s">
        <v>497</v>
      </c>
      <c r="B63" s="425" t="s">
        <v>545</v>
      </c>
      <c r="C63" s="426" t="s">
        <v>497</v>
      </c>
      <c r="D63" s="430">
        <v>97.9</v>
      </c>
      <c r="E63" s="431">
        <v>104.4</v>
      </c>
      <c r="F63" s="431">
        <v>98.5</v>
      </c>
      <c r="G63" s="431">
        <v>94.3</v>
      </c>
      <c r="H63" s="431">
        <v>96.3</v>
      </c>
      <c r="I63" s="431">
        <v>104.4</v>
      </c>
      <c r="J63" s="431">
        <v>102.1</v>
      </c>
      <c r="K63" s="431">
        <v>93.7</v>
      </c>
      <c r="L63" s="431">
        <v>94.1</v>
      </c>
      <c r="M63" s="431">
        <v>107.2</v>
      </c>
      <c r="N63" s="431">
        <v>90.8</v>
      </c>
      <c r="O63" s="431">
        <v>98.7</v>
      </c>
      <c r="P63" s="431">
        <v>90.2</v>
      </c>
      <c r="Q63" s="431">
        <v>94.3</v>
      </c>
      <c r="R63" s="431">
        <v>95.7</v>
      </c>
      <c r="S63" s="431">
        <v>97.8</v>
      </c>
    </row>
    <row r="64" spans="1:19" ht="13.5" customHeight="1">
      <c r="A64" s="425" t="s">
        <v>497</v>
      </c>
      <c r="B64" s="425" t="s">
        <v>512</v>
      </c>
      <c r="C64" s="426" t="s">
        <v>497</v>
      </c>
      <c r="D64" s="430">
        <v>101.1</v>
      </c>
      <c r="E64" s="431">
        <v>107.7</v>
      </c>
      <c r="F64" s="431">
        <v>102.6</v>
      </c>
      <c r="G64" s="431">
        <v>101.8</v>
      </c>
      <c r="H64" s="431">
        <v>97.9</v>
      </c>
      <c r="I64" s="431">
        <v>107</v>
      </c>
      <c r="J64" s="431">
        <v>101.4</v>
      </c>
      <c r="K64" s="431">
        <v>102.1</v>
      </c>
      <c r="L64" s="431">
        <v>93.5</v>
      </c>
      <c r="M64" s="431">
        <v>106.8</v>
      </c>
      <c r="N64" s="431">
        <v>92.7</v>
      </c>
      <c r="O64" s="431">
        <v>96.4</v>
      </c>
      <c r="P64" s="431">
        <v>100</v>
      </c>
      <c r="Q64" s="431">
        <v>96.1</v>
      </c>
      <c r="R64" s="431">
        <v>107</v>
      </c>
      <c r="S64" s="431">
        <v>104</v>
      </c>
    </row>
    <row r="65" spans="1:19" ht="13.5" customHeight="1">
      <c r="A65" s="425" t="s">
        <v>497</v>
      </c>
      <c r="B65" s="425" t="s">
        <v>546</v>
      </c>
      <c r="C65" s="426" t="s">
        <v>497</v>
      </c>
      <c r="D65" s="430">
        <v>103.7</v>
      </c>
      <c r="E65" s="431">
        <v>111.1</v>
      </c>
      <c r="F65" s="431">
        <v>106.2</v>
      </c>
      <c r="G65" s="431">
        <v>99.6</v>
      </c>
      <c r="H65" s="431">
        <v>103.9</v>
      </c>
      <c r="I65" s="431">
        <v>107.2</v>
      </c>
      <c r="J65" s="431">
        <v>101.6</v>
      </c>
      <c r="K65" s="431">
        <v>101.2</v>
      </c>
      <c r="L65" s="431">
        <v>96</v>
      </c>
      <c r="M65" s="431">
        <v>115.6</v>
      </c>
      <c r="N65" s="431">
        <v>89.5</v>
      </c>
      <c r="O65" s="431">
        <v>98.1</v>
      </c>
      <c r="P65" s="431">
        <v>122</v>
      </c>
      <c r="Q65" s="431">
        <v>95.6</v>
      </c>
      <c r="R65" s="431">
        <v>101.8</v>
      </c>
      <c r="S65" s="431">
        <v>103.6</v>
      </c>
    </row>
    <row r="66" spans="1:19" ht="13.5" customHeight="1">
      <c r="A66" s="425" t="s">
        <v>497</v>
      </c>
      <c r="B66" s="425" t="s">
        <v>591</v>
      </c>
      <c r="C66" s="426" t="s">
        <v>497</v>
      </c>
      <c r="D66" s="430">
        <v>98.1</v>
      </c>
      <c r="E66" s="431">
        <v>106.8</v>
      </c>
      <c r="F66" s="431">
        <v>99.5</v>
      </c>
      <c r="G66" s="431">
        <v>94.1</v>
      </c>
      <c r="H66" s="431">
        <v>92.9</v>
      </c>
      <c r="I66" s="431">
        <v>104.7</v>
      </c>
      <c r="J66" s="431">
        <v>102.4</v>
      </c>
      <c r="K66" s="431">
        <v>98.9</v>
      </c>
      <c r="L66" s="431">
        <v>93.4</v>
      </c>
      <c r="M66" s="431">
        <v>109.1</v>
      </c>
      <c r="N66" s="431">
        <v>91.8</v>
      </c>
      <c r="O66" s="431">
        <v>94.4</v>
      </c>
      <c r="P66" s="431">
        <v>86.1</v>
      </c>
      <c r="Q66" s="431">
        <v>90.9</v>
      </c>
      <c r="R66" s="431">
        <v>101.6</v>
      </c>
      <c r="S66" s="431">
        <v>101.6</v>
      </c>
    </row>
    <row r="67" spans="1:19" ht="13.5" customHeight="1">
      <c r="A67" s="425" t="s">
        <v>777</v>
      </c>
      <c r="B67" s="425" t="s">
        <v>780</v>
      </c>
      <c r="C67" s="426" t="s">
        <v>536</v>
      </c>
      <c r="D67" s="430">
        <v>92.5</v>
      </c>
      <c r="E67" s="431">
        <v>92.3</v>
      </c>
      <c r="F67" s="431">
        <v>92.2</v>
      </c>
      <c r="G67" s="431">
        <v>89.2</v>
      </c>
      <c r="H67" s="431">
        <v>95.7</v>
      </c>
      <c r="I67" s="431">
        <v>95.9</v>
      </c>
      <c r="J67" s="431">
        <v>97.9</v>
      </c>
      <c r="K67" s="431">
        <v>95.4</v>
      </c>
      <c r="L67" s="431">
        <v>83.4</v>
      </c>
      <c r="M67" s="431">
        <v>97.4</v>
      </c>
      <c r="N67" s="431">
        <v>89.4</v>
      </c>
      <c r="O67" s="431">
        <v>91.7</v>
      </c>
      <c r="P67" s="431">
        <v>89.6</v>
      </c>
      <c r="Q67" s="431">
        <v>89.6</v>
      </c>
      <c r="R67" s="431">
        <v>90.8</v>
      </c>
      <c r="S67" s="431">
        <v>94.4</v>
      </c>
    </row>
    <row r="68" spans="1:19" ht="13.5" customHeight="1">
      <c r="A68" s="425" t="s">
        <v>497</v>
      </c>
      <c r="B68" s="425" t="s">
        <v>538</v>
      </c>
      <c r="C68" s="426" t="s">
        <v>497</v>
      </c>
      <c r="D68" s="430">
        <v>97.7</v>
      </c>
      <c r="E68" s="431">
        <v>110.7</v>
      </c>
      <c r="F68" s="431">
        <v>101.1</v>
      </c>
      <c r="G68" s="431">
        <v>93.3</v>
      </c>
      <c r="H68" s="431">
        <v>96.9</v>
      </c>
      <c r="I68" s="431">
        <v>106.9</v>
      </c>
      <c r="J68" s="431">
        <v>96.8</v>
      </c>
      <c r="K68" s="431">
        <v>91.4</v>
      </c>
      <c r="L68" s="431">
        <v>92</v>
      </c>
      <c r="M68" s="431">
        <v>110.1</v>
      </c>
      <c r="N68" s="431">
        <v>87.1</v>
      </c>
      <c r="O68" s="431">
        <v>87.8</v>
      </c>
      <c r="P68" s="431">
        <v>89.5</v>
      </c>
      <c r="Q68" s="431">
        <v>89.8</v>
      </c>
      <c r="R68" s="431">
        <v>97</v>
      </c>
      <c r="S68" s="431">
        <v>98.4</v>
      </c>
    </row>
    <row r="69" spans="1:19" ht="13.5" customHeight="1">
      <c r="A69" s="425" t="s">
        <v>497</v>
      </c>
      <c r="B69" s="425" t="s">
        <v>539</v>
      </c>
      <c r="C69" s="426" t="s">
        <v>497</v>
      </c>
      <c r="D69" s="430">
        <v>98.4</v>
      </c>
      <c r="E69" s="431">
        <v>105.7</v>
      </c>
      <c r="F69" s="431">
        <v>99.1</v>
      </c>
      <c r="G69" s="431">
        <v>93.7</v>
      </c>
      <c r="H69" s="431">
        <v>98.9</v>
      </c>
      <c r="I69" s="431">
        <v>104.3</v>
      </c>
      <c r="J69" s="431">
        <v>98.2</v>
      </c>
      <c r="K69" s="431">
        <v>95.2</v>
      </c>
      <c r="L69" s="431">
        <v>87.1</v>
      </c>
      <c r="M69" s="431">
        <v>98.6</v>
      </c>
      <c r="N69" s="431">
        <v>91.1</v>
      </c>
      <c r="O69" s="431">
        <v>86.1</v>
      </c>
      <c r="P69" s="431">
        <v>121.4</v>
      </c>
      <c r="Q69" s="431">
        <v>91.5</v>
      </c>
      <c r="R69" s="431">
        <v>98.7</v>
      </c>
      <c r="S69" s="431">
        <v>100.9</v>
      </c>
    </row>
    <row r="70" spans="1:46" ht="13.5" customHeight="1">
      <c r="A70" s="425" t="s">
        <v>497</v>
      </c>
      <c r="B70" s="425" t="s">
        <v>540</v>
      </c>
      <c r="C70" s="426" t="s">
        <v>497</v>
      </c>
      <c r="D70" s="430">
        <v>100.7</v>
      </c>
      <c r="E70" s="431">
        <v>109.2</v>
      </c>
      <c r="F70" s="431">
        <v>100.7</v>
      </c>
      <c r="G70" s="431">
        <v>101.4</v>
      </c>
      <c r="H70" s="431">
        <v>101</v>
      </c>
      <c r="I70" s="431">
        <v>106.2</v>
      </c>
      <c r="J70" s="431">
        <v>105.3</v>
      </c>
      <c r="K70" s="431">
        <v>98.5</v>
      </c>
      <c r="L70" s="431">
        <v>94.9</v>
      </c>
      <c r="M70" s="431">
        <v>103.2</v>
      </c>
      <c r="N70" s="431">
        <v>91.6</v>
      </c>
      <c r="O70" s="431">
        <v>92.6</v>
      </c>
      <c r="P70" s="431">
        <v>98.3</v>
      </c>
      <c r="Q70" s="431">
        <v>97.3</v>
      </c>
      <c r="R70" s="431">
        <v>109.5</v>
      </c>
      <c r="S70" s="431">
        <v>105.9</v>
      </c>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row>
    <row r="71" spans="1:46" ht="13.5" customHeight="1">
      <c r="A71" s="433" t="s">
        <v>782</v>
      </c>
      <c r="B71" s="433" t="s">
        <v>681</v>
      </c>
      <c r="C71" s="434" t="s">
        <v>782</v>
      </c>
      <c r="D71" s="435">
        <v>96.5</v>
      </c>
      <c r="E71" s="436">
        <v>98.5</v>
      </c>
      <c r="F71" s="436">
        <v>94.9</v>
      </c>
      <c r="G71" s="436">
        <v>94</v>
      </c>
      <c r="H71" s="436">
        <v>99.9</v>
      </c>
      <c r="I71" s="436">
        <v>102.4</v>
      </c>
      <c r="J71" s="436">
        <v>101.6</v>
      </c>
      <c r="K71" s="436">
        <v>97.8</v>
      </c>
      <c r="L71" s="436">
        <v>88.6</v>
      </c>
      <c r="M71" s="436">
        <v>100.8</v>
      </c>
      <c r="N71" s="436">
        <v>93.8</v>
      </c>
      <c r="O71" s="436">
        <v>88.4</v>
      </c>
      <c r="P71" s="436">
        <v>95.3</v>
      </c>
      <c r="Q71" s="436">
        <v>96.6</v>
      </c>
      <c r="R71" s="436">
        <v>100.6</v>
      </c>
      <c r="S71" s="436">
        <v>98.8</v>
      </c>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row>
    <row r="72" spans="1:19" ht="17.25" customHeight="1">
      <c r="A72" s="401"/>
      <c r="B72" s="401"/>
      <c r="C72" s="401"/>
      <c r="D72" s="774" t="s">
        <v>592</v>
      </c>
      <c r="E72" s="774"/>
      <c r="F72" s="774"/>
      <c r="G72" s="774"/>
      <c r="H72" s="774"/>
      <c r="I72" s="774"/>
      <c r="J72" s="774"/>
      <c r="K72" s="774"/>
      <c r="L72" s="774"/>
      <c r="M72" s="774"/>
      <c r="N72" s="774"/>
      <c r="O72" s="774"/>
      <c r="P72" s="774"/>
      <c r="Q72" s="774"/>
      <c r="R72" s="774"/>
      <c r="S72" s="774"/>
    </row>
    <row r="73" spans="1:19" ht="13.5" customHeight="1">
      <c r="A73" s="420" t="s">
        <v>534</v>
      </c>
      <c r="B73" s="420" t="s">
        <v>659</v>
      </c>
      <c r="C73" s="421" t="s">
        <v>535</v>
      </c>
      <c r="D73" s="422">
        <v>-1.5</v>
      </c>
      <c r="E73" s="423">
        <v>-2.4</v>
      </c>
      <c r="F73" s="423">
        <v>-0.1</v>
      </c>
      <c r="G73" s="423">
        <v>0.5</v>
      </c>
      <c r="H73" s="423">
        <v>-2.5</v>
      </c>
      <c r="I73" s="423">
        <v>-4.8</v>
      </c>
      <c r="J73" s="423">
        <v>-2</v>
      </c>
      <c r="K73" s="423">
        <v>3.6</v>
      </c>
      <c r="L73" s="424" t="s">
        <v>663</v>
      </c>
      <c r="M73" s="424" t="s">
        <v>663</v>
      </c>
      <c r="N73" s="424" t="s">
        <v>663</v>
      </c>
      <c r="O73" s="424" t="s">
        <v>663</v>
      </c>
      <c r="P73" s="423">
        <v>-4.2</v>
      </c>
      <c r="Q73" s="423">
        <v>-5.7</v>
      </c>
      <c r="R73" s="423">
        <v>6.6</v>
      </c>
      <c r="S73" s="424" t="s">
        <v>663</v>
      </c>
    </row>
    <row r="74" spans="1:19" ht="13.5" customHeight="1">
      <c r="A74" s="425"/>
      <c r="B74" s="425" t="s">
        <v>660</v>
      </c>
      <c r="C74" s="426"/>
      <c r="D74" s="427">
        <v>-3.4</v>
      </c>
      <c r="E74" s="428">
        <v>0.5</v>
      </c>
      <c r="F74" s="428">
        <v>-4.8</v>
      </c>
      <c r="G74" s="428">
        <v>1.8</v>
      </c>
      <c r="H74" s="428">
        <v>-1.2</v>
      </c>
      <c r="I74" s="428">
        <v>3.8</v>
      </c>
      <c r="J74" s="428">
        <v>-8.2</v>
      </c>
      <c r="K74" s="428">
        <v>-1.5</v>
      </c>
      <c r="L74" s="429" t="s">
        <v>663</v>
      </c>
      <c r="M74" s="429" t="s">
        <v>663</v>
      </c>
      <c r="N74" s="429" t="s">
        <v>663</v>
      </c>
      <c r="O74" s="429" t="s">
        <v>663</v>
      </c>
      <c r="P74" s="428">
        <v>-3.3</v>
      </c>
      <c r="Q74" s="428">
        <v>5.3</v>
      </c>
      <c r="R74" s="428">
        <v>7</v>
      </c>
      <c r="S74" s="429" t="s">
        <v>663</v>
      </c>
    </row>
    <row r="75" spans="1:19" ht="13.5" customHeight="1">
      <c r="A75" s="425"/>
      <c r="B75" s="425" t="s">
        <v>661</v>
      </c>
      <c r="C75" s="426"/>
      <c r="D75" s="427">
        <v>2.2</v>
      </c>
      <c r="E75" s="428">
        <v>-0.9</v>
      </c>
      <c r="F75" s="428">
        <v>4.5</v>
      </c>
      <c r="G75" s="428">
        <v>1.7</v>
      </c>
      <c r="H75" s="428">
        <v>10.2</v>
      </c>
      <c r="I75" s="428">
        <v>-1.4</v>
      </c>
      <c r="J75" s="428">
        <v>3.3</v>
      </c>
      <c r="K75" s="428">
        <v>1</v>
      </c>
      <c r="L75" s="429" t="s">
        <v>663</v>
      </c>
      <c r="M75" s="429" t="s">
        <v>663</v>
      </c>
      <c r="N75" s="429" t="s">
        <v>663</v>
      </c>
      <c r="O75" s="429" t="s">
        <v>663</v>
      </c>
      <c r="P75" s="428">
        <v>-4.8</v>
      </c>
      <c r="Q75" s="428">
        <v>1.9</v>
      </c>
      <c r="R75" s="428">
        <v>1.1</v>
      </c>
      <c r="S75" s="429" t="s">
        <v>663</v>
      </c>
    </row>
    <row r="76" spans="1:19" ht="13.5" customHeight="1">
      <c r="A76" s="425"/>
      <c r="B76" s="425" t="s">
        <v>662</v>
      </c>
      <c r="C76" s="426"/>
      <c r="D76" s="427">
        <v>-1.8</v>
      </c>
      <c r="E76" s="428">
        <v>0.1</v>
      </c>
      <c r="F76" s="428">
        <v>-2.6</v>
      </c>
      <c r="G76" s="428">
        <v>0.5</v>
      </c>
      <c r="H76" s="428">
        <v>1</v>
      </c>
      <c r="I76" s="428">
        <v>0.8</v>
      </c>
      <c r="J76" s="428">
        <v>2.1</v>
      </c>
      <c r="K76" s="428">
        <v>1</v>
      </c>
      <c r="L76" s="429">
        <v>-0.6</v>
      </c>
      <c r="M76" s="429">
        <v>0.4</v>
      </c>
      <c r="N76" s="429">
        <v>-11.2</v>
      </c>
      <c r="O76" s="429">
        <v>2.8</v>
      </c>
      <c r="P76" s="428">
        <v>-4.3</v>
      </c>
      <c r="Q76" s="428">
        <v>-2.1</v>
      </c>
      <c r="R76" s="428">
        <v>-0.4</v>
      </c>
      <c r="S76" s="429">
        <v>-0.7</v>
      </c>
    </row>
    <row r="77" spans="1:19" ht="13.5" customHeight="1">
      <c r="A77" s="425"/>
      <c r="B77" s="425" t="s">
        <v>773</v>
      </c>
      <c r="C77" s="426"/>
      <c r="D77" s="427">
        <v>0.9</v>
      </c>
      <c r="E77" s="428">
        <v>5.4</v>
      </c>
      <c r="F77" s="428">
        <v>2.8</v>
      </c>
      <c r="G77" s="428">
        <v>-1.3</v>
      </c>
      <c r="H77" s="428">
        <v>-1.8</v>
      </c>
      <c r="I77" s="428">
        <v>4.3</v>
      </c>
      <c r="J77" s="428">
        <v>-1.7</v>
      </c>
      <c r="K77" s="428">
        <v>-0.6</v>
      </c>
      <c r="L77" s="429">
        <v>-8.5</v>
      </c>
      <c r="M77" s="429">
        <v>5.1</v>
      </c>
      <c r="N77" s="429">
        <v>2.9</v>
      </c>
      <c r="O77" s="429">
        <v>-5.8</v>
      </c>
      <c r="P77" s="428">
        <v>-3.9</v>
      </c>
      <c r="Q77" s="428">
        <v>-1.9</v>
      </c>
      <c r="R77" s="428">
        <v>3.9</v>
      </c>
      <c r="S77" s="429">
        <v>2.1</v>
      </c>
    </row>
    <row r="78" spans="1:19" ht="13.5" customHeight="1">
      <c r="A78" s="425"/>
      <c r="B78" s="437" t="s">
        <v>775</v>
      </c>
      <c r="C78" s="438"/>
      <c r="D78" s="439">
        <v>-0.5</v>
      </c>
      <c r="E78" s="440">
        <v>-1</v>
      </c>
      <c r="F78" s="440">
        <v>-0.5</v>
      </c>
      <c r="G78" s="440">
        <v>-1.8</v>
      </c>
      <c r="H78" s="440">
        <v>-2</v>
      </c>
      <c r="I78" s="440">
        <v>-1.1</v>
      </c>
      <c r="J78" s="440">
        <v>-0.1</v>
      </c>
      <c r="K78" s="440">
        <v>-1.8</v>
      </c>
      <c r="L78" s="440">
        <v>-0.3</v>
      </c>
      <c r="M78" s="440">
        <v>0.1</v>
      </c>
      <c r="N78" s="440">
        <v>-0.4</v>
      </c>
      <c r="O78" s="440">
        <v>-0.5</v>
      </c>
      <c r="P78" s="440">
        <v>4.2</v>
      </c>
      <c r="Q78" s="440">
        <v>-0.9</v>
      </c>
      <c r="R78" s="440">
        <v>-1.2</v>
      </c>
      <c r="S78" s="440">
        <v>-0.1</v>
      </c>
    </row>
    <row r="79" spans="1:19" ht="13.5" customHeight="1">
      <c r="A79" s="420" t="s">
        <v>664</v>
      </c>
      <c r="B79" s="420" t="s">
        <v>541</v>
      </c>
      <c r="C79" s="432" t="s">
        <v>536</v>
      </c>
      <c r="D79" s="430">
        <v>1.7</v>
      </c>
      <c r="E79" s="431">
        <v>-1</v>
      </c>
      <c r="F79" s="431">
        <v>3</v>
      </c>
      <c r="G79" s="431">
        <v>2.2</v>
      </c>
      <c r="H79" s="431">
        <v>6.7</v>
      </c>
      <c r="I79" s="431">
        <v>3</v>
      </c>
      <c r="J79" s="431">
        <v>0.7</v>
      </c>
      <c r="K79" s="431">
        <v>4.1</v>
      </c>
      <c r="L79" s="431">
        <v>-1.9</v>
      </c>
      <c r="M79" s="431">
        <v>-6.6</v>
      </c>
      <c r="N79" s="431">
        <v>1.9</v>
      </c>
      <c r="O79" s="431">
        <v>1.8</v>
      </c>
      <c r="P79" s="431">
        <v>-4.6</v>
      </c>
      <c r="Q79" s="431">
        <v>1.4</v>
      </c>
      <c r="R79" s="431">
        <v>-0.6</v>
      </c>
      <c r="S79" s="431">
        <v>1.8</v>
      </c>
    </row>
    <row r="80" spans="1:19" ht="13.5" customHeight="1">
      <c r="A80" s="425" t="s">
        <v>497</v>
      </c>
      <c r="B80" s="425" t="s">
        <v>542</v>
      </c>
      <c r="C80" s="426" t="s">
        <v>497</v>
      </c>
      <c r="D80" s="430">
        <v>-0.9</v>
      </c>
      <c r="E80" s="431">
        <v>-0.3</v>
      </c>
      <c r="F80" s="431">
        <v>-1.4</v>
      </c>
      <c r="G80" s="431">
        <v>-3.4</v>
      </c>
      <c r="H80" s="431">
        <v>-3.7</v>
      </c>
      <c r="I80" s="431">
        <v>-3.4</v>
      </c>
      <c r="J80" s="431">
        <v>-0.1</v>
      </c>
      <c r="K80" s="431">
        <v>-4.4</v>
      </c>
      <c r="L80" s="431">
        <v>-0.8</v>
      </c>
      <c r="M80" s="431">
        <v>-0.6</v>
      </c>
      <c r="N80" s="431">
        <v>-0.1</v>
      </c>
      <c r="O80" s="431">
        <v>0</v>
      </c>
      <c r="P80" s="431">
        <v>21.5</v>
      </c>
      <c r="Q80" s="431">
        <v>-2.7</v>
      </c>
      <c r="R80" s="431">
        <v>-4.3</v>
      </c>
      <c r="S80" s="431">
        <v>-2</v>
      </c>
    </row>
    <row r="81" spans="1:19" ht="13.5" customHeight="1">
      <c r="A81" s="425" t="s">
        <v>497</v>
      </c>
      <c r="B81" s="425" t="s">
        <v>543</v>
      </c>
      <c r="C81" s="426" t="s">
        <v>497</v>
      </c>
      <c r="D81" s="430">
        <v>1.2</v>
      </c>
      <c r="E81" s="431">
        <v>2.7</v>
      </c>
      <c r="F81" s="431">
        <v>1.3</v>
      </c>
      <c r="G81" s="431">
        <v>-0.1</v>
      </c>
      <c r="H81" s="431">
        <v>-1.2</v>
      </c>
      <c r="I81" s="431">
        <v>-0.9</v>
      </c>
      <c r="J81" s="431">
        <v>2.1</v>
      </c>
      <c r="K81" s="431">
        <v>1.7</v>
      </c>
      <c r="L81" s="431">
        <v>0.7</v>
      </c>
      <c r="M81" s="431">
        <v>0.6</v>
      </c>
      <c r="N81" s="431">
        <v>0.4</v>
      </c>
      <c r="O81" s="431">
        <v>2.3</v>
      </c>
      <c r="P81" s="431">
        <v>4.2</v>
      </c>
      <c r="Q81" s="431">
        <v>2</v>
      </c>
      <c r="R81" s="431">
        <v>4.6</v>
      </c>
      <c r="S81" s="431">
        <v>0.3</v>
      </c>
    </row>
    <row r="82" spans="1:19" ht="13.5" customHeight="1">
      <c r="A82" s="425" t="s">
        <v>497</v>
      </c>
      <c r="B82" s="425" t="s">
        <v>544</v>
      </c>
      <c r="C82" s="426" t="s">
        <v>497</v>
      </c>
      <c r="D82" s="430">
        <v>-0.4</v>
      </c>
      <c r="E82" s="431">
        <v>-3.4</v>
      </c>
      <c r="F82" s="431">
        <v>-1.1</v>
      </c>
      <c r="G82" s="431">
        <v>-1</v>
      </c>
      <c r="H82" s="431">
        <v>6.3</v>
      </c>
      <c r="I82" s="431">
        <v>-2.8</v>
      </c>
      <c r="J82" s="431">
        <v>1.2</v>
      </c>
      <c r="K82" s="431">
        <v>4.4</v>
      </c>
      <c r="L82" s="431">
        <v>5.5</v>
      </c>
      <c r="M82" s="431">
        <v>0.5</v>
      </c>
      <c r="N82" s="431">
        <v>0.7</v>
      </c>
      <c r="O82" s="431">
        <v>2.4</v>
      </c>
      <c r="P82" s="431">
        <v>0.5</v>
      </c>
      <c r="Q82" s="431">
        <v>-0.8</v>
      </c>
      <c r="R82" s="431">
        <v>-0.7</v>
      </c>
      <c r="S82" s="431">
        <v>-0.7</v>
      </c>
    </row>
    <row r="83" spans="1:19" ht="13.5" customHeight="1">
      <c r="A83" s="425" t="s">
        <v>497</v>
      </c>
      <c r="B83" s="425" t="s">
        <v>545</v>
      </c>
      <c r="C83" s="426" t="s">
        <v>497</v>
      </c>
      <c r="D83" s="430">
        <v>0.5</v>
      </c>
      <c r="E83" s="431">
        <v>-2.3</v>
      </c>
      <c r="F83" s="431">
        <v>0.4</v>
      </c>
      <c r="G83" s="431">
        <v>-3.2</v>
      </c>
      <c r="H83" s="431">
        <v>-3.1</v>
      </c>
      <c r="I83" s="431">
        <v>-1.2</v>
      </c>
      <c r="J83" s="431">
        <v>0.8</v>
      </c>
      <c r="K83" s="431">
        <v>-3.5</v>
      </c>
      <c r="L83" s="431">
        <v>4</v>
      </c>
      <c r="M83" s="431">
        <v>3.2</v>
      </c>
      <c r="N83" s="431">
        <v>1.6</v>
      </c>
      <c r="O83" s="431">
        <v>0.7</v>
      </c>
      <c r="P83" s="431">
        <v>6</v>
      </c>
      <c r="Q83" s="431">
        <v>1.3</v>
      </c>
      <c r="R83" s="431">
        <v>-1.3</v>
      </c>
      <c r="S83" s="431">
        <v>0.1</v>
      </c>
    </row>
    <row r="84" spans="1:19" ht="13.5" customHeight="1">
      <c r="A84" s="425" t="s">
        <v>497</v>
      </c>
      <c r="B84" s="425" t="s">
        <v>512</v>
      </c>
      <c r="C84" s="426" t="s">
        <v>497</v>
      </c>
      <c r="D84" s="430">
        <v>1.1</v>
      </c>
      <c r="E84" s="431">
        <v>-0.6</v>
      </c>
      <c r="F84" s="431">
        <v>1.1</v>
      </c>
      <c r="G84" s="431">
        <v>-0.7</v>
      </c>
      <c r="H84" s="431">
        <v>-1.8</v>
      </c>
      <c r="I84" s="431">
        <v>1.9</v>
      </c>
      <c r="J84" s="431">
        <v>2.1</v>
      </c>
      <c r="K84" s="431">
        <v>-1</v>
      </c>
      <c r="L84" s="431">
        <v>0.6</v>
      </c>
      <c r="M84" s="431">
        <v>0.9</v>
      </c>
      <c r="N84" s="431">
        <v>2.4</v>
      </c>
      <c r="O84" s="431">
        <v>4.4</v>
      </c>
      <c r="P84" s="431">
        <v>3.3</v>
      </c>
      <c r="Q84" s="431">
        <v>0</v>
      </c>
      <c r="R84" s="431">
        <v>0.5</v>
      </c>
      <c r="S84" s="431">
        <v>0.3</v>
      </c>
    </row>
    <row r="85" spans="1:19" ht="13.5" customHeight="1">
      <c r="A85" s="425" t="s">
        <v>497</v>
      </c>
      <c r="B85" s="425" t="s">
        <v>546</v>
      </c>
      <c r="C85" s="426" t="s">
        <v>497</v>
      </c>
      <c r="D85" s="430">
        <v>0.3</v>
      </c>
      <c r="E85" s="431">
        <v>-1.7</v>
      </c>
      <c r="F85" s="431">
        <v>-0.4</v>
      </c>
      <c r="G85" s="431">
        <v>-3</v>
      </c>
      <c r="H85" s="431">
        <v>-0.5</v>
      </c>
      <c r="I85" s="431">
        <v>0.5</v>
      </c>
      <c r="J85" s="431">
        <v>-1.1</v>
      </c>
      <c r="K85" s="431">
        <v>-2.7</v>
      </c>
      <c r="L85" s="431">
        <v>7.4</v>
      </c>
      <c r="M85" s="431">
        <v>4</v>
      </c>
      <c r="N85" s="431">
        <v>-1.8</v>
      </c>
      <c r="O85" s="431">
        <v>-1.6</v>
      </c>
      <c r="P85" s="431">
        <v>29.1</v>
      </c>
      <c r="Q85" s="431">
        <v>-3.5</v>
      </c>
      <c r="R85" s="431">
        <v>-1.2</v>
      </c>
      <c r="S85" s="431">
        <v>-1.1</v>
      </c>
    </row>
    <row r="86" spans="1:19" ht="13.5" customHeight="1">
      <c r="A86" s="425" t="s">
        <v>497</v>
      </c>
      <c r="B86" s="425" t="s">
        <v>591</v>
      </c>
      <c r="C86" s="426" t="s">
        <v>497</v>
      </c>
      <c r="D86" s="430">
        <v>0</v>
      </c>
      <c r="E86" s="431">
        <v>-3.5</v>
      </c>
      <c r="F86" s="431">
        <v>-0.1</v>
      </c>
      <c r="G86" s="431">
        <v>1.1</v>
      </c>
      <c r="H86" s="431">
        <v>-4.9</v>
      </c>
      <c r="I86" s="431">
        <v>1.2</v>
      </c>
      <c r="J86" s="431">
        <v>2.5</v>
      </c>
      <c r="K86" s="431">
        <v>-0.4</v>
      </c>
      <c r="L86" s="431">
        <v>3.9</v>
      </c>
      <c r="M86" s="431">
        <v>3.9</v>
      </c>
      <c r="N86" s="431">
        <v>-1.8</v>
      </c>
      <c r="O86" s="431">
        <v>0.3</v>
      </c>
      <c r="P86" s="431">
        <v>3.2</v>
      </c>
      <c r="Q86" s="431">
        <v>-3</v>
      </c>
      <c r="R86" s="431">
        <v>1.3</v>
      </c>
      <c r="S86" s="431">
        <v>1</v>
      </c>
    </row>
    <row r="87" spans="1:19" ht="13.5" customHeight="1">
      <c r="A87" s="425" t="s">
        <v>777</v>
      </c>
      <c r="B87" s="425" t="s">
        <v>780</v>
      </c>
      <c r="C87" s="426" t="s">
        <v>536</v>
      </c>
      <c r="D87" s="430">
        <v>1.9</v>
      </c>
      <c r="E87" s="431">
        <v>4.5</v>
      </c>
      <c r="F87" s="431">
        <v>3.1</v>
      </c>
      <c r="G87" s="431">
        <v>0.6</v>
      </c>
      <c r="H87" s="431">
        <v>14.6</v>
      </c>
      <c r="I87" s="431">
        <v>2.7</v>
      </c>
      <c r="J87" s="431">
        <v>1.1</v>
      </c>
      <c r="K87" s="431">
        <v>3</v>
      </c>
      <c r="L87" s="431">
        <v>3.1</v>
      </c>
      <c r="M87" s="431">
        <v>3.9</v>
      </c>
      <c r="N87" s="431">
        <v>-0.9</v>
      </c>
      <c r="O87" s="431">
        <v>-1.7</v>
      </c>
      <c r="P87" s="431">
        <v>7</v>
      </c>
      <c r="Q87" s="431">
        <v>-2.8</v>
      </c>
      <c r="R87" s="431">
        <v>-1.8</v>
      </c>
      <c r="S87" s="431">
        <v>0.3</v>
      </c>
    </row>
    <row r="88" spans="1:19" ht="13.5" customHeight="1">
      <c r="A88" s="425" t="s">
        <v>497</v>
      </c>
      <c r="B88" s="425" t="s">
        <v>538</v>
      </c>
      <c r="C88" s="426" t="s">
        <v>497</v>
      </c>
      <c r="D88" s="430">
        <v>0.6</v>
      </c>
      <c r="E88" s="431">
        <v>0.7</v>
      </c>
      <c r="F88" s="431">
        <v>1</v>
      </c>
      <c r="G88" s="431">
        <v>-0.7</v>
      </c>
      <c r="H88" s="431">
        <v>-1.7</v>
      </c>
      <c r="I88" s="431">
        <v>3.2</v>
      </c>
      <c r="J88" s="431">
        <v>0.8</v>
      </c>
      <c r="K88" s="431">
        <v>3</v>
      </c>
      <c r="L88" s="431">
        <v>2.9</v>
      </c>
      <c r="M88" s="431">
        <v>4.4</v>
      </c>
      <c r="N88" s="431">
        <v>1.3</v>
      </c>
      <c r="O88" s="431">
        <v>-6.8</v>
      </c>
      <c r="P88" s="431">
        <v>4.4</v>
      </c>
      <c r="Q88" s="431">
        <v>-1.1</v>
      </c>
      <c r="R88" s="431">
        <v>1.5</v>
      </c>
      <c r="S88" s="431">
        <v>-4.2</v>
      </c>
    </row>
    <row r="89" spans="1:19" ht="13.5" customHeight="1">
      <c r="A89" s="425" t="s">
        <v>497</v>
      </c>
      <c r="B89" s="425" t="s">
        <v>539</v>
      </c>
      <c r="C89" s="426" t="s">
        <v>497</v>
      </c>
      <c r="D89" s="430">
        <v>2</v>
      </c>
      <c r="E89" s="431">
        <v>1.8</v>
      </c>
      <c r="F89" s="431">
        <v>1</v>
      </c>
      <c r="G89" s="431">
        <v>-0.5</v>
      </c>
      <c r="H89" s="431">
        <v>3.6</v>
      </c>
      <c r="I89" s="431">
        <v>2.6</v>
      </c>
      <c r="J89" s="431">
        <v>2.4</v>
      </c>
      <c r="K89" s="431">
        <v>0.5</v>
      </c>
      <c r="L89" s="431">
        <v>-2.7</v>
      </c>
      <c r="M89" s="431">
        <v>-5.6</v>
      </c>
      <c r="N89" s="431">
        <v>1.6</v>
      </c>
      <c r="O89" s="431">
        <v>-3.5</v>
      </c>
      <c r="P89" s="431">
        <v>32.8</v>
      </c>
      <c r="Q89" s="431">
        <v>-1.6</v>
      </c>
      <c r="R89" s="431">
        <v>-1.8</v>
      </c>
      <c r="S89" s="431">
        <v>2.3</v>
      </c>
    </row>
    <row r="90" spans="1:19" ht="13.5" customHeight="1">
      <c r="A90" s="425" t="s">
        <v>497</v>
      </c>
      <c r="B90" s="425" t="s">
        <v>540</v>
      </c>
      <c r="C90" s="426" t="s">
        <v>497</v>
      </c>
      <c r="D90" s="430">
        <v>-0.7</v>
      </c>
      <c r="E90" s="431">
        <v>0.3</v>
      </c>
      <c r="F90" s="431">
        <v>-1.9</v>
      </c>
      <c r="G90" s="431">
        <v>-0.5</v>
      </c>
      <c r="H90" s="431">
        <v>3.3</v>
      </c>
      <c r="I90" s="431">
        <v>-0.9</v>
      </c>
      <c r="J90" s="431">
        <v>3.6</v>
      </c>
      <c r="K90" s="431">
        <v>-1</v>
      </c>
      <c r="L90" s="431">
        <v>3.5</v>
      </c>
      <c r="M90" s="431">
        <v>-5.3</v>
      </c>
      <c r="N90" s="431">
        <v>1.2</v>
      </c>
      <c r="O90" s="431">
        <v>-4.1</v>
      </c>
      <c r="P90" s="431">
        <v>2.2</v>
      </c>
      <c r="Q90" s="431">
        <v>-2</v>
      </c>
      <c r="R90" s="431">
        <v>2.2</v>
      </c>
      <c r="S90" s="431">
        <v>2.5</v>
      </c>
    </row>
    <row r="91" spans="1:19" ht="13.5" customHeight="1">
      <c r="A91" s="433" t="s">
        <v>782</v>
      </c>
      <c r="B91" s="433" t="s">
        <v>681</v>
      </c>
      <c r="C91" s="434" t="s">
        <v>782</v>
      </c>
      <c r="D91" s="435">
        <v>-0.9</v>
      </c>
      <c r="E91" s="436">
        <v>3.2</v>
      </c>
      <c r="F91" s="436">
        <v>-1.5</v>
      </c>
      <c r="G91" s="436">
        <v>-4.6</v>
      </c>
      <c r="H91" s="436">
        <v>2.3</v>
      </c>
      <c r="I91" s="436">
        <v>-1.8</v>
      </c>
      <c r="J91" s="436">
        <v>0.6</v>
      </c>
      <c r="K91" s="436">
        <v>-6</v>
      </c>
      <c r="L91" s="436">
        <v>3.1</v>
      </c>
      <c r="M91" s="436">
        <v>8.4</v>
      </c>
      <c r="N91" s="436">
        <v>1.2</v>
      </c>
      <c r="O91" s="436">
        <v>-9.1</v>
      </c>
      <c r="P91" s="436">
        <v>1.1</v>
      </c>
      <c r="Q91" s="436">
        <v>-0.6</v>
      </c>
      <c r="R91" s="436">
        <v>-2.8</v>
      </c>
      <c r="S91" s="436">
        <v>-2.1</v>
      </c>
    </row>
    <row r="92" spans="1:35" ht="27" customHeight="1">
      <c r="A92" s="764" t="s">
        <v>342</v>
      </c>
      <c r="B92" s="764"/>
      <c r="C92" s="765"/>
      <c r="D92" s="442">
        <v>-4.2</v>
      </c>
      <c r="E92" s="441">
        <v>-9.8</v>
      </c>
      <c r="F92" s="441">
        <v>-5.8</v>
      </c>
      <c r="G92" s="441">
        <v>-7.3</v>
      </c>
      <c r="H92" s="441">
        <v>-1.1</v>
      </c>
      <c r="I92" s="441">
        <v>-3.6</v>
      </c>
      <c r="J92" s="441">
        <v>-3.5</v>
      </c>
      <c r="K92" s="441">
        <v>-0.7</v>
      </c>
      <c r="L92" s="441">
        <v>-6.6</v>
      </c>
      <c r="M92" s="441">
        <v>-2.3</v>
      </c>
      <c r="N92" s="441">
        <v>2.4</v>
      </c>
      <c r="O92" s="441">
        <v>-4.5</v>
      </c>
      <c r="P92" s="441">
        <v>-3.1</v>
      </c>
      <c r="Q92" s="441">
        <v>-0.7</v>
      </c>
      <c r="R92" s="441">
        <v>-8.1</v>
      </c>
      <c r="S92" s="441">
        <v>-6.7</v>
      </c>
      <c r="T92" s="379"/>
      <c r="U92" s="379"/>
      <c r="V92" s="379"/>
      <c r="W92" s="379"/>
      <c r="X92" s="379"/>
      <c r="Y92" s="379"/>
      <c r="Z92" s="379"/>
      <c r="AA92" s="379"/>
      <c r="AB92" s="379"/>
      <c r="AC92" s="379"/>
      <c r="AD92" s="379"/>
      <c r="AE92" s="379"/>
      <c r="AF92" s="379"/>
      <c r="AG92" s="379"/>
      <c r="AH92" s="379"/>
      <c r="AI92" s="379"/>
    </row>
    <row r="93" spans="1:36" s="380" customFormat="1" ht="27" customHeight="1">
      <c r="A93" s="382"/>
      <c r="B93" s="382"/>
      <c r="C93" s="382"/>
      <c r="D93" s="383"/>
      <c r="E93" s="383"/>
      <c r="F93" s="383"/>
      <c r="G93" s="383"/>
      <c r="H93" s="383"/>
      <c r="I93" s="383"/>
      <c r="J93" s="383"/>
      <c r="K93" s="383"/>
      <c r="L93" s="383"/>
      <c r="M93" s="383"/>
      <c r="N93" s="383"/>
      <c r="O93" s="383"/>
      <c r="P93" s="383"/>
      <c r="Q93" s="383"/>
      <c r="R93" s="383"/>
      <c r="S93" s="383"/>
      <c r="T93" s="367"/>
      <c r="U93" s="367"/>
      <c r="V93" s="367"/>
      <c r="W93" s="367"/>
      <c r="X93" s="367"/>
      <c r="Y93" s="367"/>
      <c r="Z93" s="367"/>
      <c r="AA93" s="367"/>
      <c r="AB93" s="367"/>
      <c r="AC93" s="367"/>
      <c r="AD93" s="367"/>
      <c r="AE93" s="367"/>
      <c r="AF93" s="367"/>
      <c r="AG93" s="367"/>
      <c r="AH93" s="367"/>
      <c r="AI93" s="367"/>
      <c r="AJ93" s="367"/>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5.xml><?xml version="1.0" encoding="utf-8"?>
<worksheet xmlns="http://schemas.openxmlformats.org/spreadsheetml/2006/main" xmlns:r="http://schemas.openxmlformats.org/officeDocument/2006/relationships">
  <sheetPr codeName="Sheet16">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7" bestFit="1" customWidth="1"/>
    <col min="2" max="2" width="3.19921875" style="367" bestFit="1" customWidth="1"/>
    <col min="3" max="3" width="3.09765625" style="367" bestFit="1" customWidth="1"/>
    <col min="4" max="19" width="8.19921875" style="367" customWidth="1"/>
    <col min="20" max="35" width="7.59765625" style="367" customWidth="1"/>
    <col min="36" max="16384" width="9" style="367" customWidth="1"/>
  </cols>
  <sheetData>
    <row r="1" spans="1:31" ht="18.75">
      <c r="A1" s="366"/>
      <c r="B1" s="366"/>
      <c r="C1" s="366"/>
      <c r="D1" s="366"/>
      <c r="E1" s="368"/>
      <c r="F1" s="368"/>
      <c r="G1" s="766" t="s">
        <v>753</v>
      </c>
      <c r="H1" s="766"/>
      <c r="I1" s="766"/>
      <c r="J1" s="766"/>
      <c r="K1" s="766"/>
      <c r="L1" s="766"/>
      <c r="M1" s="766"/>
      <c r="N1" s="766"/>
      <c r="O1" s="766"/>
      <c r="P1" s="368"/>
      <c r="Q1" s="368"/>
      <c r="R1" s="366"/>
      <c r="S1" s="368"/>
      <c r="T1" s="368"/>
      <c r="U1" s="368"/>
      <c r="V1" s="368"/>
      <c r="W1" s="368"/>
      <c r="X1" s="368"/>
      <c r="Y1" s="368"/>
      <c r="Z1" s="368"/>
      <c r="AA1" s="368"/>
      <c r="AB1" s="368"/>
      <c r="AC1" s="368"/>
      <c r="AD1" s="368"/>
      <c r="AE1" s="368"/>
    </row>
    <row r="2" spans="1:19" ht="17.25">
      <c r="A2" s="397" t="s">
        <v>169</v>
      </c>
      <c r="B2" s="369"/>
      <c r="C2" s="369"/>
      <c r="H2" s="776"/>
      <c r="I2" s="776"/>
      <c r="J2" s="776"/>
      <c r="K2" s="776"/>
      <c r="L2" s="776"/>
      <c r="M2" s="776"/>
      <c r="N2" s="776"/>
      <c r="O2" s="776"/>
      <c r="S2" s="384" t="s">
        <v>537</v>
      </c>
    </row>
    <row r="3" spans="1:19" ht="13.5">
      <c r="A3" s="767" t="s">
        <v>498</v>
      </c>
      <c r="B3" s="767"/>
      <c r="C3" s="768"/>
      <c r="D3" s="370" t="s">
        <v>627</v>
      </c>
      <c r="E3" s="370" t="s">
        <v>628</v>
      </c>
      <c r="F3" s="370" t="s">
        <v>629</v>
      </c>
      <c r="G3" s="370" t="s">
        <v>630</v>
      </c>
      <c r="H3" s="370" t="s">
        <v>631</v>
      </c>
      <c r="I3" s="370" t="s">
        <v>632</v>
      </c>
      <c r="J3" s="370" t="s">
        <v>633</v>
      </c>
      <c r="K3" s="370" t="s">
        <v>634</v>
      </c>
      <c r="L3" s="370" t="s">
        <v>635</v>
      </c>
      <c r="M3" s="370" t="s">
        <v>636</v>
      </c>
      <c r="N3" s="370" t="s">
        <v>677</v>
      </c>
      <c r="O3" s="370" t="s">
        <v>637</v>
      </c>
      <c r="P3" s="370" t="s">
        <v>638</v>
      </c>
      <c r="Q3" s="370" t="s">
        <v>639</v>
      </c>
      <c r="R3" s="370" t="s">
        <v>640</v>
      </c>
      <c r="S3" s="370" t="s">
        <v>641</v>
      </c>
    </row>
    <row r="4" spans="1:19" ht="13.5">
      <c r="A4" s="769"/>
      <c r="B4" s="769"/>
      <c r="C4" s="770"/>
      <c r="D4" s="371" t="s">
        <v>513</v>
      </c>
      <c r="E4" s="371"/>
      <c r="F4" s="371"/>
      <c r="G4" s="371" t="s">
        <v>610</v>
      </c>
      <c r="H4" s="371" t="s">
        <v>514</v>
      </c>
      <c r="I4" s="371" t="s">
        <v>515</v>
      </c>
      <c r="J4" s="371" t="s">
        <v>516</v>
      </c>
      <c r="K4" s="371" t="s">
        <v>517</v>
      </c>
      <c r="L4" s="372" t="s">
        <v>518</v>
      </c>
      <c r="M4" s="373" t="s">
        <v>519</v>
      </c>
      <c r="N4" s="372" t="s">
        <v>675</v>
      </c>
      <c r="O4" s="372" t="s">
        <v>520</v>
      </c>
      <c r="P4" s="372" t="s">
        <v>521</v>
      </c>
      <c r="Q4" s="372" t="s">
        <v>522</v>
      </c>
      <c r="R4" s="372" t="s">
        <v>523</v>
      </c>
      <c r="S4" s="512" t="s">
        <v>54</v>
      </c>
    </row>
    <row r="5" spans="1:19" ht="18" customHeight="1">
      <c r="A5" s="771"/>
      <c r="B5" s="771"/>
      <c r="C5" s="772"/>
      <c r="D5" s="374" t="s">
        <v>524</v>
      </c>
      <c r="E5" s="374" t="s">
        <v>340</v>
      </c>
      <c r="F5" s="374" t="s">
        <v>341</v>
      </c>
      <c r="G5" s="374" t="s">
        <v>611</v>
      </c>
      <c r="H5" s="374" t="s">
        <v>525</v>
      </c>
      <c r="I5" s="374" t="s">
        <v>526</v>
      </c>
      <c r="J5" s="374" t="s">
        <v>527</v>
      </c>
      <c r="K5" s="374" t="s">
        <v>528</v>
      </c>
      <c r="L5" s="375" t="s">
        <v>529</v>
      </c>
      <c r="M5" s="376" t="s">
        <v>530</v>
      </c>
      <c r="N5" s="375" t="s">
        <v>676</v>
      </c>
      <c r="O5" s="375" t="s">
        <v>531</v>
      </c>
      <c r="P5" s="376" t="s">
        <v>532</v>
      </c>
      <c r="Q5" s="376" t="s">
        <v>533</v>
      </c>
      <c r="R5" s="375" t="s">
        <v>666</v>
      </c>
      <c r="S5" s="375" t="s">
        <v>55</v>
      </c>
    </row>
    <row r="6" spans="1:19" ht="15.75" customHeight="1">
      <c r="A6" s="401"/>
      <c r="B6" s="401"/>
      <c r="C6" s="401"/>
      <c r="D6" s="773" t="s">
        <v>593</v>
      </c>
      <c r="E6" s="773"/>
      <c r="F6" s="773"/>
      <c r="G6" s="773"/>
      <c r="H6" s="773"/>
      <c r="I6" s="773"/>
      <c r="J6" s="773"/>
      <c r="K6" s="773"/>
      <c r="L6" s="773"/>
      <c r="M6" s="773"/>
      <c r="N6" s="773"/>
      <c r="O6" s="773"/>
      <c r="P6" s="773"/>
      <c r="Q6" s="773"/>
      <c r="R6" s="773"/>
      <c r="S6" s="401"/>
    </row>
    <row r="7" spans="1:19" ht="13.5" customHeight="1">
      <c r="A7" s="420" t="s">
        <v>534</v>
      </c>
      <c r="B7" s="420" t="s">
        <v>659</v>
      </c>
      <c r="C7" s="421" t="s">
        <v>535</v>
      </c>
      <c r="D7" s="422">
        <v>113.5</v>
      </c>
      <c r="E7" s="423">
        <v>89.1</v>
      </c>
      <c r="F7" s="423">
        <v>99.2</v>
      </c>
      <c r="G7" s="423">
        <v>120.5</v>
      </c>
      <c r="H7" s="423">
        <v>173.4</v>
      </c>
      <c r="I7" s="423">
        <v>87</v>
      </c>
      <c r="J7" s="423">
        <v>123.2</v>
      </c>
      <c r="K7" s="423">
        <v>103.1</v>
      </c>
      <c r="L7" s="424" t="s">
        <v>663</v>
      </c>
      <c r="M7" s="424" t="s">
        <v>663</v>
      </c>
      <c r="N7" s="424" t="s">
        <v>663</v>
      </c>
      <c r="O7" s="424" t="s">
        <v>663</v>
      </c>
      <c r="P7" s="423">
        <v>94.5</v>
      </c>
      <c r="Q7" s="423">
        <v>225.9</v>
      </c>
      <c r="R7" s="423">
        <v>297.6</v>
      </c>
      <c r="S7" s="424" t="s">
        <v>663</v>
      </c>
    </row>
    <row r="8" spans="1:19" ht="13.5" customHeight="1">
      <c r="A8" s="425"/>
      <c r="B8" s="425" t="s">
        <v>660</v>
      </c>
      <c r="C8" s="426"/>
      <c r="D8" s="427">
        <v>84.3</v>
      </c>
      <c r="E8" s="428">
        <v>97.2</v>
      </c>
      <c r="F8" s="428">
        <v>68.3</v>
      </c>
      <c r="G8" s="428">
        <v>100</v>
      </c>
      <c r="H8" s="428">
        <v>102.8</v>
      </c>
      <c r="I8" s="428">
        <v>87.9</v>
      </c>
      <c r="J8" s="428">
        <v>98.9</v>
      </c>
      <c r="K8" s="428">
        <v>84.2</v>
      </c>
      <c r="L8" s="429" t="s">
        <v>663</v>
      </c>
      <c r="M8" s="429" t="s">
        <v>663</v>
      </c>
      <c r="N8" s="429" t="s">
        <v>663</v>
      </c>
      <c r="O8" s="429" t="s">
        <v>663</v>
      </c>
      <c r="P8" s="428">
        <v>122.9</v>
      </c>
      <c r="Q8" s="428">
        <v>127.2</v>
      </c>
      <c r="R8" s="428">
        <v>85.8</v>
      </c>
      <c r="S8" s="429" t="s">
        <v>663</v>
      </c>
    </row>
    <row r="9" spans="1:19" ht="13.5">
      <c r="A9" s="425"/>
      <c r="B9" s="425" t="s">
        <v>661</v>
      </c>
      <c r="C9" s="426"/>
      <c r="D9" s="427">
        <v>100</v>
      </c>
      <c r="E9" s="428">
        <v>100</v>
      </c>
      <c r="F9" s="428">
        <v>100</v>
      </c>
      <c r="G9" s="428">
        <v>100</v>
      </c>
      <c r="H9" s="428">
        <v>100</v>
      </c>
      <c r="I9" s="428">
        <v>100</v>
      </c>
      <c r="J9" s="428">
        <v>100</v>
      </c>
      <c r="K9" s="428">
        <v>100</v>
      </c>
      <c r="L9" s="429">
        <v>100</v>
      </c>
      <c r="M9" s="429">
        <v>100</v>
      </c>
      <c r="N9" s="429">
        <v>100</v>
      </c>
      <c r="O9" s="429">
        <v>100</v>
      </c>
      <c r="P9" s="428">
        <v>100</v>
      </c>
      <c r="Q9" s="428">
        <v>100</v>
      </c>
      <c r="R9" s="428">
        <v>100</v>
      </c>
      <c r="S9" s="429">
        <v>100</v>
      </c>
    </row>
    <row r="10" spans="1:19" ht="13.5" customHeight="1">
      <c r="A10" s="425"/>
      <c r="B10" s="425" t="s">
        <v>662</v>
      </c>
      <c r="C10" s="426"/>
      <c r="D10" s="427">
        <v>98.4</v>
      </c>
      <c r="E10" s="428">
        <v>122.5</v>
      </c>
      <c r="F10" s="428">
        <v>104.6</v>
      </c>
      <c r="G10" s="428">
        <v>89</v>
      </c>
      <c r="H10" s="428">
        <v>109.7</v>
      </c>
      <c r="I10" s="428">
        <v>90.1</v>
      </c>
      <c r="J10" s="428">
        <v>112.3</v>
      </c>
      <c r="K10" s="428">
        <v>103.1</v>
      </c>
      <c r="L10" s="429">
        <v>57.1</v>
      </c>
      <c r="M10" s="429">
        <v>116.1</v>
      </c>
      <c r="N10" s="429">
        <v>60.4</v>
      </c>
      <c r="O10" s="429">
        <v>57.4</v>
      </c>
      <c r="P10" s="428">
        <v>86</v>
      </c>
      <c r="Q10" s="428">
        <v>93.4</v>
      </c>
      <c r="R10" s="428">
        <v>86.1</v>
      </c>
      <c r="S10" s="429">
        <v>110.6</v>
      </c>
    </row>
    <row r="11" spans="1:19" ht="13.5" customHeight="1">
      <c r="A11" s="425"/>
      <c r="B11" s="425" t="s">
        <v>773</v>
      </c>
      <c r="C11" s="426"/>
      <c r="D11" s="430">
        <v>99.6</v>
      </c>
      <c r="E11" s="431">
        <v>126.1</v>
      </c>
      <c r="F11" s="431">
        <v>103.9</v>
      </c>
      <c r="G11" s="431">
        <v>118.2</v>
      </c>
      <c r="H11" s="431">
        <v>149.6</v>
      </c>
      <c r="I11" s="431">
        <v>89.1</v>
      </c>
      <c r="J11" s="431">
        <v>105.5</v>
      </c>
      <c r="K11" s="431">
        <v>119.5</v>
      </c>
      <c r="L11" s="431">
        <v>85.9</v>
      </c>
      <c r="M11" s="431">
        <v>128.5</v>
      </c>
      <c r="N11" s="431">
        <v>55.9</v>
      </c>
      <c r="O11" s="431">
        <v>61.6</v>
      </c>
      <c r="P11" s="431">
        <v>69</v>
      </c>
      <c r="Q11" s="431">
        <v>102.1</v>
      </c>
      <c r="R11" s="431">
        <v>116.5</v>
      </c>
      <c r="S11" s="431">
        <v>114.3</v>
      </c>
    </row>
    <row r="12" spans="1:19" ht="13.5" customHeight="1">
      <c r="A12" s="425"/>
      <c r="B12" s="437" t="s">
        <v>775</v>
      </c>
      <c r="C12" s="438"/>
      <c r="D12" s="439">
        <v>102.1</v>
      </c>
      <c r="E12" s="440">
        <v>118.6</v>
      </c>
      <c r="F12" s="440">
        <v>107.5</v>
      </c>
      <c r="G12" s="440">
        <v>141</v>
      </c>
      <c r="H12" s="440">
        <v>163.6</v>
      </c>
      <c r="I12" s="440">
        <v>84</v>
      </c>
      <c r="J12" s="440">
        <v>98.4</v>
      </c>
      <c r="K12" s="440">
        <v>127.8</v>
      </c>
      <c r="L12" s="440">
        <v>103.9</v>
      </c>
      <c r="M12" s="440">
        <v>171.6</v>
      </c>
      <c r="N12" s="440">
        <v>59.3</v>
      </c>
      <c r="O12" s="440">
        <v>54.6</v>
      </c>
      <c r="P12" s="440">
        <v>77.1</v>
      </c>
      <c r="Q12" s="440">
        <v>99.2</v>
      </c>
      <c r="R12" s="440">
        <v>142.4</v>
      </c>
      <c r="S12" s="440">
        <v>120</v>
      </c>
    </row>
    <row r="13" spans="1:19" ht="13.5" customHeight="1">
      <c r="A13" s="420" t="s">
        <v>664</v>
      </c>
      <c r="B13" s="420" t="s">
        <v>541</v>
      </c>
      <c r="C13" s="432" t="s">
        <v>536</v>
      </c>
      <c r="D13" s="430">
        <v>99.1</v>
      </c>
      <c r="E13" s="431">
        <v>86.4</v>
      </c>
      <c r="F13" s="431">
        <v>100.7</v>
      </c>
      <c r="G13" s="431">
        <v>103.4</v>
      </c>
      <c r="H13" s="431">
        <v>143.8</v>
      </c>
      <c r="I13" s="431">
        <v>83.4</v>
      </c>
      <c r="J13" s="431">
        <v>104.3</v>
      </c>
      <c r="K13" s="431">
        <v>146.1</v>
      </c>
      <c r="L13" s="431">
        <v>101.6</v>
      </c>
      <c r="M13" s="431">
        <v>156.9</v>
      </c>
      <c r="N13" s="431">
        <v>62.2</v>
      </c>
      <c r="O13" s="431">
        <v>71.4</v>
      </c>
      <c r="P13" s="431">
        <v>80.8</v>
      </c>
      <c r="Q13" s="431">
        <v>103.8</v>
      </c>
      <c r="R13" s="431">
        <v>151.1</v>
      </c>
      <c r="S13" s="431">
        <v>116.5</v>
      </c>
    </row>
    <row r="14" spans="1:19" ht="13.5" customHeight="1">
      <c r="A14" s="425" t="s">
        <v>497</v>
      </c>
      <c r="B14" s="425" t="s">
        <v>542</v>
      </c>
      <c r="C14" s="426" t="s">
        <v>497</v>
      </c>
      <c r="D14" s="430">
        <v>101.8</v>
      </c>
      <c r="E14" s="431">
        <v>96.1</v>
      </c>
      <c r="F14" s="431">
        <v>106.4</v>
      </c>
      <c r="G14" s="431">
        <v>94.9</v>
      </c>
      <c r="H14" s="431">
        <v>141.9</v>
      </c>
      <c r="I14" s="431">
        <v>88.3</v>
      </c>
      <c r="J14" s="431">
        <v>95.7</v>
      </c>
      <c r="K14" s="431">
        <v>133.9</v>
      </c>
      <c r="L14" s="431">
        <v>106.3</v>
      </c>
      <c r="M14" s="431">
        <v>175.7</v>
      </c>
      <c r="N14" s="431">
        <v>50</v>
      </c>
      <c r="O14" s="431">
        <v>68.4</v>
      </c>
      <c r="P14" s="431">
        <v>96.2</v>
      </c>
      <c r="Q14" s="431">
        <v>90.6</v>
      </c>
      <c r="R14" s="431">
        <v>148.9</v>
      </c>
      <c r="S14" s="431">
        <v>126.4</v>
      </c>
    </row>
    <row r="15" spans="1:19" ht="13.5" customHeight="1">
      <c r="A15" s="425" t="s">
        <v>497</v>
      </c>
      <c r="B15" s="425" t="s">
        <v>543</v>
      </c>
      <c r="C15" s="426" t="s">
        <v>497</v>
      </c>
      <c r="D15" s="430">
        <v>101.8</v>
      </c>
      <c r="E15" s="431">
        <v>123.3</v>
      </c>
      <c r="F15" s="431">
        <v>108.6</v>
      </c>
      <c r="G15" s="431">
        <v>146.6</v>
      </c>
      <c r="H15" s="431">
        <v>146.7</v>
      </c>
      <c r="I15" s="431">
        <v>81</v>
      </c>
      <c r="J15" s="431">
        <v>98.6</v>
      </c>
      <c r="K15" s="431">
        <v>127</v>
      </c>
      <c r="L15" s="431">
        <v>109.5</v>
      </c>
      <c r="M15" s="431">
        <v>168.1</v>
      </c>
      <c r="N15" s="431">
        <v>54.1</v>
      </c>
      <c r="O15" s="431">
        <v>40.8</v>
      </c>
      <c r="P15" s="431">
        <v>71.5</v>
      </c>
      <c r="Q15" s="431">
        <v>98.1</v>
      </c>
      <c r="R15" s="431">
        <v>131.1</v>
      </c>
      <c r="S15" s="431">
        <v>124.2</v>
      </c>
    </row>
    <row r="16" spans="1:19" ht="13.5" customHeight="1">
      <c r="A16" s="425" t="s">
        <v>497</v>
      </c>
      <c r="B16" s="425" t="s">
        <v>544</v>
      </c>
      <c r="C16" s="426" t="s">
        <v>497</v>
      </c>
      <c r="D16" s="430">
        <v>99.1</v>
      </c>
      <c r="E16" s="431">
        <v>128.2</v>
      </c>
      <c r="F16" s="431">
        <v>102.1</v>
      </c>
      <c r="G16" s="431">
        <v>191.5</v>
      </c>
      <c r="H16" s="431">
        <v>148.6</v>
      </c>
      <c r="I16" s="431">
        <v>84.6</v>
      </c>
      <c r="J16" s="431">
        <v>95.7</v>
      </c>
      <c r="K16" s="431">
        <v>126.1</v>
      </c>
      <c r="L16" s="431">
        <v>99.2</v>
      </c>
      <c r="M16" s="431">
        <v>161.1</v>
      </c>
      <c r="N16" s="431">
        <v>67.6</v>
      </c>
      <c r="O16" s="431">
        <v>51</v>
      </c>
      <c r="P16" s="431">
        <v>54.6</v>
      </c>
      <c r="Q16" s="431">
        <v>92.5</v>
      </c>
      <c r="R16" s="431">
        <v>144.4</v>
      </c>
      <c r="S16" s="431">
        <v>120.9</v>
      </c>
    </row>
    <row r="17" spans="1:19" ht="13.5" customHeight="1">
      <c r="A17" s="425" t="s">
        <v>497</v>
      </c>
      <c r="B17" s="425" t="s">
        <v>545</v>
      </c>
      <c r="C17" s="426" t="s">
        <v>497</v>
      </c>
      <c r="D17" s="430">
        <v>100</v>
      </c>
      <c r="E17" s="431">
        <v>131.1</v>
      </c>
      <c r="F17" s="431">
        <v>108.6</v>
      </c>
      <c r="G17" s="431">
        <v>180.5</v>
      </c>
      <c r="H17" s="431">
        <v>147.6</v>
      </c>
      <c r="I17" s="431">
        <v>82.6</v>
      </c>
      <c r="J17" s="431">
        <v>92.8</v>
      </c>
      <c r="K17" s="431">
        <v>124.3</v>
      </c>
      <c r="L17" s="431">
        <v>80.2</v>
      </c>
      <c r="M17" s="431">
        <v>171.5</v>
      </c>
      <c r="N17" s="431">
        <v>51.4</v>
      </c>
      <c r="O17" s="431">
        <v>36.7</v>
      </c>
      <c r="P17" s="431">
        <v>73.8</v>
      </c>
      <c r="Q17" s="431">
        <v>90.6</v>
      </c>
      <c r="R17" s="431">
        <v>117.8</v>
      </c>
      <c r="S17" s="431">
        <v>116.5</v>
      </c>
    </row>
    <row r="18" spans="1:19" ht="13.5" customHeight="1">
      <c r="A18" s="425" t="s">
        <v>497</v>
      </c>
      <c r="B18" s="425" t="s">
        <v>512</v>
      </c>
      <c r="C18" s="426" t="s">
        <v>497</v>
      </c>
      <c r="D18" s="430">
        <v>102.7</v>
      </c>
      <c r="E18" s="431">
        <v>128.2</v>
      </c>
      <c r="F18" s="431">
        <v>112.9</v>
      </c>
      <c r="G18" s="431">
        <v>191.5</v>
      </c>
      <c r="H18" s="431">
        <v>161.9</v>
      </c>
      <c r="I18" s="431">
        <v>85</v>
      </c>
      <c r="J18" s="431">
        <v>91.3</v>
      </c>
      <c r="K18" s="431">
        <v>128.7</v>
      </c>
      <c r="L18" s="431">
        <v>104.8</v>
      </c>
      <c r="M18" s="431">
        <v>171.5</v>
      </c>
      <c r="N18" s="431">
        <v>50</v>
      </c>
      <c r="O18" s="431">
        <v>29.6</v>
      </c>
      <c r="P18" s="431">
        <v>83.1</v>
      </c>
      <c r="Q18" s="431">
        <v>90.6</v>
      </c>
      <c r="R18" s="431">
        <v>128.9</v>
      </c>
      <c r="S18" s="431">
        <v>120.9</v>
      </c>
    </row>
    <row r="19" spans="1:19" ht="13.5" customHeight="1">
      <c r="A19" s="425" t="s">
        <v>497</v>
      </c>
      <c r="B19" s="425" t="s">
        <v>546</v>
      </c>
      <c r="C19" s="426" t="s">
        <v>497</v>
      </c>
      <c r="D19" s="430">
        <v>109.9</v>
      </c>
      <c r="E19" s="431">
        <v>127.2</v>
      </c>
      <c r="F19" s="431">
        <v>119.3</v>
      </c>
      <c r="G19" s="431">
        <v>167.8</v>
      </c>
      <c r="H19" s="431">
        <v>184.8</v>
      </c>
      <c r="I19" s="431">
        <v>86.2</v>
      </c>
      <c r="J19" s="431">
        <v>95.7</v>
      </c>
      <c r="K19" s="431">
        <v>124.3</v>
      </c>
      <c r="L19" s="431">
        <v>110.3</v>
      </c>
      <c r="M19" s="431">
        <v>191</v>
      </c>
      <c r="N19" s="431">
        <v>67.6</v>
      </c>
      <c r="O19" s="431">
        <v>35.7</v>
      </c>
      <c r="P19" s="431">
        <v>106.9</v>
      </c>
      <c r="Q19" s="431">
        <v>98.1</v>
      </c>
      <c r="R19" s="431">
        <v>133.3</v>
      </c>
      <c r="S19" s="431">
        <v>131.9</v>
      </c>
    </row>
    <row r="20" spans="1:19" ht="13.5" customHeight="1">
      <c r="A20" s="425" t="s">
        <v>497</v>
      </c>
      <c r="B20" s="425" t="s">
        <v>591</v>
      </c>
      <c r="C20" s="426" t="s">
        <v>497</v>
      </c>
      <c r="D20" s="430">
        <v>113.5</v>
      </c>
      <c r="E20" s="431">
        <v>139.8</v>
      </c>
      <c r="F20" s="431">
        <v>122.9</v>
      </c>
      <c r="G20" s="431">
        <v>138.1</v>
      </c>
      <c r="H20" s="431">
        <v>175.2</v>
      </c>
      <c r="I20" s="431">
        <v>99.6</v>
      </c>
      <c r="J20" s="431">
        <v>105.8</v>
      </c>
      <c r="K20" s="431">
        <v>132.2</v>
      </c>
      <c r="L20" s="431">
        <v>111.1</v>
      </c>
      <c r="M20" s="431">
        <v>178.5</v>
      </c>
      <c r="N20" s="431">
        <v>68.9</v>
      </c>
      <c r="O20" s="431">
        <v>45.9</v>
      </c>
      <c r="P20" s="431">
        <v>79.2</v>
      </c>
      <c r="Q20" s="431">
        <v>103.8</v>
      </c>
      <c r="R20" s="431">
        <v>155.6</v>
      </c>
      <c r="S20" s="431">
        <v>131.9</v>
      </c>
    </row>
    <row r="21" spans="1:19" ht="13.5" customHeight="1">
      <c r="A21" s="425" t="s">
        <v>777</v>
      </c>
      <c r="B21" s="425" t="s">
        <v>780</v>
      </c>
      <c r="C21" s="426" t="s">
        <v>536</v>
      </c>
      <c r="D21" s="430">
        <v>100.9</v>
      </c>
      <c r="E21" s="431">
        <v>116.5</v>
      </c>
      <c r="F21" s="431">
        <v>112.1</v>
      </c>
      <c r="G21" s="431">
        <v>107.6</v>
      </c>
      <c r="H21" s="431">
        <v>189.5</v>
      </c>
      <c r="I21" s="431">
        <v>75.3</v>
      </c>
      <c r="J21" s="431">
        <v>98.6</v>
      </c>
      <c r="K21" s="431">
        <v>108.7</v>
      </c>
      <c r="L21" s="431">
        <v>67.5</v>
      </c>
      <c r="M21" s="431">
        <v>131.9</v>
      </c>
      <c r="N21" s="431">
        <v>74.3</v>
      </c>
      <c r="O21" s="431">
        <v>55.1</v>
      </c>
      <c r="P21" s="431">
        <v>58.5</v>
      </c>
      <c r="Q21" s="431">
        <v>118.9</v>
      </c>
      <c r="R21" s="431">
        <v>157.8</v>
      </c>
      <c r="S21" s="431">
        <v>119.8</v>
      </c>
    </row>
    <row r="22" spans="1:19" ht="13.5" customHeight="1">
      <c r="A22" s="425" t="s">
        <v>497</v>
      </c>
      <c r="B22" s="425" t="s">
        <v>538</v>
      </c>
      <c r="C22" s="426" t="s">
        <v>497</v>
      </c>
      <c r="D22" s="430">
        <v>103.6</v>
      </c>
      <c r="E22" s="431">
        <v>141.7</v>
      </c>
      <c r="F22" s="431">
        <v>120.7</v>
      </c>
      <c r="G22" s="431">
        <v>161.9</v>
      </c>
      <c r="H22" s="431">
        <v>165.7</v>
      </c>
      <c r="I22" s="431">
        <v>76.5</v>
      </c>
      <c r="J22" s="431">
        <v>85.5</v>
      </c>
      <c r="K22" s="431">
        <v>131.3</v>
      </c>
      <c r="L22" s="431">
        <v>87.3</v>
      </c>
      <c r="M22" s="431">
        <v>140.3</v>
      </c>
      <c r="N22" s="431">
        <v>67.6</v>
      </c>
      <c r="O22" s="431">
        <v>39.8</v>
      </c>
      <c r="P22" s="431">
        <v>57.7</v>
      </c>
      <c r="Q22" s="431">
        <v>100</v>
      </c>
      <c r="R22" s="431">
        <v>133.3</v>
      </c>
      <c r="S22" s="431">
        <v>130.8</v>
      </c>
    </row>
    <row r="23" spans="1:19" ht="13.5" customHeight="1">
      <c r="A23" s="425" t="s">
        <v>497</v>
      </c>
      <c r="B23" s="425" t="s">
        <v>539</v>
      </c>
      <c r="C23" s="426" t="s">
        <v>497</v>
      </c>
      <c r="D23" s="430">
        <v>109</v>
      </c>
      <c r="E23" s="431">
        <v>129.1</v>
      </c>
      <c r="F23" s="431">
        <v>123.6</v>
      </c>
      <c r="G23" s="431">
        <v>189</v>
      </c>
      <c r="H23" s="431">
        <v>184.8</v>
      </c>
      <c r="I23" s="431">
        <v>76.9</v>
      </c>
      <c r="J23" s="431">
        <v>97.1</v>
      </c>
      <c r="K23" s="431">
        <v>124.3</v>
      </c>
      <c r="L23" s="431">
        <v>89.7</v>
      </c>
      <c r="M23" s="431">
        <v>141.7</v>
      </c>
      <c r="N23" s="431">
        <v>87.8</v>
      </c>
      <c r="O23" s="431">
        <v>52</v>
      </c>
      <c r="P23" s="431">
        <v>66.2</v>
      </c>
      <c r="Q23" s="431">
        <v>103.8</v>
      </c>
      <c r="R23" s="431">
        <v>117.8</v>
      </c>
      <c r="S23" s="431">
        <v>147.3</v>
      </c>
    </row>
    <row r="24" spans="1:46" ht="13.5" customHeight="1">
      <c r="A24" s="425" t="s">
        <v>497</v>
      </c>
      <c r="B24" s="425" t="s">
        <v>540</v>
      </c>
      <c r="C24" s="426" t="s">
        <v>497</v>
      </c>
      <c r="D24" s="430">
        <v>109</v>
      </c>
      <c r="E24" s="431">
        <v>129.1</v>
      </c>
      <c r="F24" s="431">
        <v>120</v>
      </c>
      <c r="G24" s="431">
        <v>139.8</v>
      </c>
      <c r="H24" s="431">
        <v>202.9</v>
      </c>
      <c r="I24" s="431">
        <v>77.7</v>
      </c>
      <c r="J24" s="431">
        <v>110.1</v>
      </c>
      <c r="K24" s="431">
        <v>135.7</v>
      </c>
      <c r="L24" s="431">
        <v>83.3</v>
      </c>
      <c r="M24" s="431">
        <v>160.4</v>
      </c>
      <c r="N24" s="431">
        <v>78.4</v>
      </c>
      <c r="O24" s="431">
        <v>57.1</v>
      </c>
      <c r="P24" s="431">
        <v>61.5</v>
      </c>
      <c r="Q24" s="431">
        <v>111.3</v>
      </c>
      <c r="R24" s="431">
        <v>155.6</v>
      </c>
      <c r="S24" s="431">
        <v>140.7</v>
      </c>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row>
    <row r="25" spans="1:46" ht="13.5" customHeight="1">
      <c r="A25" s="433" t="s">
        <v>782</v>
      </c>
      <c r="B25" s="433" t="s">
        <v>681</v>
      </c>
      <c r="C25" s="434" t="s">
        <v>782</v>
      </c>
      <c r="D25" s="435">
        <v>97.3</v>
      </c>
      <c r="E25" s="436">
        <v>103.9</v>
      </c>
      <c r="F25" s="436">
        <v>107.1</v>
      </c>
      <c r="G25" s="436">
        <v>189.8</v>
      </c>
      <c r="H25" s="436">
        <v>176.2</v>
      </c>
      <c r="I25" s="436">
        <v>71.7</v>
      </c>
      <c r="J25" s="436">
        <v>88.4</v>
      </c>
      <c r="K25" s="436">
        <v>119.1</v>
      </c>
      <c r="L25" s="436">
        <v>64.3</v>
      </c>
      <c r="M25" s="436">
        <v>140.3</v>
      </c>
      <c r="N25" s="436">
        <v>75.7</v>
      </c>
      <c r="O25" s="436">
        <v>37.8</v>
      </c>
      <c r="P25" s="436">
        <v>57.7</v>
      </c>
      <c r="Q25" s="436">
        <v>109.4</v>
      </c>
      <c r="R25" s="436">
        <v>162.2</v>
      </c>
      <c r="S25" s="436">
        <v>127.5</v>
      </c>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row>
    <row r="26" spans="1:19" ht="17.25" customHeight="1">
      <c r="A26" s="401"/>
      <c r="B26" s="401"/>
      <c r="C26" s="401"/>
      <c r="D26" s="774" t="s">
        <v>592</v>
      </c>
      <c r="E26" s="774"/>
      <c r="F26" s="774"/>
      <c r="G26" s="774"/>
      <c r="H26" s="774"/>
      <c r="I26" s="774"/>
      <c r="J26" s="774"/>
      <c r="K26" s="774"/>
      <c r="L26" s="774"/>
      <c r="M26" s="774"/>
      <c r="N26" s="774"/>
      <c r="O26" s="774"/>
      <c r="P26" s="774"/>
      <c r="Q26" s="774"/>
      <c r="R26" s="774"/>
      <c r="S26" s="774"/>
    </row>
    <row r="27" spans="1:19" ht="13.5" customHeight="1">
      <c r="A27" s="420" t="s">
        <v>534</v>
      </c>
      <c r="B27" s="420" t="s">
        <v>659</v>
      </c>
      <c r="C27" s="421" t="s">
        <v>535</v>
      </c>
      <c r="D27" s="422">
        <v>-0.9</v>
      </c>
      <c r="E27" s="423">
        <v>-14.5</v>
      </c>
      <c r="F27" s="423">
        <v>-18.4</v>
      </c>
      <c r="G27" s="423">
        <v>-17.9</v>
      </c>
      <c r="H27" s="423">
        <v>-21.5</v>
      </c>
      <c r="I27" s="423">
        <v>-10.9</v>
      </c>
      <c r="J27" s="423">
        <v>21.3</v>
      </c>
      <c r="K27" s="423">
        <v>8.3</v>
      </c>
      <c r="L27" s="424" t="s">
        <v>663</v>
      </c>
      <c r="M27" s="424" t="s">
        <v>663</v>
      </c>
      <c r="N27" s="424" t="s">
        <v>663</v>
      </c>
      <c r="O27" s="424" t="s">
        <v>663</v>
      </c>
      <c r="P27" s="423">
        <v>87.8</v>
      </c>
      <c r="Q27" s="423">
        <v>67</v>
      </c>
      <c r="R27" s="423">
        <v>-0.2</v>
      </c>
      <c r="S27" s="424" t="s">
        <v>663</v>
      </c>
    </row>
    <row r="28" spans="1:19" ht="13.5" customHeight="1">
      <c r="A28" s="425"/>
      <c r="B28" s="425" t="s">
        <v>660</v>
      </c>
      <c r="C28" s="426"/>
      <c r="D28" s="427">
        <v>-25.7</v>
      </c>
      <c r="E28" s="428">
        <v>8.9</v>
      </c>
      <c r="F28" s="428">
        <v>-31.2</v>
      </c>
      <c r="G28" s="428">
        <v>-17.1</v>
      </c>
      <c r="H28" s="428">
        <v>-40.7</v>
      </c>
      <c r="I28" s="428">
        <v>0.9</v>
      </c>
      <c r="J28" s="428">
        <v>-19.7</v>
      </c>
      <c r="K28" s="428">
        <v>-18.3</v>
      </c>
      <c r="L28" s="429" t="s">
        <v>663</v>
      </c>
      <c r="M28" s="429" t="s">
        <v>663</v>
      </c>
      <c r="N28" s="429" t="s">
        <v>663</v>
      </c>
      <c r="O28" s="429" t="s">
        <v>663</v>
      </c>
      <c r="P28" s="428">
        <v>30</v>
      </c>
      <c r="Q28" s="428">
        <v>-43.7</v>
      </c>
      <c r="R28" s="428">
        <v>-71.2</v>
      </c>
      <c r="S28" s="429" t="s">
        <v>663</v>
      </c>
    </row>
    <row r="29" spans="1:19" ht="13.5" customHeight="1">
      <c r="A29" s="425"/>
      <c r="B29" s="425" t="s">
        <v>661</v>
      </c>
      <c r="C29" s="426"/>
      <c r="D29" s="427">
        <v>18.6</v>
      </c>
      <c r="E29" s="428">
        <v>3</v>
      </c>
      <c r="F29" s="428">
        <v>46.4</v>
      </c>
      <c r="G29" s="428">
        <v>0.1</v>
      </c>
      <c r="H29" s="428">
        <v>-2.9</v>
      </c>
      <c r="I29" s="428">
        <v>13.9</v>
      </c>
      <c r="J29" s="428">
        <v>1</v>
      </c>
      <c r="K29" s="428">
        <v>18.8</v>
      </c>
      <c r="L29" s="429" t="s">
        <v>663</v>
      </c>
      <c r="M29" s="429" t="s">
        <v>663</v>
      </c>
      <c r="N29" s="429" t="s">
        <v>663</v>
      </c>
      <c r="O29" s="429" t="s">
        <v>663</v>
      </c>
      <c r="P29" s="428">
        <v>-18.6</v>
      </c>
      <c r="Q29" s="428">
        <v>-21.3</v>
      </c>
      <c r="R29" s="428">
        <v>16.5</v>
      </c>
      <c r="S29" s="429" t="s">
        <v>663</v>
      </c>
    </row>
    <row r="30" spans="1:19" ht="13.5" customHeight="1">
      <c r="A30" s="425"/>
      <c r="B30" s="425" t="s">
        <v>662</v>
      </c>
      <c r="C30" s="426"/>
      <c r="D30" s="427">
        <v>-1.7</v>
      </c>
      <c r="E30" s="428">
        <v>22.5</v>
      </c>
      <c r="F30" s="428">
        <v>4.6</v>
      </c>
      <c r="G30" s="428">
        <v>-11</v>
      </c>
      <c r="H30" s="428">
        <v>9.9</v>
      </c>
      <c r="I30" s="428">
        <v>-10</v>
      </c>
      <c r="J30" s="428">
        <v>12.3</v>
      </c>
      <c r="K30" s="428">
        <v>3.1</v>
      </c>
      <c r="L30" s="429">
        <v>-42.9</v>
      </c>
      <c r="M30" s="429">
        <v>16.7</v>
      </c>
      <c r="N30" s="429">
        <v>-39.2</v>
      </c>
      <c r="O30" s="429">
        <v>-42.9</v>
      </c>
      <c r="P30" s="428">
        <v>-14</v>
      </c>
      <c r="Q30" s="428">
        <v>-6.6</v>
      </c>
      <c r="R30" s="428">
        <v>-13.8</v>
      </c>
      <c r="S30" s="429">
        <v>11</v>
      </c>
    </row>
    <row r="31" spans="1:19" ht="13.5" customHeight="1">
      <c r="A31" s="425"/>
      <c r="B31" s="425" t="s">
        <v>773</v>
      </c>
      <c r="C31" s="426"/>
      <c r="D31" s="427">
        <v>1.2</v>
      </c>
      <c r="E31" s="428">
        <v>2.9</v>
      </c>
      <c r="F31" s="428">
        <v>-0.7</v>
      </c>
      <c r="G31" s="428">
        <v>32.8</v>
      </c>
      <c r="H31" s="428">
        <v>36.4</v>
      </c>
      <c r="I31" s="428">
        <v>-1.1</v>
      </c>
      <c r="J31" s="428">
        <v>-6.1</v>
      </c>
      <c r="K31" s="428">
        <v>15.9</v>
      </c>
      <c r="L31" s="429">
        <v>50.4</v>
      </c>
      <c r="M31" s="429">
        <v>10.7</v>
      </c>
      <c r="N31" s="429">
        <v>-7.5</v>
      </c>
      <c r="O31" s="429">
        <v>7.3</v>
      </c>
      <c r="P31" s="428">
        <v>-19.8</v>
      </c>
      <c r="Q31" s="428">
        <v>9.3</v>
      </c>
      <c r="R31" s="428">
        <v>35.3</v>
      </c>
      <c r="S31" s="429">
        <v>3.3</v>
      </c>
    </row>
    <row r="32" spans="1:19" ht="13.5" customHeight="1">
      <c r="A32" s="425"/>
      <c r="B32" s="437" t="s">
        <v>775</v>
      </c>
      <c r="C32" s="438"/>
      <c r="D32" s="439">
        <v>2.5</v>
      </c>
      <c r="E32" s="440">
        <v>-5.9</v>
      </c>
      <c r="F32" s="440">
        <v>3.5</v>
      </c>
      <c r="G32" s="440">
        <v>19.3</v>
      </c>
      <c r="H32" s="440">
        <v>9.4</v>
      </c>
      <c r="I32" s="440">
        <v>-5.7</v>
      </c>
      <c r="J32" s="440">
        <v>-6.7</v>
      </c>
      <c r="K32" s="440">
        <v>6.9</v>
      </c>
      <c r="L32" s="440">
        <v>21</v>
      </c>
      <c r="M32" s="440">
        <v>33.5</v>
      </c>
      <c r="N32" s="440">
        <v>6.1</v>
      </c>
      <c r="O32" s="440">
        <v>-11.4</v>
      </c>
      <c r="P32" s="440">
        <v>11.7</v>
      </c>
      <c r="Q32" s="440">
        <v>-2.8</v>
      </c>
      <c r="R32" s="440">
        <v>22.2</v>
      </c>
      <c r="S32" s="440">
        <v>5</v>
      </c>
    </row>
    <row r="33" spans="1:19" ht="13.5" customHeight="1">
      <c r="A33" s="420" t="s">
        <v>664</v>
      </c>
      <c r="B33" s="420" t="s">
        <v>541</v>
      </c>
      <c r="C33" s="432" t="s">
        <v>536</v>
      </c>
      <c r="D33" s="430">
        <v>0</v>
      </c>
      <c r="E33" s="431">
        <v>-34.5</v>
      </c>
      <c r="F33" s="431">
        <v>-4.7</v>
      </c>
      <c r="G33" s="431">
        <v>0</v>
      </c>
      <c r="H33" s="431">
        <v>1.3</v>
      </c>
      <c r="I33" s="431">
        <v>-5.1</v>
      </c>
      <c r="J33" s="431">
        <v>-8.9</v>
      </c>
      <c r="K33" s="431">
        <v>44.8</v>
      </c>
      <c r="L33" s="431">
        <v>30.6</v>
      </c>
      <c r="M33" s="431">
        <v>54.7</v>
      </c>
      <c r="N33" s="431">
        <v>24.4</v>
      </c>
      <c r="O33" s="431">
        <v>12.8</v>
      </c>
      <c r="P33" s="431">
        <v>11.8</v>
      </c>
      <c r="Q33" s="431">
        <v>-1.8</v>
      </c>
      <c r="R33" s="431">
        <v>33.4</v>
      </c>
      <c r="S33" s="431">
        <v>21.9</v>
      </c>
    </row>
    <row r="34" spans="1:19" ht="13.5" customHeight="1">
      <c r="A34" s="425" t="s">
        <v>497</v>
      </c>
      <c r="B34" s="425" t="s">
        <v>542</v>
      </c>
      <c r="C34" s="426" t="s">
        <v>497</v>
      </c>
      <c r="D34" s="430">
        <v>2.7</v>
      </c>
      <c r="E34" s="431">
        <v>-22.7</v>
      </c>
      <c r="F34" s="431">
        <v>1.3</v>
      </c>
      <c r="G34" s="431">
        <v>-21.7</v>
      </c>
      <c r="H34" s="431">
        <v>8</v>
      </c>
      <c r="I34" s="431">
        <v>-9.5</v>
      </c>
      <c r="J34" s="431">
        <v>-1.4</v>
      </c>
      <c r="K34" s="431">
        <v>26.2</v>
      </c>
      <c r="L34" s="431">
        <v>47.2</v>
      </c>
      <c r="M34" s="431">
        <v>54.3</v>
      </c>
      <c r="N34" s="431">
        <v>-5.1</v>
      </c>
      <c r="O34" s="431">
        <v>31.5</v>
      </c>
      <c r="P34" s="431">
        <v>27.6</v>
      </c>
      <c r="Q34" s="431">
        <v>-9.4</v>
      </c>
      <c r="R34" s="431">
        <v>34</v>
      </c>
      <c r="S34" s="431">
        <v>22.4</v>
      </c>
    </row>
    <row r="35" spans="1:19" ht="13.5" customHeight="1">
      <c r="A35" s="425" t="s">
        <v>497</v>
      </c>
      <c r="B35" s="425" t="s">
        <v>543</v>
      </c>
      <c r="C35" s="426" t="s">
        <v>497</v>
      </c>
      <c r="D35" s="430">
        <v>-0.9</v>
      </c>
      <c r="E35" s="431">
        <v>4.1</v>
      </c>
      <c r="F35" s="431">
        <v>-1.3</v>
      </c>
      <c r="G35" s="431">
        <v>8.8</v>
      </c>
      <c r="H35" s="431">
        <v>-19</v>
      </c>
      <c r="I35" s="431">
        <v>-7.3</v>
      </c>
      <c r="J35" s="431">
        <v>-5.5</v>
      </c>
      <c r="K35" s="431">
        <v>8.2</v>
      </c>
      <c r="L35" s="431">
        <v>8.6</v>
      </c>
      <c r="M35" s="431">
        <v>24.8</v>
      </c>
      <c r="N35" s="431">
        <v>2.7</v>
      </c>
      <c r="O35" s="431">
        <v>-35.5</v>
      </c>
      <c r="P35" s="431">
        <v>1</v>
      </c>
      <c r="Q35" s="431">
        <v>0</v>
      </c>
      <c r="R35" s="431">
        <v>13.4</v>
      </c>
      <c r="S35" s="431">
        <v>-5</v>
      </c>
    </row>
    <row r="36" spans="1:19" ht="13.5" customHeight="1">
      <c r="A36" s="425" t="s">
        <v>497</v>
      </c>
      <c r="B36" s="425" t="s">
        <v>544</v>
      </c>
      <c r="C36" s="426" t="s">
        <v>497</v>
      </c>
      <c r="D36" s="430">
        <v>0</v>
      </c>
      <c r="E36" s="431">
        <v>0</v>
      </c>
      <c r="F36" s="431">
        <v>-1.4</v>
      </c>
      <c r="G36" s="431">
        <v>69.9</v>
      </c>
      <c r="H36" s="431">
        <v>-13.3</v>
      </c>
      <c r="I36" s="431">
        <v>-9.5</v>
      </c>
      <c r="J36" s="431">
        <v>-8.2</v>
      </c>
      <c r="K36" s="431">
        <v>14.2</v>
      </c>
      <c r="L36" s="431">
        <v>-1.6</v>
      </c>
      <c r="M36" s="431">
        <v>32.6</v>
      </c>
      <c r="N36" s="431">
        <v>0</v>
      </c>
      <c r="O36" s="431">
        <v>-35.1</v>
      </c>
      <c r="P36" s="431">
        <v>50.8</v>
      </c>
      <c r="Q36" s="431">
        <v>0</v>
      </c>
      <c r="R36" s="431">
        <v>30</v>
      </c>
      <c r="S36" s="431">
        <v>-0.9</v>
      </c>
    </row>
    <row r="37" spans="1:19" ht="13.5" customHeight="1">
      <c r="A37" s="425" t="s">
        <v>497</v>
      </c>
      <c r="B37" s="425" t="s">
        <v>545</v>
      </c>
      <c r="C37" s="426" t="s">
        <v>497</v>
      </c>
      <c r="D37" s="430">
        <v>2.8</v>
      </c>
      <c r="E37" s="431">
        <v>4.7</v>
      </c>
      <c r="F37" s="431">
        <v>9.4</v>
      </c>
      <c r="G37" s="431">
        <v>17.7</v>
      </c>
      <c r="H37" s="431">
        <v>-5.5</v>
      </c>
      <c r="I37" s="431">
        <v>0</v>
      </c>
      <c r="J37" s="431">
        <v>-8.5</v>
      </c>
      <c r="K37" s="431">
        <v>5.9</v>
      </c>
      <c r="L37" s="431">
        <v>-19.2</v>
      </c>
      <c r="M37" s="431">
        <v>16.5</v>
      </c>
      <c r="N37" s="431">
        <v>-15.5</v>
      </c>
      <c r="O37" s="431">
        <v>-39</v>
      </c>
      <c r="P37" s="431">
        <v>-6</v>
      </c>
      <c r="Q37" s="431">
        <v>-2.1</v>
      </c>
      <c r="R37" s="431">
        <v>6</v>
      </c>
      <c r="S37" s="431">
        <v>7.1</v>
      </c>
    </row>
    <row r="38" spans="1:19" ht="13.5" customHeight="1">
      <c r="A38" s="425" t="s">
        <v>497</v>
      </c>
      <c r="B38" s="425" t="s">
        <v>512</v>
      </c>
      <c r="C38" s="426" t="s">
        <v>497</v>
      </c>
      <c r="D38" s="430">
        <v>4.6</v>
      </c>
      <c r="E38" s="431">
        <v>-0.7</v>
      </c>
      <c r="F38" s="431">
        <v>14.5</v>
      </c>
      <c r="G38" s="431">
        <v>44.9</v>
      </c>
      <c r="H38" s="431">
        <v>-11.9</v>
      </c>
      <c r="I38" s="431">
        <v>-0.5</v>
      </c>
      <c r="J38" s="431">
        <v>-8.7</v>
      </c>
      <c r="K38" s="431">
        <v>4.2</v>
      </c>
      <c r="L38" s="431">
        <v>9.2</v>
      </c>
      <c r="M38" s="431">
        <v>24.7</v>
      </c>
      <c r="N38" s="431">
        <v>-12</v>
      </c>
      <c r="O38" s="431">
        <v>-48.2</v>
      </c>
      <c r="P38" s="431">
        <v>-0.8</v>
      </c>
      <c r="Q38" s="431">
        <v>-9.4</v>
      </c>
      <c r="R38" s="431">
        <v>3.6</v>
      </c>
      <c r="S38" s="431">
        <v>5.8</v>
      </c>
    </row>
    <row r="39" spans="1:19" ht="13.5" customHeight="1">
      <c r="A39" s="425" t="s">
        <v>497</v>
      </c>
      <c r="B39" s="425" t="s">
        <v>546</v>
      </c>
      <c r="C39" s="426" t="s">
        <v>497</v>
      </c>
      <c r="D39" s="430">
        <v>9.9</v>
      </c>
      <c r="E39" s="431">
        <v>-3</v>
      </c>
      <c r="F39" s="431">
        <v>21.9</v>
      </c>
      <c r="G39" s="431">
        <v>47.7</v>
      </c>
      <c r="H39" s="431">
        <v>14.1</v>
      </c>
      <c r="I39" s="431">
        <v>1.4</v>
      </c>
      <c r="J39" s="431">
        <v>-5.6</v>
      </c>
      <c r="K39" s="431">
        <v>3.6</v>
      </c>
      <c r="L39" s="431">
        <v>25.2</v>
      </c>
      <c r="M39" s="431">
        <v>31.6</v>
      </c>
      <c r="N39" s="431">
        <v>4.2</v>
      </c>
      <c r="O39" s="431">
        <v>-40.7</v>
      </c>
      <c r="P39" s="431">
        <v>35</v>
      </c>
      <c r="Q39" s="431">
        <v>-22.4</v>
      </c>
      <c r="R39" s="431">
        <v>1.7</v>
      </c>
      <c r="S39" s="431">
        <v>7.1</v>
      </c>
    </row>
    <row r="40" spans="1:19" ht="13.5" customHeight="1">
      <c r="A40" s="425" t="s">
        <v>497</v>
      </c>
      <c r="B40" s="425" t="s">
        <v>591</v>
      </c>
      <c r="C40" s="426" t="s">
        <v>497</v>
      </c>
      <c r="D40" s="430">
        <v>8.6</v>
      </c>
      <c r="E40" s="431">
        <v>-4.6</v>
      </c>
      <c r="F40" s="431">
        <v>20.4</v>
      </c>
      <c r="G40" s="431">
        <v>25.3</v>
      </c>
      <c r="H40" s="431">
        <v>17.2</v>
      </c>
      <c r="I40" s="431">
        <v>-2</v>
      </c>
      <c r="J40" s="431">
        <v>-5.2</v>
      </c>
      <c r="K40" s="431">
        <v>8.6</v>
      </c>
      <c r="L40" s="431">
        <v>28.4</v>
      </c>
      <c r="M40" s="431">
        <v>14.7</v>
      </c>
      <c r="N40" s="431">
        <v>8.5</v>
      </c>
      <c r="O40" s="431">
        <v>-34.8</v>
      </c>
      <c r="P40" s="431">
        <v>39.2</v>
      </c>
      <c r="Q40" s="431">
        <v>-8.3</v>
      </c>
      <c r="R40" s="431">
        <v>-4.1</v>
      </c>
      <c r="S40" s="431">
        <v>1.7</v>
      </c>
    </row>
    <row r="41" spans="1:19" ht="13.5" customHeight="1">
      <c r="A41" s="425" t="s">
        <v>777</v>
      </c>
      <c r="B41" s="425" t="s">
        <v>780</v>
      </c>
      <c r="C41" s="426" t="s">
        <v>536</v>
      </c>
      <c r="D41" s="430">
        <v>7.7</v>
      </c>
      <c r="E41" s="431">
        <v>7.2</v>
      </c>
      <c r="F41" s="431">
        <v>20.7</v>
      </c>
      <c r="G41" s="431">
        <v>-6.7</v>
      </c>
      <c r="H41" s="431">
        <v>20.6</v>
      </c>
      <c r="I41" s="431">
        <v>-5.6</v>
      </c>
      <c r="J41" s="431">
        <v>-2.8</v>
      </c>
      <c r="K41" s="431">
        <v>-4.6</v>
      </c>
      <c r="L41" s="431">
        <v>-33.6</v>
      </c>
      <c r="M41" s="431">
        <v>0.5</v>
      </c>
      <c r="N41" s="431">
        <v>19.5</v>
      </c>
      <c r="O41" s="431">
        <v>-23.9</v>
      </c>
      <c r="P41" s="431">
        <v>1.4</v>
      </c>
      <c r="Q41" s="431">
        <v>0</v>
      </c>
      <c r="R41" s="431">
        <v>-4</v>
      </c>
      <c r="S41" s="431">
        <v>12.4</v>
      </c>
    </row>
    <row r="42" spans="1:19" ht="13.5" customHeight="1">
      <c r="A42" s="425" t="s">
        <v>497</v>
      </c>
      <c r="B42" s="425" t="s">
        <v>538</v>
      </c>
      <c r="C42" s="426"/>
      <c r="D42" s="430">
        <v>5.5</v>
      </c>
      <c r="E42" s="431">
        <v>9.8</v>
      </c>
      <c r="F42" s="431">
        <v>18.2</v>
      </c>
      <c r="G42" s="431">
        <v>41.5</v>
      </c>
      <c r="H42" s="431">
        <v>4.2</v>
      </c>
      <c r="I42" s="431">
        <v>-0.5</v>
      </c>
      <c r="J42" s="431">
        <v>-10.7</v>
      </c>
      <c r="K42" s="431">
        <v>11.8</v>
      </c>
      <c r="L42" s="431">
        <v>-15.4</v>
      </c>
      <c r="M42" s="431">
        <v>-21.7</v>
      </c>
      <c r="N42" s="431">
        <v>35.2</v>
      </c>
      <c r="O42" s="431">
        <v>-35</v>
      </c>
      <c r="P42" s="431">
        <v>-29.2</v>
      </c>
      <c r="Q42" s="431">
        <v>-1.9</v>
      </c>
      <c r="R42" s="431">
        <v>-4.8</v>
      </c>
      <c r="S42" s="431">
        <v>21.4</v>
      </c>
    </row>
    <row r="43" spans="1:19" ht="13.5" customHeight="1">
      <c r="A43" s="425" t="s">
        <v>497</v>
      </c>
      <c r="B43" s="425" t="s">
        <v>539</v>
      </c>
      <c r="C43" s="426"/>
      <c r="D43" s="430">
        <v>9</v>
      </c>
      <c r="E43" s="431">
        <v>3.9</v>
      </c>
      <c r="F43" s="431">
        <v>19.3</v>
      </c>
      <c r="G43" s="431">
        <v>50.7</v>
      </c>
      <c r="H43" s="431">
        <v>-0.5</v>
      </c>
      <c r="I43" s="431">
        <v>1.1</v>
      </c>
      <c r="J43" s="431">
        <v>-2.9</v>
      </c>
      <c r="K43" s="431">
        <v>-4.1</v>
      </c>
      <c r="L43" s="431">
        <v>-12.4</v>
      </c>
      <c r="M43" s="431">
        <v>-23</v>
      </c>
      <c r="N43" s="431">
        <v>24.9</v>
      </c>
      <c r="O43" s="431">
        <v>-26.1</v>
      </c>
      <c r="P43" s="431">
        <v>11.8</v>
      </c>
      <c r="Q43" s="431">
        <v>1.9</v>
      </c>
      <c r="R43" s="431">
        <v>-5.3</v>
      </c>
      <c r="S43" s="431">
        <v>27.6</v>
      </c>
    </row>
    <row r="44" spans="1:19" ht="13.5" customHeight="1">
      <c r="A44" s="425" t="s">
        <v>497</v>
      </c>
      <c r="B44" s="425" t="s">
        <v>540</v>
      </c>
      <c r="C44" s="426"/>
      <c r="D44" s="430">
        <v>3.4</v>
      </c>
      <c r="E44" s="431">
        <v>27.8</v>
      </c>
      <c r="F44" s="431">
        <v>9.1</v>
      </c>
      <c r="G44" s="431">
        <v>13.8</v>
      </c>
      <c r="H44" s="431">
        <v>-4</v>
      </c>
      <c r="I44" s="431">
        <v>-8.2</v>
      </c>
      <c r="J44" s="431">
        <v>5.6</v>
      </c>
      <c r="K44" s="431">
        <v>4.1</v>
      </c>
      <c r="L44" s="431">
        <v>-28.6</v>
      </c>
      <c r="M44" s="431">
        <v>-15.7</v>
      </c>
      <c r="N44" s="431">
        <v>38</v>
      </c>
      <c r="O44" s="431">
        <v>-20</v>
      </c>
      <c r="P44" s="431">
        <v>-23.9</v>
      </c>
      <c r="Q44" s="431">
        <v>11.3</v>
      </c>
      <c r="R44" s="431">
        <v>-7.9</v>
      </c>
      <c r="S44" s="431">
        <v>16.4</v>
      </c>
    </row>
    <row r="45" spans="1:19" ht="13.5" customHeight="1">
      <c r="A45" s="433" t="s">
        <v>782</v>
      </c>
      <c r="B45" s="433" t="s">
        <v>681</v>
      </c>
      <c r="C45" s="434"/>
      <c r="D45" s="435">
        <v>-1.8</v>
      </c>
      <c r="E45" s="436">
        <v>20.3</v>
      </c>
      <c r="F45" s="436">
        <v>6.4</v>
      </c>
      <c r="G45" s="436">
        <v>83.6</v>
      </c>
      <c r="H45" s="436">
        <v>22.5</v>
      </c>
      <c r="I45" s="436">
        <v>-14</v>
      </c>
      <c r="J45" s="436">
        <v>-15.2</v>
      </c>
      <c r="K45" s="436">
        <v>-18.5</v>
      </c>
      <c r="L45" s="436">
        <v>-36.7</v>
      </c>
      <c r="M45" s="436">
        <v>-10.6</v>
      </c>
      <c r="N45" s="436">
        <v>21.7</v>
      </c>
      <c r="O45" s="436">
        <v>-47.1</v>
      </c>
      <c r="P45" s="436">
        <v>-28.6</v>
      </c>
      <c r="Q45" s="436">
        <v>5.4</v>
      </c>
      <c r="R45" s="436">
        <v>7.3</v>
      </c>
      <c r="S45" s="436">
        <v>9.4</v>
      </c>
    </row>
    <row r="46" spans="1:35" ht="27" customHeight="1">
      <c r="A46" s="764" t="s">
        <v>342</v>
      </c>
      <c r="B46" s="764"/>
      <c r="C46" s="765"/>
      <c r="D46" s="441">
        <v>-10.7</v>
      </c>
      <c r="E46" s="441">
        <v>-19.5</v>
      </c>
      <c r="F46" s="441">
        <v>-10.8</v>
      </c>
      <c r="G46" s="441">
        <v>35.8</v>
      </c>
      <c r="H46" s="441">
        <v>-13.2</v>
      </c>
      <c r="I46" s="441">
        <v>-7.7</v>
      </c>
      <c r="J46" s="441">
        <v>-19.7</v>
      </c>
      <c r="K46" s="441">
        <v>-12.2</v>
      </c>
      <c r="L46" s="441">
        <v>-22.8</v>
      </c>
      <c r="M46" s="441">
        <v>-12.5</v>
      </c>
      <c r="N46" s="441">
        <v>-3.4</v>
      </c>
      <c r="O46" s="441">
        <v>-33.8</v>
      </c>
      <c r="P46" s="441">
        <v>-6.2</v>
      </c>
      <c r="Q46" s="441">
        <v>-1.7</v>
      </c>
      <c r="R46" s="441">
        <v>4.2</v>
      </c>
      <c r="S46" s="441">
        <v>-9.4</v>
      </c>
      <c r="T46" s="379"/>
      <c r="U46" s="379"/>
      <c r="V46" s="379"/>
      <c r="W46" s="379"/>
      <c r="X46" s="379"/>
      <c r="Y46" s="379"/>
      <c r="Z46" s="379"/>
      <c r="AA46" s="379"/>
      <c r="AB46" s="379"/>
      <c r="AC46" s="379"/>
      <c r="AD46" s="379"/>
      <c r="AE46" s="379"/>
      <c r="AF46" s="379"/>
      <c r="AG46" s="379"/>
      <c r="AH46" s="379"/>
      <c r="AI46" s="379"/>
    </row>
    <row r="47" spans="1:35" ht="27" customHeight="1">
      <c r="A47" s="379"/>
      <c r="B47" s="379"/>
      <c r="C47" s="379"/>
      <c r="D47" s="377"/>
      <c r="E47" s="377"/>
      <c r="F47" s="377"/>
      <c r="G47" s="377"/>
      <c r="H47" s="377"/>
      <c r="I47" s="377"/>
      <c r="J47" s="377"/>
      <c r="K47" s="377"/>
      <c r="L47" s="377"/>
      <c r="M47" s="377"/>
      <c r="N47" s="377"/>
      <c r="O47" s="377"/>
      <c r="P47" s="377"/>
      <c r="Q47" s="377"/>
      <c r="R47" s="377"/>
      <c r="S47" s="377"/>
      <c r="T47" s="379"/>
      <c r="U47" s="379"/>
      <c r="V47" s="379"/>
      <c r="W47" s="379"/>
      <c r="X47" s="379"/>
      <c r="Y47" s="379"/>
      <c r="Z47" s="379"/>
      <c r="AA47" s="379"/>
      <c r="AB47" s="379"/>
      <c r="AC47" s="379"/>
      <c r="AD47" s="379"/>
      <c r="AE47" s="379"/>
      <c r="AF47" s="379"/>
      <c r="AG47" s="379"/>
      <c r="AH47" s="379"/>
      <c r="AI47" s="379"/>
    </row>
    <row r="48" spans="1:19" ht="17.25">
      <c r="A48" s="396" t="s">
        <v>170</v>
      </c>
      <c r="B48" s="381"/>
      <c r="C48" s="381"/>
      <c r="D48" s="380"/>
      <c r="E48" s="380"/>
      <c r="F48" s="380"/>
      <c r="G48" s="380"/>
      <c r="H48" s="779"/>
      <c r="I48" s="779"/>
      <c r="J48" s="779"/>
      <c r="K48" s="779"/>
      <c r="L48" s="779"/>
      <c r="M48" s="779"/>
      <c r="N48" s="779"/>
      <c r="O48" s="779"/>
      <c r="P48" s="380"/>
      <c r="Q48" s="380"/>
      <c r="R48" s="380"/>
      <c r="S48" s="385" t="s">
        <v>537</v>
      </c>
    </row>
    <row r="49" spans="1:19" ht="13.5">
      <c r="A49" s="767" t="s">
        <v>498</v>
      </c>
      <c r="B49" s="767"/>
      <c r="C49" s="768"/>
      <c r="D49" s="370" t="s">
        <v>627</v>
      </c>
      <c r="E49" s="370" t="s">
        <v>628</v>
      </c>
      <c r="F49" s="370" t="s">
        <v>629</v>
      </c>
      <c r="G49" s="370" t="s">
        <v>630</v>
      </c>
      <c r="H49" s="370" t="s">
        <v>631</v>
      </c>
      <c r="I49" s="370" t="s">
        <v>632</v>
      </c>
      <c r="J49" s="370" t="s">
        <v>633</v>
      </c>
      <c r="K49" s="370" t="s">
        <v>634</v>
      </c>
      <c r="L49" s="370" t="s">
        <v>635</v>
      </c>
      <c r="M49" s="370" t="s">
        <v>636</v>
      </c>
      <c r="N49" s="370" t="s">
        <v>677</v>
      </c>
      <c r="O49" s="370" t="s">
        <v>637</v>
      </c>
      <c r="P49" s="370" t="s">
        <v>638</v>
      </c>
      <c r="Q49" s="370" t="s">
        <v>639</v>
      </c>
      <c r="R49" s="370" t="s">
        <v>640</v>
      </c>
      <c r="S49" s="370" t="s">
        <v>641</v>
      </c>
    </row>
    <row r="50" spans="1:19" ht="13.5">
      <c r="A50" s="769"/>
      <c r="B50" s="769"/>
      <c r="C50" s="770"/>
      <c r="D50" s="371" t="s">
        <v>513</v>
      </c>
      <c r="E50" s="371"/>
      <c r="F50" s="371"/>
      <c r="G50" s="371" t="s">
        <v>610</v>
      </c>
      <c r="H50" s="371" t="s">
        <v>514</v>
      </c>
      <c r="I50" s="371" t="s">
        <v>515</v>
      </c>
      <c r="J50" s="371" t="s">
        <v>516</v>
      </c>
      <c r="K50" s="371" t="s">
        <v>517</v>
      </c>
      <c r="L50" s="372" t="s">
        <v>518</v>
      </c>
      <c r="M50" s="373" t="s">
        <v>519</v>
      </c>
      <c r="N50" s="372" t="s">
        <v>675</v>
      </c>
      <c r="O50" s="372" t="s">
        <v>520</v>
      </c>
      <c r="P50" s="372" t="s">
        <v>521</v>
      </c>
      <c r="Q50" s="372" t="s">
        <v>522</v>
      </c>
      <c r="R50" s="372" t="s">
        <v>523</v>
      </c>
      <c r="S50" s="512" t="s">
        <v>54</v>
      </c>
    </row>
    <row r="51" spans="1:19" ht="18" customHeight="1">
      <c r="A51" s="771"/>
      <c r="B51" s="771"/>
      <c r="C51" s="772"/>
      <c r="D51" s="374" t="s">
        <v>524</v>
      </c>
      <c r="E51" s="374" t="s">
        <v>340</v>
      </c>
      <c r="F51" s="374" t="s">
        <v>341</v>
      </c>
      <c r="G51" s="374" t="s">
        <v>611</v>
      </c>
      <c r="H51" s="374" t="s">
        <v>525</v>
      </c>
      <c r="I51" s="374" t="s">
        <v>526</v>
      </c>
      <c r="J51" s="374" t="s">
        <v>527</v>
      </c>
      <c r="K51" s="374" t="s">
        <v>528</v>
      </c>
      <c r="L51" s="375" t="s">
        <v>529</v>
      </c>
      <c r="M51" s="376" t="s">
        <v>530</v>
      </c>
      <c r="N51" s="375" t="s">
        <v>676</v>
      </c>
      <c r="O51" s="375" t="s">
        <v>531</v>
      </c>
      <c r="P51" s="376" t="s">
        <v>532</v>
      </c>
      <c r="Q51" s="376" t="s">
        <v>533</v>
      </c>
      <c r="R51" s="375" t="s">
        <v>666</v>
      </c>
      <c r="S51" s="375" t="s">
        <v>55</v>
      </c>
    </row>
    <row r="52" spans="1:19" ht="15.75" customHeight="1">
      <c r="A52" s="401"/>
      <c r="B52" s="401"/>
      <c r="C52" s="401"/>
      <c r="D52" s="773" t="s">
        <v>593</v>
      </c>
      <c r="E52" s="773"/>
      <c r="F52" s="773"/>
      <c r="G52" s="773"/>
      <c r="H52" s="773"/>
      <c r="I52" s="773"/>
      <c r="J52" s="773"/>
      <c r="K52" s="773"/>
      <c r="L52" s="773"/>
      <c r="M52" s="773"/>
      <c r="N52" s="773"/>
      <c r="O52" s="773"/>
      <c r="P52" s="773"/>
      <c r="Q52" s="773"/>
      <c r="R52" s="773"/>
      <c r="S52" s="401"/>
    </row>
    <row r="53" spans="1:19" ht="13.5" customHeight="1">
      <c r="A53" s="420" t="s">
        <v>534</v>
      </c>
      <c r="B53" s="420" t="s">
        <v>659</v>
      </c>
      <c r="C53" s="421" t="s">
        <v>535</v>
      </c>
      <c r="D53" s="422">
        <v>119.8</v>
      </c>
      <c r="E53" s="423">
        <v>84.5</v>
      </c>
      <c r="F53" s="423">
        <v>97.4</v>
      </c>
      <c r="G53" s="423">
        <v>127</v>
      </c>
      <c r="H53" s="423">
        <v>197.4</v>
      </c>
      <c r="I53" s="423">
        <v>91</v>
      </c>
      <c r="J53" s="423">
        <v>144.9</v>
      </c>
      <c r="K53" s="423">
        <v>78.8</v>
      </c>
      <c r="L53" s="424" t="s">
        <v>663</v>
      </c>
      <c r="M53" s="424" t="s">
        <v>663</v>
      </c>
      <c r="N53" s="424" t="s">
        <v>663</v>
      </c>
      <c r="O53" s="424" t="s">
        <v>663</v>
      </c>
      <c r="P53" s="423">
        <v>93.7</v>
      </c>
      <c r="Q53" s="423">
        <v>260</v>
      </c>
      <c r="R53" s="423">
        <v>418.9</v>
      </c>
      <c r="S53" s="424" t="s">
        <v>663</v>
      </c>
    </row>
    <row r="54" spans="1:19" ht="13.5" customHeight="1">
      <c r="A54" s="425"/>
      <c r="B54" s="425" t="s">
        <v>660</v>
      </c>
      <c r="C54" s="426"/>
      <c r="D54" s="427">
        <v>87.2</v>
      </c>
      <c r="E54" s="428">
        <v>95.4</v>
      </c>
      <c r="F54" s="428">
        <v>67.3</v>
      </c>
      <c r="G54" s="428">
        <v>107.1</v>
      </c>
      <c r="H54" s="428">
        <v>114.2</v>
      </c>
      <c r="I54" s="428">
        <v>91.2</v>
      </c>
      <c r="J54" s="428">
        <v>129.8</v>
      </c>
      <c r="K54" s="428">
        <v>97.2</v>
      </c>
      <c r="L54" s="429" t="s">
        <v>663</v>
      </c>
      <c r="M54" s="429" t="s">
        <v>663</v>
      </c>
      <c r="N54" s="429" t="s">
        <v>663</v>
      </c>
      <c r="O54" s="429" t="s">
        <v>663</v>
      </c>
      <c r="P54" s="428">
        <v>122.3</v>
      </c>
      <c r="Q54" s="428">
        <v>136.2</v>
      </c>
      <c r="R54" s="428">
        <v>105.3</v>
      </c>
      <c r="S54" s="429" t="s">
        <v>663</v>
      </c>
    </row>
    <row r="55" spans="1:19" ht="13.5" customHeight="1">
      <c r="A55" s="425"/>
      <c r="B55" s="425" t="s">
        <v>661</v>
      </c>
      <c r="C55" s="426"/>
      <c r="D55" s="427">
        <v>100</v>
      </c>
      <c r="E55" s="428">
        <v>100</v>
      </c>
      <c r="F55" s="428">
        <v>100</v>
      </c>
      <c r="G55" s="428">
        <v>100</v>
      </c>
      <c r="H55" s="428">
        <v>100</v>
      </c>
      <c r="I55" s="428">
        <v>100</v>
      </c>
      <c r="J55" s="428">
        <v>100</v>
      </c>
      <c r="K55" s="428">
        <v>100</v>
      </c>
      <c r="L55" s="429">
        <v>100</v>
      </c>
      <c r="M55" s="429">
        <v>100</v>
      </c>
      <c r="N55" s="429">
        <v>100</v>
      </c>
      <c r="O55" s="429">
        <v>100</v>
      </c>
      <c r="P55" s="428">
        <v>100</v>
      </c>
      <c r="Q55" s="428">
        <v>100</v>
      </c>
      <c r="R55" s="428">
        <v>100</v>
      </c>
      <c r="S55" s="429">
        <v>100</v>
      </c>
    </row>
    <row r="56" spans="1:19" ht="13.5" customHeight="1">
      <c r="A56" s="425"/>
      <c r="B56" s="425" t="s">
        <v>662</v>
      </c>
      <c r="C56" s="426"/>
      <c r="D56" s="427">
        <v>96.3</v>
      </c>
      <c r="E56" s="428">
        <v>110.7</v>
      </c>
      <c r="F56" s="428">
        <v>100.7</v>
      </c>
      <c r="G56" s="428">
        <v>84.4</v>
      </c>
      <c r="H56" s="428">
        <v>101.1</v>
      </c>
      <c r="I56" s="428">
        <v>92.2</v>
      </c>
      <c r="J56" s="428">
        <v>107.7</v>
      </c>
      <c r="K56" s="428">
        <v>100.5</v>
      </c>
      <c r="L56" s="429">
        <v>116</v>
      </c>
      <c r="M56" s="429">
        <v>128.2</v>
      </c>
      <c r="N56" s="429">
        <v>80.8</v>
      </c>
      <c r="O56" s="429">
        <v>67.3</v>
      </c>
      <c r="P56" s="428">
        <v>76</v>
      </c>
      <c r="Q56" s="428">
        <v>88.8</v>
      </c>
      <c r="R56" s="428">
        <v>106.9</v>
      </c>
      <c r="S56" s="429">
        <v>103.2</v>
      </c>
    </row>
    <row r="57" spans="1:19" ht="13.5" customHeight="1">
      <c r="A57" s="425"/>
      <c r="B57" s="425" t="s">
        <v>773</v>
      </c>
      <c r="C57" s="426"/>
      <c r="D57" s="430">
        <v>93.5</v>
      </c>
      <c r="E57" s="431">
        <v>132.2</v>
      </c>
      <c r="F57" s="431">
        <v>98.7</v>
      </c>
      <c r="G57" s="431">
        <v>115.9</v>
      </c>
      <c r="H57" s="431">
        <v>142.6</v>
      </c>
      <c r="I57" s="431">
        <v>75.2</v>
      </c>
      <c r="J57" s="431">
        <v>105.7</v>
      </c>
      <c r="K57" s="431">
        <v>109.8</v>
      </c>
      <c r="L57" s="431">
        <v>116.8</v>
      </c>
      <c r="M57" s="431">
        <v>143.8</v>
      </c>
      <c r="N57" s="431">
        <v>80.9</v>
      </c>
      <c r="O57" s="431">
        <v>60.2</v>
      </c>
      <c r="P57" s="431">
        <v>50.5</v>
      </c>
      <c r="Q57" s="431">
        <v>99.6</v>
      </c>
      <c r="R57" s="431">
        <v>107.5</v>
      </c>
      <c r="S57" s="431">
        <v>99.2</v>
      </c>
    </row>
    <row r="58" spans="1:19" ht="13.5" customHeight="1">
      <c r="A58" s="425"/>
      <c r="B58" s="437" t="s">
        <v>775</v>
      </c>
      <c r="C58" s="438"/>
      <c r="D58" s="439">
        <v>97.9</v>
      </c>
      <c r="E58" s="440">
        <v>153</v>
      </c>
      <c r="F58" s="440">
        <v>104.2</v>
      </c>
      <c r="G58" s="440">
        <v>102.8</v>
      </c>
      <c r="H58" s="440">
        <v>142.2</v>
      </c>
      <c r="I58" s="440">
        <v>75.7</v>
      </c>
      <c r="J58" s="440">
        <v>111.9</v>
      </c>
      <c r="K58" s="440">
        <v>112.4</v>
      </c>
      <c r="L58" s="440">
        <v>110.3</v>
      </c>
      <c r="M58" s="440">
        <v>155</v>
      </c>
      <c r="N58" s="440">
        <v>87.7</v>
      </c>
      <c r="O58" s="440">
        <v>65.4</v>
      </c>
      <c r="P58" s="440">
        <v>57.8</v>
      </c>
      <c r="Q58" s="440">
        <v>99</v>
      </c>
      <c r="R58" s="440">
        <v>117.5</v>
      </c>
      <c r="S58" s="440">
        <v>99.2</v>
      </c>
    </row>
    <row r="59" spans="1:19" ht="13.5" customHeight="1">
      <c r="A59" s="420" t="s">
        <v>664</v>
      </c>
      <c r="B59" s="420" t="s">
        <v>541</v>
      </c>
      <c r="C59" s="432" t="s">
        <v>536</v>
      </c>
      <c r="D59" s="430">
        <v>94.6</v>
      </c>
      <c r="E59" s="431">
        <v>130.1</v>
      </c>
      <c r="F59" s="431">
        <v>97.5</v>
      </c>
      <c r="G59" s="431">
        <v>96.1</v>
      </c>
      <c r="H59" s="431">
        <v>128.6</v>
      </c>
      <c r="I59" s="431">
        <v>77.8</v>
      </c>
      <c r="J59" s="431">
        <v>122.4</v>
      </c>
      <c r="K59" s="431">
        <v>131.7</v>
      </c>
      <c r="L59" s="431">
        <v>101.2</v>
      </c>
      <c r="M59" s="431">
        <v>136.6</v>
      </c>
      <c r="N59" s="431">
        <v>85</v>
      </c>
      <c r="O59" s="431">
        <v>60.3</v>
      </c>
      <c r="P59" s="431">
        <v>53.8</v>
      </c>
      <c r="Q59" s="431">
        <v>98.3</v>
      </c>
      <c r="R59" s="431">
        <v>115.4</v>
      </c>
      <c r="S59" s="431">
        <v>94.5</v>
      </c>
    </row>
    <row r="60" spans="1:19" ht="13.5" customHeight="1">
      <c r="A60" s="425" t="s">
        <v>497</v>
      </c>
      <c r="B60" s="425" t="s">
        <v>542</v>
      </c>
      <c r="C60" s="426" t="s">
        <v>497</v>
      </c>
      <c r="D60" s="430">
        <v>97.7</v>
      </c>
      <c r="E60" s="431">
        <v>137.9</v>
      </c>
      <c r="F60" s="431">
        <v>105</v>
      </c>
      <c r="G60" s="431">
        <v>88.2</v>
      </c>
      <c r="H60" s="431">
        <v>121.9</v>
      </c>
      <c r="I60" s="431">
        <v>81</v>
      </c>
      <c r="J60" s="431">
        <v>107.5</v>
      </c>
      <c r="K60" s="431">
        <v>112.7</v>
      </c>
      <c r="L60" s="431">
        <v>98.8</v>
      </c>
      <c r="M60" s="431">
        <v>156.7</v>
      </c>
      <c r="N60" s="431">
        <v>71.3</v>
      </c>
      <c r="O60" s="431">
        <v>43.8</v>
      </c>
      <c r="P60" s="431">
        <v>75.3</v>
      </c>
      <c r="Q60" s="431">
        <v>86.4</v>
      </c>
      <c r="R60" s="431">
        <v>107.7</v>
      </c>
      <c r="S60" s="431">
        <v>101.8</v>
      </c>
    </row>
    <row r="61" spans="1:19" ht="13.5" customHeight="1">
      <c r="A61" s="425" t="s">
        <v>497</v>
      </c>
      <c r="B61" s="425" t="s">
        <v>543</v>
      </c>
      <c r="C61" s="426" t="s">
        <v>497</v>
      </c>
      <c r="D61" s="430">
        <v>98.5</v>
      </c>
      <c r="E61" s="431">
        <v>157.3</v>
      </c>
      <c r="F61" s="431">
        <v>107.5</v>
      </c>
      <c r="G61" s="431">
        <v>86.6</v>
      </c>
      <c r="H61" s="431">
        <v>122.9</v>
      </c>
      <c r="I61" s="431">
        <v>75.8</v>
      </c>
      <c r="J61" s="431">
        <v>116.4</v>
      </c>
      <c r="K61" s="431">
        <v>106.3</v>
      </c>
      <c r="L61" s="431">
        <v>101.2</v>
      </c>
      <c r="M61" s="431">
        <v>162.7</v>
      </c>
      <c r="N61" s="431">
        <v>78.8</v>
      </c>
      <c r="O61" s="431">
        <v>69.9</v>
      </c>
      <c r="P61" s="431">
        <v>46.2</v>
      </c>
      <c r="Q61" s="431">
        <v>101.7</v>
      </c>
      <c r="R61" s="431">
        <v>105.1</v>
      </c>
      <c r="S61" s="431">
        <v>105.5</v>
      </c>
    </row>
    <row r="62" spans="1:19" ht="13.5" customHeight="1">
      <c r="A62" s="425" t="s">
        <v>497</v>
      </c>
      <c r="B62" s="425" t="s">
        <v>544</v>
      </c>
      <c r="C62" s="426" t="s">
        <v>497</v>
      </c>
      <c r="D62" s="430">
        <v>96.2</v>
      </c>
      <c r="E62" s="431">
        <v>173.8</v>
      </c>
      <c r="F62" s="431">
        <v>98.8</v>
      </c>
      <c r="G62" s="431">
        <v>88.2</v>
      </c>
      <c r="H62" s="431">
        <v>121.9</v>
      </c>
      <c r="I62" s="431">
        <v>77.8</v>
      </c>
      <c r="J62" s="431">
        <v>110.4</v>
      </c>
      <c r="K62" s="431">
        <v>111.1</v>
      </c>
      <c r="L62" s="431">
        <v>108.3</v>
      </c>
      <c r="M62" s="431">
        <v>146.3</v>
      </c>
      <c r="N62" s="431">
        <v>98.8</v>
      </c>
      <c r="O62" s="431">
        <v>113.7</v>
      </c>
      <c r="P62" s="431">
        <v>53.2</v>
      </c>
      <c r="Q62" s="431">
        <v>96.6</v>
      </c>
      <c r="R62" s="431">
        <v>153.8</v>
      </c>
      <c r="S62" s="431">
        <v>99.1</v>
      </c>
    </row>
    <row r="63" spans="1:19" ht="13.5" customHeight="1">
      <c r="A63" s="425" t="s">
        <v>497</v>
      </c>
      <c r="B63" s="425" t="s">
        <v>545</v>
      </c>
      <c r="C63" s="426" t="s">
        <v>497</v>
      </c>
      <c r="D63" s="430">
        <v>96.9</v>
      </c>
      <c r="E63" s="431">
        <v>156.3</v>
      </c>
      <c r="F63" s="431">
        <v>106.2</v>
      </c>
      <c r="G63" s="431">
        <v>132.3</v>
      </c>
      <c r="H63" s="431">
        <v>119</v>
      </c>
      <c r="I63" s="431">
        <v>77.4</v>
      </c>
      <c r="J63" s="431">
        <v>104.5</v>
      </c>
      <c r="K63" s="431">
        <v>108.7</v>
      </c>
      <c r="L63" s="431">
        <v>110.7</v>
      </c>
      <c r="M63" s="431">
        <v>154.5</v>
      </c>
      <c r="N63" s="431">
        <v>77.5</v>
      </c>
      <c r="O63" s="431">
        <v>65.8</v>
      </c>
      <c r="P63" s="431">
        <v>52.2</v>
      </c>
      <c r="Q63" s="431">
        <v>98.3</v>
      </c>
      <c r="R63" s="431">
        <v>115.4</v>
      </c>
      <c r="S63" s="431">
        <v>92.7</v>
      </c>
    </row>
    <row r="64" spans="1:19" ht="13.5" customHeight="1">
      <c r="A64" s="425" t="s">
        <v>497</v>
      </c>
      <c r="B64" s="425" t="s">
        <v>512</v>
      </c>
      <c r="C64" s="426" t="s">
        <v>497</v>
      </c>
      <c r="D64" s="430">
        <v>100</v>
      </c>
      <c r="E64" s="431">
        <v>177.7</v>
      </c>
      <c r="F64" s="431">
        <v>110.6</v>
      </c>
      <c r="G64" s="431">
        <v>117.3</v>
      </c>
      <c r="H64" s="431">
        <v>140</v>
      </c>
      <c r="I64" s="431">
        <v>75.8</v>
      </c>
      <c r="J64" s="431">
        <v>104.5</v>
      </c>
      <c r="K64" s="431">
        <v>113.5</v>
      </c>
      <c r="L64" s="431">
        <v>111.9</v>
      </c>
      <c r="M64" s="431">
        <v>164.9</v>
      </c>
      <c r="N64" s="431">
        <v>75</v>
      </c>
      <c r="O64" s="431">
        <v>56.2</v>
      </c>
      <c r="P64" s="431">
        <v>54.3</v>
      </c>
      <c r="Q64" s="431">
        <v>96.6</v>
      </c>
      <c r="R64" s="431">
        <v>107.7</v>
      </c>
      <c r="S64" s="431">
        <v>96.3</v>
      </c>
    </row>
    <row r="65" spans="1:19" ht="13.5" customHeight="1">
      <c r="A65" s="425" t="s">
        <v>497</v>
      </c>
      <c r="B65" s="425" t="s">
        <v>546</v>
      </c>
      <c r="C65" s="426" t="s">
        <v>497</v>
      </c>
      <c r="D65" s="430">
        <v>107.7</v>
      </c>
      <c r="E65" s="431">
        <v>143.7</v>
      </c>
      <c r="F65" s="431">
        <v>114.9</v>
      </c>
      <c r="G65" s="431">
        <v>91.3</v>
      </c>
      <c r="H65" s="431">
        <v>168.6</v>
      </c>
      <c r="I65" s="431">
        <v>77.8</v>
      </c>
      <c r="J65" s="431">
        <v>116.4</v>
      </c>
      <c r="K65" s="431">
        <v>105.6</v>
      </c>
      <c r="L65" s="431">
        <v>115.5</v>
      </c>
      <c r="M65" s="431">
        <v>181.3</v>
      </c>
      <c r="N65" s="431">
        <v>107.5</v>
      </c>
      <c r="O65" s="431">
        <v>60.3</v>
      </c>
      <c r="P65" s="431">
        <v>86.6</v>
      </c>
      <c r="Q65" s="431">
        <v>103.4</v>
      </c>
      <c r="R65" s="431">
        <v>120.5</v>
      </c>
      <c r="S65" s="431">
        <v>106.4</v>
      </c>
    </row>
    <row r="66" spans="1:19" ht="13.5" customHeight="1">
      <c r="A66" s="425" t="s">
        <v>497</v>
      </c>
      <c r="B66" s="425" t="s">
        <v>591</v>
      </c>
      <c r="C66" s="426" t="s">
        <v>497</v>
      </c>
      <c r="D66" s="430">
        <v>109.2</v>
      </c>
      <c r="E66" s="431">
        <v>168</v>
      </c>
      <c r="F66" s="431">
        <v>116.1</v>
      </c>
      <c r="G66" s="431">
        <v>89.8</v>
      </c>
      <c r="H66" s="431">
        <v>148.6</v>
      </c>
      <c r="I66" s="431">
        <v>91.5</v>
      </c>
      <c r="J66" s="431">
        <v>120.9</v>
      </c>
      <c r="K66" s="431">
        <v>123</v>
      </c>
      <c r="L66" s="431">
        <v>113.1</v>
      </c>
      <c r="M66" s="431">
        <v>164.2</v>
      </c>
      <c r="N66" s="431">
        <v>113.8</v>
      </c>
      <c r="O66" s="431">
        <v>60.3</v>
      </c>
      <c r="P66" s="431">
        <v>64.5</v>
      </c>
      <c r="Q66" s="431">
        <v>111.9</v>
      </c>
      <c r="R66" s="431">
        <v>141</v>
      </c>
      <c r="S66" s="431">
        <v>106.4</v>
      </c>
    </row>
    <row r="67" spans="1:19" ht="13.5" customHeight="1">
      <c r="A67" s="425" t="s">
        <v>777</v>
      </c>
      <c r="B67" s="425" t="s">
        <v>780</v>
      </c>
      <c r="C67" s="426" t="s">
        <v>536</v>
      </c>
      <c r="D67" s="430">
        <v>102.3</v>
      </c>
      <c r="E67" s="431">
        <v>152.4</v>
      </c>
      <c r="F67" s="431">
        <v>107.5</v>
      </c>
      <c r="G67" s="431">
        <v>85.8</v>
      </c>
      <c r="H67" s="431">
        <v>172.4</v>
      </c>
      <c r="I67" s="431">
        <v>81</v>
      </c>
      <c r="J67" s="431">
        <v>119.4</v>
      </c>
      <c r="K67" s="431">
        <v>100.8</v>
      </c>
      <c r="L67" s="431">
        <v>91.7</v>
      </c>
      <c r="M67" s="431">
        <v>140.3</v>
      </c>
      <c r="N67" s="431">
        <v>98.8</v>
      </c>
      <c r="O67" s="431">
        <v>82.2</v>
      </c>
      <c r="P67" s="431">
        <v>55.9</v>
      </c>
      <c r="Q67" s="431">
        <v>122</v>
      </c>
      <c r="R67" s="431">
        <v>123.1</v>
      </c>
      <c r="S67" s="431">
        <v>100.9</v>
      </c>
    </row>
    <row r="68" spans="1:19" ht="13.5" customHeight="1">
      <c r="A68" s="425" t="s">
        <v>497</v>
      </c>
      <c r="B68" s="425" t="s">
        <v>538</v>
      </c>
      <c r="C68" s="426" t="s">
        <v>497</v>
      </c>
      <c r="D68" s="430">
        <v>105.4</v>
      </c>
      <c r="E68" s="431">
        <v>197.1</v>
      </c>
      <c r="F68" s="431">
        <v>115.5</v>
      </c>
      <c r="G68" s="431">
        <v>148</v>
      </c>
      <c r="H68" s="431">
        <v>137.1</v>
      </c>
      <c r="I68" s="431">
        <v>78.2</v>
      </c>
      <c r="J68" s="431">
        <v>101.5</v>
      </c>
      <c r="K68" s="431">
        <v>138.1</v>
      </c>
      <c r="L68" s="431">
        <v>108.3</v>
      </c>
      <c r="M68" s="431">
        <v>167.2</v>
      </c>
      <c r="N68" s="431">
        <v>103.8</v>
      </c>
      <c r="O68" s="431">
        <v>56.2</v>
      </c>
      <c r="P68" s="431">
        <v>55.4</v>
      </c>
      <c r="Q68" s="431">
        <v>94.9</v>
      </c>
      <c r="R68" s="431">
        <v>141</v>
      </c>
      <c r="S68" s="431">
        <v>111.9</v>
      </c>
    </row>
    <row r="69" spans="1:19" ht="13.5" customHeight="1">
      <c r="A69" s="425" t="s">
        <v>497</v>
      </c>
      <c r="B69" s="425" t="s">
        <v>539</v>
      </c>
      <c r="C69" s="426" t="s">
        <v>497</v>
      </c>
      <c r="D69" s="430">
        <v>110.8</v>
      </c>
      <c r="E69" s="431">
        <v>157.3</v>
      </c>
      <c r="F69" s="431">
        <v>120.5</v>
      </c>
      <c r="G69" s="431">
        <v>117.3</v>
      </c>
      <c r="H69" s="431">
        <v>192.4</v>
      </c>
      <c r="I69" s="431">
        <v>79.8</v>
      </c>
      <c r="J69" s="431">
        <v>119.4</v>
      </c>
      <c r="K69" s="431">
        <v>130.2</v>
      </c>
      <c r="L69" s="431">
        <v>111.9</v>
      </c>
      <c r="M69" s="431">
        <v>158.2</v>
      </c>
      <c r="N69" s="431">
        <v>128.8</v>
      </c>
      <c r="O69" s="431">
        <v>94.5</v>
      </c>
      <c r="P69" s="431">
        <v>64.5</v>
      </c>
      <c r="Q69" s="431">
        <v>103.4</v>
      </c>
      <c r="R69" s="431">
        <v>148.7</v>
      </c>
      <c r="S69" s="431">
        <v>123.9</v>
      </c>
    </row>
    <row r="70" spans="1:46" ht="13.5" customHeight="1">
      <c r="A70" s="425" t="s">
        <v>497</v>
      </c>
      <c r="B70" s="425" t="s">
        <v>540</v>
      </c>
      <c r="C70" s="426" t="s">
        <v>497</v>
      </c>
      <c r="D70" s="430">
        <v>110</v>
      </c>
      <c r="E70" s="431">
        <v>160.2</v>
      </c>
      <c r="F70" s="431">
        <v>116.1</v>
      </c>
      <c r="G70" s="431">
        <v>90.6</v>
      </c>
      <c r="H70" s="431">
        <v>148.6</v>
      </c>
      <c r="I70" s="431">
        <v>82.7</v>
      </c>
      <c r="J70" s="431">
        <v>131.3</v>
      </c>
      <c r="K70" s="431">
        <v>137.3</v>
      </c>
      <c r="L70" s="431">
        <v>113.1</v>
      </c>
      <c r="M70" s="431">
        <v>203.7</v>
      </c>
      <c r="N70" s="431">
        <v>105</v>
      </c>
      <c r="O70" s="431">
        <v>87.7</v>
      </c>
      <c r="P70" s="431">
        <v>58.1</v>
      </c>
      <c r="Q70" s="431">
        <v>105.1</v>
      </c>
      <c r="R70" s="431">
        <v>174.4</v>
      </c>
      <c r="S70" s="431">
        <v>124.8</v>
      </c>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row>
    <row r="71" spans="1:46" ht="13.5" customHeight="1">
      <c r="A71" s="433" t="s">
        <v>782</v>
      </c>
      <c r="B71" s="433" t="s">
        <v>681</v>
      </c>
      <c r="C71" s="434" t="s">
        <v>782</v>
      </c>
      <c r="D71" s="435">
        <v>99.2</v>
      </c>
      <c r="E71" s="436">
        <v>142.7</v>
      </c>
      <c r="F71" s="436">
        <v>103.7</v>
      </c>
      <c r="G71" s="436">
        <v>91.3</v>
      </c>
      <c r="H71" s="436">
        <v>168.6</v>
      </c>
      <c r="I71" s="436">
        <v>75.4</v>
      </c>
      <c r="J71" s="436">
        <v>110.4</v>
      </c>
      <c r="K71" s="436">
        <v>119</v>
      </c>
      <c r="L71" s="436">
        <v>84.5</v>
      </c>
      <c r="M71" s="436">
        <v>167.2</v>
      </c>
      <c r="N71" s="436">
        <v>101.3</v>
      </c>
      <c r="O71" s="436">
        <v>65.8</v>
      </c>
      <c r="P71" s="436">
        <v>52.2</v>
      </c>
      <c r="Q71" s="436">
        <v>106.8</v>
      </c>
      <c r="R71" s="436">
        <v>153.8</v>
      </c>
      <c r="S71" s="436">
        <v>113.8</v>
      </c>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row>
    <row r="72" spans="1:19" ht="17.25" customHeight="1">
      <c r="A72" s="401"/>
      <c r="B72" s="401"/>
      <c r="C72" s="401"/>
      <c r="D72" s="774" t="s">
        <v>592</v>
      </c>
      <c r="E72" s="774"/>
      <c r="F72" s="774"/>
      <c r="G72" s="774"/>
      <c r="H72" s="774"/>
      <c r="I72" s="774"/>
      <c r="J72" s="774"/>
      <c r="K72" s="774"/>
      <c r="L72" s="774"/>
      <c r="M72" s="774"/>
      <c r="N72" s="774"/>
      <c r="O72" s="774"/>
      <c r="P72" s="774"/>
      <c r="Q72" s="774"/>
      <c r="R72" s="774"/>
      <c r="S72" s="774"/>
    </row>
    <row r="73" spans="1:19" ht="13.5" customHeight="1">
      <c r="A73" s="420" t="s">
        <v>534</v>
      </c>
      <c r="B73" s="420" t="s">
        <v>659</v>
      </c>
      <c r="C73" s="421" t="s">
        <v>535</v>
      </c>
      <c r="D73" s="422">
        <v>-2.4</v>
      </c>
      <c r="E73" s="423">
        <v>-45.6</v>
      </c>
      <c r="F73" s="423">
        <v>-18.6</v>
      </c>
      <c r="G73" s="423">
        <v>-19.8</v>
      </c>
      <c r="H73" s="423">
        <v>-18.4</v>
      </c>
      <c r="I73" s="423">
        <v>-5</v>
      </c>
      <c r="J73" s="423">
        <v>-0.1</v>
      </c>
      <c r="K73" s="423">
        <v>14.2</v>
      </c>
      <c r="L73" s="424" t="s">
        <v>663</v>
      </c>
      <c r="M73" s="424" t="s">
        <v>663</v>
      </c>
      <c r="N73" s="424" t="s">
        <v>663</v>
      </c>
      <c r="O73" s="424" t="s">
        <v>663</v>
      </c>
      <c r="P73" s="423">
        <v>143.2</v>
      </c>
      <c r="Q73" s="423">
        <v>70.4</v>
      </c>
      <c r="R73" s="423">
        <v>-11.5</v>
      </c>
      <c r="S73" s="424" t="s">
        <v>663</v>
      </c>
    </row>
    <row r="74" spans="1:19" ht="13.5" customHeight="1">
      <c r="A74" s="425"/>
      <c r="B74" s="425" t="s">
        <v>660</v>
      </c>
      <c r="C74" s="426"/>
      <c r="D74" s="427">
        <v>-27.1</v>
      </c>
      <c r="E74" s="428">
        <v>12.7</v>
      </c>
      <c r="F74" s="428">
        <v>-30.8</v>
      </c>
      <c r="G74" s="428">
        <v>-15.6</v>
      </c>
      <c r="H74" s="428">
        <v>-42.1</v>
      </c>
      <c r="I74" s="428">
        <v>0.1</v>
      </c>
      <c r="J74" s="428">
        <v>-10.4</v>
      </c>
      <c r="K74" s="428">
        <v>23.3</v>
      </c>
      <c r="L74" s="429" t="s">
        <v>663</v>
      </c>
      <c r="M74" s="429" t="s">
        <v>663</v>
      </c>
      <c r="N74" s="429" t="s">
        <v>663</v>
      </c>
      <c r="O74" s="429" t="s">
        <v>663</v>
      </c>
      <c r="P74" s="428">
        <v>30.5</v>
      </c>
      <c r="Q74" s="428">
        <v>-47.6</v>
      </c>
      <c r="R74" s="428">
        <v>-74.9</v>
      </c>
      <c r="S74" s="429" t="s">
        <v>663</v>
      </c>
    </row>
    <row r="75" spans="1:19" ht="13.5" customHeight="1">
      <c r="A75" s="425"/>
      <c r="B75" s="425" t="s">
        <v>661</v>
      </c>
      <c r="C75" s="426"/>
      <c r="D75" s="427">
        <v>14.7</v>
      </c>
      <c r="E75" s="428">
        <v>4.9</v>
      </c>
      <c r="F75" s="428">
        <v>48.4</v>
      </c>
      <c r="G75" s="428">
        <v>-6.6</v>
      </c>
      <c r="H75" s="428">
        <v>-12.5</v>
      </c>
      <c r="I75" s="428">
        <v>9.7</v>
      </c>
      <c r="J75" s="428">
        <v>-23</v>
      </c>
      <c r="K75" s="428">
        <v>2.9</v>
      </c>
      <c r="L75" s="429" t="s">
        <v>663</v>
      </c>
      <c r="M75" s="429" t="s">
        <v>663</v>
      </c>
      <c r="N75" s="429" t="s">
        <v>663</v>
      </c>
      <c r="O75" s="429" t="s">
        <v>663</v>
      </c>
      <c r="P75" s="428">
        <v>-18.2</v>
      </c>
      <c r="Q75" s="428">
        <v>-26.6</v>
      </c>
      <c r="R75" s="428">
        <v>-5.3</v>
      </c>
      <c r="S75" s="429" t="s">
        <v>663</v>
      </c>
    </row>
    <row r="76" spans="1:19" ht="13.5" customHeight="1">
      <c r="A76" s="425"/>
      <c r="B76" s="425" t="s">
        <v>662</v>
      </c>
      <c r="C76" s="426"/>
      <c r="D76" s="427">
        <v>-3.7</v>
      </c>
      <c r="E76" s="428">
        <v>10.8</v>
      </c>
      <c r="F76" s="428">
        <v>0.6</v>
      </c>
      <c r="G76" s="428">
        <v>-15.8</v>
      </c>
      <c r="H76" s="428">
        <v>1.2</v>
      </c>
      <c r="I76" s="428">
        <v>-7.7</v>
      </c>
      <c r="J76" s="428">
        <v>7.8</v>
      </c>
      <c r="K76" s="428">
        <v>0.5</v>
      </c>
      <c r="L76" s="429">
        <v>15.3</v>
      </c>
      <c r="M76" s="429">
        <v>28.4</v>
      </c>
      <c r="N76" s="429">
        <v>-18.8</v>
      </c>
      <c r="O76" s="429">
        <v>-32.9</v>
      </c>
      <c r="P76" s="428">
        <v>-24</v>
      </c>
      <c r="Q76" s="428">
        <v>-11.2</v>
      </c>
      <c r="R76" s="428">
        <v>7.5</v>
      </c>
      <c r="S76" s="429">
        <v>2.8</v>
      </c>
    </row>
    <row r="77" spans="1:19" ht="13.5" customHeight="1">
      <c r="A77" s="425"/>
      <c r="B77" s="425" t="s">
        <v>773</v>
      </c>
      <c r="C77" s="426"/>
      <c r="D77" s="427">
        <v>-2.9</v>
      </c>
      <c r="E77" s="428">
        <v>19.4</v>
      </c>
      <c r="F77" s="428">
        <v>-2</v>
      </c>
      <c r="G77" s="428">
        <v>37.3</v>
      </c>
      <c r="H77" s="428">
        <v>41</v>
      </c>
      <c r="I77" s="428">
        <v>-18.4</v>
      </c>
      <c r="J77" s="428">
        <v>-1.9</v>
      </c>
      <c r="K77" s="428">
        <v>9.3</v>
      </c>
      <c r="L77" s="429">
        <v>0.7</v>
      </c>
      <c r="M77" s="429">
        <v>12.2</v>
      </c>
      <c r="N77" s="429">
        <v>0.1</v>
      </c>
      <c r="O77" s="429">
        <v>-10.5</v>
      </c>
      <c r="P77" s="428">
        <v>-33.6</v>
      </c>
      <c r="Q77" s="428">
        <v>12.2</v>
      </c>
      <c r="R77" s="428">
        <v>0.6</v>
      </c>
      <c r="S77" s="429">
        <v>-3.9</v>
      </c>
    </row>
    <row r="78" spans="1:19" ht="13.5" customHeight="1">
      <c r="A78" s="425"/>
      <c r="B78" s="437" t="s">
        <v>775</v>
      </c>
      <c r="C78" s="438"/>
      <c r="D78" s="439">
        <v>4.7</v>
      </c>
      <c r="E78" s="440">
        <v>15.7</v>
      </c>
      <c r="F78" s="440">
        <v>5.6</v>
      </c>
      <c r="G78" s="440">
        <v>-11.3</v>
      </c>
      <c r="H78" s="440">
        <v>-0.3</v>
      </c>
      <c r="I78" s="440">
        <v>0.7</v>
      </c>
      <c r="J78" s="440">
        <v>5.9</v>
      </c>
      <c r="K78" s="440">
        <v>2.4</v>
      </c>
      <c r="L78" s="440">
        <v>-5.6</v>
      </c>
      <c r="M78" s="440">
        <v>7.8</v>
      </c>
      <c r="N78" s="440">
        <v>8.4</v>
      </c>
      <c r="O78" s="440">
        <v>8.6</v>
      </c>
      <c r="P78" s="440">
        <v>14.5</v>
      </c>
      <c r="Q78" s="440">
        <v>-0.6</v>
      </c>
      <c r="R78" s="440">
        <v>9.3</v>
      </c>
      <c r="S78" s="440">
        <v>-0.3</v>
      </c>
    </row>
    <row r="79" spans="1:19" ht="13.5" customHeight="1">
      <c r="A79" s="420" t="s">
        <v>664</v>
      </c>
      <c r="B79" s="420" t="s">
        <v>541</v>
      </c>
      <c r="C79" s="432" t="s">
        <v>536</v>
      </c>
      <c r="D79" s="430">
        <v>-1.7</v>
      </c>
      <c r="E79" s="431">
        <v>-2.2</v>
      </c>
      <c r="F79" s="431">
        <v>-4.3</v>
      </c>
      <c r="G79" s="431">
        <v>-8.9</v>
      </c>
      <c r="H79" s="431">
        <v>-7.5</v>
      </c>
      <c r="I79" s="431">
        <v>-4</v>
      </c>
      <c r="J79" s="431">
        <v>9.4</v>
      </c>
      <c r="K79" s="431">
        <v>27.6</v>
      </c>
      <c r="L79" s="431">
        <v>-13.3</v>
      </c>
      <c r="M79" s="431">
        <v>11.6</v>
      </c>
      <c r="N79" s="431">
        <v>15.2</v>
      </c>
      <c r="O79" s="431">
        <v>-2.1</v>
      </c>
      <c r="P79" s="431">
        <v>-9.9</v>
      </c>
      <c r="Q79" s="431">
        <v>-8</v>
      </c>
      <c r="R79" s="431">
        <v>-16.7</v>
      </c>
      <c r="S79" s="431">
        <v>6.2</v>
      </c>
    </row>
    <row r="80" spans="1:19" ht="13.5" customHeight="1">
      <c r="A80" s="425" t="s">
        <v>497</v>
      </c>
      <c r="B80" s="425" t="s">
        <v>542</v>
      </c>
      <c r="C80" s="426" t="s">
        <v>497</v>
      </c>
      <c r="D80" s="430">
        <v>0</v>
      </c>
      <c r="E80" s="431">
        <v>6.8</v>
      </c>
      <c r="F80" s="431">
        <v>3.8</v>
      </c>
      <c r="G80" s="431">
        <v>-32.5</v>
      </c>
      <c r="H80" s="431">
        <v>-14.7</v>
      </c>
      <c r="I80" s="431">
        <v>-11.9</v>
      </c>
      <c r="J80" s="431">
        <v>7.5</v>
      </c>
      <c r="K80" s="431">
        <v>-4.1</v>
      </c>
      <c r="L80" s="431">
        <v>-15.3</v>
      </c>
      <c r="M80" s="431">
        <v>6</v>
      </c>
      <c r="N80" s="431">
        <v>-3.4</v>
      </c>
      <c r="O80" s="431">
        <v>6.6</v>
      </c>
      <c r="P80" s="431">
        <v>21.8</v>
      </c>
      <c r="Q80" s="431">
        <v>-15</v>
      </c>
      <c r="R80" s="431">
        <v>27.3</v>
      </c>
      <c r="S80" s="431">
        <v>-1.8</v>
      </c>
    </row>
    <row r="81" spans="1:19" ht="13.5" customHeight="1">
      <c r="A81" s="425" t="s">
        <v>497</v>
      </c>
      <c r="B81" s="425" t="s">
        <v>543</v>
      </c>
      <c r="C81" s="426" t="s">
        <v>497</v>
      </c>
      <c r="D81" s="430">
        <v>1.7</v>
      </c>
      <c r="E81" s="431">
        <v>11</v>
      </c>
      <c r="F81" s="431">
        <v>1.8</v>
      </c>
      <c r="G81" s="431">
        <v>-30.8</v>
      </c>
      <c r="H81" s="431">
        <v>-27.1</v>
      </c>
      <c r="I81" s="431">
        <v>4.4</v>
      </c>
      <c r="J81" s="431">
        <v>5.4</v>
      </c>
      <c r="K81" s="431">
        <v>-8.9</v>
      </c>
      <c r="L81" s="431">
        <v>-15.8</v>
      </c>
      <c r="M81" s="431">
        <v>11.2</v>
      </c>
      <c r="N81" s="431">
        <v>16.7</v>
      </c>
      <c r="O81" s="431">
        <v>54.6</v>
      </c>
      <c r="P81" s="431">
        <v>8.7</v>
      </c>
      <c r="Q81" s="431">
        <v>0</v>
      </c>
      <c r="R81" s="431">
        <v>28</v>
      </c>
      <c r="S81" s="431">
        <v>-0.8</v>
      </c>
    </row>
    <row r="82" spans="1:19" ht="13.5" customHeight="1">
      <c r="A82" s="425" t="s">
        <v>497</v>
      </c>
      <c r="B82" s="425" t="s">
        <v>544</v>
      </c>
      <c r="C82" s="426" t="s">
        <v>497</v>
      </c>
      <c r="D82" s="430">
        <v>5.1</v>
      </c>
      <c r="E82" s="431">
        <v>27.9</v>
      </c>
      <c r="F82" s="431">
        <v>0.7</v>
      </c>
      <c r="G82" s="431">
        <v>-15.8</v>
      </c>
      <c r="H82" s="431">
        <v>-10.5</v>
      </c>
      <c r="I82" s="431">
        <v>4.3</v>
      </c>
      <c r="J82" s="431">
        <v>-2.6</v>
      </c>
      <c r="K82" s="431">
        <v>4.5</v>
      </c>
      <c r="L82" s="431">
        <v>2.2</v>
      </c>
      <c r="M82" s="431">
        <v>12.6</v>
      </c>
      <c r="N82" s="431">
        <v>2.6</v>
      </c>
      <c r="O82" s="431">
        <v>18.6</v>
      </c>
      <c r="P82" s="431">
        <v>115.4</v>
      </c>
      <c r="Q82" s="431">
        <v>3.6</v>
      </c>
      <c r="R82" s="431">
        <v>57.9</v>
      </c>
      <c r="S82" s="431">
        <v>0.9</v>
      </c>
    </row>
    <row r="83" spans="1:19" ht="13.5" customHeight="1">
      <c r="A83" s="425" t="s">
        <v>497</v>
      </c>
      <c r="B83" s="425" t="s">
        <v>545</v>
      </c>
      <c r="C83" s="426" t="s">
        <v>497</v>
      </c>
      <c r="D83" s="430">
        <v>8.6</v>
      </c>
      <c r="E83" s="431">
        <v>15.8</v>
      </c>
      <c r="F83" s="431">
        <v>12.5</v>
      </c>
      <c r="G83" s="431">
        <v>-7.2</v>
      </c>
      <c r="H83" s="431">
        <v>-9.4</v>
      </c>
      <c r="I83" s="431">
        <v>17.1</v>
      </c>
      <c r="J83" s="431">
        <v>3</v>
      </c>
      <c r="K83" s="431">
        <v>0.7</v>
      </c>
      <c r="L83" s="431">
        <v>1.1</v>
      </c>
      <c r="M83" s="431">
        <v>6.2</v>
      </c>
      <c r="N83" s="431">
        <v>0</v>
      </c>
      <c r="O83" s="431">
        <v>9.1</v>
      </c>
      <c r="P83" s="431">
        <v>7.9</v>
      </c>
      <c r="Q83" s="431">
        <v>1.8</v>
      </c>
      <c r="R83" s="431">
        <v>9.8</v>
      </c>
      <c r="S83" s="431">
        <v>1.1</v>
      </c>
    </row>
    <row r="84" spans="1:19" ht="13.5" customHeight="1">
      <c r="A84" s="425" t="s">
        <v>497</v>
      </c>
      <c r="B84" s="425" t="s">
        <v>512</v>
      </c>
      <c r="C84" s="426" t="s">
        <v>497</v>
      </c>
      <c r="D84" s="430">
        <v>12.1</v>
      </c>
      <c r="E84" s="431">
        <v>22</v>
      </c>
      <c r="F84" s="431">
        <v>17.9</v>
      </c>
      <c r="G84" s="431">
        <v>-4.5</v>
      </c>
      <c r="H84" s="431">
        <v>-5.8</v>
      </c>
      <c r="I84" s="431">
        <v>12.6</v>
      </c>
      <c r="J84" s="431">
        <v>-2.8</v>
      </c>
      <c r="K84" s="431">
        <v>-5.3</v>
      </c>
      <c r="L84" s="431">
        <v>-7.8</v>
      </c>
      <c r="M84" s="431">
        <v>16.3</v>
      </c>
      <c r="N84" s="431">
        <v>3.4</v>
      </c>
      <c r="O84" s="431">
        <v>7.9</v>
      </c>
      <c r="P84" s="431">
        <v>9.7</v>
      </c>
      <c r="Q84" s="431">
        <v>-3.4</v>
      </c>
      <c r="R84" s="431">
        <v>0</v>
      </c>
      <c r="S84" s="431">
        <v>8.2</v>
      </c>
    </row>
    <row r="85" spans="1:19" ht="13.5" customHeight="1">
      <c r="A85" s="425" t="s">
        <v>497</v>
      </c>
      <c r="B85" s="425" t="s">
        <v>546</v>
      </c>
      <c r="C85" s="426" t="s">
        <v>497</v>
      </c>
      <c r="D85" s="430">
        <v>19.7</v>
      </c>
      <c r="E85" s="431">
        <v>-2.6</v>
      </c>
      <c r="F85" s="431">
        <v>24.2</v>
      </c>
      <c r="G85" s="431">
        <v>-13.5</v>
      </c>
      <c r="H85" s="431">
        <v>12.8</v>
      </c>
      <c r="I85" s="431">
        <v>9</v>
      </c>
      <c r="J85" s="431">
        <v>13</v>
      </c>
      <c r="K85" s="431">
        <v>-11.3</v>
      </c>
      <c r="L85" s="431">
        <v>-1</v>
      </c>
      <c r="M85" s="431">
        <v>22.1</v>
      </c>
      <c r="N85" s="431">
        <v>24.6</v>
      </c>
      <c r="O85" s="431">
        <v>0</v>
      </c>
      <c r="P85" s="431">
        <v>71.5</v>
      </c>
      <c r="Q85" s="431">
        <v>9</v>
      </c>
      <c r="R85" s="431">
        <v>17.4</v>
      </c>
      <c r="S85" s="431">
        <v>10.5</v>
      </c>
    </row>
    <row r="86" spans="1:19" ht="13.5" customHeight="1">
      <c r="A86" s="425" t="s">
        <v>497</v>
      </c>
      <c r="B86" s="425" t="s">
        <v>591</v>
      </c>
      <c r="C86" s="426" t="s">
        <v>497</v>
      </c>
      <c r="D86" s="430">
        <v>13.5</v>
      </c>
      <c r="E86" s="431">
        <v>12.4</v>
      </c>
      <c r="F86" s="431">
        <v>21.3</v>
      </c>
      <c r="G86" s="431">
        <v>-12.3</v>
      </c>
      <c r="H86" s="431">
        <v>2.6</v>
      </c>
      <c r="I86" s="431">
        <v>5.1</v>
      </c>
      <c r="J86" s="431">
        <v>6.6</v>
      </c>
      <c r="K86" s="431">
        <v>4.7</v>
      </c>
      <c r="L86" s="431">
        <v>1.1</v>
      </c>
      <c r="M86" s="431">
        <v>6.8</v>
      </c>
      <c r="N86" s="431">
        <v>24.6</v>
      </c>
      <c r="O86" s="431">
        <v>-2.1</v>
      </c>
      <c r="P86" s="431">
        <v>51.8</v>
      </c>
      <c r="Q86" s="431">
        <v>-1.5</v>
      </c>
      <c r="R86" s="431">
        <v>7.8</v>
      </c>
      <c r="S86" s="431">
        <v>1.7</v>
      </c>
    </row>
    <row r="87" spans="1:19" ht="13.5" customHeight="1">
      <c r="A87" s="425" t="s">
        <v>777</v>
      </c>
      <c r="B87" s="425" t="s">
        <v>780</v>
      </c>
      <c r="C87" s="426" t="s">
        <v>536</v>
      </c>
      <c r="D87" s="430">
        <v>15.6</v>
      </c>
      <c r="E87" s="431">
        <v>15.5</v>
      </c>
      <c r="F87" s="431">
        <v>20.2</v>
      </c>
      <c r="G87" s="431">
        <v>-19.9</v>
      </c>
      <c r="H87" s="431">
        <v>34.1</v>
      </c>
      <c r="I87" s="431">
        <v>19.6</v>
      </c>
      <c r="J87" s="431">
        <v>3.9</v>
      </c>
      <c r="K87" s="431">
        <v>0.8</v>
      </c>
      <c r="L87" s="431">
        <v>-4.9</v>
      </c>
      <c r="M87" s="431">
        <v>20.5</v>
      </c>
      <c r="N87" s="431">
        <v>2.6</v>
      </c>
      <c r="O87" s="431">
        <v>39.6</v>
      </c>
      <c r="P87" s="431">
        <v>12.9</v>
      </c>
      <c r="Q87" s="431">
        <v>4.4</v>
      </c>
      <c r="R87" s="431">
        <v>11.6</v>
      </c>
      <c r="S87" s="431">
        <v>10</v>
      </c>
    </row>
    <row r="88" spans="1:19" ht="13.5" customHeight="1">
      <c r="A88" s="425" t="s">
        <v>497</v>
      </c>
      <c r="B88" s="425" t="s">
        <v>538</v>
      </c>
      <c r="C88" s="426" t="s">
        <v>497</v>
      </c>
      <c r="D88" s="430">
        <v>15.2</v>
      </c>
      <c r="E88" s="431">
        <v>24.5</v>
      </c>
      <c r="F88" s="431">
        <v>17.7</v>
      </c>
      <c r="G88" s="431">
        <v>39.2</v>
      </c>
      <c r="H88" s="431">
        <v>-8.3</v>
      </c>
      <c r="I88" s="431">
        <v>21.2</v>
      </c>
      <c r="J88" s="431">
        <v>-2.9</v>
      </c>
      <c r="K88" s="431">
        <v>39.2</v>
      </c>
      <c r="L88" s="431">
        <v>-9.9</v>
      </c>
      <c r="M88" s="431">
        <v>14.9</v>
      </c>
      <c r="N88" s="431">
        <v>40.7</v>
      </c>
      <c r="O88" s="431">
        <v>17.3</v>
      </c>
      <c r="P88" s="431">
        <v>-3.7</v>
      </c>
      <c r="Q88" s="431">
        <v>0</v>
      </c>
      <c r="R88" s="431">
        <v>52.8</v>
      </c>
      <c r="S88" s="431">
        <v>18.4</v>
      </c>
    </row>
    <row r="89" spans="1:19" ht="13.5" customHeight="1">
      <c r="A89" s="425" t="s">
        <v>497</v>
      </c>
      <c r="B89" s="425" t="s">
        <v>539</v>
      </c>
      <c r="C89" s="426" t="s">
        <v>497</v>
      </c>
      <c r="D89" s="430">
        <v>18.1</v>
      </c>
      <c r="E89" s="431">
        <v>-1.8</v>
      </c>
      <c r="F89" s="431">
        <v>19.8</v>
      </c>
      <c r="G89" s="431">
        <v>0.7</v>
      </c>
      <c r="H89" s="431">
        <v>11.6</v>
      </c>
      <c r="I89" s="431">
        <v>20</v>
      </c>
      <c r="J89" s="431">
        <v>14.3</v>
      </c>
      <c r="K89" s="431">
        <v>9.4</v>
      </c>
      <c r="L89" s="431">
        <v>-6.9</v>
      </c>
      <c r="M89" s="431">
        <v>2.9</v>
      </c>
      <c r="N89" s="431">
        <v>35.6</v>
      </c>
      <c r="O89" s="431">
        <v>23.2</v>
      </c>
      <c r="P89" s="431">
        <v>64.5</v>
      </c>
      <c r="Q89" s="431">
        <v>15.1</v>
      </c>
      <c r="R89" s="431">
        <v>18.4</v>
      </c>
      <c r="S89" s="431">
        <v>25</v>
      </c>
    </row>
    <row r="90" spans="1:19" ht="13.5" customHeight="1">
      <c r="A90" s="425" t="s">
        <v>497</v>
      </c>
      <c r="B90" s="425" t="s">
        <v>540</v>
      </c>
      <c r="C90" s="426" t="s">
        <v>497</v>
      </c>
      <c r="D90" s="430">
        <v>10</v>
      </c>
      <c r="E90" s="431">
        <v>13.8</v>
      </c>
      <c r="F90" s="431">
        <v>9.3</v>
      </c>
      <c r="G90" s="431">
        <v>-20.7</v>
      </c>
      <c r="H90" s="431">
        <v>-19.6</v>
      </c>
      <c r="I90" s="431">
        <v>10.3</v>
      </c>
      <c r="J90" s="431">
        <v>12.8</v>
      </c>
      <c r="K90" s="431">
        <v>16.9</v>
      </c>
      <c r="L90" s="431">
        <v>-10.4</v>
      </c>
      <c r="M90" s="431">
        <v>15.1</v>
      </c>
      <c r="N90" s="431">
        <v>31.3</v>
      </c>
      <c r="O90" s="431">
        <v>23.2</v>
      </c>
      <c r="P90" s="431">
        <v>-4.4</v>
      </c>
      <c r="Q90" s="431">
        <v>12.8</v>
      </c>
      <c r="R90" s="431">
        <v>51.1</v>
      </c>
      <c r="S90" s="431">
        <v>25.9</v>
      </c>
    </row>
    <row r="91" spans="1:19" ht="13.5" customHeight="1">
      <c r="A91" s="433" t="s">
        <v>782</v>
      </c>
      <c r="B91" s="433" t="s">
        <v>681</v>
      </c>
      <c r="C91" s="434" t="s">
        <v>782</v>
      </c>
      <c r="D91" s="435">
        <v>4.9</v>
      </c>
      <c r="E91" s="436">
        <v>9.7</v>
      </c>
      <c r="F91" s="436">
        <v>6.4</v>
      </c>
      <c r="G91" s="436">
        <v>-5</v>
      </c>
      <c r="H91" s="436">
        <v>31.1</v>
      </c>
      <c r="I91" s="436">
        <v>-3.1</v>
      </c>
      <c r="J91" s="436">
        <v>-9.8</v>
      </c>
      <c r="K91" s="436">
        <v>-9.6</v>
      </c>
      <c r="L91" s="436">
        <v>-16.5</v>
      </c>
      <c r="M91" s="436">
        <v>22.4</v>
      </c>
      <c r="N91" s="436">
        <v>19.2</v>
      </c>
      <c r="O91" s="436">
        <v>9.1</v>
      </c>
      <c r="P91" s="436">
        <v>-3</v>
      </c>
      <c r="Q91" s="436">
        <v>8.6</v>
      </c>
      <c r="R91" s="436">
        <v>33.3</v>
      </c>
      <c r="S91" s="436">
        <v>20.4</v>
      </c>
    </row>
    <row r="92" spans="1:35" ht="27" customHeight="1">
      <c r="A92" s="764" t="s">
        <v>342</v>
      </c>
      <c r="B92" s="764"/>
      <c r="C92" s="765"/>
      <c r="D92" s="442">
        <v>-9.8</v>
      </c>
      <c r="E92" s="441">
        <v>-10.9</v>
      </c>
      <c r="F92" s="441">
        <v>-10.7</v>
      </c>
      <c r="G92" s="441">
        <v>0.8</v>
      </c>
      <c r="H92" s="441">
        <v>13.5</v>
      </c>
      <c r="I92" s="441">
        <v>-8.8</v>
      </c>
      <c r="J92" s="441">
        <v>-15.9</v>
      </c>
      <c r="K92" s="441">
        <v>-13.3</v>
      </c>
      <c r="L92" s="441">
        <v>-25.3</v>
      </c>
      <c r="M92" s="441">
        <v>-17.9</v>
      </c>
      <c r="N92" s="441">
        <v>-3.5</v>
      </c>
      <c r="O92" s="441">
        <v>-25</v>
      </c>
      <c r="P92" s="441">
        <v>-10.2</v>
      </c>
      <c r="Q92" s="441">
        <v>1.6</v>
      </c>
      <c r="R92" s="441">
        <v>-11.8</v>
      </c>
      <c r="S92" s="441">
        <v>-8.8</v>
      </c>
      <c r="T92" s="379"/>
      <c r="U92" s="379"/>
      <c r="V92" s="379"/>
      <c r="W92" s="379"/>
      <c r="X92" s="379"/>
      <c r="Y92" s="379"/>
      <c r="Z92" s="379"/>
      <c r="AA92" s="379"/>
      <c r="AB92" s="379"/>
      <c r="AC92" s="379"/>
      <c r="AD92" s="379"/>
      <c r="AE92" s="379"/>
      <c r="AF92" s="379"/>
      <c r="AG92" s="379"/>
      <c r="AH92" s="379"/>
      <c r="AI92" s="379"/>
    </row>
    <row r="93" spans="1:36" s="380" customFormat="1" ht="27" customHeight="1">
      <c r="A93" s="382"/>
      <c r="B93" s="382"/>
      <c r="C93" s="382"/>
      <c r="D93" s="383"/>
      <c r="E93" s="383"/>
      <c r="F93" s="383"/>
      <c r="G93" s="383"/>
      <c r="H93" s="383"/>
      <c r="I93" s="383"/>
      <c r="J93" s="383"/>
      <c r="K93" s="383"/>
      <c r="L93" s="383"/>
      <c r="M93" s="383"/>
      <c r="N93" s="383"/>
      <c r="O93" s="383"/>
      <c r="P93" s="383"/>
      <c r="Q93" s="383"/>
      <c r="R93" s="383"/>
      <c r="S93" s="383"/>
      <c r="T93" s="367"/>
      <c r="U93" s="367"/>
      <c r="V93" s="367"/>
      <c r="W93" s="367"/>
      <c r="X93" s="367"/>
      <c r="Y93" s="367"/>
      <c r="Z93" s="367"/>
      <c r="AA93" s="367"/>
      <c r="AB93" s="367"/>
      <c r="AC93" s="367"/>
      <c r="AD93" s="367"/>
      <c r="AE93" s="367"/>
      <c r="AF93" s="367"/>
      <c r="AG93" s="367"/>
      <c r="AH93" s="367"/>
      <c r="AI93" s="367"/>
      <c r="AJ93" s="367"/>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Ｐゴシック,標準"&amp;12- 13 -</oddFooter>
  </headerFooter>
  <rowBreaks count="1" manualBreakCount="1">
    <brk id="92" max="255" man="1"/>
  </rowBreaks>
</worksheet>
</file>

<file path=xl/worksheets/sheet16.xml><?xml version="1.0" encoding="utf-8"?>
<worksheet xmlns="http://schemas.openxmlformats.org/spreadsheetml/2006/main" xmlns:r="http://schemas.openxmlformats.org/officeDocument/2006/relationships">
  <sheetPr codeName="Sheet17">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7" bestFit="1" customWidth="1"/>
    <col min="2" max="2" width="3.19921875" style="367" bestFit="1" customWidth="1"/>
    <col min="3" max="3" width="3.09765625" style="367" bestFit="1" customWidth="1"/>
    <col min="4" max="19" width="8.19921875" style="367" customWidth="1"/>
    <col min="20" max="35" width="7.59765625" style="367" customWidth="1"/>
    <col min="36" max="16384" width="9" style="367" customWidth="1"/>
  </cols>
  <sheetData>
    <row r="1" spans="1:31" ht="18.75">
      <c r="A1" s="366"/>
      <c r="B1" s="366"/>
      <c r="C1" s="366"/>
      <c r="D1" s="366"/>
      <c r="E1" s="368"/>
      <c r="F1" s="368"/>
      <c r="G1" s="766" t="s">
        <v>754</v>
      </c>
      <c r="H1" s="766"/>
      <c r="I1" s="766"/>
      <c r="J1" s="766"/>
      <c r="K1" s="766"/>
      <c r="L1" s="766"/>
      <c r="M1" s="766"/>
      <c r="N1" s="766"/>
      <c r="O1" s="766"/>
      <c r="P1" s="368"/>
      <c r="Q1" s="368"/>
      <c r="R1" s="366"/>
      <c r="S1" s="368"/>
      <c r="T1" s="368"/>
      <c r="U1" s="368"/>
      <c r="V1" s="368"/>
      <c r="W1" s="368"/>
      <c r="X1" s="368"/>
      <c r="Y1" s="368"/>
      <c r="Z1" s="368"/>
      <c r="AA1" s="368"/>
      <c r="AB1" s="368"/>
      <c r="AC1" s="368"/>
      <c r="AD1" s="368"/>
      <c r="AE1" s="368"/>
    </row>
    <row r="2" spans="1:19" ht="17.25">
      <c r="A2" s="397" t="s">
        <v>169</v>
      </c>
      <c r="B2" s="369"/>
      <c r="C2" s="369"/>
      <c r="H2" s="776"/>
      <c r="I2" s="776"/>
      <c r="J2" s="776"/>
      <c r="K2" s="776"/>
      <c r="L2" s="776"/>
      <c r="M2" s="776"/>
      <c r="N2" s="776"/>
      <c r="O2" s="776"/>
      <c r="S2" s="384" t="s">
        <v>537</v>
      </c>
    </row>
    <row r="3" spans="1:19" ht="13.5">
      <c r="A3" s="767" t="s">
        <v>498</v>
      </c>
      <c r="B3" s="767"/>
      <c r="C3" s="768"/>
      <c r="D3" s="370" t="s">
        <v>612</v>
      </c>
      <c r="E3" s="370" t="s">
        <v>613</v>
      </c>
      <c r="F3" s="370" t="s">
        <v>614</v>
      </c>
      <c r="G3" s="370" t="s">
        <v>615</v>
      </c>
      <c r="H3" s="370" t="s">
        <v>616</v>
      </c>
      <c r="I3" s="370" t="s">
        <v>617</v>
      </c>
      <c r="J3" s="370" t="s">
        <v>618</v>
      </c>
      <c r="K3" s="370" t="s">
        <v>619</v>
      </c>
      <c r="L3" s="370" t="s">
        <v>620</v>
      </c>
      <c r="M3" s="370" t="s">
        <v>621</v>
      </c>
      <c r="N3" s="370" t="s">
        <v>604</v>
      </c>
      <c r="O3" s="370" t="s">
        <v>622</v>
      </c>
      <c r="P3" s="370" t="s">
        <v>623</v>
      </c>
      <c r="Q3" s="370" t="s">
        <v>624</v>
      </c>
      <c r="R3" s="370" t="s">
        <v>625</v>
      </c>
      <c r="S3" s="370" t="s">
        <v>626</v>
      </c>
    </row>
    <row r="4" spans="1:19" ht="13.5">
      <c r="A4" s="769"/>
      <c r="B4" s="769"/>
      <c r="C4" s="770"/>
      <c r="D4" s="371" t="s">
        <v>513</v>
      </c>
      <c r="E4" s="371"/>
      <c r="F4" s="371"/>
      <c r="G4" s="371" t="s">
        <v>610</v>
      </c>
      <c r="H4" s="371" t="s">
        <v>514</v>
      </c>
      <c r="I4" s="371" t="s">
        <v>515</v>
      </c>
      <c r="J4" s="371" t="s">
        <v>516</v>
      </c>
      <c r="K4" s="371" t="s">
        <v>517</v>
      </c>
      <c r="L4" s="372" t="s">
        <v>518</v>
      </c>
      <c r="M4" s="373" t="s">
        <v>519</v>
      </c>
      <c r="N4" s="372" t="s">
        <v>675</v>
      </c>
      <c r="O4" s="372" t="s">
        <v>520</v>
      </c>
      <c r="P4" s="372" t="s">
        <v>521</v>
      </c>
      <c r="Q4" s="372" t="s">
        <v>522</v>
      </c>
      <c r="R4" s="372" t="s">
        <v>523</v>
      </c>
      <c r="S4" s="512" t="s">
        <v>54</v>
      </c>
    </row>
    <row r="5" spans="1:19" ht="18" customHeight="1">
      <c r="A5" s="771"/>
      <c r="B5" s="771"/>
      <c r="C5" s="772"/>
      <c r="D5" s="374" t="s">
        <v>524</v>
      </c>
      <c r="E5" s="374" t="s">
        <v>340</v>
      </c>
      <c r="F5" s="374" t="s">
        <v>341</v>
      </c>
      <c r="G5" s="374" t="s">
        <v>611</v>
      </c>
      <c r="H5" s="374" t="s">
        <v>525</v>
      </c>
      <c r="I5" s="374" t="s">
        <v>526</v>
      </c>
      <c r="J5" s="374" t="s">
        <v>527</v>
      </c>
      <c r="K5" s="374" t="s">
        <v>528</v>
      </c>
      <c r="L5" s="375" t="s">
        <v>529</v>
      </c>
      <c r="M5" s="376" t="s">
        <v>530</v>
      </c>
      <c r="N5" s="375" t="s">
        <v>676</v>
      </c>
      <c r="O5" s="375" t="s">
        <v>531</v>
      </c>
      <c r="P5" s="376" t="s">
        <v>532</v>
      </c>
      <c r="Q5" s="376" t="s">
        <v>533</v>
      </c>
      <c r="R5" s="375" t="s">
        <v>666</v>
      </c>
      <c r="S5" s="375" t="s">
        <v>55</v>
      </c>
    </row>
    <row r="6" spans="1:19" ht="15.75" customHeight="1">
      <c r="A6" s="401"/>
      <c r="B6" s="401"/>
      <c r="C6" s="401"/>
      <c r="D6" s="773" t="s">
        <v>593</v>
      </c>
      <c r="E6" s="773"/>
      <c r="F6" s="773"/>
      <c r="G6" s="773"/>
      <c r="H6" s="773"/>
      <c r="I6" s="773"/>
      <c r="J6" s="773"/>
      <c r="K6" s="773"/>
      <c r="L6" s="773"/>
      <c r="M6" s="773"/>
      <c r="N6" s="773"/>
      <c r="O6" s="773"/>
      <c r="P6" s="773"/>
      <c r="Q6" s="773"/>
      <c r="R6" s="773"/>
      <c r="S6" s="401"/>
    </row>
    <row r="7" spans="1:19" ht="13.5" customHeight="1">
      <c r="A7" s="420" t="s">
        <v>534</v>
      </c>
      <c r="B7" s="420" t="s">
        <v>659</v>
      </c>
      <c r="C7" s="421" t="s">
        <v>535</v>
      </c>
      <c r="D7" s="422">
        <v>101.1</v>
      </c>
      <c r="E7" s="423">
        <v>99.5</v>
      </c>
      <c r="F7" s="423">
        <v>109.2</v>
      </c>
      <c r="G7" s="423">
        <v>106.3</v>
      </c>
      <c r="H7" s="423">
        <v>104.6</v>
      </c>
      <c r="I7" s="423">
        <v>99.5</v>
      </c>
      <c r="J7" s="423">
        <v>103.6</v>
      </c>
      <c r="K7" s="423">
        <v>96</v>
      </c>
      <c r="L7" s="424" t="s">
        <v>663</v>
      </c>
      <c r="M7" s="424" t="s">
        <v>663</v>
      </c>
      <c r="N7" s="424" t="s">
        <v>663</v>
      </c>
      <c r="O7" s="424" t="s">
        <v>663</v>
      </c>
      <c r="P7" s="423">
        <v>98</v>
      </c>
      <c r="Q7" s="423">
        <v>91.3</v>
      </c>
      <c r="R7" s="423">
        <v>122.5</v>
      </c>
      <c r="S7" s="424" t="s">
        <v>663</v>
      </c>
    </row>
    <row r="8" spans="1:19" ht="13.5" customHeight="1">
      <c r="A8" s="425"/>
      <c r="B8" s="425" t="s">
        <v>660</v>
      </c>
      <c r="C8" s="426"/>
      <c r="D8" s="427">
        <v>100.3</v>
      </c>
      <c r="E8" s="428">
        <v>100.2</v>
      </c>
      <c r="F8" s="428">
        <v>100.4</v>
      </c>
      <c r="G8" s="428">
        <v>106</v>
      </c>
      <c r="H8" s="428">
        <v>107.5</v>
      </c>
      <c r="I8" s="428">
        <v>100.1</v>
      </c>
      <c r="J8" s="428">
        <v>105.7</v>
      </c>
      <c r="K8" s="428">
        <v>96.8</v>
      </c>
      <c r="L8" s="429" t="s">
        <v>663</v>
      </c>
      <c r="M8" s="429" t="s">
        <v>663</v>
      </c>
      <c r="N8" s="429" t="s">
        <v>663</v>
      </c>
      <c r="O8" s="429" t="s">
        <v>663</v>
      </c>
      <c r="P8" s="428">
        <v>100</v>
      </c>
      <c r="Q8" s="428">
        <v>97.4</v>
      </c>
      <c r="R8" s="428">
        <v>101.3</v>
      </c>
      <c r="S8" s="429" t="s">
        <v>663</v>
      </c>
    </row>
    <row r="9" spans="1:19" ht="13.5">
      <c r="A9" s="425"/>
      <c r="B9" s="425" t="s">
        <v>661</v>
      </c>
      <c r="C9" s="426"/>
      <c r="D9" s="427">
        <v>100</v>
      </c>
      <c r="E9" s="428">
        <v>100</v>
      </c>
      <c r="F9" s="428">
        <v>100</v>
      </c>
      <c r="G9" s="428">
        <v>100</v>
      </c>
      <c r="H9" s="428">
        <v>100</v>
      </c>
      <c r="I9" s="428">
        <v>100</v>
      </c>
      <c r="J9" s="428">
        <v>100</v>
      </c>
      <c r="K9" s="428">
        <v>100</v>
      </c>
      <c r="L9" s="429">
        <v>100</v>
      </c>
      <c r="M9" s="429">
        <v>100</v>
      </c>
      <c r="N9" s="429">
        <v>100</v>
      </c>
      <c r="O9" s="429">
        <v>100</v>
      </c>
      <c r="P9" s="428">
        <v>100</v>
      </c>
      <c r="Q9" s="428">
        <v>100</v>
      </c>
      <c r="R9" s="428">
        <v>100</v>
      </c>
      <c r="S9" s="429">
        <v>100</v>
      </c>
    </row>
    <row r="10" spans="1:19" ht="13.5" customHeight="1">
      <c r="A10" s="425"/>
      <c r="B10" s="425" t="s">
        <v>662</v>
      </c>
      <c r="C10" s="426"/>
      <c r="D10" s="427">
        <v>100.5</v>
      </c>
      <c r="E10" s="428">
        <v>100.1</v>
      </c>
      <c r="F10" s="428">
        <v>100</v>
      </c>
      <c r="G10" s="428">
        <v>117.8</v>
      </c>
      <c r="H10" s="428">
        <v>99.7</v>
      </c>
      <c r="I10" s="428">
        <v>99.6</v>
      </c>
      <c r="J10" s="428">
        <v>98.2</v>
      </c>
      <c r="K10" s="428">
        <v>100.8</v>
      </c>
      <c r="L10" s="429">
        <v>98.5</v>
      </c>
      <c r="M10" s="429">
        <v>101</v>
      </c>
      <c r="N10" s="429">
        <v>100.7</v>
      </c>
      <c r="O10" s="429">
        <v>94.6</v>
      </c>
      <c r="P10" s="428">
        <v>98</v>
      </c>
      <c r="Q10" s="428">
        <v>109.9</v>
      </c>
      <c r="R10" s="428">
        <v>98.9</v>
      </c>
      <c r="S10" s="429">
        <v>100.1</v>
      </c>
    </row>
    <row r="11" spans="1:19" ht="13.5" customHeight="1">
      <c r="A11" s="425"/>
      <c r="B11" s="425" t="s">
        <v>773</v>
      </c>
      <c r="C11" s="426"/>
      <c r="D11" s="430">
        <v>101</v>
      </c>
      <c r="E11" s="431">
        <v>98.4</v>
      </c>
      <c r="F11" s="431">
        <v>100.8</v>
      </c>
      <c r="G11" s="431">
        <v>99.9</v>
      </c>
      <c r="H11" s="431">
        <v>101.8</v>
      </c>
      <c r="I11" s="431">
        <v>99.9</v>
      </c>
      <c r="J11" s="431">
        <v>97.7</v>
      </c>
      <c r="K11" s="431">
        <v>99.9</v>
      </c>
      <c r="L11" s="431">
        <v>101.2</v>
      </c>
      <c r="M11" s="431">
        <v>98.2</v>
      </c>
      <c r="N11" s="431">
        <v>101.7</v>
      </c>
      <c r="O11" s="431">
        <v>90.3</v>
      </c>
      <c r="P11" s="431">
        <v>100.9</v>
      </c>
      <c r="Q11" s="431">
        <v>113.9</v>
      </c>
      <c r="R11" s="431">
        <v>104.2</v>
      </c>
      <c r="S11" s="431">
        <v>97.9</v>
      </c>
    </row>
    <row r="12" spans="1:19" ht="13.5" customHeight="1">
      <c r="A12" s="425"/>
      <c r="B12" s="437" t="s">
        <v>775</v>
      </c>
      <c r="C12" s="438"/>
      <c r="D12" s="439">
        <v>100.5</v>
      </c>
      <c r="E12" s="440">
        <v>97.9</v>
      </c>
      <c r="F12" s="440">
        <v>99.7</v>
      </c>
      <c r="G12" s="440">
        <v>94</v>
      </c>
      <c r="H12" s="440">
        <v>98.3</v>
      </c>
      <c r="I12" s="440">
        <v>100.1</v>
      </c>
      <c r="J12" s="440">
        <v>96.4</v>
      </c>
      <c r="K12" s="440">
        <v>99.9</v>
      </c>
      <c r="L12" s="440">
        <v>105.7</v>
      </c>
      <c r="M12" s="440">
        <v>100.7</v>
      </c>
      <c r="N12" s="440">
        <v>103.4</v>
      </c>
      <c r="O12" s="440">
        <v>85</v>
      </c>
      <c r="P12" s="440">
        <v>99.7</v>
      </c>
      <c r="Q12" s="440">
        <v>115.7</v>
      </c>
      <c r="R12" s="440">
        <v>104.8</v>
      </c>
      <c r="S12" s="440">
        <v>97.9</v>
      </c>
    </row>
    <row r="13" spans="1:19" ht="13.5" customHeight="1">
      <c r="A13" s="420" t="s">
        <v>664</v>
      </c>
      <c r="B13" s="420" t="s">
        <v>541</v>
      </c>
      <c r="C13" s="432" t="s">
        <v>536</v>
      </c>
      <c r="D13" s="430">
        <v>100.7</v>
      </c>
      <c r="E13" s="431">
        <v>97.4</v>
      </c>
      <c r="F13" s="431">
        <v>100.3</v>
      </c>
      <c r="G13" s="431">
        <v>79.9</v>
      </c>
      <c r="H13" s="431">
        <v>98.9</v>
      </c>
      <c r="I13" s="431">
        <v>100.6</v>
      </c>
      <c r="J13" s="431">
        <v>97.1</v>
      </c>
      <c r="K13" s="431">
        <v>101.1</v>
      </c>
      <c r="L13" s="431">
        <v>108.3</v>
      </c>
      <c r="M13" s="431">
        <v>100.6</v>
      </c>
      <c r="N13" s="431">
        <v>101</v>
      </c>
      <c r="O13" s="431">
        <v>85.7</v>
      </c>
      <c r="P13" s="431">
        <v>100.4</v>
      </c>
      <c r="Q13" s="431">
        <v>115.7</v>
      </c>
      <c r="R13" s="431">
        <v>105.2</v>
      </c>
      <c r="S13" s="431">
        <v>97.2</v>
      </c>
    </row>
    <row r="14" spans="1:19" ht="13.5" customHeight="1">
      <c r="A14" s="425" t="s">
        <v>497</v>
      </c>
      <c r="B14" s="425" t="s">
        <v>542</v>
      </c>
      <c r="C14" s="426" t="s">
        <v>497</v>
      </c>
      <c r="D14" s="430">
        <v>100.9</v>
      </c>
      <c r="E14" s="431">
        <v>98.3</v>
      </c>
      <c r="F14" s="431">
        <v>100.2</v>
      </c>
      <c r="G14" s="431">
        <v>80.3</v>
      </c>
      <c r="H14" s="431">
        <v>98.4</v>
      </c>
      <c r="I14" s="431">
        <v>101</v>
      </c>
      <c r="J14" s="431">
        <v>96.6</v>
      </c>
      <c r="K14" s="431">
        <v>100.6</v>
      </c>
      <c r="L14" s="431">
        <v>104.5</v>
      </c>
      <c r="M14" s="431">
        <v>100.9</v>
      </c>
      <c r="N14" s="431">
        <v>104.8</v>
      </c>
      <c r="O14" s="431">
        <v>84.9</v>
      </c>
      <c r="P14" s="431">
        <v>100.1</v>
      </c>
      <c r="Q14" s="431">
        <v>115.4</v>
      </c>
      <c r="R14" s="431">
        <v>105.8</v>
      </c>
      <c r="S14" s="431">
        <v>98.7</v>
      </c>
    </row>
    <row r="15" spans="1:19" ht="13.5" customHeight="1">
      <c r="A15" s="425" t="s">
        <v>497</v>
      </c>
      <c r="B15" s="425" t="s">
        <v>543</v>
      </c>
      <c r="C15" s="426" t="s">
        <v>497</v>
      </c>
      <c r="D15" s="430">
        <v>101.2</v>
      </c>
      <c r="E15" s="431">
        <v>97.9</v>
      </c>
      <c r="F15" s="431">
        <v>100.7</v>
      </c>
      <c r="G15" s="431">
        <v>109.1</v>
      </c>
      <c r="H15" s="431">
        <v>98.1</v>
      </c>
      <c r="I15" s="431">
        <v>100.3</v>
      </c>
      <c r="J15" s="431">
        <v>96.7</v>
      </c>
      <c r="K15" s="431">
        <v>100.4</v>
      </c>
      <c r="L15" s="431">
        <v>106.4</v>
      </c>
      <c r="M15" s="431">
        <v>99.7</v>
      </c>
      <c r="N15" s="431">
        <v>104.9</v>
      </c>
      <c r="O15" s="431">
        <v>83.8</v>
      </c>
      <c r="P15" s="431">
        <v>99.8</v>
      </c>
      <c r="Q15" s="431">
        <v>115.4</v>
      </c>
      <c r="R15" s="431">
        <v>105.8</v>
      </c>
      <c r="S15" s="431">
        <v>99.6</v>
      </c>
    </row>
    <row r="16" spans="1:19" ht="13.5" customHeight="1">
      <c r="A16" s="425" t="s">
        <v>497</v>
      </c>
      <c r="B16" s="425" t="s">
        <v>544</v>
      </c>
      <c r="C16" s="426" t="s">
        <v>497</v>
      </c>
      <c r="D16" s="430">
        <v>100.9</v>
      </c>
      <c r="E16" s="431">
        <v>97.8</v>
      </c>
      <c r="F16" s="431">
        <v>100.3</v>
      </c>
      <c r="G16" s="431">
        <v>108.8</v>
      </c>
      <c r="H16" s="431">
        <v>98.2</v>
      </c>
      <c r="I16" s="431">
        <v>99.3</v>
      </c>
      <c r="J16" s="431">
        <v>95.7</v>
      </c>
      <c r="K16" s="431">
        <v>99.9</v>
      </c>
      <c r="L16" s="431">
        <v>107</v>
      </c>
      <c r="M16" s="431">
        <v>101.3</v>
      </c>
      <c r="N16" s="431">
        <v>105.9</v>
      </c>
      <c r="O16" s="431">
        <v>83.6</v>
      </c>
      <c r="P16" s="431">
        <v>99.8</v>
      </c>
      <c r="Q16" s="431">
        <v>115.7</v>
      </c>
      <c r="R16" s="431">
        <v>106</v>
      </c>
      <c r="S16" s="431">
        <v>99</v>
      </c>
    </row>
    <row r="17" spans="1:19" ht="13.5" customHeight="1">
      <c r="A17" s="425" t="s">
        <v>497</v>
      </c>
      <c r="B17" s="425" t="s">
        <v>545</v>
      </c>
      <c r="C17" s="426" t="s">
        <v>497</v>
      </c>
      <c r="D17" s="430">
        <v>100.6</v>
      </c>
      <c r="E17" s="431">
        <v>97.9</v>
      </c>
      <c r="F17" s="431">
        <v>99.4</v>
      </c>
      <c r="G17" s="431">
        <v>108.7</v>
      </c>
      <c r="H17" s="431">
        <v>98</v>
      </c>
      <c r="I17" s="431">
        <v>99.1</v>
      </c>
      <c r="J17" s="431">
        <v>96.2</v>
      </c>
      <c r="K17" s="431">
        <v>100.5</v>
      </c>
      <c r="L17" s="431">
        <v>106.4</v>
      </c>
      <c r="M17" s="431">
        <v>101.7</v>
      </c>
      <c r="N17" s="431">
        <v>104.4</v>
      </c>
      <c r="O17" s="431">
        <v>84</v>
      </c>
      <c r="P17" s="431">
        <v>100</v>
      </c>
      <c r="Q17" s="431">
        <v>116.3</v>
      </c>
      <c r="R17" s="431">
        <v>106.3</v>
      </c>
      <c r="S17" s="431">
        <v>98.1</v>
      </c>
    </row>
    <row r="18" spans="1:19" ht="13.5" customHeight="1">
      <c r="A18" s="425" t="s">
        <v>497</v>
      </c>
      <c r="B18" s="425" t="s">
        <v>512</v>
      </c>
      <c r="C18" s="426" t="s">
        <v>497</v>
      </c>
      <c r="D18" s="430">
        <v>100.4</v>
      </c>
      <c r="E18" s="431">
        <v>97.7</v>
      </c>
      <c r="F18" s="431">
        <v>98.9</v>
      </c>
      <c r="G18" s="431">
        <v>107.8</v>
      </c>
      <c r="H18" s="431">
        <v>97.6</v>
      </c>
      <c r="I18" s="431">
        <v>99.7</v>
      </c>
      <c r="J18" s="431">
        <v>95.7</v>
      </c>
      <c r="K18" s="431">
        <v>100.6</v>
      </c>
      <c r="L18" s="431">
        <v>107.2</v>
      </c>
      <c r="M18" s="431">
        <v>103.4</v>
      </c>
      <c r="N18" s="431">
        <v>105.1</v>
      </c>
      <c r="O18" s="431">
        <v>82</v>
      </c>
      <c r="P18" s="431">
        <v>100</v>
      </c>
      <c r="Q18" s="431">
        <v>116.4</v>
      </c>
      <c r="R18" s="431">
        <v>104.5</v>
      </c>
      <c r="S18" s="431">
        <v>97.7</v>
      </c>
    </row>
    <row r="19" spans="1:19" ht="13.5" customHeight="1">
      <c r="A19" s="425" t="s">
        <v>497</v>
      </c>
      <c r="B19" s="425" t="s">
        <v>546</v>
      </c>
      <c r="C19" s="426" t="s">
        <v>497</v>
      </c>
      <c r="D19" s="430">
        <v>100.6</v>
      </c>
      <c r="E19" s="431">
        <v>96.9</v>
      </c>
      <c r="F19" s="431">
        <v>98.9</v>
      </c>
      <c r="G19" s="431">
        <v>107.8</v>
      </c>
      <c r="H19" s="431">
        <v>97.4</v>
      </c>
      <c r="I19" s="431">
        <v>99.4</v>
      </c>
      <c r="J19" s="431">
        <v>96.1</v>
      </c>
      <c r="K19" s="431">
        <v>101</v>
      </c>
      <c r="L19" s="431">
        <v>105.9</v>
      </c>
      <c r="M19" s="431">
        <v>102.4</v>
      </c>
      <c r="N19" s="431">
        <v>105.4</v>
      </c>
      <c r="O19" s="431">
        <v>86.2</v>
      </c>
      <c r="P19" s="431">
        <v>99.4</v>
      </c>
      <c r="Q19" s="431">
        <v>116.8</v>
      </c>
      <c r="R19" s="431">
        <v>103.1</v>
      </c>
      <c r="S19" s="431">
        <v>97.6</v>
      </c>
    </row>
    <row r="20" spans="1:19" ht="13.5" customHeight="1">
      <c r="A20" s="425" t="s">
        <v>497</v>
      </c>
      <c r="B20" s="425" t="s">
        <v>591</v>
      </c>
      <c r="C20" s="426" t="s">
        <v>497</v>
      </c>
      <c r="D20" s="430">
        <v>100.7</v>
      </c>
      <c r="E20" s="431">
        <v>96.9</v>
      </c>
      <c r="F20" s="431">
        <v>98.9</v>
      </c>
      <c r="G20" s="431">
        <v>104.4</v>
      </c>
      <c r="H20" s="431">
        <v>96.2</v>
      </c>
      <c r="I20" s="431">
        <v>101.6</v>
      </c>
      <c r="J20" s="431">
        <v>95.7</v>
      </c>
      <c r="K20" s="431">
        <v>101.1</v>
      </c>
      <c r="L20" s="431">
        <v>107.4</v>
      </c>
      <c r="M20" s="431">
        <v>103.5</v>
      </c>
      <c r="N20" s="431">
        <v>105.8</v>
      </c>
      <c r="O20" s="431">
        <v>84.8</v>
      </c>
      <c r="P20" s="431">
        <v>99.1</v>
      </c>
      <c r="Q20" s="431">
        <v>117.2</v>
      </c>
      <c r="R20" s="431">
        <v>103.7</v>
      </c>
      <c r="S20" s="431">
        <v>97.7</v>
      </c>
    </row>
    <row r="21" spans="1:19" ht="13.5" customHeight="1">
      <c r="A21" s="425" t="s">
        <v>777</v>
      </c>
      <c r="B21" s="425" t="s">
        <v>780</v>
      </c>
      <c r="C21" s="426" t="s">
        <v>536</v>
      </c>
      <c r="D21" s="430">
        <v>100.4</v>
      </c>
      <c r="E21" s="431">
        <v>97.5</v>
      </c>
      <c r="F21" s="431">
        <v>98.2</v>
      </c>
      <c r="G21" s="431">
        <v>104.3</v>
      </c>
      <c r="H21" s="431">
        <v>93.8</v>
      </c>
      <c r="I21" s="431">
        <v>99.2</v>
      </c>
      <c r="J21" s="431">
        <v>96</v>
      </c>
      <c r="K21" s="431">
        <v>100.7</v>
      </c>
      <c r="L21" s="431">
        <v>106.8</v>
      </c>
      <c r="M21" s="431">
        <v>104.2</v>
      </c>
      <c r="N21" s="431">
        <v>105.6</v>
      </c>
      <c r="O21" s="431">
        <v>85.1</v>
      </c>
      <c r="P21" s="431">
        <v>98.6</v>
      </c>
      <c r="Q21" s="431">
        <v>116.9</v>
      </c>
      <c r="R21" s="431">
        <v>103.7</v>
      </c>
      <c r="S21" s="431">
        <v>98.8</v>
      </c>
    </row>
    <row r="22" spans="1:19" ht="13.5" customHeight="1">
      <c r="A22" s="425" t="s">
        <v>497</v>
      </c>
      <c r="B22" s="425" t="s">
        <v>538</v>
      </c>
      <c r="C22" s="426" t="s">
        <v>497</v>
      </c>
      <c r="D22" s="430">
        <v>99.9</v>
      </c>
      <c r="E22" s="431">
        <v>96.7</v>
      </c>
      <c r="F22" s="431">
        <v>97.7</v>
      </c>
      <c r="G22" s="431">
        <v>105.2</v>
      </c>
      <c r="H22" s="431">
        <v>97.4</v>
      </c>
      <c r="I22" s="431">
        <v>98.6</v>
      </c>
      <c r="J22" s="431">
        <v>94.7</v>
      </c>
      <c r="K22" s="431">
        <v>101</v>
      </c>
      <c r="L22" s="431">
        <v>107.6</v>
      </c>
      <c r="M22" s="431">
        <v>104.6</v>
      </c>
      <c r="N22" s="431">
        <v>103.2</v>
      </c>
      <c r="O22" s="431">
        <v>84.5</v>
      </c>
      <c r="P22" s="431">
        <v>98.9</v>
      </c>
      <c r="Q22" s="431">
        <v>117</v>
      </c>
      <c r="R22" s="431">
        <v>103.7</v>
      </c>
      <c r="S22" s="431">
        <v>100.4</v>
      </c>
    </row>
    <row r="23" spans="1:19" ht="13.5" customHeight="1">
      <c r="A23" s="425" t="s">
        <v>497</v>
      </c>
      <c r="B23" s="425" t="s">
        <v>539</v>
      </c>
      <c r="C23" s="426" t="s">
        <v>497</v>
      </c>
      <c r="D23" s="430">
        <v>98.9</v>
      </c>
      <c r="E23" s="431">
        <v>96</v>
      </c>
      <c r="F23" s="431">
        <v>97.7</v>
      </c>
      <c r="G23" s="431">
        <v>103</v>
      </c>
      <c r="H23" s="431">
        <v>95.6</v>
      </c>
      <c r="I23" s="431">
        <v>97.8</v>
      </c>
      <c r="J23" s="431">
        <v>94</v>
      </c>
      <c r="K23" s="431">
        <v>100.6</v>
      </c>
      <c r="L23" s="431">
        <v>107.5</v>
      </c>
      <c r="M23" s="431">
        <v>80.2</v>
      </c>
      <c r="N23" s="431">
        <v>102.7</v>
      </c>
      <c r="O23" s="431">
        <v>84</v>
      </c>
      <c r="P23" s="431">
        <v>99.7</v>
      </c>
      <c r="Q23" s="431">
        <v>115.6</v>
      </c>
      <c r="R23" s="431">
        <v>103.5</v>
      </c>
      <c r="S23" s="431">
        <v>100.3</v>
      </c>
    </row>
    <row r="24" spans="1:46" ht="13.5" customHeight="1">
      <c r="A24" s="425" t="s">
        <v>497</v>
      </c>
      <c r="B24" s="425" t="s">
        <v>540</v>
      </c>
      <c r="C24" s="426" t="s">
        <v>497</v>
      </c>
      <c r="D24" s="430">
        <v>100.6</v>
      </c>
      <c r="E24" s="431">
        <v>97.2</v>
      </c>
      <c r="F24" s="431">
        <v>98.3</v>
      </c>
      <c r="G24" s="431">
        <v>105.1</v>
      </c>
      <c r="H24" s="431">
        <v>97.4</v>
      </c>
      <c r="I24" s="431">
        <v>99.2</v>
      </c>
      <c r="J24" s="431">
        <v>94.5</v>
      </c>
      <c r="K24" s="431">
        <v>107.9</v>
      </c>
      <c r="L24" s="431">
        <v>108.1</v>
      </c>
      <c r="M24" s="431">
        <v>104.1</v>
      </c>
      <c r="N24" s="431">
        <v>101</v>
      </c>
      <c r="O24" s="431">
        <v>84.6</v>
      </c>
      <c r="P24" s="431">
        <v>101</v>
      </c>
      <c r="Q24" s="431">
        <v>118.8</v>
      </c>
      <c r="R24" s="431">
        <v>106.3</v>
      </c>
      <c r="S24" s="431">
        <v>102</v>
      </c>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row>
    <row r="25" spans="1:46" ht="13.5" customHeight="1">
      <c r="A25" s="433" t="s">
        <v>782</v>
      </c>
      <c r="B25" s="433" t="s">
        <v>681</v>
      </c>
      <c r="C25" s="434" t="s">
        <v>782</v>
      </c>
      <c r="D25" s="435">
        <v>100.8</v>
      </c>
      <c r="E25" s="436">
        <v>96.1</v>
      </c>
      <c r="F25" s="436">
        <v>97.9</v>
      </c>
      <c r="G25" s="436">
        <v>105</v>
      </c>
      <c r="H25" s="436">
        <v>100.1</v>
      </c>
      <c r="I25" s="436">
        <v>99.2</v>
      </c>
      <c r="J25" s="436">
        <v>95.2</v>
      </c>
      <c r="K25" s="436">
        <v>111.4</v>
      </c>
      <c r="L25" s="436">
        <v>108.1</v>
      </c>
      <c r="M25" s="436">
        <v>100.9</v>
      </c>
      <c r="N25" s="436">
        <v>102.1</v>
      </c>
      <c r="O25" s="436">
        <v>84.5</v>
      </c>
      <c r="P25" s="436">
        <v>101.8</v>
      </c>
      <c r="Q25" s="436">
        <v>120.4</v>
      </c>
      <c r="R25" s="436">
        <v>107.4</v>
      </c>
      <c r="S25" s="436">
        <v>101.8</v>
      </c>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row>
    <row r="26" spans="1:19" ht="17.25" customHeight="1">
      <c r="A26" s="401"/>
      <c r="B26" s="401"/>
      <c r="C26" s="401"/>
      <c r="D26" s="774" t="s">
        <v>592</v>
      </c>
      <c r="E26" s="774"/>
      <c r="F26" s="774"/>
      <c r="G26" s="774"/>
      <c r="H26" s="774"/>
      <c r="I26" s="774"/>
      <c r="J26" s="774"/>
      <c r="K26" s="774"/>
      <c r="L26" s="774"/>
      <c r="M26" s="774"/>
      <c r="N26" s="774"/>
      <c r="O26" s="774"/>
      <c r="P26" s="774"/>
      <c r="Q26" s="774"/>
      <c r="R26" s="774"/>
      <c r="S26" s="774"/>
    </row>
    <row r="27" spans="1:19" ht="13.5" customHeight="1">
      <c r="A27" s="420" t="s">
        <v>534</v>
      </c>
      <c r="B27" s="420" t="s">
        <v>659</v>
      </c>
      <c r="C27" s="421" t="s">
        <v>535</v>
      </c>
      <c r="D27" s="422">
        <v>-0.2</v>
      </c>
      <c r="E27" s="423">
        <v>-3</v>
      </c>
      <c r="F27" s="423">
        <v>-6.7</v>
      </c>
      <c r="G27" s="423">
        <v>-2.4</v>
      </c>
      <c r="H27" s="423">
        <v>7.6</v>
      </c>
      <c r="I27" s="423">
        <v>4.2</v>
      </c>
      <c r="J27" s="423">
        <v>-1.3</v>
      </c>
      <c r="K27" s="423">
        <v>1.1</v>
      </c>
      <c r="L27" s="424" t="s">
        <v>663</v>
      </c>
      <c r="M27" s="424" t="s">
        <v>663</v>
      </c>
      <c r="N27" s="424" t="s">
        <v>663</v>
      </c>
      <c r="O27" s="424" t="s">
        <v>663</v>
      </c>
      <c r="P27" s="423">
        <v>3</v>
      </c>
      <c r="Q27" s="423">
        <v>8.6</v>
      </c>
      <c r="R27" s="423">
        <v>-8.6</v>
      </c>
      <c r="S27" s="424" t="s">
        <v>663</v>
      </c>
    </row>
    <row r="28" spans="1:19" ht="13.5" customHeight="1">
      <c r="A28" s="425"/>
      <c r="B28" s="425" t="s">
        <v>660</v>
      </c>
      <c r="C28" s="426"/>
      <c r="D28" s="427">
        <v>-0.9</v>
      </c>
      <c r="E28" s="428">
        <v>0.8</v>
      </c>
      <c r="F28" s="428">
        <v>-8.1</v>
      </c>
      <c r="G28" s="428">
        <v>-0.3</v>
      </c>
      <c r="H28" s="428">
        <v>2.8</v>
      </c>
      <c r="I28" s="428">
        <v>0.6</v>
      </c>
      <c r="J28" s="428">
        <v>2.1</v>
      </c>
      <c r="K28" s="428">
        <v>0.8</v>
      </c>
      <c r="L28" s="429" t="s">
        <v>663</v>
      </c>
      <c r="M28" s="429" t="s">
        <v>663</v>
      </c>
      <c r="N28" s="429" t="s">
        <v>663</v>
      </c>
      <c r="O28" s="429" t="s">
        <v>663</v>
      </c>
      <c r="P28" s="428">
        <v>2.1</v>
      </c>
      <c r="Q28" s="428">
        <v>6.7</v>
      </c>
      <c r="R28" s="428">
        <v>-17.3</v>
      </c>
      <c r="S28" s="429" t="s">
        <v>663</v>
      </c>
    </row>
    <row r="29" spans="1:19" ht="13.5" customHeight="1">
      <c r="A29" s="425"/>
      <c r="B29" s="425" t="s">
        <v>661</v>
      </c>
      <c r="C29" s="426"/>
      <c r="D29" s="427">
        <v>-0.3</v>
      </c>
      <c r="E29" s="428">
        <v>-0.3</v>
      </c>
      <c r="F29" s="428">
        <v>-0.3</v>
      </c>
      <c r="G29" s="428">
        <v>-5.6</v>
      </c>
      <c r="H29" s="428">
        <v>-7</v>
      </c>
      <c r="I29" s="428">
        <v>-0.1</v>
      </c>
      <c r="J29" s="428">
        <v>-5.5</v>
      </c>
      <c r="K29" s="428">
        <v>3.3</v>
      </c>
      <c r="L29" s="429" t="s">
        <v>663</v>
      </c>
      <c r="M29" s="429" t="s">
        <v>663</v>
      </c>
      <c r="N29" s="429" t="s">
        <v>663</v>
      </c>
      <c r="O29" s="429" t="s">
        <v>663</v>
      </c>
      <c r="P29" s="428">
        <v>0</v>
      </c>
      <c r="Q29" s="428">
        <v>2.7</v>
      </c>
      <c r="R29" s="428">
        <v>-1.3</v>
      </c>
      <c r="S29" s="429" t="s">
        <v>663</v>
      </c>
    </row>
    <row r="30" spans="1:19" ht="13.5" customHeight="1">
      <c r="A30" s="425"/>
      <c r="B30" s="425" t="s">
        <v>662</v>
      </c>
      <c r="C30" s="426"/>
      <c r="D30" s="427">
        <v>0.6</v>
      </c>
      <c r="E30" s="428">
        <v>0.2</v>
      </c>
      <c r="F30" s="428">
        <v>0</v>
      </c>
      <c r="G30" s="428">
        <v>17.7</v>
      </c>
      <c r="H30" s="428">
        <v>-0.3</v>
      </c>
      <c r="I30" s="428">
        <v>-0.5</v>
      </c>
      <c r="J30" s="428">
        <v>-1.8</v>
      </c>
      <c r="K30" s="428">
        <v>0.7</v>
      </c>
      <c r="L30" s="429">
        <v>-1.5</v>
      </c>
      <c r="M30" s="429">
        <v>1</v>
      </c>
      <c r="N30" s="429">
        <v>0.7</v>
      </c>
      <c r="O30" s="429">
        <v>-5.4</v>
      </c>
      <c r="P30" s="428">
        <v>-1.9</v>
      </c>
      <c r="Q30" s="428">
        <v>9.9</v>
      </c>
      <c r="R30" s="428">
        <v>-1</v>
      </c>
      <c r="S30" s="429">
        <v>0.1</v>
      </c>
    </row>
    <row r="31" spans="1:19" ht="13.5" customHeight="1">
      <c r="A31" s="425"/>
      <c r="B31" s="425" t="s">
        <v>773</v>
      </c>
      <c r="C31" s="426"/>
      <c r="D31" s="427">
        <v>0.5</v>
      </c>
      <c r="E31" s="428">
        <v>-1.7</v>
      </c>
      <c r="F31" s="428">
        <v>0.8</v>
      </c>
      <c r="G31" s="428">
        <v>-15.2</v>
      </c>
      <c r="H31" s="428">
        <v>2.1</v>
      </c>
      <c r="I31" s="428">
        <v>0.3</v>
      </c>
      <c r="J31" s="428">
        <v>-0.5</v>
      </c>
      <c r="K31" s="428">
        <v>-0.9</v>
      </c>
      <c r="L31" s="429">
        <v>2.7</v>
      </c>
      <c r="M31" s="429">
        <v>-2.8</v>
      </c>
      <c r="N31" s="429">
        <v>1</v>
      </c>
      <c r="O31" s="429">
        <v>-4.5</v>
      </c>
      <c r="P31" s="428">
        <v>3</v>
      </c>
      <c r="Q31" s="428">
        <v>3.6</v>
      </c>
      <c r="R31" s="428">
        <v>5.4</v>
      </c>
      <c r="S31" s="429">
        <v>-2.2</v>
      </c>
    </row>
    <row r="32" spans="1:19" ht="13.5" customHeight="1">
      <c r="A32" s="425"/>
      <c r="B32" s="437" t="s">
        <v>775</v>
      </c>
      <c r="C32" s="438"/>
      <c r="D32" s="439">
        <v>-0.5</v>
      </c>
      <c r="E32" s="440">
        <v>-0.5</v>
      </c>
      <c r="F32" s="440">
        <v>-1.1</v>
      </c>
      <c r="G32" s="440">
        <v>-5.9</v>
      </c>
      <c r="H32" s="440">
        <v>-3.4</v>
      </c>
      <c r="I32" s="440">
        <v>0.2</v>
      </c>
      <c r="J32" s="440">
        <v>-1.3</v>
      </c>
      <c r="K32" s="440">
        <v>0</v>
      </c>
      <c r="L32" s="440">
        <v>4.4</v>
      </c>
      <c r="M32" s="440">
        <v>2.5</v>
      </c>
      <c r="N32" s="440">
        <v>1.7</v>
      </c>
      <c r="O32" s="440">
        <v>-5.9</v>
      </c>
      <c r="P32" s="440">
        <v>-1.2</v>
      </c>
      <c r="Q32" s="440">
        <v>1.6</v>
      </c>
      <c r="R32" s="440">
        <v>0.6</v>
      </c>
      <c r="S32" s="440">
        <v>0</v>
      </c>
    </row>
    <row r="33" spans="1:19" ht="13.5" customHeight="1">
      <c r="A33" s="420" t="s">
        <v>664</v>
      </c>
      <c r="B33" s="420" t="s">
        <v>541</v>
      </c>
      <c r="C33" s="432" t="s">
        <v>536</v>
      </c>
      <c r="D33" s="430">
        <v>-0.5</v>
      </c>
      <c r="E33" s="431">
        <v>0.5</v>
      </c>
      <c r="F33" s="431">
        <v>-1.4</v>
      </c>
      <c r="G33" s="431">
        <v>-32.4</v>
      </c>
      <c r="H33" s="431">
        <v>-6.1</v>
      </c>
      <c r="I33" s="431">
        <v>1.3</v>
      </c>
      <c r="J33" s="431">
        <v>-0.7</v>
      </c>
      <c r="K33" s="431">
        <v>-0.2</v>
      </c>
      <c r="L33" s="431">
        <v>4</v>
      </c>
      <c r="M33" s="431">
        <v>3.1</v>
      </c>
      <c r="N33" s="431">
        <v>0.7</v>
      </c>
      <c r="O33" s="431">
        <v>-5.8</v>
      </c>
      <c r="P33" s="431">
        <v>-1.1</v>
      </c>
      <c r="Q33" s="431">
        <v>1.4</v>
      </c>
      <c r="R33" s="431">
        <v>0.3</v>
      </c>
      <c r="S33" s="431">
        <v>0</v>
      </c>
    </row>
    <row r="34" spans="1:19" ht="13.5" customHeight="1">
      <c r="A34" s="425" t="s">
        <v>497</v>
      </c>
      <c r="B34" s="425" t="s">
        <v>542</v>
      </c>
      <c r="C34" s="426" t="s">
        <v>497</v>
      </c>
      <c r="D34" s="430">
        <v>-0.7</v>
      </c>
      <c r="E34" s="431">
        <v>-0.8</v>
      </c>
      <c r="F34" s="431">
        <v>-1.7</v>
      </c>
      <c r="G34" s="431">
        <v>-31.9</v>
      </c>
      <c r="H34" s="431">
        <v>-8.5</v>
      </c>
      <c r="I34" s="431">
        <v>1.3</v>
      </c>
      <c r="J34" s="431">
        <v>-1.4</v>
      </c>
      <c r="K34" s="431">
        <v>-0.7</v>
      </c>
      <c r="L34" s="431">
        <v>0.6</v>
      </c>
      <c r="M34" s="431">
        <v>0.5</v>
      </c>
      <c r="N34" s="431">
        <v>5.8</v>
      </c>
      <c r="O34" s="431">
        <v>-7.6</v>
      </c>
      <c r="P34" s="431">
        <v>-1.4</v>
      </c>
      <c r="Q34" s="431">
        <v>0.9</v>
      </c>
      <c r="R34" s="431">
        <v>0.9</v>
      </c>
      <c r="S34" s="431">
        <v>0.5</v>
      </c>
    </row>
    <row r="35" spans="1:19" ht="13.5" customHeight="1">
      <c r="A35" s="425" t="s">
        <v>497</v>
      </c>
      <c r="B35" s="425" t="s">
        <v>543</v>
      </c>
      <c r="C35" s="426" t="s">
        <v>497</v>
      </c>
      <c r="D35" s="430">
        <v>0</v>
      </c>
      <c r="E35" s="431">
        <v>-1.2</v>
      </c>
      <c r="F35" s="431">
        <v>-0.8</v>
      </c>
      <c r="G35" s="431">
        <v>30.5</v>
      </c>
      <c r="H35" s="431">
        <v>-6.2</v>
      </c>
      <c r="I35" s="431">
        <v>0.9</v>
      </c>
      <c r="J35" s="431">
        <v>-1.3</v>
      </c>
      <c r="K35" s="431">
        <v>-0.1</v>
      </c>
      <c r="L35" s="431">
        <v>3.1</v>
      </c>
      <c r="M35" s="431">
        <v>0.3</v>
      </c>
      <c r="N35" s="431">
        <v>6.5</v>
      </c>
      <c r="O35" s="431">
        <v>-8.2</v>
      </c>
      <c r="P35" s="431">
        <v>-2.8</v>
      </c>
      <c r="Q35" s="431">
        <v>0.8</v>
      </c>
      <c r="R35" s="431">
        <v>1</v>
      </c>
      <c r="S35" s="431">
        <v>0.5</v>
      </c>
    </row>
    <row r="36" spans="1:19" ht="13.5" customHeight="1">
      <c r="A36" s="425" t="s">
        <v>497</v>
      </c>
      <c r="B36" s="425" t="s">
        <v>544</v>
      </c>
      <c r="C36" s="426" t="s">
        <v>497</v>
      </c>
      <c r="D36" s="430">
        <v>0</v>
      </c>
      <c r="E36" s="431">
        <v>-1</v>
      </c>
      <c r="F36" s="431">
        <v>-0.7</v>
      </c>
      <c r="G36" s="431">
        <v>31.1</v>
      </c>
      <c r="H36" s="431">
        <v>-5.2</v>
      </c>
      <c r="I36" s="431">
        <v>-1</v>
      </c>
      <c r="J36" s="431">
        <v>-1.7</v>
      </c>
      <c r="K36" s="431">
        <v>-0.2</v>
      </c>
      <c r="L36" s="431">
        <v>3.4</v>
      </c>
      <c r="M36" s="431">
        <v>3.9</v>
      </c>
      <c r="N36" s="431">
        <v>5.5</v>
      </c>
      <c r="O36" s="431">
        <v>-7.3</v>
      </c>
      <c r="P36" s="431">
        <v>-1.4</v>
      </c>
      <c r="Q36" s="431">
        <v>1.5</v>
      </c>
      <c r="R36" s="431">
        <v>1.3</v>
      </c>
      <c r="S36" s="431">
        <v>-0.1</v>
      </c>
    </row>
    <row r="37" spans="1:19" ht="13.5" customHeight="1">
      <c r="A37" s="425" t="s">
        <v>497</v>
      </c>
      <c r="B37" s="425" t="s">
        <v>545</v>
      </c>
      <c r="C37" s="426" t="s">
        <v>497</v>
      </c>
      <c r="D37" s="430">
        <v>-0.4</v>
      </c>
      <c r="E37" s="431">
        <v>-1.1</v>
      </c>
      <c r="F37" s="431">
        <v>-1.3</v>
      </c>
      <c r="G37" s="431">
        <v>31.3</v>
      </c>
      <c r="H37" s="431">
        <v>-4.4</v>
      </c>
      <c r="I37" s="431">
        <v>-1</v>
      </c>
      <c r="J37" s="431">
        <v>-1.8</v>
      </c>
      <c r="K37" s="431">
        <v>1.5</v>
      </c>
      <c r="L37" s="431">
        <v>3.3</v>
      </c>
      <c r="M37" s="431">
        <v>4.1</v>
      </c>
      <c r="N37" s="431">
        <v>3.5</v>
      </c>
      <c r="O37" s="431">
        <v>-5.8</v>
      </c>
      <c r="P37" s="431">
        <v>-2</v>
      </c>
      <c r="Q37" s="431">
        <v>1.2</v>
      </c>
      <c r="R37" s="431">
        <v>1.7</v>
      </c>
      <c r="S37" s="431">
        <v>0.5</v>
      </c>
    </row>
    <row r="38" spans="1:19" ht="13.5" customHeight="1">
      <c r="A38" s="425" t="s">
        <v>497</v>
      </c>
      <c r="B38" s="425" t="s">
        <v>512</v>
      </c>
      <c r="C38" s="426" t="s">
        <v>497</v>
      </c>
      <c r="D38" s="430">
        <v>-0.3</v>
      </c>
      <c r="E38" s="431">
        <v>-0.8</v>
      </c>
      <c r="F38" s="431">
        <v>-1.5</v>
      </c>
      <c r="G38" s="431">
        <v>31.9</v>
      </c>
      <c r="H38" s="431">
        <v>-3.7</v>
      </c>
      <c r="I38" s="431">
        <v>-0.2</v>
      </c>
      <c r="J38" s="431">
        <v>-1.4</v>
      </c>
      <c r="K38" s="431">
        <v>2.1</v>
      </c>
      <c r="L38" s="431">
        <v>4.6</v>
      </c>
      <c r="M38" s="431">
        <v>5.6</v>
      </c>
      <c r="N38" s="431">
        <v>2.3</v>
      </c>
      <c r="O38" s="431">
        <v>-8.4</v>
      </c>
      <c r="P38" s="431">
        <v>-2.1</v>
      </c>
      <c r="Q38" s="431">
        <v>1.9</v>
      </c>
      <c r="R38" s="431">
        <v>-0.5</v>
      </c>
      <c r="S38" s="431">
        <v>0.4</v>
      </c>
    </row>
    <row r="39" spans="1:19" ht="13.5" customHeight="1">
      <c r="A39" s="425" t="s">
        <v>497</v>
      </c>
      <c r="B39" s="425" t="s">
        <v>546</v>
      </c>
      <c r="C39" s="426" t="s">
        <v>497</v>
      </c>
      <c r="D39" s="430">
        <v>-0.1</v>
      </c>
      <c r="E39" s="431">
        <v>-2.7</v>
      </c>
      <c r="F39" s="431">
        <v>-1.1</v>
      </c>
      <c r="G39" s="431">
        <v>32.9</v>
      </c>
      <c r="H39" s="431">
        <v>-3.6</v>
      </c>
      <c r="I39" s="431">
        <v>-1.4</v>
      </c>
      <c r="J39" s="431">
        <v>-1.3</v>
      </c>
      <c r="K39" s="431">
        <v>2.5</v>
      </c>
      <c r="L39" s="431">
        <v>3.4</v>
      </c>
      <c r="M39" s="431">
        <v>4</v>
      </c>
      <c r="N39" s="431">
        <v>0.9</v>
      </c>
      <c r="O39" s="431">
        <v>-0.3</v>
      </c>
      <c r="P39" s="431">
        <v>-1.1</v>
      </c>
      <c r="Q39" s="431">
        <v>2.5</v>
      </c>
      <c r="R39" s="431">
        <v>-1</v>
      </c>
      <c r="S39" s="431">
        <v>0.7</v>
      </c>
    </row>
    <row r="40" spans="1:19" ht="13.5" customHeight="1">
      <c r="A40" s="425" t="s">
        <v>497</v>
      </c>
      <c r="B40" s="425" t="s">
        <v>591</v>
      </c>
      <c r="C40" s="426" t="s">
        <v>497</v>
      </c>
      <c r="D40" s="430">
        <v>-0.1</v>
      </c>
      <c r="E40" s="431">
        <v>-2.6</v>
      </c>
      <c r="F40" s="431">
        <v>-1.1</v>
      </c>
      <c r="G40" s="431">
        <v>28.7</v>
      </c>
      <c r="H40" s="431">
        <v>-4.2</v>
      </c>
      <c r="I40" s="431">
        <v>-0.9</v>
      </c>
      <c r="J40" s="431">
        <v>-1.9</v>
      </c>
      <c r="K40" s="431">
        <v>2.7</v>
      </c>
      <c r="L40" s="431">
        <v>3.9</v>
      </c>
      <c r="M40" s="431">
        <v>4.3</v>
      </c>
      <c r="N40" s="431">
        <v>1.8</v>
      </c>
      <c r="O40" s="431">
        <v>-3.9</v>
      </c>
      <c r="P40" s="431">
        <v>-1.3</v>
      </c>
      <c r="Q40" s="431">
        <v>2.8</v>
      </c>
      <c r="R40" s="431">
        <v>-0.4</v>
      </c>
      <c r="S40" s="431">
        <v>0.9</v>
      </c>
    </row>
    <row r="41" spans="1:19" ht="13.5" customHeight="1">
      <c r="A41" s="425" t="s">
        <v>777</v>
      </c>
      <c r="B41" s="425" t="s">
        <v>780</v>
      </c>
      <c r="C41" s="426" t="s">
        <v>536</v>
      </c>
      <c r="D41" s="430">
        <v>0.1</v>
      </c>
      <c r="E41" s="431">
        <v>-1.3</v>
      </c>
      <c r="F41" s="431">
        <v>-1.5</v>
      </c>
      <c r="G41" s="431">
        <v>28.8</v>
      </c>
      <c r="H41" s="431">
        <v>-5.5</v>
      </c>
      <c r="I41" s="431">
        <v>-1.4</v>
      </c>
      <c r="J41" s="431">
        <v>-0.9</v>
      </c>
      <c r="K41" s="431">
        <v>2.8</v>
      </c>
      <c r="L41" s="431">
        <v>4.1</v>
      </c>
      <c r="M41" s="431">
        <v>5.4</v>
      </c>
      <c r="N41" s="431">
        <v>3.3</v>
      </c>
      <c r="O41" s="431">
        <v>-2.3</v>
      </c>
      <c r="P41" s="431">
        <v>-1.3</v>
      </c>
      <c r="Q41" s="431">
        <v>2.2</v>
      </c>
      <c r="R41" s="431">
        <v>-0.6</v>
      </c>
      <c r="S41" s="431">
        <v>2.1</v>
      </c>
    </row>
    <row r="42" spans="1:19" ht="13.5" customHeight="1">
      <c r="A42" s="425" t="s">
        <v>497</v>
      </c>
      <c r="B42" s="425" t="s">
        <v>538</v>
      </c>
      <c r="C42" s="426" t="s">
        <v>497</v>
      </c>
      <c r="D42" s="430">
        <v>-0.1</v>
      </c>
      <c r="E42" s="431">
        <v>-1.9</v>
      </c>
      <c r="F42" s="431">
        <v>-1.9</v>
      </c>
      <c r="G42" s="431">
        <v>30.8</v>
      </c>
      <c r="H42" s="431">
        <v>-1.6</v>
      </c>
      <c r="I42" s="431">
        <v>-1</v>
      </c>
      <c r="J42" s="431">
        <v>-2.6</v>
      </c>
      <c r="K42" s="431">
        <v>3.6</v>
      </c>
      <c r="L42" s="431">
        <v>4.7</v>
      </c>
      <c r="M42" s="431">
        <v>5.8</v>
      </c>
      <c r="N42" s="431">
        <v>3.5</v>
      </c>
      <c r="O42" s="431">
        <v>-0.6</v>
      </c>
      <c r="P42" s="431">
        <v>-0.7</v>
      </c>
      <c r="Q42" s="431">
        <v>1.8</v>
      </c>
      <c r="R42" s="431">
        <v>-0.5</v>
      </c>
      <c r="S42" s="431">
        <v>3</v>
      </c>
    </row>
    <row r="43" spans="1:19" ht="13.5" customHeight="1">
      <c r="A43" s="425" t="s">
        <v>497</v>
      </c>
      <c r="B43" s="425" t="s">
        <v>539</v>
      </c>
      <c r="C43" s="426" t="s">
        <v>497</v>
      </c>
      <c r="D43" s="430">
        <v>-0.8</v>
      </c>
      <c r="E43" s="431">
        <v>-2.6</v>
      </c>
      <c r="F43" s="431">
        <v>-1.7</v>
      </c>
      <c r="G43" s="431">
        <v>28.3</v>
      </c>
      <c r="H43" s="431">
        <v>-3.3</v>
      </c>
      <c r="I43" s="431">
        <v>-1.9</v>
      </c>
      <c r="J43" s="431">
        <v>-2</v>
      </c>
      <c r="K43" s="431">
        <v>2.5</v>
      </c>
      <c r="L43" s="431">
        <v>3.6</v>
      </c>
      <c r="M43" s="431">
        <v>-18</v>
      </c>
      <c r="N43" s="431">
        <v>2.3</v>
      </c>
      <c r="O43" s="431">
        <v>-2.1</v>
      </c>
      <c r="P43" s="431">
        <v>1.2</v>
      </c>
      <c r="Q43" s="431">
        <v>1</v>
      </c>
      <c r="R43" s="431">
        <v>0.2</v>
      </c>
      <c r="S43" s="431">
        <v>3.4</v>
      </c>
    </row>
    <row r="44" spans="1:19" ht="13.5" customHeight="1">
      <c r="A44" s="425" t="s">
        <v>497</v>
      </c>
      <c r="B44" s="425" t="s">
        <v>540</v>
      </c>
      <c r="C44" s="426" t="s">
        <v>497</v>
      </c>
      <c r="D44" s="430">
        <v>0.1</v>
      </c>
      <c r="E44" s="431">
        <v>-0.8</v>
      </c>
      <c r="F44" s="431">
        <v>-1.9</v>
      </c>
      <c r="G44" s="431">
        <v>31.4</v>
      </c>
      <c r="H44" s="431">
        <v>-2.3</v>
      </c>
      <c r="I44" s="431">
        <v>-1.1</v>
      </c>
      <c r="J44" s="431">
        <v>-2.1</v>
      </c>
      <c r="K44" s="431">
        <v>7.6</v>
      </c>
      <c r="L44" s="431">
        <v>1.9</v>
      </c>
      <c r="M44" s="431">
        <v>5.3</v>
      </c>
      <c r="N44" s="431">
        <v>0.4</v>
      </c>
      <c r="O44" s="431">
        <v>-3</v>
      </c>
      <c r="P44" s="431">
        <v>1</v>
      </c>
      <c r="Q44" s="431">
        <v>2.9</v>
      </c>
      <c r="R44" s="431">
        <v>0.6</v>
      </c>
      <c r="S44" s="431">
        <v>3.9</v>
      </c>
    </row>
    <row r="45" spans="1:19" ht="13.5" customHeight="1">
      <c r="A45" s="433" t="s">
        <v>782</v>
      </c>
      <c r="B45" s="433" t="s">
        <v>681</v>
      </c>
      <c r="C45" s="434" t="s">
        <v>782</v>
      </c>
      <c r="D45" s="435">
        <v>0.1</v>
      </c>
      <c r="E45" s="436">
        <v>-1.3</v>
      </c>
      <c r="F45" s="436">
        <v>-2.4</v>
      </c>
      <c r="G45" s="436">
        <v>31.4</v>
      </c>
      <c r="H45" s="436">
        <v>1.2</v>
      </c>
      <c r="I45" s="436">
        <v>-1.4</v>
      </c>
      <c r="J45" s="436">
        <v>-2</v>
      </c>
      <c r="K45" s="436">
        <v>10.2</v>
      </c>
      <c r="L45" s="436">
        <v>-0.2</v>
      </c>
      <c r="M45" s="436">
        <v>0.3</v>
      </c>
      <c r="N45" s="436">
        <v>1.1</v>
      </c>
      <c r="O45" s="436">
        <v>-1.4</v>
      </c>
      <c r="P45" s="436">
        <v>1.4</v>
      </c>
      <c r="Q45" s="436">
        <v>4.1</v>
      </c>
      <c r="R45" s="436">
        <v>2.1</v>
      </c>
      <c r="S45" s="436">
        <v>4.7</v>
      </c>
    </row>
    <row r="46" spans="1:35" ht="27" customHeight="1">
      <c r="A46" s="764" t="s">
        <v>342</v>
      </c>
      <c r="B46" s="764"/>
      <c r="C46" s="765"/>
      <c r="D46" s="441">
        <v>0.2</v>
      </c>
      <c r="E46" s="441">
        <v>-1.1</v>
      </c>
      <c r="F46" s="441">
        <v>-0.4</v>
      </c>
      <c r="G46" s="441">
        <v>-0.1</v>
      </c>
      <c r="H46" s="441">
        <v>2.8</v>
      </c>
      <c r="I46" s="441">
        <v>0</v>
      </c>
      <c r="J46" s="441">
        <v>0.7</v>
      </c>
      <c r="K46" s="441">
        <v>3.2</v>
      </c>
      <c r="L46" s="441">
        <v>0</v>
      </c>
      <c r="M46" s="441">
        <v>-3.1</v>
      </c>
      <c r="N46" s="441">
        <v>1.1</v>
      </c>
      <c r="O46" s="441">
        <v>-0.1</v>
      </c>
      <c r="P46" s="441">
        <v>0.8</v>
      </c>
      <c r="Q46" s="441">
        <v>1.3</v>
      </c>
      <c r="R46" s="441">
        <v>1</v>
      </c>
      <c r="S46" s="441">
        <v>-0.2</v>
      </c>
      <c r="T46" s="379"/>
      <c r="U46" s="379"/>
      <c r="V46" s="379"/>
      <c r="W46" s="379"/>
      <c r="X46" s="379"/>
      <c r="Y46" s="379"/>
      <c r="Z46" s="379"/>
      <c r="AA46" s="379"/>
      <c r="AB46" s="379"/>
      <c r="AC46" s="379"/>
      <c r="AD46" s="379"/>
      <c r="AE46" s="379"/>
      <c r="AF46" s="379"/>
      <c r="AG46" s="379"/>
      <c r="AH46" s="379"/>
      <c r="AI46" s="379"/>
    </row>
    <row r="47" spans="1:35" ht="27" customHeight="1">
      <c r="A47" s="379"/>
      <c r="B47" s="379"/>
      <c r="C47" s="379"/>
      <c r="D47" s="377"/>
      <c r="E47" s="377"/>
      <c r="F47" s="377"/>
      <c r="G47" s="377"/>
      <c r="H47" s="377"/>
      <c r="I47" s="377"/>
      <c r="J47" s="377"/>
      <c r="K47" s="377"/>
      <c r="L47" s="377"/>
      <c r="M47" s="377"/>
      <c r="N47" s="377"/>
      <c r="O47" s="377"/>
      <c r="P47" s="377"/>
      <c r="Q47" s="377"/>
      <c r="R47" s="377"/>
      <c r="S47" s="377"/>
      <c r="T47" s="379"/>
      <c r="U47" s="379"/>
      <c r="V47" s="379"/>
      <c r="W47" s="379"/>
      <c r="X47" s="379"/>
      <c r="Y47" s="379"/>
      <c r="Z47" s="379"/>
      <c r="AA47" s="379"/>
      <c r="AB47" s="379"/>
      <c r="AC47" s="379"/>
      <c r="AD47" s="379"/>
      <c r="AE47" s="379"/>
      <c r="AF47" s="379"/>
      <c r="AG47" s="379"/>
      <c r="AH47" s="379"/>
      <c r="AI47" s="379"/>
    </row>
    <row r="48" spans="1:19" ht="17.25">
      <c r="A48" s="396" t="s">
        <v>170</v>
      </c>
      <c r="B48" s="381"/>
      <c r="C48" s="381"/>
      <c r="D48" s="380"/>
      <c r="E48" s="380"/>
      <c r="F48" s="380"/>
      <c r="G48" s="380"/>
      <c r="H48" s="779"/>
      <c r="I48" s="779"/>
      <c r="J48" s="779"/>
      <c r="K48" s="779"/>
      <c r="L48" s="779"/>
      <c r="M48" s="779"/>
      <c r="N48" s="779"/>
      <c r="O48" s="779"/>
      <c r="P48" s="380"/>
      <c r="Q48" s="380"/>
      <c r="R48" s="380"/>
      <c r="S48" s="385" t="s">
        <v>537</v>
      </c>
    </row>
    <row r="49" spans="1:19" ht="13.5">
      <c r="A49" s="767" t="s">
        <v>498</v>
      </c>
      <c r="B49" s="767"/>
      <c r="C49" s="768"/>
      <c r="D49" s="370" t="s">
        <v>612</v>
      </c>
      <c r="E49" s="370" t="s">
        <v>613</v>
      </c>
      <c r="F49" s="370" t="s">
        <v>614</v>
      </c>
      <c r="G49" s="370" t="s">
        <v>615</v>
      </c>
      <c r="H49" s="370" t="s">
        <v>616</v>
      </c>
      <c r="I49" s="370" t="s">
        <v>617</v>
      </c>
      <c r="J49" s="370" t="s">
        <v>618</v>
      </c>
      <c r="K49" s="370" t="s">
        <v>619</v>
      </c>
      <c r="L49" s="370" t="s">
        <v>620</v>
      </c>
      <c r="M49" s="370" t="s">
        <v>621</v>
      </c>
      <c r="N49" s="370" t="s">
        <v>604</v>
      </c>
      <c r="O49" s="370" t="s">
        <v>622</v>
      </c>
      <c r="P49" s="370" t="s">
        <v>623</v>
      </c>
      <c r="Q49" s="370" t="s">
        <v>624</v>
      </c>
      <c r="R49" s="370" t="s">
        <v>625</v>
      </c>
      <c r="S49" s="370" t="s">
        <v>626</v>
      </c>
    </row>
    <row r="50" spans="1:19" ht="13.5">
      <c r="A50" s="769"/>
      <c r="B50" s="769"/>
      <c r="C50" s="770"/>
      <c r="D50" s="371" t="s">
        <v>513</v>
      </c>
      <c r="E50" s="371"/>
      <c r="F50" s="371"/>
      <c r="G50" s="371" t="s">
        <v>610</v>
      </c>
      <c r="H50" s="371" t="s">
        <v>514</v>
      </c>
      <c r="I50" s="371" t="s">
        <v>515</v>
      </c>
      <c r="J50" s="371" t="s">
        <v>516</v>
      </c>
      <c r="K50" s="371" t="s">
        <v>517</v>
      </c>
      <c r="L50" s="372" t="s">
        <v>518</v>
      </c>
      <c r="M50" s="373" t="s">
        <v>519</v>
      </c>
      <c r="N50" s="372" t="s">
        <v>675</v>
      </c>
      <c r="O50" s="372" t="s">
        <v>520</v>
      </c>
      <c r="P50" s="372" t="s">
        <v>521</v>
      </c>
      <c r="Q50" s="372" t="s">
        <v>522</v>
      </c>
      <c r="R50" s="372" t="s">
        <v>523</v>
      </c>
      <c r="S50" s="512" t="s">
        <v>54</v>
      </c>
    </row>
    <row r="51" spans="1:19" ht="18" customHeight="1">
      <c r="A51" s="771"/>
      <c r="B51" s="771"/>
      <c r="C51" s="772"/>
      <c r="D51" s="374" t="s">
        <v>524</v>
      </c>
      <c r="E51" s="374" t="s">
        <v>340</v>
      </c>
      <c r="F51" s="374" t="s">
        <v>341</v>
      </c>
      <c r="G51" s="374" t="s">
        <v>611</v>
      </c>
      <c r="H51" s="374" t="s">
        <v>525</v>
      </c>
      <c r="I51" s="374" t="s">
        <v>526</v>
      </c>
      <c r="J51" s="374" t="s">
        <v>527</v>
      </c>
      <c r="K51" s="374" t="s">
        <v>528</v>
      </c>
      <c r="L51" s="375" t="s">
        <v>529</v>
      </c>
      <c r="M51" s="376" t="s">
        <v>530</v>
      </c>
      <c r="N51" s="375" t="s">
        <v>676</v>
      </c>
      <c r="O51" s="375" t="s">
        <v>531</v>
      </c>
      <c r="P51" s="376" t="s">
        <v>532</v>
      </c>
      <c r="Q51" s="376" t="s">
        <v>533</v>
      </c>
      <c r="R51" s="375" t="s">
        <v>666</v>
      </c>
      <c r="S51" s="375" t="s">
        <v>55</v>
      </c>
    </row>
    <row r="52" spans="1:19" ht="15.75" customHeight="1">
      <c r="A52" s="401"/>
      <c r="B52" s="401"/>
      <c r="C52" s="401"/>
      <c r="D52" s="773" t="s">
        <v>593</v>
      </c>
      <c r="E52" s="773"/>
      <c r="F52" s="773"/>
      <c r="G52" s="773"/>
      <c r="H52" s="773"/>
      <c r="I52" s="773"/>
      <c r="J52" s="773"/>
      <c r="K52" s="773"/>
      <c r="L52" s="773"/>
      <c r="M52" s="773"/>
      <c r="N52" s="773"/>
      <c r="O52" s="773"/>
      <c r="P52" s="773"/>
      <c r="Q52" s="773"/>
      <c r="R52" s="773"/>
      <c r="S52" s="401"/>
    </row>
    <row r="53" spans="1:19" ht="13.5" customHeight="1">
      <c r="A53" s="420" t="s">
        <v>534</v>
      </c>
      <c r="B53" s="420" t="s">
        <v>659</v>
      </c>
      <c r="C53" s="421" t="s">
        <v>535</v>
      </c>
      <c r="D53" s="422">
        <v>101.7</v>
      </c>
      <c r="E53" s="423">
        <v>102.6</v>
      </c>
      <c r="F53" s="423">
        <v>108.9</v>
      </c>
      <c r="G53" s="423">
        <v>101.6</v>
      </c>
      <c r="H53" s="423">
        <v>108.7</v>
      </c>
      <c r="I53" s="423">
        <v>100.1</v>
      </c>
      <c r="J53" s="423">
        <v>100</v>
      </c>
      <c r="K53" s="423">
        <v>95.1</v>
      </c>
      <c r="L53" s="424" t="s">
        <v>663</v>
      </c>
      <c r="M53" s="424" t="s">
        <v>663</v>
      </c>
      <c r="N53" s="424" t="s">
        <v>663</v>
      </c>
      <c r="O53" s="424" t="s">
        <v>663</v>
      </c>
      <c r="P53" s="423">
        <v>98.9</v>
      </c>
      <c r="Q53" s="423">
        <v>90.5</v>
      </c>
      <c r="R53" s="423">
        <v>168.5</v>
      </c>
      <c r="S53" s="424" t="s">
        <v>663</v>
      </c>
    </row>
    <row r="54" spans="1:19" ht="13.5" customHeight="1">
      <c r="A54" s="425"/>
      <c r="B54" s="425" t="s">
        <v>660</v>
      </c>
      <c r="C54" s="426"/>
      <c r="D54" s="427">
        <v>100</v>
      </c>
      <c r="E54" s="428">
        <v>96.9</v>
      </c>
      <c r="F54" s="428">
        <v>101.1</v>
      </c>
      <c r="G54" s="428">
        <v>98.2</v>
      </c>
      <c r="H54" s="428">
        <v>110.4</v>
      </c>
      <c r="I54" s="428">
        <v>98.6</v>
      </c>
      <c r="J54" s="428">
        <v>103.1</v>
      </c>
      <c r="K54" s="428">
        <v>95.4</v>
      </c>
      <c r="L54" s="429" t="s">
        <v>663</v>
      </c>
      <c r="M54" s="429" t="s">
        <v>663</v>
      </c>
      <c r="N54" s="429" t="s">
        <v>663</v>
      </c>
      <c r="O54" s="429" t="s">
        <v>663</v>
      </c>
      <c r="P54" s="428">
        <v>101.4</v>
      </c>
      <c r="Q54" s="428">
        <v>97.3</v>
      </c>
      <c r="R54" s="428">
        <v>107.6</v>
      </c>
      <c r="S54" s="429" t="s">
        <v>663</v>
      </c>
    </row>
    <row r="55" spans="1:19" ht="13.5" customHeight="1">
      <c r="A55" s="425"/>
      <c r="B55" s="425" t="s">
        <v>661</v>
      </c>
      <c r="C55" s="426"/>
      <c r="D55" s="427">
        <v>100</v>
      </c>
      <c r="E55" s="428">
        <v>100</v>
      </c>
      <c r="F55" s="428">
        <v>100</v>
      </c>
      <c r="G55" s="428">
        <v>100</v>
      </c>
      <c r="H55" s="428">
        <v>100</v>
      </c>
      <c r="I55" s="428">
        <v>100</v>
      </c>
      <c r="J55" s="428">
        <v>100</v>
      </c>
      <c r="K55" s="428">
        <v>100</v>
      </c>
      <c r="L55" s="429">
        <v>100</v>
      </c>
      <c r="M55" s="429">
        <v>100</v>
      </c>
      <c r="N55" s="429">
        <v>100</v>
      </c>
      <c r="O55" s="429">
        <v>100</v>
      </c>
      <c r="P55" s="428">
        <v>100</v>
      </c>
      <c r="Q55" s="428">
        <v>100</v>
      </c>
      <c r="R55" s="428">
        <v>100</v>
      </c>
      <c r="S55" s="429">
        <v>100</v>
      </c>
    </row>
    <row r="56" spans="1:19" ht="13.5" customHeight="1">
      <c r="A56" s="425"/>
      <c r="B56" s="425" t="s">
        <v>662</v>
      </c>
      <c r="C56" s="426"/>
      <c r="D56" s="427">
        <v>101.3</v>
      </c>
      <c r="E56" s="428">
        <v>98.4</v>
      </c>
      <c r="F56" s="428">
        <v>99.9</v>
      </c>
      <c r="G56" s="428">
        <v>103.2</v>
      </c>
      <c r="H56" s="428">
        <v>100.3</v>
      </c>
      <c r="I56" s="428">
        <v>101.6</v>
      </c>
      <c r="J56" s="428">
        <v>100.5</v>
      </c>
      <c r="K56" s="428">
        <v>104.6</v>
      </c>
      <c r="L56" s="429">
        <v>96.8</v>
      </c>
      <c r="M56" s="429">
        <v>101.4</v>
      </c>
      <c r="N56" s="429">
        <v>101.2</v>
      </c>
      <c r="O56" s="429">
        <v>92.9</v>
      </c>
      <c r="P56" s="428">
        <v>98.4</v>
      </c>
      <c r="Q56" s="428">
        <v>114.3</v>
      </c>
      <c r="R56" s="428">
        <v>97.4</v>
      </c>
      <c r="S56" s="429">
        <v>97.9</v>
      </c>
    </row>
    <row r="57" spans="1:19" ht="13.5" customHeight="1">
      <c r="A57" s="425"/>
      <c r="B57" s="425" t="s">
        <v>773</v>
      </c>
      <c r="C57" s="426"/>
      <c r="D57" s="430">
        <v>102.2</v>
      </c>
      <c r="E57" s="431">
        <v>96.5</v>
      </c>
      <c r="F57" s="431">
        <v>101.1</v>
      </c>
      <c r="G57" s="431">
        <v>100.4</v>
      </c>
      <c r="H57" s="431">
        <v>94.7</v>
      </c>
      <c r="I57" s="431">
        <v>101.9</v>
      </c>
      <c r="J57" s="431">
        <v>102.3</v>
      </c>
      <c r="K57" s="431">
        <v>107.2</v>
      </c>
      <c r="L57" s="431">
        <v>99</v>
      </c>
      <c r="M57" s="431">
        <v>98.7</v>
      </c>
      <c r="N57" s="431">
        <v>101.7</v>
      </c>
      <c r="O57" s="431">
        <v>86.9</v>
      </c>
      <c r="P57" s="431">
        <v>98.9</v>
      </c>
      <c r="Q57" s="431">
        <v>120</v>
      </c>
      <c r="R57" s="431">
        <v>106.2</v>
      </c>
      <c r="S57" s="431">
        <v>94.1</v>
      </c>
    </row>
    <row r="58" spans="1:19" ht="13.5" customHeight="1">
      <c r="A58" s="425"/>
      <c r="B58" s="437" t="s">
        <v>775</v>
      </c>
      <c r="C58" s="438"/>
      <c r="D58" s="439">
        <v>101.3</v>
      </c>
      <c r="E58" s="440">
        <v>97.3</v>
      </c>
      <c r="F58" s="440">
        <v>99.6</v>
      </c>
      <c r="G58" s="440">
        <v>93.6</v>
      </c>
      <c r="H58" s="440">
        <v>89.6</v>
      </c>
      <c r="I58" s="440">
        <v>102</v>
      </c>
      <c r="J58" s="440">
        <v>101.5</v>
      </c>
      <c r="K58" s="440">
        <v>106.2</v>
      </c>
      <c r="L58" s="440">
        <v>98.9</v>
      </c>
      <c r="M58" s="440">
        <v>100.5</v>
      </c>
      <c r="N58" s="440">
        <v>103.9</v>
      </c>
      <c r="O58" s="440">
        <v>80.8</v>
      </c>
      <c r="P58" s="440">
        <v>96.2</v>
      </c>
      <c r="Q58" s="440">
        <v>121.4</v>
      </c>
      <c r="R58" s="440">
        <v>105</v>
      </c>
      <c r="S58" s="440">
        <v>93</v>
      </c>
    </row>
    <row r="59" spans="1:19" ht="13.5" customHeight="1">
      <c r="A59" s="420" t="s">
        <v>664</v>
      </c>
      <c r="B59" s="420" t="s">
        <v>541</v>
      </c>
      <c r="C59" s="432" t="s">
        <v>536</v>
      </c>
      <c r="D59" s="430">
        <v>101.6</v>
      </c>
      <c r="E59" s="431">
        <v>98.5</v>
      </c>
      <c r="F59" s="431">
        <v>99.8</v>
      </c>
      <c r="G59" s="431">
        <v>96.5</v>
      </c>
      <c r="H59" s="431">
        <v>90.4</v>
      </c>
      <c r="I59" s="431">
        <v>102.9</v>
      </c>
      <c r="J59" s="431">
        <v>103.1</v>
      </c>
      <c r="K59" s="431">
        <v>106.3</v>
      </c>
      <c r="L59" s="431">
        <v>102.4</v>
      </c>
      <c r="M59" s="431">
        <v>99.1</v>
      </c>
      <c r="N59" s="431">
        <v>101.6</v>
      </c>
      <c r="O59" s="431">
        <v>80.3</v>
      </c>
      <c r="P59" s="431">
        <v>97.7</v>
      </c>
      <c r="Q59" s="431">
        <v>122.3</v>
      </c>
      <c r="R59" s="431">
        <v>105.1</v>
      </c>
      <c r="S59" s="431">
        <v>91.8</v>
      </c>
    </row>
    <row r="60" spans="1:19" ht="13.5" customHeight="1">
      <c r="A60" s="425" t="s">
        <v>497</v>
      </c>
      <c r="B60" s="425" t="s">
        <v>542</v>
      </c>
      <c r="C60" s="426" t="s">
        <v>497</v>
      </c>
      <c r="D60" s="430">
        <v>101.7</v>
      </c>
      <c r="E60" s="431">
        <v>97.9</v>
      </c>
      <c r="F60" s="431">
        <v>99.7</v>
      </c>
      <c r="G60" s="431">
        <v>97</v>
      </c>
      <c r="H60" s="431">
        <v>90.5</v>
      </c>
      <c r="I60" s="431">
        <v>103.5</v>
      </c>
      <c r="J60" s="431">
        <v>102.3</v>
      </c>
      <c r="K60" s="431">
        <v>106.2</v>
      </c>
      <c r="L60" s="431">
        <v>99.1</v>
      </c>
      <c r="M60" s="431">
        <v>100.2</v>
      </c>
      <c r="N60" s="431">
        <v>103.4</v>
      </c>
      <c r="O60" s="431">
        <v>80</v>
      </c>
      <c r="P60" s="431">
        <v>97.6</v>
      </c>
      <c r="Q60" s="431">
        <v>121.5</v>
      </c>
      <c r="R60" s="431">
        <v>104.9</v>
      </c>
      <c r="S60" s="431">
        <v>93.6</v>
      </c>
    </row>
    <row r="61" spans="1:19" ht="13.5" customHeight="1">
      <c r="A61" s="425" t="s">
        <v>497</v>
      </c>
      <c r="B61" s="425" t="s">
        <v>543</v>
      </c>
      <c r="C61" s="426" t="s">
        <v>497</v>
      </c>
      <c r="D61" s="430">
        <v>102</v>
      </c>
      <c r="E61" s="431">
        <v>97.4</v>
      </c>
      <c r="F61" s="431">
        <v>100.7</v>
      </c>
      <c r="G61" s="431">
        <v>91.1</v>
      </c>
      <c r="H61" s="431">
        <v>89.1</v>
      </c>
      <c r="I61" s="431">
        <v>102.3</v>
      </c>
      <c r="J61" s="431">
        <v>102.2</v>
      </c>
      <c r="K61" s="431">
        <v>106.1</v>
      </c>
      <c r="L61" s="431">
        <v>99.2</v>
      </c>
      <c r="M61" s="431">
        <v>100.2</v>
      </c>
      <c r="N61" s="431">
        <v>104</v>
      </c>
      <c r="O61" s="431">
        <v>81</v>
      </c>
      <c r="P61" s="431">
        <v>96.9</v>
      </c>
      <c r="Q61" s="431">
        <v>121.7</v>
      </c>
      <c r="R61" s="431">
        <v>104.8</v>
      </c>
      <c r="S61" s="431">
        <v>94.4</v>
      </c>
    </row>
    <row r="62" spans="1:19" ht="13.5" customHeight="1">
      <c r="A62" s="425" t="s">
        <v>497</v>
      </c>
      <c r="B62" s="425" t="s">
        <v>544</v>
      </c>
      <c r="C62" s="426" t="s">
        <v>497</v>
      </c>
      <c r="D62" s="430">
        <v>101.7</v>
      </c>
      <c r="E62" s="431">
        <v>97.2</v>
      </c>
      <c r="F62" s="431">
        <v>100.5</v>
      </c>
      <c r="G62" s="431">
        <v>90.8</v>
      </c>
      <c r="H62" s="431">
        <v>89.5</v>
      </c>
      <c r="I62" s="431">
        <v>101.9</v>
      </c>
      <c r="J62" s="431">
        <v>101.3</v>
      </c>
      <c r="K62" s="431">
        <v>105.7</v>
      </c>
      <c r="L62" s="431">
        <v>100.4</v>
      </c>
      <c r="M62" s="431">
        <v>100.6</v>
      </c>
      <c r="N62" s="431">
        <v>104.9</v>
      </c>
      <c r="O62" s="431">
        <v>79.7</v>
      </c>
      <c r="P62" s="431">
        <v>96</v>
      </c>
      <c r="Q62" s="431">
        <v>121.6</v>
      </c>
      <c r="R62" s="431">
        <v>104.9</v>
      </c>
      <c r="S62" s="431">
        <v>93.3</v>
      </c>
    </row>
    <row r="63" spans="1:19" ht="13.5" customHeight="1">
      <c r="A63" s="425" t="s">
        <v>497</v>
      </c>
      <c r="B63" s="425" t="s">
        <v>545</v>
      </c>
      <c r="C63" s="426" t="s">
        <v>497</v>
      </c>
      <c r="D63" s="430">
        <v>101</v>
      </c>
      <c r="E63" s="431">
        <v>97.3</v>
      </c>
      <c r="F63" s="431">
        <v>99.2</v>
      </c>
      <c r="G63" s="431">
        <v>90.8</v>
      </c>
      <c r="H63" s="431">
        <v>89.3</v>
      </c>
      <c r="I63" s="431">
        <v>101.3</v>
      </c>
      <c r="J63" s="431">
        <v>101.5</v>
      </c>
      <c r="K63" s="431">
        <v>105.8</v>
      </c>
      <c r="L63" s="431">
        <v>99.1</v>
      </c>
      <c r="M63" s="431">
        <v>101</v>
      </c>
      <c r="N63" s="431">
        <v>103.6</v>
      </c>
      <c r="O63" s="431">
        <v>79.1</v>
      </c>
      <c r="P63" s="431">
        <v>96.1</v>
      </c>
      <c r="Q63" s="431">
        <v>121.5</v>
      </c>
      <c r="R63" s="431">
        <v>104.9</v>
      </c>
      <c r="S63" s="431">
        <v>92.8</v>
      </c>
    </row>
    <row r="64" spans="1:19" ht="13.5" customHeight="1">
      <c r="A64" s="425" t="s">
        <v>497</v>
      </c>
      <c r="B64" s="425" t="s">
        <v>512</v>
      </c>
      <c r="C64" s="426" t="s">
        <v>497</v>
      </c>
      <c r="D64" s="430">
        <v>100.8</v>
      </c>
      <c r="E64" s="431">
        <v>97.7</v>
      </c>
      <c r="F64" s="431">
        <v>98.6</v>
      </c>
      <c r="G64" s="431">
        <v>89.6</v>
      </c>
      <c r="H64" s="431">
        <v>88.7</v>
      </c>
      <c r="I64" s="431">
        <v>101.2</v>
      </c>
      <c r="J64" s="431">
        <v>100.8</v>
      </c>
      <c r="K64" s="431">
        <v>106.8</v>
      </c>
      <c r="L64" s="431">
        <v>99.3</v>
      </c>
      <c r="M64" s="431">
        <v>101.7</v>
      </c>
      <c r="N64" s="431">
        <v>104</v>
      </c>
      <c r="O64" s="431">
        <v>80</v>
      </c>
      <c r="P64" s="431">
        <v>96.2</v>
      </c>
      <c r="Q64" s="431">
        <v>121.4</v>
      </c>
      <c r="R64" s="431">
        <v>105.3</v>
      </c>
      <c r="S64" s="431">
        <v>92.3</v>
      </c>
    </row>
    <row r="65" spans="1:19" ht="13.5" customHeight="1">
      <c r="A65" s="425" t="s">
        <v>497</v>
      </c>
      <c r="B65" s="425" t="s">
        <v>546</v>
      </c>
      <c r="C65" s="426" t="s">
        <v>497</v>
      </c>
      <c r="D65" s="430">
        <v>100.8</v>
      </c>
      <c r="E65" s="431">
        <v>97.7</v>
      </c>
      <c r="F65" s="431">
        <v>98.7</v>
      </c>
      <c r="G65" s="431">
        <v>89.6</v>
      </c>
      <c r="H65" s="431">
        <v>88.9</v>
      </c>
      <c r="I65" s="431">
        <v>101.1</v>
      </c>
      <c r="J65" s="431">
        <v>101.5</v>
      </c>
      <c r="K65" s="431">
        <v>106.6</v>
      </c>
      <c r="L65" s="431">
        <v>96.4</v>
      </c>
      <c r="M65" s="431">
        <v>102.4</v>
      </c>
      <c r="N65" s="431">
        <v>105.6</v>
      </c>
      <c r="O65" s="431">
        <v>78.4</v>
      </c>
      <c r="P65" s="431">
        <v>95.3</v>
      </c>
      <c r="Q65" s="431">
        <v>121</v>
      </c>
      <c r="R65" s="431">
        <v>104.4</v>
      </c>
      <c r="S65" s="431">
        <v>92.7</v>
      </c>
    </row>
    <row r="66" spans="1:19" ht="13.5" customHeight="1">
      <c r="A66" s="425" t="s">
        <v>497</v>
      </c>
      <c r="B66" s="425" t="s">
        <v>591</v>
      </c>
      <c r="C66" s="426" t="s">
        <v>497</v>
      </c>
      <c r="D66" s="430">
        <v>101</v>
      </c>
      <c r="E66" s="431">
        <v>97.3</v>
      </c>
      <c r="F66" s="431">
        <v>98.6</v>
      </c>
      <c r="G66" s="431">
        <v>89.6</v>
      </c>
      <c r="H66" s="431">
        <v>88</v>
      </c>
      <c r="I66" s="431">
        <v>104.5</v>
      </c>
      <c r="J66" s="431">
        <v>99.9</v>
      </c>
      <c r="K66" s="431">
        <v>106.4</v>
      </c>
      <c r="L66" s="431">
        <v>99.7</v>
      </c>
      <c r="M66" s="431">
        <v>104.8</v>
      </c>
      <c r="N66" s="431">
        <v>106.1</v>
      </c>
      <c r="O66" s="431">
        <v>78.3</v>
      </c>
      <c r="P66" s="431">
        <v>94.9</v>
      </c>
      <c r="Q66" s="431">
        <v>121.1</v>
      </c>
      <c r="R66" s="431">
        <v>104.4</v>
      </c>
      <c r="S66" s="431">
        <v>93.6</v>
      </c>
    </row>
    <row r="67" spans="1:19" ht="13.5" customHeight="1">
      <c r="A67" s="425" t="s">
        <v>777</v>
      </c>
      <c r="B67" s="425" t="s">
        <v>780</v>
      </c>
      <c r="C67" s="426" t="s">
        <v>536</v>
      </c>
      <c r="D67" s="430">
        <v>100.7</v>
      </c>
      <c r="E67" s="431">
        <v>97.9</v>
      </c>
      <c r="F67" s="431">
        <v>98.5</v>
      </c>
      <c r="G67" s="431">
        <v>89.5</v>
      </c>
      <c r="H67" s="431">
        <v>87.4</v>
      </c>
      <c r="I67" s="431">
        <v>100.9</v>
      </c>
      <c r="J67" s="431">
        <v>99.9</v>
      </c>
      <c r="K67" s="431">
        <v>106.2</v>
      </c>
      <c r="L67" s="431">
        <v>98.4</v>
      </c>
      <c r="M67" s="431">
        <v>106.1</v>
      </c>
      <c r="N67" s="431">
        <v>104.7</v>
      </c>
      <c r="O67" s="431">
        <v>77.6</v>
      </c>
      <c r="P67" s="431">
        <v>94.9</v>
      </c>
      <c r="Q67" s="431">
        <v>121</v>
      </c>
      <c r="R67" s="431">
        <v>104.4</v>
      </c>
      <c r="S67" s="431">
        <v>95.5</v>
      </c>
    </row>
    <row r="68" spans="1:19" ht="13.5" customHeight="1">
      <c r="A68" s="425" t="s">
        <v>497</v>
      </c>
      <c r="B68" s="425" t="s">
        <v>538</v>
      </c>
      <c r="C68" s="426" t="s">
        <v>497</v>
      </c>
      <c r="D68" s="430">
        <v>100.1</v>
      </c>
      <c r="E68" s="431">
        <v>97.9</v>
      </c>
      <c r="F68" s="431">
        <v>97.9</v>
      </c>
      <c r="G68" s="431">
        <v>89</v>
      </c>
      <c r="H68" s="431">
        <v>87.6</v>
      </c>
      <c r="I68" s="431">
        <v>100.7</v>
      </c>
      <c r="J68" s="431">
        <v>98</v>
      </c>
      <c r="K68" s="431">
        <v>105.7</v>
      </c>
      <c r="L68" s="431">
        <v>97.2</v>
      </c>
      <c r="M68" s="431">
        <v>106.2</v>
      </c>
      <c r="N68" s="431">
        <v>101.7</v>
      </c>
      <c r="O68" s="431">
        <v>76.9</v>
      </c>
      <c r="P68" s="431">
        <v>94.5</v>
      </c>
      <c r="Q68" s="431">
        <v>120.2</v>
      </c>
      <c r="R68" s="431">
        <v>103.4</v>
      </c>
      <c r="S68" s="431">
        <v>97</v>
      </c>
    </row>
    <row r="69" spans="1:19" ht="13.5" customHeight="1">
      <c r="A69" s="425" t="s">
        <v>497</v>
      </c>
      <c r="B69" s="425" t="s">
        <v>539</v>
      </c>
      <c r="C69" s="426" t="s">
        <v>497</v>
      </c>
      <c r="D69" s="430">
        <v>99.2</v>
      </c>
      <c r="E69" s="431">
        <v>97.3</v>
      </c>
      <c r="F69" s="431">
        <v>97.9</v>
      </c>
      <c r="G69" s="431">
        <v>88.4</v>
      </c>
      <c r="H69" s="431">
        <v>89.4</v>
      </c>
      <c r="I69" s="431">
        <v>99.4</v>
      </c>
      <c r="J69" s="431">
        <v>97.9</v>
      </c>
      <c r="K69" s="431">
        <v>106.4</v>
      </c>
      <c r="L69" s="431">
        <v>98.1</v>
      </c>
      <c r="M69" s="431">
        <v>64.6</v>
      </c>
      <c r="N69" s="431">
        <v>103.7</v>
      </c>
      <c r="O69" s="431">
        <v>77.3</v>
      </c>
      <c r="P69" s="431">
        <v>97.4</v>
      </c>
      <c r="Q69" s="431">
        <v>119.6</v>
      </c>
      <c r="R69" s="431">
        <v>102.8</v>
      </c>
      <c r="S69" s="431">
        <v>97.1</v>
      </c>
    </row>
    <row r="70" spans="1:46" ht="13.5" customHeight="1">
      <c r="A70" s="425" t="s">
        <v>497</v>
      </c>
      <c r="B70" s="425" t="s">
        <v>540</v>
      </c>
      <c r="C70" s="426" t="s">
        <v>497</v>
      </c>
      <c r="D70" s="430">
        <v>101.4</v>
      </c>
      <c r="E70" s="431">
        <v>99.9</v>
      </c>
      <c r="F70" s="431">
        <v>98.6</v>
      </c>
      <c r="G70" s="431">
        <v>88.9</v>
      </c>
      <c r="H70" s="431">
        <v>90.1</v>
      </c>
      <c r="I70" s="431">
        <v>101.4</v>
      </c>
      <c r="J70" s="431">
        <v>98.9</v>
      </c>
      <c r="K70" s="431">
        <v>110.7</v>
      </c>
      <c r="L70" s="431">
        <v>99.7</v>
      </c>
      <c r="M70" s="431">
        <v>105.6</v>
      </c>
      <c r="N70" s="431">
        <v>101.6</v>
      </c>
      <c r="O70" s="431">
        <v>76.8</v>
      </c>
      <c r="P70" s="431">
        <v>100.1</v>
      </c>
      <c r="Q70" s="431">
        <v>122.4</v>
      </c>
      <c r="R70" s="431">
        <v>109</v>
      </c>
      <c r="S70" s="431">
        <v>99.8</v>
      </c>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row>
    <row r="71" spans="1:46" ht="13.5" customHeight="1">
      <c r="A71" s="433" t="s">
        <v>782</v>
      </c>
      <c r="B71" s="433" t="s">
        <v>789</v>
      </c>
      <c r="C71" s="434" t="s">
        <v>782</v>
      </c>
      <c r="D71" s="435">
        <v>101.4</v>
      </c>
      <c r="E71" s="436">
        <v>100</v>
      </c>
      <c r="F71" s="436">
        <v>98.2</v>
      </c>
      <c r="G71" s="436">
        <v>88.7</v>
      </c>
      <c r="H71" s="436">
        <v>91.1</v>
      </c>
      <c r="I71" s="436">
        <v>101.6</v>
      </c>
      <c r="J71" s="436">
        <v>98.2</v>
      </c>
      <c r="K71" s="436">
        <v>111</v>
      </c>
      <c r="L71" s="436">
        <v>99.7</v>
      </c>
      <c r="M71" s="436">
        <v>101.5</v>
      </c>
      <c r="N71" s="436">
        <v>102.9</v>
      </c>
      <c r="O71" s="436">
        <v>75.6</v>
      </c>
      <c r="P71" s="436">
        <v>100.9</v>
      </c>
      <c r="Q71" s="436">
        <v>124.1</v>
      </c>
      <c r="R71" s="436">
        <v>109</v>
      </c>
      <c r="S71" s="436">
        <v>99.3</v>
      </c>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row>
    <row r="72" spans="1:19" ht="17.25" customHeight="1">
      <c r="A72" s="401"/>
      <c r="B72" s="401"/>
      <c r="C72" s="401"/>
      <c r="D72" s="774" t="s">
        <v>592</v>
      </c>
      <c r="E72" s="774"/>
      <c r="F72" s="774"/>
      <c r="G72" s="774"/>
      <c r="H72" s="774"/>
      <c r="I72" s="774"/>
      <c r="J72" s="774"/>
      <c r="K72" s="774"/>
      <c r="L72" s="774"/>
      <c r="M72" s="774"/>
      <c r="N72" s="774"/>
      <c r="O72" s="774"/>
      <c r="P72" s="774"/>
      <c r="Q72" s="774"/>
      <c r="R72" s="774"/>
      <c r="S72" s="774"/>
    </row>
    <row r="73" spans="1:19" ht="13.5" customHeight="1">
      <c r="A73" s="420" t="s">
        <v>534</v>
      </c>
      <c r="B73" s="420" t="s">
        <v>659</v>
      </c>
      <c r="C73" s="421" t="s">
        <v>535</v>
      </c>
      <c r="D73" s="422">
        <v>-0.5</v>
      </c>
      <c r="E73" s="423">
        <v>-6.2</v>
      </c>
      <c r="F73" s="423">
        <v>-7.8</v>
      </c>
      <c r="G73" s="423">
        <v>-3.8</v>
      </c>
      <c r="H73" s="423">
        <v>5.4</v>
      </c>
      <c r="I73" s="423">
        <v>3.7</v>
      </c>
      <c r="J73" s="423">
        <v>2.7</v>
      </c>
      <c r="K73" s="423">
        <v>2.7</v>
      </c>
      <c r="L73" s="424" t="s">
        <v>663</v>
      </c>
      <c r="M73" s="424" t="s">
        <v>663</v>
      </c>
      <c r="N73" s="424" t="s">
        <v>663</v>
      </c>
      <c r="O73" s="424" t="s">
        <v>663</v>
      </c>
      <c r="P73" s="423">
        <v>4.1</v>
      </c>
      <c r="Q73" s="423">
        <v>7.6</v>
      </c>
      <c r="R73" s="423">
        <v>-17.6</v>
      </c>
      <c r="S73" s="424" t="s">
        <v>663</v>
      </c>
    </row>
    <row r="74" spans="1:19" ht="13.5" customHeight="1">
      <c r="A74" s="425"/>
      <c r="B74" s="425" t="s">
        <v>660</v>
      </c>
      <c r="C74" s="426"/>
      <c r="D74" s="427">
        <v>-1.7</v>
      </c>
      <c r="E74" s="428">
        <v>-5.5</v>
      </c>
      <c r="F74" s="428">
        <v>-7.2</v>
      </c>
      <c r="G74" s="428">
        <v>-3.4</v>
      </c>
      <c r="H74" s="428">
        <v>1.6</v>
      </c>
      <c r="I74" s="428">
        <v>-1.5</v>
      </c>
      <c r="J74" s="428">
        <v>3.2</v>
      </c>
      <c r="K74" s="428">
        <v>0.4</v>
      </c>
      <c r="L74" s="429" t="s">
        <v>663</v>
      </c>
      <c r="M74" s="429" t="s">
        <v>663</v>
      </c>
      <c r="N74" s="429" t="s">
        <v>663</v>
      </c>
      <c r="O74" s="429" t="s">
        <v>663</v>
      </c>
      <c r="P74" s="428">
        <v>2.6</v>
      </c>
      <c r="Q74" s="428">
        <v>7.5</v>
      </c>
      <c r="R74" s="428">
        <v>-36.1</v>
      </c>
      <c r="S74" s="429" t="s">
        <v>663</v>
      </c>
    </row>
    <row r="75" spans="1:19" ht="13.5" customHeight="1">
      <c r="A75" s="425"/>
      <c r="B75" s="425" t="s">
        <v>661</v>
      </c>
      <c r="C75" s="426"/>
      <c r="D75" s="427">
        <v>0</v>
      </c>
      <c r="E75" s="428">
        <v>3.2</v>
      </c>
      <c r="F75" s="428">
        <v>-1</v>
      </c>
      <c r="G75" s="428">
        <v>1.9</v>
      </c>
      <c r="H75" s="428">
        <v>-9.4</v>
      </c>
      <c r="I75" s="428">
        <v>1.4</v>
      </c>
      <c r="J75" s="428">
        <v>-3.1</v>
      </c>
      <c r="K75" s="428">
        <v>4.7</v>
      </c>
      <c r="L75" s="429" t="s">
        <v>663</v>
      </c>
      <c r="M75" s="429" t="s">
        <v>663</v>
      </c>
      <c r="N75" s="429" t="s">
        <v>663</v>
      </c>
      <c r="O75" s="429" t="s">
        <v>663</v>
      </c>
      <c r="P75" s="428">
        <v>-1.4</v>
      </c>
      <c r="Q75" s="428">
        <v>2.7</v>
      </c>
      <c r="R75" s="428">
        <v>-7.1</v>
      </c>
      <c r="S75" s="429" t="s">
        <v>663</v>
      </c>
    </row>
    <row r="76" spans="1:19" ht="13.5" customHeight="1">
      <c r="A76" s="425"/>
      <c r="B76" s="425" t="s">
        <v>662</v>
      </c>
      <c r="C76" s="426"/>
      <c r="D76" s="427">
        <v>1.3</v>
      </c>
      <c r="E76" s="428">
        <v>-1.6</v>
      </c>
      <c r="F76" s="428">
        <v>-0.2</v>
      </c>
      <c r="G76" s="428">
        <v>3.2</v>
      </c>
      <c r="H76" s="428">
        <v>0.3</v>
      </c>
      <c r="I76" s="428">
        <v>1.6</v>
      </c>
      <c r="J76" s="428">
        <v>0.5</v>
      </c>
      <c r="K76" s="428">
        <v>4.6</v>
      </c>
      <c r="L76" s="429">
        <v>-3.2</v>
      </c>
      <c r="M76" s="429">
        <v>1.4</v>
      </c>
      <c r="N76" s="429">
        <v>1.2</v>
      </c>
      <c r="O76" s="429">
        <v>-7.1</v>
      </c>
      <c r="P76" s="428">
        <v>-1.5</v>
      </c>
      <c r="Q76" s="428">
        <v>14.2</v>
      </c>
      <c r="R76" s="428">
        <v>-2.6</v>
      </c>
      <c r="S76" s="429">
        <v>-2.1</v>
      </c>
    </row>
    <row r="77" spans="1:19" ht="13.5" customHeight="1">
      <c r="A77" s="425"/>
      <c r="B77" s="425" t="s">
        <v>773</v>
      </c>
      <c r="C77" s="426"/>
      <c r="D77" s="427">
        <v>0.9</v>
      </c>
      <c r="E77" s="428">
        <v>-1.9</v>
      </c>
      <c r="F77" s="428">
        <v>1.2</v>
      </c>
      <c r="G77" s="428">
        <v>-2.7</v>
      </c>
      <c r="H77" s="428">
        <v>-5.6</v>
      </c>
      <c r="I77" s="428">
        <v>0.3</v>
      </c>
      <c r="J77" s="428">
        <v>1.8</v>
      </c>
      <c r="K77" s="428">
        <v>2.5</v>
      </c>
      <c r="L77" s="429">
        <v>2.3</v>
      </c>
      <c r="M77" s="429">
        <v>-2.7</v>
      </c>
      <c r="N77" s="429">
        <v>0.5</v>
      </c>
      <c r="O77" s="429">
        <v>-6.5</v>
      </c>
      <c r="P77" s="428">
        <v>0.5</v>
      </c>
      <c r="Q77" s="428">
        <v>5</v>
      </c>
      <c r="R77" s="428">
        <v>9</v>
      </c>
      <c r="S77" s="429">
        <v>-3.9</v>
      </c>
    </row>
    <row r="78" spans="1:19" ht="13.5" customHeight="1">
      <c r="A78" s="425"/>
      <c r="B78" s="437" t="s">
        <v>775</v>
      </c>
      <c r="C78" s="438"/>
      <c r="D78" s="439">
        <v>-0.9</v>
      </c>
      <c r="E78" s="440">
        <v>0.8</v>
      </c>
      <c r="F78" s="440">
        <v>-1.5</v>
      </c>
      <c r="G78" s="440">
        <v>-6.8</v>
      </c>
      <c r="H78" s="440">
        <v>-5.4</v>
      </c>
      <c r="I78" s="440">
        <v>0.1</v>
      </c>
      <c r="J78" s="440">
        <v>-0.8</v>
      </c>
      <c r="K78" s="440">
        <v>-0.9</v>
      </c>
      <c r="L78" s="440">
        <v>-0.1</v>
      </c>
      <c r="M78" s="440">
        <v>1.8</v>
      </c>
      <c r="N78" s="440">
        <v>2.2</v>
      </c>
      <c r="O78" s="440">
        <v>-7</v>
      </c>
      <c r="P78" s="440">
        <v>-2.7</v>
      </c>
      <c r="Q78" s="440">
        <v>1.2</v>
      </c>
      <c r="R78" s="440">
        <v>-1.1</v>
      </c>
      <c r="S78" s="440">
        <v>-1.2</v>
      </c>
    </row>
    <row r="79" spans="1:19" ht="13.5" customHeight="1">
      <c r="A79" s="420" t="s">
        <v>664</v>
      </c>
      <c r="B79" s="420" t="s">
        <v>541</v>
      </c>
      <c r="C79" s="432" t="s">
        <v>536</v>
      </c>
      <c r="D79" s="430">
        <v>-1</v>
      </c>
      <c r="E79" s="431">
        <v>2.2</v>
      </c>
      <c r="F79" s="431">
        <v>-2.4</v>
      </c>
      <c r="G79" s="431">
        <v>-5.6</v>
      </c>
      <c r="H79" s="431">
        <v>-7.8</v>
      </c>
      <c r="I79" s="431">
        <v>2</v>
      </c>
      <c r="J79" s="431">
        <v>0.9</v>
      </c>
      <c r="K79" s="431">
        <v>-1.1</v>
      </c>
      <c r="L79" s="431">
        <v>1</v>
      </c>
      <c r="M79" s="431">
        <v>0.4</v>
      </c>
      <c r="N79" s="431">
        <v>2</v>
      </c>
      <c r="O79" s="431">
        <v>-8.1</v>
      </c>
      <c r="P79" s="431">
        <v>-2.3</v>
      </c>
      <c r="Q79" s="431">
        <v>1.6</v>
      </c>
      <c r="R79" s="431">
        <v>-1.8</v>
      </c>
      <c r="S79" s="431">
        <v>-1.2</v>
      </c>
    </row>
    <row r="80" spans="1:19" ht="13.5" customHeight="1">
      <c r="A80" s="425" t="s">
        <v>497</v>
      </c>
      <c r="B80" s="425" t="s">
        <v>542</v>
      </c>
      <c r="C80" s="426" t="s">
        <v>497</v>
      </c>
      <c r="D80" s="430">
        <v>-0.9</v>
      </c>
      <c r="E80" s="431">
        <v>1.6</v>
      </c>
      <c r="F80" s="431">
        <v>-2.5</v>
      </c>
      <c r="G80" s="431">
        <v>-4.7</v>
      </c>
      <c r="H80" s="431">
        <v>-7.1</v>
      </c>
      <c r="I80" s="431">
        <v>2.3</v>
      </c>
      <c r="J80" s="431">
        <v>-0.2</v>
      </c>
      <c r="K80" s="431">
        <v>-1.3</v>
      </c>
      <c r="L80" s="431">
        <v>-1.9</v>
      </c>
      <c r="M80" s="431">
        <v>1.7</v>
      </c>
      <c r="N80" s="431">
        <v>4.4</v>
      </c>
      <c r="O80" s="431">
        <v>-8.4</v>
      </c>
      <c r="P80" s="431">
        <v>-1.8</v>
      </c>
      <c r="Q80" s="431">
        <v>0.6</v>
      </c>
      <c r="R80" s="431">
        <v>-1.9</v>
      </c>
      <c r="S80" s="431">
        <v>-0.3</v>
      </c>
    </row>
    <row r="81" spans="1:19" ht="13.5" customHeight="1">
      <c r="A81" s="425" t="s">
        <v>497</v>
      </c>
      <c r="B81" s="425" t="s">
        <v>543</v>
      </c>
      <c r="C81" s="426" t="s">
        <v>497</v>
      </c>
      <c r="D81" s="430">
        <v>-0.6</v>
      </c>
      <c r="E81" s="431">
        <v>1.2</v>
      </c>
      <c r="F81" s="431">
        <v>-1.2</v>
      </c>
      <c r="G81" s="431">
        <v>-9.8</v>
      </c>
      <c r="H81" s="431">
        <v>-5.8</v>
      </c>
      <c r="I81" s="431">
        <v>0.8</v>
      </c>
      <c r="J81" s="431">
        <v>-0.5</v>
      </c>
      <c r="K81" s="431">
        <v>-1.4</v>
      </c>
      <c r="L81" s="431">
        <v>-0.7</v>
      </c>
      <c r="M81" s="431">
        <v>2.1</v>
      </c>
      <c r="N81" s="431">
        <v>4.3</v>
      </c>
      <c r="O81" s="431">
        <v>-7.1</v>
      </c>
      <c r="P81" s="431">
        <v>-2.5</v>
      </c>
      <c r="Q81" s="431">
        <v>0.7</v>
      </c>
      <c r="R81" s="431">
        <v>-1.9</v>
      </c>
      <c r="S81" s="431">
        <v>-0.8</v>
      </c>
    </row>
    <row r="82" spans="1:19" ht="13.5" customHeight="1">
      <c r="A82" s="425" t="s">
        <v>497</v>
      </c>
      <c r="B82" s="425" t="s">
        <v>544</v>
      </c>
      <c r="C82" s="426" t="s">
        <v>497</v>
      </c>
      <c r="D82" s="430">
        <v>-0.5</v>
      </c>
      <c r="E82" s="431">
        <v>1</v>
      </c>
      <c r="F82" s="431">
        <v>-0.8</v>
      </c>
      <c r="G82" s="431">
        <v>-9.4</v>
      </c>
      <c r="H82" s="431">
        <v>-4.4</v>
      </c>
      <c r="I82" s="431">
        <v>0.3</v>
      </c>
      <c r="J82" s="431">
        <v>-0.2</v>
      </c>
      <c r="K82" s="431">
        <v>-1.1</v>
      </c>
      <c r="L82" s="431">
        <v>-0.2</v>
      </c>
      <c r="M82" s="431">
        <v>3.2</v>
      </c>
      <c r="N82" s="431">
        <v>2.3</v>
      </c>
      <c r="O82" s="431">
        <v>-6.9</v>
      </c>
      <c r="P82" s="431">
        <v>-2.8</v>
      </c>
      <c r="Q82" s="431">
        <v>1.5</v>
      </c>
      <c r="R82" s="431">
        <v>-1.1</v>
      </c>
      <c r="S82" s="431">
        <v>-1.8</v>
      </c>
    </row>
    <row r="83" spans="1:19" ht="13.5" customHeight="1">
      <c r="A83" s="425" t="s">
        <v>497</v>
      </c>
      <c r="B83" s="425" t="s">
        <v>545</v>
      </c>
      <c r="C83" s="426" t="s">
        <v>497</v>
      </c>
      <c r="D83" s="430">
        <v>-1.1</v>
      </c>
      <c r="E83" s="431">
        <v>1.5</v>
      </c>
      <c r="F83" s="431">
        <v>-1.6</v>
      </c>
      <c r="G83" s="431">
        <v>-9.2</v>
      </c>
      <c r="H83" s="431">
        <v>-4.3</v>
      </c>
      <c r="I83" s="431">
        <v>-0.1</v>
      </c>
      <c r="J83" s="431">
        <v>-1.4</v>
      </c>
      <c r="K83" s="431">
        <v>-0.9</v>
      </c>
      <c r="L83" s="431">
        <v>-0.4</v>
      </c>
      <c r="M83" s="431">
        <v>3.1</v>
      </c>
      <c r="N83" s="431">
        <v>0.6</v>
      </c>
      <c r="O83" s="431">
        <v>-6.8</v>
      </c>
      <c r="P83" s="431">
        <v>-3.4</v>
      </c>
      <c r="Q83" s="431">
        <v>0.9</v>
      </c>
      <c r="R83" s="431">
        <v>-0.9</v>
      </c>
      <c r="S83" s="431">
        <v>-0.5</v>
      </c>
    </row>
    <row r="84" spans="1:19" ht="13.5" customHeight="1">
      <c r="A84" s="425" t="s">
        <v>497</v>
      </c>
      <c r="B84" s="425" t="s">
        <v>512</v>
      </c>
      <c r="C84" s="426" t="s">
        <v>497</v>
      </c>
      <c r="D84" s="430">
        <v>-0.9</v>
      </c>
      <c r="E84" s="431">
        <v>1.6</v>
      </c>
      <c r="F84" s="431">
        <v>-1.8</v>
      </c>
      <c r="G84" s="431">
        <v>-9.1</v>
      </c>
      <c r="H84" s="431">
        <v>-4.7</v>
      </c>
      <c r="I84" s="431">
        <v>-0.1</v>
      </c>
      <c r="J84" s="431">
        <v>0</v>
      </c>
      <c r="K84" s="431">
        <v>0.6</v>
      </c>
      <c r="L84" s="431">
        <v>0.9</v>
      </c>
      <c r="M84" s="431">
        <v>3.6</v>
      </c>
      <c r="N84" s="431">
        <v>-1</v>
      </c>
      <c r="O84" s="431">
        <v>-5.7</v>
      </c>
      <c r="P84" s="431">
        <v>-3.3</v>
      </c>
      <c r="Q84" s="431">
        <v>1.2</v>
      </c>
      <c r="R84" s="431">
        <v>-1.8</v>
      </c>
      <c r="S84" s="431">
        <v>-1.1</v>
      </c>
    </row>
    <row r="85" spans="1:19" ht="13.5" customHeight="1">
      <c r="A85" s="425" t="s">
        <v>497</v>
      </c>
      <c r="B85" s="425" t="s">
        <v>546</v>
      </c>
      <c r="C85" s="426" t="s">
        <v>497</v>
      </c>
      <c r="D85" s="430">
        <v>-1.1</v>
      </c>
      <c r="E85" s="431">
        <v>2</v>
      </c>
      <c r="F85" s="431">
        <v>-1.5</v>
      </c>
      <c r="G85" s="431">
        <v>-8.6</v>
      </c>
      <c r="H85" s="431">
        <v>-4.5</v>
      </c>
      <c r="I85" s="431">
        <v>-1.7</v>
      </c>
      <c r="J85" s="431">
        <v>-0.9</v>
      </c>
      <c r="K85" s="431">
        <v>0.4</v>
      </c>
      <c r="L85" s="431">
        <v>-1.5</v>
      </c>
      <c r="M85" s="431">
        <v>3.6</v>
      </c>
      <c r="N85" s="431">
        <v>-1.1</v>
      </c>
      <c r="O85" s="431">
        <v>-6.9</v>
      </c>
      <c r="P85" s="431">
        <v>-1.2</v>
      </c>
      <c r="Q85" s="431">
        <v>0.9</v>
      </c>
      <c r="R85" s="431">
        <v>-1.9</v>
      </c>
      <c r="S85" s="431">
        <v>-0.4</v>
      </c>
    </row>
    <row r="86" spans="1:19" ht="13.5" customHeight="1">
      <c r="A86" s="425" t="s">
        <v>497</v>
      </c>
      <c r="B86" s="425" t="s">
        <v>591</v>
      </c>
      <c r="C86" s="426" t="s">
        <v>497</v>
      </c>
      <c r="D86" s="430">
        <v>-1.1</v>
      </c>
      <c r="E86" s="431">
        <v>1</v>
      </c>
      <c r="F86" s="431">
        <v>-1.6</v>
      </c>
      <c r="G86" s="431">
        <v>-8.6</v>
      </c>
      <c r="H86" s="431">
        <v>-5.5</v>
      </c>
      <c r="I86" s="431">
        <v>-0.5</v>
      </c>
      <c r="J86" s="431">
        <v>-2.5</v>
      </c>
      <c r="K86" s="431">
        <v>0</v>
      </c>
      <c r="L86" s="431">
        <v>0.9</v>
      </c>
      <c r="M86" s="431">
        <v>6.6</v>
      </c>
      <c r="N86" s="431">
        <v>-0.8</v>
      </c>
      <c r="O86" s="431">
        <v>-7.6</v>
      </c>
      <c r="P86" s="431">
        <v>-2</v>
      </c>
      <c r="Q86" s="431">
        <v>0.7</v>
      </c>
      <c r="R86" s="431">
        <v>-1.9</v>
      </c>
      <c r="S86" s="431">
        <v>0.6</v>
      </c>
    </row>
    <row r="87" spans="1:19" ht="13.5" customHeight="1">
      <c r="A87" s="425" t="s">
        <v>777</v>
      </c>
      <c r="B87" s="425" t="s">
        <v>780</v>
      </c>
      <c r="C87" s="426" t="s">
        <v>536</v>
      </c>
      <c r="D87" s="430">
        <v>-0.9</v>
      </c>
      <c r="E87" s="431">
        <v>1.9</v>
      </c>
      <c r="F87" s="431">
        <v>-1.4</v>
      </c>
      <c r="G87" s="431">
        <v>-8.5</v>
      </c>
      <c r="H87" s="431">
        <v>-3.3</v>
      </c>
      <c r="I87" s="431">
        <v>-1</v>
      </c>
      <c r="J87" s="431">
        <v>-1.4</v>
      </c>
      <c r="K87" s="431">
        <v>0</v>
      </c>
      <c r="L87" s="431">
        <v>0.6</v>
      </c>
      <c r="M87" s="431">
        <v>7.3</v>
      </c>
      <c r="N87" s="431">
        <v>-0.6</v>
      </c>
      <c r="O87" s="431">
        <v>-7.6</v>
      </c>
      <c r="P87" s="431">
        <v>-1.9</v>
      </c>
      <c r="Q87" s="431">
        <v>0.1</v>
      </c>
      <c r="R87" s="431">
        <v>-1.6</v>
      </c>
      <c r="S87" s="431">
        <v>2.4</v>
      </c>
    </row>
    <row r="88" spans="1:19" ht="13.5" customHeight="1">
      <c r="A88" s="425" t="s">
        <v>497</v>
      </c>
      <c r="B88" s="425" t="s">
        <v>538</v>
      </c>
      <c r="C88" s="426" t="s">
        <v>497</v>
      </c>
      <c r="D88" s="430">
        <v>-1.1</v>
      </c>
      <c r="E88" s="431">
        <v>1.8</v>
      </c>
      <c r="F88" s="431">
        <v>-1.6</v>
      </c>
      <c r="G88" s="431">
        <v>-8.3</v>
      </c>
      <c r="H88" s="431">
        <v>-3</v>
      </c>
      <c r="I88" s="431">
        <v>0.2</v>
      </c>
      <c r="J88" s="431">
        <v>-3.9</v>
      </c>
      <c r="K88" s="431">
        <v>-0.3</v>
      </c>
      <c r="L88" s="431">
        <v>1.1</v>
      </c>
      <c r="M88" s="431">
        <v>6.8</v>
      </c>
      <c r="N88" s="431">
        <v>-1.5</v>
      </c>
      <c r="O88" s="431">
        <v>-7.7</v>
      </c>
      <c r="P88" s="431">
        <v>-0.7</v>
      </c>
      <c r="Q88" s="431">
        <v>-0.7</v>
      </c>
      <c r="R88" s="431">
        <v>-2.3</v>
      </c>
      <c r="S88" s="431">
        <v>3.7</v>
      </c>
    </row>
    <row r="89" spans="1:19" ht="13.5" customHeight="1">
      <c r="A89" s="425" t="s">
        <v>497</v>
      </c>
      <c r="B89" s="425" t="s">
        <v>539</v>
      </c>
      <c r="C89" s="426" t="s">
        <v>497</v>
      </c>
      <c r="D89" s="430">
        <v>-1.4</v>
      </c>
      <c r="E89" s="431">
        <v>1.4</v>
      </c>
      <c r="F89" s="431">
        <v>-1.4</v>
      </c>
      <c r="G89" s="431">
        <v>-8.8</v>
      </c>
      <c r="H89" s="431">
        <v>-0.2</v>
      </c>
      <c r="I89" s="431">
        <v>-1.2</v>
      </c>
      <c r="J89" s="431">
        <v>-2.5</v>
      </c>
      <c r="K89" s="431">
        <v>0.2</v>
      </c>
      <c r="L89" s="431">
        <v>1.2</v>
      </c>
      <c r="M89" s="431">
        <v>-34.2</v>
      </c>
      <c r="N89" s="431">
        <v>0.4</v>
      </c>
      <c r="O89" s="431">
        <v>-6.8</v>
      </c>
      <c r="P89" s="431">
        <v>3.2</v>
      </c>
      <c r="Q89" s="431">
        <v>-0.5</v>
      </c>
      <c r="R89" s="431">
        <v>-0.5</v>
      </c>
      <c r="S89" s="431">
        <v>5.5</v>
      </c>
    </row>
    <row r="90" spans="1:19" ht="13.5" customHeight="1">
      <c r="A90" s="425" t="s">
        <v>497</v>
      </c>
      <c r="B90" s="425" t="s">
        <v>540</v>
      </c>
      <c r="C90" s="426" t="s">
        <v>497</v>
      </c>
      <c r="D90" s="430">
        <v>-0.3</v>
      </c>
      <c r="E90" s="431">
        <v>1.3</v>
      </c>
      <c r="F90" s="431">
        <v>-1.5</v>
      </c>
      <c r="G90" s="431">
        <v>-8</v>
      </c>
      <c r="H90" s="431">
        <v>-0.6</v>
      </c>
      <c r="I90" s="431">
        <v>-1.1</v>
      </c>
      <c r="J90" s="431">
        <v>-2.9</v>
      </c>
      <c r="K90" s="431">
        <v>4</v>
      </c>
      <c r="L90" s="431">
        <v>-0.8</v>
      </c>
      <c r="M90" s="431">
        <v>6.2</v>
      </c>
      <c r="N90" s="431">
        <v>0</v>
      </c>
      <c r="O90" s="431">
        <v>-6.8</v>
      </c>
      <c r="P90" s="431">
        <v>2.4</v>
      </c>
      <c r="Q90" s="431">
        <v>0.2</v>
      </c>
      <c r="R90" s="431">
        <v>3</v>
      </c>
      <c r="S90" s="431">
        <v>7.7</v>
      </c>
    </row>
    <row r="91" spans="1:19" ht="13.5" customHeight="1">
      <c r="A91" s="433" t="s">
        <v>782</v>
      </c>
      <c r="B91" s="433" t="s">
        <v>790</v>
      </c>
      <c r="C91" s="434" t="s">
        <v>782</v>
      </c>
      <c r="D91" s="435">
        <v>-0.2</v>
      </c>
      <c r="E91" s="436">
        <v>1.5</v>
      </c>
      <c r="F91" s="436">
        <v>-1.6</v>
      </c>
      <c r="G91" s="436">
        <v>-8.1</v>
      </c>
      <c r="H91" s="436">
        <v>0.8</v>
      </c>
      <c r="I91" s="436">
        <v>-1.3</v>
      </c>
      <c r="J91" s="436">
        <v>-4.8</v>
      </c>
      <c r="K91" s="436">
        <v>4.4</v>
      </c>
      <c r="L91" s="436">
        <v>-2.6</v>
      </c>
      <c r="M91" s="436">
        <v>2.4</v>
      </c>
      <c r="N91" s="436">
        <v>1.3</v>
      </c>
      <c r="O91" s="436">
        <v>-5.9</v>
      </c>
      <c r="P91" s="436">
        <v>3.3</v>
      </c>
      <c r="Q91" s="436">
        <v>1.5</v>
      </c>
      <c r="R91" s="436">
        <v>3.7</v>
      </c>
      <c r="S91" s="436">
        <v>8.2</v>
      </c>
    </row>
    <row r="92" spans="1:35" ht="27" customHeight="1">
      <c r="A92" s="764" t="s">
        <v>342</v>
      </c>
      <c r="B92" s="764"/>
      <c r="C92" s="765"/>
      <c r="D92" s="442">
        <v>0</v>
      </c>
      <c r="E92" s="441">
        <v>0.1</v>
      </c>
      <c r="F92" s="441">
        <v>-0.4</v>
      </c>
      <c r="G92" s="441">
        <v>-0.2</v>
      </c>
      <c r="H92" s="441">
        <v>1.1</v>
      </c>
      <c r="I92" s="441">
        <v>0.2</v>
      </c>
      <c r="J92" s="441">
        <v>-0.7</v>
      </c>
      <c r="K92" s="441">
        <v>0.3</v>
      </c>
      <c r="L92" s="441">
        <v>0</v>
      </c>
      <c r="M92" s="441">
        <v>-3.9</v>
      </c>
      <c r="N92" s="441">
        <v>1.3</v>
      </c>
      <c r="O92" s="441">
        <v>-1.6</v>
      </c>
      <c r="P92" s="441">
        <v>0.8</v>
      </c>
      <c r="Q92" s="441">
        <v>1.4</v>
      </c>
      <c r="R92" s="441">
        <v>0</v>
      </c>
      <c r="S92" s="441">
        <v>-0.5</v>
      </c>
      <c r="T92" s="379"/>
      <c r="U92" s="379"/>
      <c r="V92" s="379"/>
      <c r="W92" s="379"/>
      <c r="X92" s="379"/>
      <c r="Y92" s="379"/>
      <c r="Z92" s="379"/>
      <c r="AA92" s="379"/>
      <c r="AB92" s="379"/>
      <c r="AC92" s="379"/>
      <c r="AD92" s="379"/>
      <c r="AE92" s="379"/>
      <c r="AF92" s="379"/>
      <c r="AG92" s="379"/>
      <c r="AH92" s="379"/>
      <c r="AI92" s="379"/>
    </row>
    <row r="93" spans="1:36" s="380" customFormat="1" ht="27" customHeight="1">
      <c r="A93" s="382"/>
      <c r="B93" s="382"/>
      <c r="C93" s="382"/>
      <c r="D93" s="383"/>
      <c r="E93" s="383"/>
      <c r="F93" s="383"/>
      <c r="G93" s="383"/>
      <c r="H93" s="383"/>
      <c r="I93" s="383"/>
      <c r="J93" s="383"/>
      <c r="K93" s="383"/>
      <c r="L93" s="383"/>
      <c r="M93" s="383"/>
      <c r="N93" s="383"/>
      <c r="O93" s="383"/>
      <c r="P93" s="383"/>
      <c r="Q93" s="383"/>
      <c r="R93" s="383"/>
      <c r="S93" s="383"/>
      <c r="T93" s="367"/>
      <c r="U93" s="367"/>
      <c r="V93" s="367"/>
      <c r="W93" s="367"/>
      <c r="X93" s="367"/>
      <c r="Y93" s="367"/>
      <c r="Z93" s="367"/>
      <c r="AA93" s="367"/>
      <c r="AB93" s="367"/>
      <c r="AC93" s="367"/>
      <c r="AD93" s="367"/>
      <c r="AE93" s="367"/>
      <c r="AF93" s="367"/>
      <c r="AG93" s="367"/>
      <c r="AH93" s="367"/>
      <c r="AI93" s="367"/>
      <c r="AJ93" s="367"/>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Ｐゴシック,標準"&amp;12- 14 -</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codeName="Sheet35">
    <tabColor indexed="14"/>
    <pageSetUpPr fitToPage="1"/>
  </sheetPr>
  <dimension ref="A1:BO40"/>
  <sheetViews>
    <sheetView zoomScaleSheetLayoutView="85" workbookViewId="0" topLeftCell="A1">
      <selection activeCell="A1" sqref="A1"/>
    </sheetView>
  </sheetViews>
  <sheetFormatPr defaultColWidth="8.796875" defaultRowHeight="14.25"/>
  <cols>
    <col min="1" max="1" width="9.09765625" style="123" customWidth="1"/>
    <col min="2" max="2" width="5.19921875" style="123" customWidth="1"/>
    <col min="3" max="3" width="3.09765625" style="123" customWidth="1"/>
    <col min="4" max="4" width="2.69921875" style="123" customWidth="1"/>
    <col min="5" max="18" width="9.69921875" style="123" customWidth="1"/>
    <col min="19" max="19" width="7.5" style="123" customWidth="1"/>
    <col min="20" max="16384" width="9" style="123" customWidth="1"/>
  </cols>
  <sheetData>
    <row r="1" spans="8:14" ht="9" customHeight="1">
      <c r="H1" s="124"/>
      <c r="I1" s="124"/>
      <c r="J1" s="124"/>
      <c r="K1" s="124"/>
      <c r="L1" s="124"/>
      <c r="M1" s="124"/>
      <c r="N1" s="125"/>
    </row>
    <row r="2" spans="2:17" ht="22.5" customHeight="1">
      <c r="B2" s="126"/>
      <c r="C2" s="126"/>
      <c r="D2" s="126"/>
      <c r="G2" s="127"/>
      <c r="H2" s="124"/>
      <c r="I2" s="577" t="s">
        <v>755</v>
      </c>
      <c r="J2" s="128"/>
      <c r="K2" s="128"/>
      <c r="L2" s="128"/>
      <c r="M2" s="124"/>
      <c r="N2" s="124"/>
      <c r="Q2" s="129"/>
    </row>
    <row r="3" spans="2:18" ht="13.5">
      <c r="B3" s="130" t="s">
        <v>186</v>
      </c>
      <c r="C3" s="130"/>
      <c r="D3" s="130"/>
      <c r="E3" s="131"/>
      <c r="F3" s="131"/>
      <c r="Q3" s="392" t="s">
        <v>547</v>
      </c>
      <c r="R3" s="132"/>
    </row>
    <row r="4" spans="2:18" ht="13.5">
      <c r="B4" s="784" t="s">
        <v>354</v>
      </c>
      <c r="C4" s="785"/>
      <c r="D4" s="786"/>
      <c r="E4" s="316" t="s">
        <v>343</v>
      </c>
      <c r="F4" s="317"/>
      <c r="G4" s="316" t="s">
        <v>487</v>
      </c>
      <c r="H4" s="318"/>
      <c r="I4" s="316" t="s">
        <v>344</v>
      </c>
      <c r="J4" s="317"/>
      <c r="K4" s="319" t="s">
        <v>345</v>
      </c>
      <c r="L4" s="318"/>
      <c r="M4" s="780" t="s">
        <v>346</v>
      </c>
      <c r="N4" s="781"/>
      <c r="O4" s="320" t="s">
        <v>347</v>
      </c>
      <c r="P4" s="317"/>
      <c r="Q4" s="316" t="s">
        <v>348</v>
      </c>
      <c r="R4" s="318"/>
    </row>
    <row r="5" spans="2:18" ht="13.5">
      <c r="B5" s="787"/>
      <c r="C5" s="788"/>
      <c r="D5" s="789"/>
      <c r="E5" s="321" t="s">
        <v>349</v>
      </c>
      <c r="F5" s="322" t="s">
        <v>355</v>
      </c>
      <c r="G5" s="321" t="s">
        <v>349</v>
      </c>
      <c r="H5" s="322" t="s">
        <v>355</v>
      </c>
      <c r="I5" s="321" t="s">
        <v>349</v>
      </c>
      <c r="J5" s="322" t="s">
        <v>355</v>
      </c>
      <c r="K5" s="321" t="s">
        <v>349</v>
      </c>
      <c r="L5" s="322" t="s">
        <v>355</v>
      </c>
      <c r="M5" s="321" t="s">
        <v>349</v>
      </c>
      <c r="N5" s="322" t="s">
        <v>355</v>
      </c>
      <c r="O5" s="323" t="s">
        <v>356</v>
      </c>
      <c r="P5" s="322" t="s">
        <v>350</v>
      </c>
      <c r="Q5" s="323" t="s">
        <v>356</v>
      </c>
      <c r="R5" s="322" t="s">
        <v>350</v>
      </c>
    </row>
    <row r="6" spans="2:18" s="138" customFormat="1" ht="9.75">
      <c r="B6" s="386"/>
      <c r="C6" s="387"/>
      <c r="D6" s="388"/>
      <c r="E6" s="133"/>
      <c r="F6" s="134" t="s">
        <v>357</v>
      </c>
      <c r="G6" s="135"/>
      <c r="H6" s="134" t="s">
        <v>357</v>
      </c>
      <c r="I6" s="133"/>
      <c r="J6" s="134" t="s">
        <v>357</v>
      </c>
      <c r="K6" s="135"/>
      <c r="L6" s="134" t="s">
        <v>357</v>
      </c>
      <c r="M6" s="133"/>
      <c r="N6" s="134" t="s">
        <v>357</v>
      </c>
      <c r="O6" s="136" t="s">
        <v>357</v>
      </c>
      <c r="P6" s="134" t="s">
        <v>358</v>
      </c>
      <c r="Q6" s="137" t="s">
        <v>357</v>
      </c>
      <c r="R6" s="134" t="s">
        <v>358</v>
      </c>
    </row>
    <row r="7" spans="2:19" s="125" customFormat="1" ht="13.5">
      <c r="B7" s="444" t="s">
        <v>664</v>
      </c>
      <c r="C7" s="445" t="s">
        <v>542</v>
      </c>
      <c r="D7" s="446" t="s">
        <v>536</v>
      </c>
      <c r="E7" s="447">
        <v>101.1</v>
      </c>
      <c r="F7" s="448">
        <v>1.4042126379137325</v>
      </c>
      <c r="G7" s="449">
        <v>99.8</v>
      </c>
      <c r="H7" s="448">
        <v>-0.20000000000000281</v>
      </c>
      <c r="I7" s="447">
        <v>98.7</v>
      </c>
      <c r="J7" s="448">
        <v>-2.373887240356075</v>
      </c>
      <c r="K7" s="449">
        <v>96.4</v>
      </c>
      <c r="L7" s="448">
        <v>1.795142555438229</v>
      </c>
      <c r="M7" s="450">
        <v>101.4</v>
      </c>
      <c r="N7" s="448">
        <v>0</v>
      </c>
      <c r="O7" s="451">
        <v>1.77</v>
      </c>
      <c r="P7" s="452">
        <v>-0.16</v>
      </c>
      <c r="Q7" s="453">
        <v>1.71</v>
      </c>
      <c r="R7" s="452">
        <v>-0.12</v>
      </c>
      <c r="S7" s="124"/>
    </row>
    <row r="8" spans="2:19" s="125" customFormat="1" ht="13.5">
      <c r="B8" s="454" t="s">
        <v>497</v>
      </c>
      <c r="C8" s="445" t="s">
        <v>543</v>
      </c>
      <c r="D8" s="455" t="s">
        <v>497</v>
      </c>
      <c r="E8" s="447">
        <v>101.8</v>
      </c>
      <c r="F8" s="448">
        <v>0.6923837784371938</v>
      </c>
      <c r="G8" s="449">
        <v>99.4</v>
      </c>
      <c r="H8" s="448">
        <v>-0.4008016032064043</v>
      </c>
      <c r="I8" s="447">
        <v>99.3</v>
      </c>
      <c r="J8" s="448">
        <v>0.6079027355623042</v>
      </c>
      <c r="K8" s="449">
        <v>97.4</v>
      </c>
      <c r="L8" s="448">
        <v>1.0373443983402488</v>
      </c>
      <c r="M8" s="450">
        <v>101.5</v>
      </c>
      <c r="N8" s="448">
        <v>0.09861932938855454</v>
      </c>
      <c r="O8" s="451">
        <v>1.92</v>
      </c>
      <c r="P8" s="452">
        <v>0.15</v>
      </c>
      <c r="Q8" s="453">
        <v>1.75</v>
      </c>
      <c r="R8" s="452">
        <v>0.04</v>
      </c>
      <c r="S8" s="124"/>
    </row>
    <row r="9" spans="2:19" s="125" customFormat="1" ht="13.5">
      <c r="B9" s="454" t="s">
        <v>497</v>
      </c>
      <c r="C9" s="445" t="s">
        <v>544</v>
      </c>
      <c r="D9" s="455" t="s">
        <v>497</v>
      </c>
      <c r="E9" s="447">
        <v>101</v>
      </c>
      <c r="F9" s="448">
        <v>-0.7858546168958714</v>
      </c>
      <c r="G9" s="449">
        <v>99.8</v>
      </c>
      <c r="H9" s="448">
        <v>0.40241448692152054</v>
      </c>
      <c r="I9" s="447">
        <v>98</v>
      </c>
      <c r="J9" s="448">
        <v>-1.3091641490433004</v>
      </c>
      <c r="K9" s="449">
        <v>98.9</v>
      </c>
      <c r="L9" s="448">
        <v>1.5400410677618068</v>
      </c>
      <c r="M9" s="450">
        <v>101.5</v>
      </c>
      <c r="N9" s="448">
        <v>0</v>
      </c>
      <c r="O9" s="451">
        <v>1.21</v>
      </c>
      <c r="P9" s="452">
        <v>-0.71</v>
      </c>
      <c r="Q9" s="453">
        <v>1.4</v>
      </c>
      <c r="R9" s="452">
        <v>-0.35</v>
      </c>
      <c r="S9" s="124"/>
    </row>
    <row r="10" spans="2:19" s="125" customFormat="1" ht="13.5">
      <c r="B10" s="454" t="s">
        <v>497</v>
      </c>
      <c r="C10" s="445" t="s">
        <v>545</v>
      </c>
      <c r="D10" s="455" t="s">
        <v>497</v>
      </c>
      <c r="E10" s="447">
        <v>99.3</v>
      </c>
      <c r="F10" s="448">
        <v>-1.683168316831686</v>
      </c>
      <c r="G10" s="449">
        <v>99</v>
      </c>
      <c r="H10" s="448">
        <v>-0.8016032064128228</v>
      </c>
      <c r="I10" s="447">
        <v>97.7</v>
      </c>
      <c r="J10" s="448">
        <v>-0.3061224489795889</v>
      </c>
      <c r="K10" s="449">
        <v>95.1</v>
      </c>
      <c r="L10" s="448">
        <v>-3.842264914054612</v>
      </c>
      <c r="M10" s="450">
        <v>100.9</v>
      </c>
      <c r="N10" s="448">
        <v>-0.5911330049261028</v>
      </c>
      <c r="O10" s="451">
        <v>1.54</v>
      </c>
      <c r="P10" s="452">
        <v>0.33</v>
      </c>
      <c r="Q10" s="453">
        <v>2.19</v>
      </c>
      <c r="R10" s="452">
        <v>0.79</v>
      </c>
      <c r="S10" s="124"/>
    </row>
    <row r="11" spans="2:19" s="125" customFormat="1" ht="13.5">
      <c r="B11" s="454" t="s">
        <v>497</v>
      </c>
      <c r="C11" s="445" t="s">
        <v>512</v>
      </c>
      <c r="D11" s="455" t="s">
        <v>497</v>
      </c>
      <c r="E11" s="447">
        <v>100.7</v>
      </c>
      <c r="F11" s="448">
        <v>1.4098690835851013</v>
      </c>
      <c r="G11" s="449">
        <v>99.9</v>
      </c>
      <c r="H11" s="448">
        <v>0.9090909090909147</v>
      </c>
      <c r="I11" s="447">
        <v>100.3</v>
      </c>
      <c r="J11" s="448">
        <v>2.66120777891504</v>
      </c>
      <c r="K11" s="449">
        <v>99.4</v>
      </c>
      <c r="L11" s="448">
        <v>4.521556256572041</v>
      </c>
      <c r="M11" s="450">
        <v>100.9</v>
      </c>
      <c r="N11" s="448">
        <v>0</v>
      </c>
      <c r="O11" s="451">
        <v>1.26</v>
      </c>
      <c r="P11" s="452">
        <v>-0.28</v>
      </c>
      <c r="Q11" s="453">
        <v>1.45</v>
      </c>
      <c r="R11" s="452">
        <v>-0.74</v>
      </c>
      <c r="S11" s="124"/>
    </row>
    <row r="12" spans="2:19" s="125" customFormat="1" ht="13.5">
      <c r="B12" s="456" t="s">
        <v>497</v>
      </c>
      <c r="C12" s="445" t="s">
        <v>546</v>
      </c>
      <c r="D12" s="457" t="s">
        <v>497</v>
      </c>
      <c r="E12" s="447">
        <v>101.5</v>
      </c>
      <c r="F12" s="448">
        <v>0.794438927507445</v>
      </c>
      <c r="G12" s="449">
        <v>99.5</v>
      </c>
      <c r="H12" s="448">
        <v>-0.40040040040040603</v>
      </c>
      <c r="I12" s="447">
        <v>100.4</v>
      </c>
      <c r="J12" s="448">
        <v>0.09970089730808429</v>
      </c>
      <c r="K12" s="447">
        <v>104</v>
      </c>
      <c r="L12" s="448">
        <v>4.62776659959758</v>
      </c>
      <c r="M12" s="450">
        <v>100.7</v>
      </c>
      <c r="N12" s="448">
        <v>-0.19821605550049837</v>
      </c>
      <c r="O12" s="451">
        <v>1.77</v>
      </c>
      <c r="P12" s="452">
        <v>0.51</v>
      </c>
      <c r="Q12" s="453">
        <v>1.48</v>
      </c>
      <c r="R12" s="452">
        <v>0.03</v>
      </c>
      <c r="S12" s="124"/>
    </row>
    <row r="13" spans="2:19" s="125" customFormat="1" ht="13.5">
      <c r="B13" s="456" t="s">
        <v>497</v>
      </c>
      <c r="C13" s="445" t="s">
        <v>591</v>
      </c>
      <c r="D13" s="457" t="s">
        <v>497</v>
      </c>
      <c r="E13" s="447">
        <v>96.5</v>
      </c>
      <c r="F13" s="448">
        <v>-4.926108374384237</v>
      </c>
      <c r="G13" s="449">
        <v>99.6</v>
      </c>
      <c r="H13" s="448">
        <v>0.10050251256280836</v>
      </c>
      <c r="I13" s="447">
        <v>99.5</v>
      </c>
      <c r="J13" s="448">
        <v>-0.8964143426294877</v>
      </c>
      <c r="K13" s="449">
        <v>106.2</v>
      </c>
      <c r="L13" s="448">
        <v>2.115384615384618</v>
      </c>
      <c r="M13" s="450">
        <v>100.8</v>
      </c>
      <c r="N13" s="448">
        <v>0.09930486593842534</v>
      </c>
      <c r="O13" s="451">
        <v>1.93</v>
      </c>
      <c r="P13" s="452">
        <v>0.16</v>
      </c>
      <c r="Q13" s="453">
        <v>1.61</v>
      </c>
      <c r="R13" s="452">
        <v>0.13</v>
      </c>
      <c r="S13" s="124"/>
    </row>
    <row r="14" spans="2:19" s="125" customFormat="1" ht="13.5">
      <c r="B14" s="456" t="s">
        <v>777</v>
      </c>
      <c r="C14" s="445" t="s">
        <v>780</v>
      </c>
      <c r="D14" s="457" t="s">
        <v>536</v>
      </c>
      <c r="E14" s="447">
        <v>108.7</v>
      </c>
      <c r="F14" s="448">
        <v>12.642487046632128</v>
      </c>
      <c r="G14" s="449">
        <v>99.8</v>
      </c>
      <c r="H14" s="448">
        <v>0.20080321285140845</v>
      </c>
      <c r="I14" s="447">
        <v>99.3</v>
      </c>
      <c r="J14" s="448">
        <v>-0.20100502512563098</v>
      </c>
      <c r="K14" s="449">
        <v>106.9</v>
      </c>
      <c r="L14" s="448">
        <v>0.6591337099811703</v>
      </c>
      <c r="M14" s="450">
        <v>101</v>
      </c>
      <c r="N14" s="448">
        <v>0.19841269841270123</v>
      </c>
      <c r="O14" s="451">
        <v>1.71</v>
      </c>
      <c r="P14" s="452">
        <v>-0.22</v>
      </c>
      <c r="Q14" s="453">
        <v>1.64</v>
      </c>
      <c r="R14" s="452">
        <v>0.029999999999999805</v>
      </c>
      <c r="S14" s="124"/>
    </row>
    <row r="15" spans="2:19" s="125" customFormat="1" ht="13.5">
      <c r="B15" s="456" t="s">
        <v>665</v>
      </c>
      <c r="C15" s="445" t="s">
        <v>538</v>
      </c>
      <c r="D15" s="457" t="s">
        <v>497</v>
      </c>
      <c r="E15" s="447">
        <v>100.5</v>
      </c>
      <c r="F15" s="448">
        <v>-7.54369825206992</v>
      </c>
      <c r="G15" s="449">
        <v>100</v>
      </c>
      <c r="H15" s="448">
        <v>0.20040080160320925</v>
      </c>
      <c r="I15" s="447">
        <v>99.6</v>
      </c>
      <c r="J15" s="448">
        <v>0.3021148036253748</v>
      </c>
      <c r="K15" s="449">
        <v>108.4</v>
      </c>
      <c r="L15" s="448">
        <v>1.4031805425631432</v>
      </c>
      <c r="M15" s="450">
        <v>100.7</v>
      </c>
      <c r="N15" s="448">
        <v>-0.29702970297029424</v>
      </c>
      <c r="O15" s="451">
        <v>1.21</v>
      </c>
      <c r="P15" s="452">
        <v>-0.5</v>
      </c>
      <c r="Q15" s="453">
        <v>1.66</v>
      </c>
      <c r="R15" s="452">
        <v>0.02</v>
      </c>
      <c r="S15" s="124"/>
    </row>
    <row r="16" spans="2:18" ht="13.5" customHeight="1">
      <c r="B16" s="456" t="s">
        <v>497</v>
      </c>
      <c r="C16" s="445" t="s">
        <v>539</v>
      </c>
      <c r="D16" s="457" t="s">
        <v>497</v>
      </c>
      <c r="E16" s="450">
        <v>100.8</v>
      </c>
      <c r="F16" s="458">
        <v>0.29850746268656436</v>
      </c>
      <c r="G16" s="459">
        <v>100.6</v>
      </c>
      <c r="H16" s="458">
        <v>0.5999999999999943</v>
      </c>
      <c r="I16" s="450">
        <v>100.3</v>
      </c>
      <c r="J16" s="458">
        <v>0.7028112449799226</v>
      </c>
      <c r="K16" s="459">
        <v>112</v>
      </c>
      <c r="L16" s="458">
        <v>3.321033210332098</v>
      </c>
      <c r="M16" s="450">
        <v>100.1</v>
      </c>
      <c r="N16" s="458">
        <v>-0.5958291956305943</v>
      </c>
      <c r="O16" s="460">
        <v>2.13</v>
      </c>
      <c r="P16" s="461">
        <v>0.92</v>
      </c>
      <c r="Q16" s="462">
        <v>1.62</v>
      </c>
      <c r="R16" s="461">
        <v>-0.039999999999999813</v>
      </c>
    </row>
    <row r="17" spans="1:67" ht="13.5" customHeight="1">
      <c r="A17" s="139"/>
      <c r="B17" s="463" t="s">
        <v>497</v>
      </c>
      <c r="C17" s="445" t="s">
        <v>540</v>
      </c>
      <c r="D17" s="464" t="s">
        <v>497</v>
      </c>
      <c r="E17" s="465">
        <v>101.1</v>
      </c>
      <c r="F17" s="466">
        <v>0.29761904761904484</v>
      </c>
      <c r="G17" s="467">
        <v>100.4</v>
      </c>
      <c r="H17" s="466">
        <v>-0.1988071570576428</v>
      </c>
      <c r="I17" s="465">
        <v>99.4</v>
      </c>
      <c r="J17" s="466">
        <v>-0.8973080757726735</v>
      </c>
      <c r="K17" s="467">
        <v>107.7</v>
      </c>
      <c r="L17" s="466">
        <v>-3.8392857142857117</v>
      </c>
      <c r="M17" s="465">
        <v>101</v>
      </c>
      <c r="N17" s="466">
        <v>0.899100899100905</v>
      </c>
      <c r="O17" s="468">
        <v>1.55</v>
      </c>
      <c r="P17" s="469">
        <v>-0.58</v>
      </c>
      <c r="Q17" s="470">
        <v>1.56</v>
      </c>
      <c r="R17" s="469">
        <v>-0.06000000000000005</v>
      </c>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row>
    <row r="18" spans="1:19" s="141" customFormat="1" ht="13.5" customHeight="1">
      <c r="A18" s="140"/>
      <c r="B18" s="479" t="s">
        <v>665</v>
      </c>
      <c r="C18" s="471" t="s">
        <v>681</v>
      </c>
      <c r="D18" s="472" t="s">
        <v>782</v>
      </c>
      <c r="E18" s="473">
        <v>100.2</v>
      </c>
      <c r="F18" s="474">
        <v>-0.8902077151335227</v>
      </c>
      <c r="G18" s="475">
        <v>100</v>
      </c>
      <c r="H18" s="474">
        <v>-0.3984063745019977</v>
      </c>
      <c r="I18" s="473">
        <v>100.1</v>
      </c>
      <c r="J18" s="474">
        <v>0.7042253521126646</v>
      </c>
      <c r="K18" s="475">
        <v>98.8</v>
      </c>
      <c r="L18" s="474">
        <v>-8.263695450324981</v>
      </c>
      <c r="M18" s="473">
        <v>101.1</v>
      </c>
      <c r="N18" s="474">
        <v>0.09900990099009338</v>
      </c>
      <c r="O18" s="476">
        <v>1.8</v>
      </c>
      <c r="P18" s="477">
        <v>0.25</v>
      </c>
      <c r="Q18" s="478">
        <v>1.66</v>
      </c>
      <c r="R18" s="477">
        <v>0.09999999999999987</v>
      </c>
      <c r="S18" s="631"/>
    </row>
    <row r="19" spans="1:18" ht="13.5" customHeight="1">
      <c r="A19" s="139" t="s">
        <v>488</v>
      </c>
      <c r="B19" s="125"/>
      <c r="C19" s="125"/>
      <c r="D19" s="125"/>
      <c r="E19" s="124"/>
      <c r="F19" s="124"/>
      <c r="G19" s="124"/>
      <c r="H19" s="124"/>
      <c r="I19" s="124"/>
      <c r="J19" s="124"/>
      <c r="K19" s="124"/>
      <c r="L19" s="124"/>
      <c r="M19" s="124"/>
      <c r="N19" s="124"/>
      <c r="O19" s="124"/>
      <c r="P19" s="124"/>
      <c r="Q19" s="124"/>
      <c r="R19" s="124"/>
    </row>
    <row r="20" spans="1:18" ht="13.5" customHeight="1">
      <c r="A20" s="142"/>
      <c r="B20" s="143" t="s">
        <v>196</v>
      </c>
      <c r="C20" s="143"/>
      <c r="D20" s="143"/>
      <c r="E20" s="144"/>
      <c r="F20" s="145"/>
      <c r="G20" s="146"/>
      <c r="H20" s="144"/>
      <c r="I20" s="144"/>
      <c r="K20" s="144"/>
      <c r="M20" s="144"/>
      <c r="N20" s="145"/>
      <c r="O20" s="147"/>
      <c r="P20" s="147"/>
      <c r="Q20" s="392" t="s">
        <v>547</v>
      </c>
      <c r="R20" s="148"/>
    </row>
    <row r="21" spans="1:18" ht="13.5" customHeight="1">
      <c r="A21" s="139"/>
      <c r="B21" s="784" t="s">
        <v>354</v>
      </c>
      <c r="C21" s="785"/>
      <c r="D21" s="786"/>
      <c r="E21" s="782" t="s">
        <v>343</v>
      </c>
      <c r="F21" s="783"/>
      <c r="G21" s="324" t="s">
        <v>351</v>
      </c>
      <c r="H21" s="325"/>
      <c r="I21" s="324" t="s">
        <v>344</v>
      </c>
      <c r="J21" s="326"/>
      <c r="K21" s="327" t="s">
        <v>345</v>
      </c>
      <c r="L21" s="325"/>
      <c r="M21" s="780" t="s">
        <v>346</v>
      </c>
      <c r="N21" s="781"/>
      <c r="O21" s="320" t="s">
        <v>347</v>
      </c>
      <c r="P21" s="317"/>
      <c r="Q21" s="316" t="s">
        <v>348</v>
      </c>
      <c r="R21" s="318"/>
    </row>
    <row r="22" spans="1:18" ht="13.5">
      <c r="A22" s="139" t="s">
        <v>488</v>
      </c>
      <c r="B22" s="787"/>
      <c r="C22" s="788"/>
      <c r="D22" s="789"/>
      <c r="E22" s="321" t="s">
        <v>349</v>
      </c>
      <c r="F22" s="322" t="s">
        <v>355</v>
      </c>
      <c r="G22" s="321" t="s">
        <v>349</v>
      </c>
      <c r="H22" s="322" t="s">
        <v>355</v>
      </c>
      <c r="I22" s="321" t="s">
        <v>349</v>
      </c>
      <c r="J22" s="322" t="s">
        <v>355</v>
      </c>
      <c r="K22" s="321" t="s">
        <v>349</v>
      </c>
      <c r="L22" s="322" t="s">
        <v>355</v>
      </c>
      <c r="M22" s="321" t="s">
        <v>349</v>
      </c>
      <c r="N22" s="322" t="s">
        <v>355</v>
      </c>
      <c r="O22" s="323" t="s">
        <v>356</v>
      </c>
      <c r="P22" s="322" t="s">
        <v>350</v>
      </c>
      <c r="Q22" s="323" t="s">
        <v>356</v>
      </c>
      <c r="R22" s="322" t="s">
        <v>350</v>
      </c>
    </row>
    <row r="23" spans="2:18" s="138" customFormat="1" ht="9.75">
      <c r="B23" s="386"/>
      <c r="C23" s="387"/>
      <c r="D23" s="388"/>
      <c r="E23" s="133"/>
      <c r="F23" s="134" t="s">
        <v>357</v>
      </c>
      <c r="G23" s="135"/>
      <c r="H23" s="134" t="s">
        <v>357</v>
      </c>
      <c r="I23" s="133"/>
      <c r="J23" s="134" t="s">
        <v>357</v>
      </c>
      <c r="K23" s="135"/>
      <c r="L23" s="134" t="s">
        <v>357</v>
      </c>
      <c r="M23" s="133"/>
      <c r="N23" s="134" t="s">
        <v>357</v>
      </c>
      <c r="O23" s="136" t="s">
        <v>357</v>
      </c>
      <c r="P23" s="134" t="s">
        <v>358</v>
      </c>
      <c r="Q23" s="137" t="s">
        <v>357</v>
      </c>
      <c r="R23" s="134" t="s">
        <v>358</v>
      </c>
    </row>
    <row r="24" spans="1:19" ht="13.5">
      <c r="A24" s="149"/>
      <c r="B24" s="444" t="s">
        <v>664</v>
      </c>
      <c r="C24" s="445" t="s">
        <v>542</v>
      </c>
      <c r="D24" s="446" t="s">
        <v>536</v>
      </c>
      <c r="E24" s="447">
        <v>108.6</v>
      </c>
      <c r="F24" s="448">
        <v>5.130687318489833</v>
      </c>
      <c r="G24" s="447">
        <v>103.4</v>
      </c>
      <c r="H24" s="448">
        <v>0.38834951456311234</v>
      </c>
      <c r="I24" s="447">
        <v>99.9</v>
      </c>
      <c r="J24" s="448">
        <v>-3.478260869565212</v>
      </c>
      <c r="K24" s="447">
        <v>103.8</v>
      </c>
      <c r="L24" s="448">
        <v>3.386454183266924</v>
      </c>
      <c r="M24" s="447">
        <v>99</v>
      </c>
      <c r="N24" s="448">
        <v>-0.5025125628140703</v>
      </c>
      <c r="O24" s="451">
        <v>1.12</v>
      </c>
      <c r="P24" s="452">
        <v>-0.21</v>
      </c>
      <c r="Q24" s="451">
        <v>1.34</v>
      </c>
      <c r="R24" s="452">
        <v>-0.17</v>
      </c>
      <c r="S24" s="125"/>
    </row>
    <row r="25" spans="2:18" ht="13.5">
      <c r="B25" s="454" t="s">
        <v>497</v>
      </c>
      <c r="C25" s="445" t="s">
        <v>543</v>
      </c>
      <c r="D25" s="455" t="s">
        <v>497</v>
      </c>
      <c r="E25" s="447">
        <v>105.2</v>
      </c>
      <c r="F25" s="448">
        <v>-3.130755064456714</v>
      </c>
      <c r="G25" s="447">
        <v>102.2</v>
      </c>
      <c r="H25" s="448">
        <v>-1.1605415860735036</v>
      </c>
      <c r="I25" s="447">
        <v>100.8</v>
      </c>
      <c r="J25" s="448">
        <v>0.9009009009008924</v>
      </c>
      <c r="K25" s="447">
        <v>102.2</v>
      </c>
      <c r="L25" s="448">
        <v>-1.5414258188824608</v>
      </c>
      <c r="M25" s="447">
        <v>100.1</v>
      </c>
      <c r="N25" s="448">
        <v>1.1111111111111054</v>
      </c>
      <c r="O25" s="451">
        <v>2.25</v>
      </c>
      <c r="P25" s="452">
        <v>1.13</v>
      </c>
      <c r="Q25" s="451">
        <v>1.12</v>
      </c>
      <c r="R25" s="452">
        <v>-0.22</v>
      </c>
    </row>
    <row r="26" spans="1:18" ht="13.5">
      <c r="A26" s="125"/>
      <c r="B26" s="454" t="s">
        <v>497</v>
      </c>
      <c r="C26" s="445" t="s">
        <v>544</v>
      </c>
      <c r="D26" s="455" t="s">
        <v>497</v>
      </c>
      <c r="E26" s="447">
        <v>106</v>
      </c>
      <c r="F26" s="448">
        <v>0.7604562737642558</v>
      </c>
      <c r="G26" s="447">
        <v>102.3</v>
      </c>
      <c r="H26" s="448">
        <v>0.09784735812132517</v>
      </c>
      <c r="I26" s="447">
        <v>97.9</v>
      </c>
      <c r="J26" s="448">
        <v>-2.8769841269841185</v>
      </c>
      <c r="K26" s="447">
        <v>96.8</v>
      </c>
      <c r="L26" s="448">
        <v>-5.283757338551864</v>
      </c>
      <c r="M26" s="447">
        <v>100.3</v>
      </c>
      <c r="N26" s="448">
        <v>0.19980019980020267</v>
      </c>
      <c r="O26" s="451">
        <v>0.87</v>
      </c>
      <c r="P26" s="452">
        <v>-1.38</v>
      </c>
      <c r="Q26" s="451">
        <v>1.06</v>
      </c>
      <c r="R26" s="452">
        <v>-0.06000000000000005</v>
      </c>
    </row>
    <row r="27" spans="1:18" ht="13.5">
      <c r="A27" s="125"/>
      <c r="B27" s="454" t="s">
        <v>497</v>
      </c>
      <c r="C27" s="445" t="s">
        <v>545</v>
      </c>
      <c r="D27" s="455" t="s">
        <v>497</v>
      </c>
      <c r="E27" s="447">
        <v>103.9</v>
      </c>
      <c r="F27" s="448">
        <v>-1.9811320754716928</v>
      </c>
      <c r="G27" s="447">
        <v>102.6</v>
      </c>
      <c r="H27" s="448">
        <v>0.2932551319648066</v>
      </c>
      <c r="I27" s="447">
        <v>98.3</v>
      </c>
      <c r="J27" s="448">
        <v>0.408580183861074</v>
      </c>
      <c r="K27" s="447">
        <v>102.2</v>
      </c>
      <c r="L27" s="448">
        <v>5.5785123966942205</v>
      </c>
      <c r="M27" s="447">
        <v>99.1</v>
      </c>
      <c r="N27" s="448">
        <v>-1.196410767696912</v>
      </c>
      <c r="O27" s="451">
        <v>0.99</v>
      </c>
      <c r="P27" s="452">
        <v>0.12</v>
      </c>
      <c r="Q27" s="451">
        <v>2.32</v>
      </c>
      <c r="R27" s="452">
        <v>1.26</v>
      </c>
    </row>
    <row r="28" spans="2:18" ht="13.5">
      <c r="B28" s="454" t="s">
        <v>497</v>
      </c>
      <c r="C28" s="445" t="s">
        <v>512</v>
      </c>
      <c r="D28" s="455" t="s">
        <v>497</v>
      </c>
      <c r="E28" s="447">
        <v>105</v>
      </c>
      <c r="F28" s="448">
        <v>1.0587102983638057</v>
      </c>
      <c r="G28" s="447">
        <v>102.8</v>
      </c>
      <c r="H28" s="448">
        <v>0.1949317738791451</v>
      </c>
      <c r="I28" s="447">
        <v>102.1</v>
      </c>
      <c r="J28" s="448">
        <v>3.8657171922685625</v>
      </c>
      <c r="K28" s="447">
        <v>109.1</v>
      </c>
      <c r="L28" s="448">
        <v>6.751467710371811</v>
      </c>
      <c r="M28" s="447">
        <v>98.9</v>
      </c>
      <c r="N28" s="448">
        <v>-0.2018163471241056</v>
      </c>
      <c r="O28" s="451">
        <v>0.98</v>
      </c>
      <c r="P28" s="452">
        <v>-0.01</v>
      </c>
      <c r="Q28" s="451">
        <v>1.52</v>
      </c>
      <c r="R28" s="452">
        <v>-0.8</v>
      </c>
    </row>
    <row r="29" spans="2:18" ht="13.5">
      <c r="B29" s="456" t="s">
        <v>497</v>
      </c>
      <c r="C29" s="445" t="s">
        <v>546</v>
      </c>
      <c r="D29" s="457" t="s">
        <v>497</v>
      </c>
      <c r="E29" s="447">
        <v>101.3</v>
      </c>
      <c r="F29" s="448">
        <v>-3.5238095238095264</v>
      </c>
      <c r="G29" s="447">
        <v>102.8</v>
      </c>
      <c r="H29" s="448">
        <v>0</v>
      </c>
      <c r="I29" s="447">
        <v>101.1</v>
      </c>
      <c r="J29" s="448">
        <v>-0.9794319294809012</v>
      </c>
      <c r="K29" s="447">
        <v>112.9</v>
      </c>
      <c r="L29" s="448">
        <v>3.4830430797433656</v>
      </c>
      <c r="M29" s="447">
        <v>98.8</v>
      </c>
      <c r="N29" s="448">
        <v>-0.10111223458039284</v>
      </c>
      <c r="O29" s="451">
        <v>1.18</v>
      </c>
      <c r="P29" s="452">
        <v>0.2</v>
      </c>
      <c r="Q29" s="451">
        <v>0.94</v>
      </c>
      <c r="R29" s="452">
        <v>-0.58</v>
      </c>
    </row>
    <row r="30" spans="2:18" ht="13.5">
      <c r="B30" s="456" t="s">
        <v>497</v>
      </c>
      <c r="C30" s="445" t="s">
        <v>591</v>
      </c>
      <c r="D30" s="457" t="s">
        <v>497</v>
      </c>
      <c r="E30" s="447">
        <v>105.6</v>
      </c>
      <c r="F30" s="448">
        <v>4.244817374136226</v>
      </c>
      <c r="G30" s="447">
        <v>102.9</v>
      </c>
      <c r="H30" s="448">
        <v>0.09727626459144799</v>
      </c>
      <c r="I30" s="447">
        <v>100.8</v>
      </c>
      <c r="J30" s="448">
        <v>-0.2967359050445076</v>
      </c>
      <c r="K30" s="447">
        <v>115.7</v>
      </c>
      <c r="L30" s="448">
        <v>2.480070859167402</v>
      </c>
      <c r="M30" s="447">
        <v>98.9</v>
      </c>
      <c r="N30" s="448">
        <v>0.10121457489879405</v>
      </c>
      <c r="O30" s="451">
        <v>1.08</v>
      </c>
      <c r="P30" s="452">
        <v>-0.09999999999999987</v>
      </c>
      <c r="Q30" s="451">
        <v>1.21</v>
      </c>
      <c r="R30" s="452">
        <v>0.27</v>
      </c>
    </row>
    <row r="31" spans="2:18" ht="13.5">
      <c r="B31" s="456" t="s">
        <v>777</v>
      </c>
      <c r="C31" s="445" t="s">
        <v>780</v>
      </c>
      <c r="D31" s="457" t="s">
        <v>536</v>
      </c>
      <c r="E31" s="447">
        <v>109.7</v>
      </c>
      <c r="F31" s="448">
        <v>3.882575757575766</v>
      </c>
      <c r="G31" s="447">
        <v>104.6</v>
      </c>
      <c r="H31" s="448">
        <v>1.6520894071914367</v>
      </c>
      <c r="I31" s="447">
        <v>102.9</v>
      </c>
      <c r="J31" s="448">
        <v>2.083333333333342</v>
      </c>
      <c r="K31" s="447">
        <v>118</v>
      </c>
      <c r="L31" s="448">
        <v>1.9878997407087269</v>
      </c>
      <c r="M31" s="447">
        <v>98.6</v>
      </c>
      <c r="N31" s="448">
        <v>-0.3033367037411641</v>
      </c>
      <c r="O31" s="451">
        <v>1.19</v>
      </c>
      <c r="P31" s="452">
        <v>0.11</v>
      </c>
      <c r="Q31" s="451">
        <v>1.15</v>
      </c>
      <c r="R31" s="452">
        <v>-0.06000000000000005</v>
      </c>
    </row>
    <row r="32" spans="2:18" ht="13.5">
      <c r="B32" s="456"/>
      <c r="C32" s="445" t="s">
        <v>538</v>
      </c>
      <c r="D32" s="457" t="s">
        <v>497</v>
      </c>
      <c r="E32" s="447">
        <v>104.8</v>
      </c>
      <c r="F32" s="448">
        <v>-4.466727438468555</v>
      </c>
      <c r="G32" s="447">
        <v>103.4</v>
      </c>
      <c r="H32" s="448">
        <v>-1.1472275334607922</v>
      </c>
      <c r="I32" s="447">
        <v>101.6</v>
      </c>
      <c r="J32" s="448">
        <v>-1.2633624878522947</v>
      </c>
      <c r="K32" s="447">
        <v>114.8</v>
      </c>
      <c r="L32" s="448">
        <v>-2.7118644067796636</v>
      </c>
      <c r="M32" s="447">
        <v>98.5</v>
      </c>
      <c r="N32" s="448">
        <v>-0.10141987829614027</v>
      </c>
      <c r="O32" s="451">
        <v>1.05</v>
      </c>
      <c r="P32" s="452">
        <v>-0.14</v>
      </c>
      <c r="Q32" s="451">
        <v>1.02</v>
      </c>
      <c r="R32" s="452">
        <v>-0.13</v>
      </c>
    </row>
    <row r="33" spans="2:18" ht="13.5">
      <c r="B33" s="456" t="s">
        <v>497</v>
      </c>
      <c r="C33" s="445" t="s">
        <v>539</v>
      </c>
      <c r="D33" s="457" t="s">
        <v>497</v>
      </c>
      <c r="E33" s="450">
        <v>104.1</v>
      </c>
      <c r="F33" s="458">
        <v>-0.6679389312977126</v>
      </c>
      <c r="G33" s="450">
        <v>104.3</v>
      </c>
      <c r="H33" s="458">
        <v>0.8704061895551174</v>
      </c>
      <c r="I33" s="450">
        <v>101.1</v>
      </c>
      <c r="J33" s="458">
        <v>-0.4921259842519685</v>
      </c>
      <c r="K33" s="450">
        <v>117.9</v>
      </c>
      <c r="L33" s="458">
        <v>2.700348432055757</v>
      </c>
      <c r="M33" s="450">
        <v>98.8</v>
      </c>
      <c r="N33" s="458">
        <v>0.30456852791877886</v>
      </c>
      <c r="O33" s="460">
        <v>0.92</v>
      </c>
      <c r="P33" s="461">
        <v>-0.13</v>
      </c>
      <c r="Q33" s="460">
        <v>1.08</v>
      </c>
      <c r="R33" s="461">
        <v>0.06000000000000005</v>
      </c>
    </row>
    <row r="34" spans="2:19" ht="13.5">
      <c r="B34" s="463" t="s">
        <v>497</v>
      </c>
      <c r="C34" s="445" t="s">
        <v>540</v>
      </c>
      <c r="D34" s="464" t="s">
        <v>497</v>
      </c>
      <c r="E34" s="465">
        <v>106.7</v>
      </c>
      <c r="F34" s="466">
        <v>2.4975984630163386</v>
      </c>
      <c r="G34" s="465">
        <v>103.9</v>
      </c>
      <c r="H34" s="466">
        <v>-0.3835091083413149</v>
      </c>
      <c r="I34" s="465">
        <v>100.1</v>
      </c>
      <c r="J34" s="466">
        <v>-0.9891196834817014</v>
      </c>
      <c r="K34" s="465">
        <v>116.9</v>
      </c>
      <c r="L34" s="466">
        <v>-0.8481764206955046</v>
      </c>
      <c r="M34" s="465">
        <v>98.2</v>
      </c>
      <c r="N34" s="466">
        <v>-0.6072874493927068</v>
      </c>
      <c r="O34" s="468">
        <v>1</v>
      </c>
      <c r="P34" s="469">
        <v>0.08</v>
      </c>
      <c r="Q34" s="468">
        <v>1.27</v>
      </c>
      <c r="R34" s="469">
        <v>0.19</v>
      </c>
      <c r="S34" s="125"/>
    </row>
    <row r="35" spans="2:18" s="141" customFormat="1" ht="13.5">
      <c r="B35" s="479" t="s">
        <v>782</v>
      </c>
      <c r="C35" s="471" t="s">
        <v>681</v>
      </c>
      <c r="D35" s="472" t="s">
        <v>782</v>
      </c>
      <c r="E35" s="480">
        <v>103.2</v>
      </c>
      <c r="F35" s="481">
        <v>-3.280224929709466</v>
      </c>
      <c r="G35" s="480">
        <v>103.3</v>
      </c>
      <c r="H35" s="481">
        <v>-0.5774783445620871</v>
      </c>
      <c r="I35" s="480">
        <v>100.8</v>
      </c>
      <c r="J35" s="481">
        <v>0.6993006993007022</v>
      </c>
      <c r="K35" s="480">
        <v>105.8</v>
      </c>
      <c r="L35" s="481">
        <v>-9.495295124037646</v>
      </c>
      <c r="M35" s="480">
        <v>97.9</v>
      </c>
      <c r="N35" s="481">
        <v>-0.3054989816700582</v>
      </c>
      <c r="O35" s="482">
        <v>1.05</v>
      </c>
      <c r="P35" s="483">
        <v>0.05</v>
      </c>
      <c r="Q35" s="482">
        <v>1.23</v>
      </c>
      <c r="R35" s="483">
        <v>-0.04</v>
      </c>
    </row>
    <row r="36" spans="2:18" ht="13.5">
      <c r="B36" s="125"/>
      <c r="C36" s="125"/>
      <c r="D36" s="125"/>
      <c r="E36" s="124"/>
      <c r="F36" s="124"/>
      <c r="G36" s="124"/>
      <c r="H36" s="124"/>
      <c r="I36" s="124"/>
      <c r="J36" s="124"/>
      <c r="K36" s="124"/>
      <c r="L36" s="124"/>
      <c r="M36" s="124"/>
      <c r="N36" s="124"/>
      <c r="O36" s="124"/>
      <c r="P36" s="124"/>
      <c r="Q36" s="124"/>
      <c r="R36" s="124"/>
    </row>
    <row r="37" spans="2:6" ht="13.5">
      <c r="B37" s="150" t="s">
        <v>349</v>
      </c>
      <c r="C37" s="150"/>
      <c r="D37" s="150"/>
      <c r="F37" s="151" t="s">
        <v>352</v>
      </c>
    </row>
    <row r="38" ht="13.5">
      <c r="F38" s="151" t="s">
        <v>353</v>
      </c>
    </row>
    <row r="39" ht="13.5">
      <c r="F39" s="151" t="s">
        <v>489</v>
      </c>
    </row>
    <row r="40" ht="13.5">
      <c r="F40" s="152"/>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8.xml><?xml version="1.0" encoding="utf-8"?>
<worksheet xmlns="http://schemas.openxmlformats.org/spreadsheetml/2006/main" xmlns:r="http://schemas.openxmlformats.org/officeDocument/2006/relationships">
  <sheetPr codeName="Sheet18">
    <tabColor indexed="53"/>
  </sheetPr>
  <dimension ref="B1:N103"/>
  <sheetViews>
    <sheetView zoomScale="75" zoomScaleNormal="75" zoomScaleSheetLayoutView="85" workbookViewId="0" topLeftCell="A1">
      <selection activeCell="A1" sqref="A1"/>
    </sheetView>
  </sheetViews>
  <sheetFormatPr defaultColWidth="8.796875" defaultRowHeight="14.25"/>
  <cols>
    <col min="1" max="1" width="10.69921875" style="157" customWidth="1"/>
    <col min="2" max="2" width="3" style="157" customWidth="1"/>
    <col min="3" max="3" width="39.09765625" style="159" customWidth="1"/>
    <col min="4" max="14" width="12.59765625" style="157" customWidth="1"/>
    <col min="15" max="16384" width="9" style="157" customWidth="1"/>
  </cols>
  <sheetData>
    <row r="1" ht="23.25" customHeight="1">
      <c r="B1" s="573" t="s">
        <v>706</v>
      </c>
    </row>
    <row r="2" ht="23.25" customHeight="1">
      <c r="D2" s="579" t="s">
        <v>756</v>
      </c>
    </row>
    <row r="3" spans="2:14" ht="18" customHeight="1">
      <c r="B3" s="158"/>
      <c r="C3" s="160" t="s">
        <v>496</v>
      </c>
      <c r="D3" s="160"/>
      <c r="E3" s="158"/>
      <c r="F3" s="158"/>
      <c r="G3" s="158"/>
      <c r="H3" s="158"/>
      <c r="I3" s="158"/>
      <c r="J3" s="158"/>
      <c r="K3" s="158"/>
      <c r="L3" s="158"/>
      <c r="M3" s="158"/>
      <c r="N3" s="161" t="s">
        <v>408</v>
      </c>
    </row>
    <row r="4" spans="2:14" s="162" customFormat="1" ht="18" customHeight="1">
      <c r="B4" s="807" t="s">
        <v>703</v>
      </c>
      <c r="C4" s="808"/>
      <c r="D4" s="800" t="s">
        <v>409</v>
      </c>
      <c r="E4" s="801"/>
      <c r="F4" s="802"/>
      <c r="G4" s="800" t="s">
        <v>410</v>
      </c>
      <c r="H4" s="801"/>
      <c r="I4" s="802"/>
      <c r="J4" s="798" t="s">
        <v>145</v>
      </c>
      <c r="K4" s="798" t="s">
        <v>411</v>
      </c>
      <c r="L4" s="800" t="s">
        <v>412</v>
      </c>
      <c r="M4" s="801"/>
      <c r="N4" s="802"/>
    </row>
    <row r="5" spans="2:14" s="162" customFormat="1" ht="18" customHeight="1" thickBot="1">
      <c r="B5" s="809"/>
      <c r="C5" s="810"/>
      <c r="D5" s="165" t="s">
        <v>413</v>
      </c>
      <c r="E5" s="163" t="s">
        <v>414</v>
      </c>
      <c r="F5" s="163" t="s">
        <v>415</v>
      </c>
      <c r="G5" s="165" t="s">
        <v>413</v>
      </c>
      <c r="H5" s="163" t="s">
        <v>414</v>
      </c>
      <c r="I5" s="163" t="s">
        <v>415</v>
      </c>
      <c r="J5" s="799"/>
      <c r="K5" s="799"/>
      <c r="L5" s="163" t="s">
        <v>413</v>
      </c>
      <c r="M5" s="165" t="s">
        <v>414</v>
      </c>
      <c r="N5" s="164" t="s">
        <v>415</v>
      </c>
    </row>
    <row r="6" spans="2:14" ht="16.5" customHeight="1" thickTop="1">
      <c r="B6" s="805" t="s">
        <v>186</v>
      </c>
      <c r="C6" s="806"/>
      <c r="D6" s="580">
        <v>259325</v>
      </c>
      <c r="E6" s="166">
        <v>326864</v>
      </c>
      <c r="F6" s="166">
        <v>170221</v>
      </c>
      <c r="G6" s="166">
        <v>254104</v>
      </c>
      <c r="H6" s="166">
        <v>319632</v>
      </c>
      <c r="I6" s="166">
        <v>167653</v>
      </c>
      <c r="J6" s="166">
        <v>233542</v>
      </c>
      <c r="K6" s="166">
        <v>20562</v>
      </c>
      <c r="L6" s="166">
        <v>5221</v>
      </c>
      <c r="M6" s="166">
        <v>7232</v>
      </c>
      <c r="N6" s="166">
        <v>2568</v>
      </c>
    </row>
    <row r="7" spans="2:14" ht="16.5" customHeight="1">
      <c r="B7" s="803" t="s">
        <v>373</v>
      </c>
      <c r="C7" s="804"/>
      <c r="D7" s="581" t="s">
        <v>791</v>
      </c>
      <c r="E7" s="168" t="s">
        <v>791</v>
      </c>
      <c r="F7" s="168" t="s">
        <v>791</v>
      </c>
      <c r="G7" s="168" t="s">
        <v>791</v>
      </c>
      <c r="H7" s="168" t="s">
        <v>791</v>
      </c>
      <c r="I7" s="168" t="s">
        <v>791</v>
      </c>
      <c r="J7" s="168" t="s">
        <v>791</v>
      </c>
      <c r="K7" s="168" t="s">
        <v>791</v>
      </c>
      <c r="L7" s="168" t="s">
        <v>791</v>
      </c>
      <c r="M7" s="168" t="s">
        <v>791</v>
      </c>
      <c r="N7" s="168" t="s">
        <v>791</v>
      </c>
    </row>
    <row r="8" spans="2:14" ht="16.5" customHeight="1">
      <c r="B8" s="792" t="s">
        <v>194</v>
      </c>
      <c r="C8" s="793"/>
      <c r="D8" s="582">
        <v>341818</v>
      </c>
      <c r="E8" s="170">
        <v>367820</v>
      </c>
      <c r="F8" s="170">
        <v>210082</v>
      </c>
      <c r="G8" s="170">
        <v>339874</v>
      </c>
      <c r="H8" s="170">
        <v>365665</v>
      </c>
      <c r="I8" s="170">
        <v>209202</v>
      </c>
      <c r="J8" s="170">
        <v>317910</v>
      </c>
      <c r="K8" s="170">
        <v>21964</v>
      </c>
      <c r="L8" s="170">
        <v>1944</v>
      </c>
      <c r="M8" s="170">
        <v>2155</v>
      </c>
      <c r="N8" s="170">
        <v>880</v>
      </c>
    </row>
    <row r="9" spans="2:14" ht="16.5" customHeight="1">
      <c r="B9" s="792" t="s">
        <v>196</v>
      </c>
      <c r="C9" s="793"/>
      <c r="D9" s="582">
        <v>306416</v>
      </c>
      <c r="E9" s="170">
        <v>354190</v>
      </c>
      <c r="F9" s="170">
        <v>180556</v>
      </c>
      <c r="G9" s="170">
        <v>302253</v>
      </c>
      <c r="H9" s="170">
        <v>349694</v>
      </c>
      <c r="I9" s="170">
        <v>177269</v>
      </c>
      <c r="J9" s="170">
        <v>269579</v>
      </c>
      <c r="K9" s="170">
        <v>32674</v>
      </c>
      <c r="L9" s="170">
        <v>4163</v>
      </c>
      <c r="M9" s="170">
        <v>4496</v>
      </c>
      <c r="N9" s="170">
        <v>3287</v>
      </c>
    </row>
    <row r="10" spans="2:14" ht="16.5" customHeight="1">
      <c r="B10" s="792" t="s">
        <v>198</v>
      </c>
      <c r="C10" s="793"/>
      <c r="D10" s="582">
        <v>465731</v>
      </c>
      <c r="E10" s="170">
        <v>494006</v>
      </c>
      <c r="F10" s="170">
        <v>281615</v>
      </c>
      <c r="G10" s="170">
        <v>464224</v>
      </c>
      <c r="H10" s="170">
        <v>492268</v>
      </c>
      <c r="I10" s="170">
        <v>281615</v>
      </c>
      <c r="J10" s="170">
        <v>380673</v>
      </c>
      <c r="K10" s="170">
        <v>83551</v>
      </c>
      <c r="L10" s="170">
        <v>1507</v>
      </c>
      <c r="M10" s="170">
        <v>1738</v>
      </c>
      <c r="N10" s="170">
        <v>0</v>
      </c>
    </row>
    <row r="11" spans="2:14" ht="16.5" customHeight="1">
      <c r="B11" s="792" t="s">
        <v>201</v>
      </c>
      <c r="C11" s="793"/>
      <c r="D11" s="582">
        <v>317112</v>
      </c>
      <c r="E11" s="170">
        <v>362589</v>
      </c>
      <c r="F11" s="170">
        <v>235758</v>
      </c>
      <c r="G11" s="170">
        <v>294047</v>
      </c>
      <c r="H11" s="170">
        <v>336156</v>
      </c>
      <c r="I11" s="170">
        <v>218719</v>
      </c>
      <c r="J11" s="170">
        <v>262690</v>
      </c>
      <c r="K11" s="170">
        <v>31357</v>
      </c>
      <c r="L11" s="170">
        <v>23065</v>
      </c>
      <c r="M11" s="170">
        <v>26433</v>
      </c>
      <c r="N11" s="170">
        <v>17039</v>
      </c>
    </row>
    <row r="12" spans="2:14" ht="16.5" customHeight="1">
      <c r="B12" s="792" t="s">
        <v>374</v>
      </c>
      <c r="C12" s="793"/>
      <c r="D12" s="582">
        <v>265362</v>
      </c>
      <c r="E12" s="170">
        <v>288985</v>
      </c>
      <c r="F12" s="170">
        <v>165764</v>
      </c>
      <c r="G12" s="170">
        <v>256534</v>
      </c>
      <c r="H12" s="170">
        <v>279359</v>
      </c>
      <c r="I12" s="170">
        <v>160302</v>
      </c>
      <c r="J12" s="170">
        <v>230353</v>
      </c>
      <c r="K12" s="170">
        <v>26181</v>
      </c>
      <c r="L12" s="170">
        <v>8828</v>
      </c>
      <c r="M12" s="170">
        <v>9626</v>
      </c>
      <c r="N12" s="170">
        <v>5462</v>
      </c>
    </row>
    <row r="13" spans="2:14" ht="16.5" customHeight="1">
      <c r="B13" s="792" t="s">
        <v>375</v>
      </c>
      <c r="C13" s="793"/>
      <c r="D13" s="582">
        <v>209301</v>
      </c>
      <c r="E13" s="170">
        <v>293557</v>
      </c>
      <c r="F13" s="170">
        <v>133110</v>
      </c>
      <c r="G13" s="170">
        <v>208897</v>
      </c>
      <c r="H13" s="170">
        <v>292995</v>
      </c>
      <c r="I13" s="170">
        <v>132849</v>
      </c>
      <c r="J13" s="170">
        <v>198285</v>
      </c>
      <c r="K13" s="170">
        <v>10612</v>
      </c>
      <c r="L13" s="170">
        <v>404</v>
      </c>
      <c r="M13" s="170">
        <v>562</v>
      </c>
      <c r="N13" s="170">
        <v>261</v>
      </c>
    </row>
    <row r="14" spans="2:14" ht="16.5" customHeight="1">
      <c r="B14" s="792" t="s">
        <v>376</v>
      </c>
      <c r="C14" s="793"/>
      <c r="D14" s="582">
        <v>391204</v>
      </c>
      <c r="E14" s="170">
        <v>528056</v>
      </c>
      <c r="F14" s="170">
        <v>255597</v>
      </c>
      <c r="G14" s="170">
        <v>373060</v>
      </c>
      <c r="H14" s="170">
        <v>498305</v>
      </c>
      <c r="I14" s="170">
        <v>248955</v>
      </c>
      <c r="J14" s="170">
        <v>343503</v>
      </c>
      <c r="K14" s="170">
        <v>29557</v>
      </c>
      <c r="L14" s="170">
        <v>18144</v>
      </c>
      <c r="M14" s="170">
        <v>29751</v>
      </c>
      <c r="N14" s="170">
        <v>6642</v>
      </c>
    </row>
    <row r="15" spans="2:14" ht="16.5" customHeight="1">
      <c r="B15" s="792" t="s">
        <v>377</v>
      </c>
      <c r="C15" s="793"/>
      <c r="D15" s="582">
        <v>247884</v>
      </c>
      <c r="E15" s="170">
        <v>288748</v>
      </c>
      <c r="F15" s="170">
        <v>166220</v>
      </c>
      <c r="G15" s="170">
        <v>244840</v>
      </c>
      <c r="H15" s="170">
        <v>285265</v>
      </c>
      <c r="I15" s="170">
        <v>164054</v>
      </c>
      <c r="J15" s="170">
        <v>232426</v>
      </c>
      <c r="K15" s="170">
        <v>12414</v>
      </c>
      <c r="L15" s="170">
        <v>3044</v>
      </c>
      <c r="M15" s="170">
        <v>3483</v>
      </c>
      <c r="N15" s="170">
        <v>2166</v>
      </c>
    </row>
    <row r="16" spans="2:14" ht="16.5" customHeight="1">
      <c r="B16" s="792" t="s">
        <v>378</v>
      </c>
      <c r="C16" s="793"/>
      <c r="D16" s="582">
        <v>367142</v>
      </c>
      <c r="E16" s="170">
        <v>413422</v>
      </c>
      <c r="F16" s="170">
        <v>228195</v>
      </c>
      <c r="G16" s="170">
        <v>350107</v>
      </c>
      <c r="H16" s="170">
        <v>392652</v>
      </c>
      <c r="I16" s="170">
        <v>222372</v>
      </c>
      <c r="J16" s="170">
        <v>312612</v>
      </c>
      <c r="K16" s="170">
        <v>37495</v>
      </c>
      <c r="L16" s="170">
        <v>17035</v>
      </c>
      <c r="M16" s="170">
        <v>20770</v>
      </c>
      <c r="N16" s="170">
        <v>5823</v>
      </c>
    </row>
    <row r="17" spans="2:14" ht="16.5" customHeight="1">
      <c r="B17" s="792" t="s">
        <v>379</v>
      </c>
      <c r="C17" s="793"/>
      <c r="D17" s="582">
        <v>110912</v>
      </c>
      <c r="E17" s="170">
        <v>158456</v>
      </c>
      <c r="F17" s="170">
        <v>86472</v>
      </c>
      <c r="G17" s="170">
        <v>110515</v>
      </c>
      <c r="H17" s="170">
        <v>157658</v>
      </c>
      <c r="I17" s="170">
        <v>86281</v>
      </c>
      <c r="J17" s="170">
        <v>104686</v>
      </c>
      <c r="K17" s="170">
        <v>5829</v>
      </c>
      <c r="L17" s="170">
        <v>397</v>
      </c>
      <c r="M17" s="170">
        <v>798</v>
      </c>
      <c r="N17" s="170">
        <v>191</v>
      </c>
    </row>
    <row r="18" spans="2:14" ht="16.5" customHeight="1">
      <c r="B18" s="792" t="s">
        <v>380</v>
      </c>
      <c r="C18" s="793"/>
      <c r="D18" s="582">
        <v>194508</v>
      </c>
      <c r="E18" s="170">
        <v>262039</v>
      </c>
      <c r="F18" s="170">
        <v>146639</v>
      </c>
      <c r="G18" s="170">
        <v>192797</v>
      </c>
      <c r="H18" s="170">
        <v>259319</v>
      </c>
      <c r="I18" s="170">
        <v>145642</v>
      </c>
      <c r="J18" s="170">
        <v>186013</v>
      </c>
      <c r="K18" s="170">
        <v>6784</v>
      </c>
      <c r="L18" s="170">
        <v>1711</v>
      </c>
      <c r="M18" s="170">
        <v>2720</v>
      </c>
      <c r="N18" s="170">
        <v>997</v>
      </c>
    </row>
    <row r="19" spans="2:14" ht="16.5" customHeight="1">
      <c r="B19" s="792" t="s">
        <v>381</v>
      </c>
      <c r="C19" s="793"/>
      <c r="D19" s="582">
        <v>245293</v>
      </c>
      <c r="E19" s="170">
        <v>290624</v>
      </c>
      <c r="F19" s="170">
        <v>198986</v>
      </c>
      <c r="G19" s="170">
        <v>237979</v>
      </c>
      <c r="H19" s="170">
        <v>279772</v>
      </c>
      <c r="I19" s="170">
        <v>195287</v>
      </c>
      <c r="J19" s="170">
        <v>235144</v>
      </c>
      <c r="K19" s="170">
        <v>2835</v>
      </c>
      <c r="L19" s="170">
        <v>7314</v>
      </c>
      <c r="M19" s="170">
        <v>10852</v>
      </c>
      <c r="N19" s="170">
        <v>3699</v>
      </c>
    </row>
    <row r="20" spans="2:14" ht="16.5" customHeight="1">
      <c r="B20" s="792" t="s">
        <v>382</v>
      </c>
      <c r="C20" s="793"/>
      <c r="D20" s="582">
        <v>256605</v>
      </c>
      <c r="E20" s="170">
        <v>357173</v>
      </c>
      <c r="F20" s="170">
        <v>222862</v>
      </c>
      <c r="G20" s="170">
        <v>254935</v>
      </c>
      <c r="H20" s="170">
        <v>354465</v>
      </c>
      <c r="I20" s="170">
        <v>221540</v>
      </c>
      <c r="J20" s="170">
        <v>239461</v>
      </c>
      <c r="K20" s="170">
        <v>15474</v>
      </c>
      <c r="L20" s="170">
        <v>1670</v>
      </c>
      <c r="M20" s="170">
        <v>2708</v>
      </c>
      <c r="N20" s="170">
        <v>1322</v>
      </c>
    </row>
    <row r="21" spans="2:14" ht="16.5" customHeight="1">
      <c r="B21" s="792" t="s">
        <v>228</v>
      </c>
      <c r="C21" s="793"/>
      <c r="D21" s="582">
        <v>289293</v>
      </c>
      <c r="E21" s="170">
        <v>344257</v>
      </c>
      <c r="F21" s="170">
        <v>214761</v>
      </c>
      <c r="G21" s="170">
        <v>288546</v>
      </c>
      <c r="H21" s="170">
        <v>343562</v>
      </c>
      <c r="I21" s="170">
        <v>213943</v>
      </c>
      <c r="J21" s="170">
        <v>274481</v>
      </c>
      <c r="K21" s="170">
        <v>14065</v>
      </c>
      <c r="L21" s="170">
        <v>747</v>
      </c>
      <c r="M21" s="170">
        <v>695</v>
      </c>
      <c r="N21" s="170">
        <v>818</v>
      </c>
    </row>
    <row r="22" spans="2:14" ht="16.5" customHeight="1">
      <c r="B22" s="790" t="s">
        <v>383</v>
      </c>
      <c r="C22" s="791"/>
      <c r="D22" s="582">
        <v>205294</v>
      </c>
      <c r="E22" s="170">
        <v>252786</v>
      </c>
      <c r="F22" s="170">
        <v>145514</v>
      </c>
      <c r="G22" s="170">
        <v>185225</v>
      </c>
      <c r="H22" s="170">
        <v>224525</v>
      </c>
      <c r="I22" s="170">
        <v>135758</v>
      </c>
      <c r="J22" s="170">
        <v>169711</v>
      </c>
      <c r="K22" s="170">
        <v>15514</v>
      </c>
      <c r="L22" s="170">
        <v>20069</v>
      </c>
      <c r="M22" s="170">
        <v>28261</v>
      </c>
      <c r="N22" s="170">
        <v>9756</v>
      </c>
    </row>
    <row r="23" spans="2:14" ht="16.5" customHeight="1">
      <c r="B23" s="167"/>
      <c r="C23" s="593" t="s">
        <v>384</v>
      </c>
      <c r="D23" s="587">
        <v>228646</v>
      </c>
      <c r="E23" s="171">
        <v>307338</v>
      </c>
      <c r="F23" s="171">
        <v>146959</v>
      </c>
      <c r="G23" s="171">
        <v>227636</v>
      </c>
      <c r="H23" s="171">
        <v>306076</v>
      </c>
      <c r="I23" s="171">
        <v>146211</v>
      </c>
      <c r="J23" s="171">
        <v>207366</v>
      </c>
      <c r="K23" s="171">
        <v>20270</v>
      </c>
      <c r="L23" s="171">
        <v>1010</v>
      </c>
      <c r="M23" s="171">
        <v>1262</v>
      </c>
      <c r="N23" s="171">
        <v>748</v>
      </c>
    </row>
    <row r="24" spans="2:14" ht="16.5" customHeight="1">
      <c r="B24" s="172"/>
      <c r="C24" s="591" t="s">
        <v>236</v>
      </c>
      <c r="D24" s="588">
        <v>256121</v>
      </c>
      <c r="E24" s="173">
        <v>315153</v>
      </c>
      <c r="F24" s="173">
        <v>163087</v>
      </c>
      <c r="G24" s="173">
        <v>254506</v>
      </c>
      <c r="H24" s="173">
        <v>312513</v>
      </c>
      <c r="I24" s="173">
        <v>163087</v>
      </c>
      <c r="J24" s="173">
        <v>233057</v>
      </c>
      <c r="K24" s="173">
        <v>21449</v>
      </c>
      <c r="L24" s="173">
        <v>1615</v>
      </c>
      <c r="M24" s="173">
        <v>2640</v>
      </c>
      <c r="N24" s="173">
        <v>0</v>
      </c>
    </row>
    <row r="25" spans="2:14" ht="16.5" customHeight="1">
      <c r="B25" s="174"/>
      <c r="C25" s="594" t="s">
        <v>385</v>
      </c>
      <c r="D25" s="584">
        <v>247603</v>
      </c>
      <c r="E25" s="175">
        <v>272277</v>
      </c>
      <c r="F25" s="175">
        <v>146806</v>
      </c>
      <c r="G25" s="175">
        <v>247603</v>
      </c>
      <c r="H25" s="175">
        <v>272277</v>
      </c>
      <c r="I25" s="175">
        <v>146806</v>
      </c>
      <c r="J25" s="175">
        <v>237793</v>
      </c>
      <c r="K25" s="175">
        <v>9810</v>
      </c>
      <c r="L25" s="175">
        <v>0</v>
      </c>
      <c r="M25" s="175">
        <v>0</v>
      </c>
      <c r="N25" s="175">
        <v>0</v>
      </c>
    </row>
    <row r="26" spans="2:14" ht="16.5" customHeight="1">
      <c r="B26" s="169"/>
      <c r="C26" s="595" t="s">
        <v>386</v>
      </c>
      <c r="D26" s="582">
        <v>228339</v>
      </c>
      <c r="E26" s="170">
        <v>250004</v>
      </c>
      <c r="F26" s="170">
        <v>170115</v>
      </c>
      <c r="G26" s="170">
        <v>228339</v>
      </c>
      <c r="H26" s="170">
        <v>250004</v>
      </c>
      <c r="I26" s="170">
        <v>170115</v>
      </c>
      <c r="J26" s="170">
        <v>216025</v>
      </c>
      <c r="K26" s="170">
        <v>12314</v>
      </c>
      <c r="L26" s="170">
        <v>0</v>
      </c>
      <c r="M26" s="170">
        <v>0</v>
      </c>
      <c r="N26" s="170">
        <v>0</v>
      </c>
    </row>
    <row r="27" spans="2:14" ht="16.5" customHeight="1">
      <c r="B27" s="169"/>
      <c r="C27" s="595" t="s">
        <v>387</v>
      </c>
      <c r="D27" s="582">
        <v>268480</v>
      </c>
      <c r="E27" s="170">
        <v>318588</v>
      </c>
      <c r="F27" s="170">
        <v>160323</v>
      </c>
      <c r="G27" s="170">
        <v>268480</v>
      </c>
      <c r="H27" s="170">
        <v>318588</v>
      </c>
      <c r="I27" s="170">
        <v>160323</v>
      </c>
      <c r="J27" s="170">
        <v>240089</v>
      </c>
      <c r="K27" s="170">
        <v>28391</v>
      </c>
      <c r="L27" s="170">
        <v>0</v>
      </c>
      <c r="M27" s="170">
        <v>0</v>
      </c>
      <c r="N27" s="170">
        <v>0</v>
      </c>
    </row>
    <row r="28" spans="2:14" ht="16.5" customHeight="1">
      <c r="B28" s="169"/>
      <c r="C28" s="595" t="s">
        <v>248</v>
      </c>
      <c r="D28" s="582">
        <v>261653</v>
      </c>
      <c r="E28" s="170">
        <v>303183</v>
      </c>
      <c r="F28" s="170">
        <v>167680</v>
      </c>
      <c r="G28" s="170">
        <v>261653</v>
      </c>
      <c r="H28" s="170">
        <v>303183</v>
      </c>
      <c r="I28" s="170">
        <v>167680</v>
      </c>
      <c r="J28" s="170">
        <v>234725</v>
      </c>
      <c r="K28" s="170">
        <v>26928</v>
      </c>
      <c r="L28" s="170">
        <v>0</v>
      </c>
      <c r="M28" s="170">
        <v>0</v>
      </c>
      <c r="N28" s="170">
        <v>0</v>
      </c>
    </row>
    <row r="29" spans="2:14" ht="16.5" customHeight="1">
      <c r="B29" s="169"/>
      <c r="C29" s="595" t="s">
        <v>388</v>
      </c>
      <c r="D29" s="582">
        <v>316226</v>
      </c>
      <c r="E29" s="170">
        <v>354788</v>
      </c>
      <c r="F29" s="170">
        <v>212529</v>
      </c>
      <c r="G29" s="170">
        <v>316226</v>
      </c>
      <c r="H29" s="170">
        <v>354788</v>
      </c>
      <c r="I29" s="170">
        <v>212529</v>
      </c>
      <c r="J29" s="170">
        <v>281069</v>
      </c>
      <c r="K29" s="170">
        <v>35157</v>
      </c>
      <c r="L29" s="170">
        <v>0</v>
      </c>
      <c r="M29" s="170">
        <v>0</v>
      </c>
      <c r="N29" s="170">
        <v>0</v>
      </c>
    </row>
    <row r="30" spans="2:14" ht="16.5" customHeight="1">
      <c r="B30" s="169"/>
      <c r="C30" s="595" t="s">
        <v>389</v>
      </c>
      <c r="D30" s="582">
        <v>241928</v>
      </c>
      <c r="E30" s="170">
        <v>304835</v>
      </c>
      <c r="F30" s="170">
        <v>151037</v>
      </c>
      <c r="G30" s="170">
        <v>241787</v>
      </c>
      <c r="H30" s="170">
        <v>304651</v>
      </c>
      <c r="I30" s="170">
        <v>150959</v>
      </c>
      <c r="J30" s="170">
        <v>216493</v>
      </c>
      <c r="K30" s="170">
        <v>25294</v>
      </c>
      <c r="L30" s="170">
        <v>141</v>
      </c>
      <c r="M30" s="170">
        <v>184</v>
      </c>
      <c r="N30" s="170">
        <v>78</v>
      </c>
    </row>
    <row r="31" spans="2:14" ht="16.5" customHeight="1">
      <c r="B31" s="169"/>
      <c r="C31" s="595" t="s">
        <v>390</v>
      </c>
      <c r="D31" s="582">
        <v>313745</v>
      </c>
      <c r="E31" s="170">
        <v>341006</v>
      </c>
      <c r="F31" s="170">
        <v>192585</v>
      </c>
      <c r="G31" s="170">
        <v>313626</v>
      </c>
      <c r="H31" s="170">
        <v>340861</v>
      </c>
      <c r="I31" s="170">
        <v>192584</v>
      </c>
      <c r="J31" s="170">
        <v>281428</v>
      </c>
      <c r="K31" s="170">
        <v>32198</v>
      </c>
      <c r="L31" s="170">
        <v>119</v>
      </c>
      <c r="M31" s="170">
        <v>145</v>
      </c>
      <c r="N31" s="170">
        <v>1</v>
      </c>
    </row>
    <row r="32" spans="2:14" ht="16.5" customHeight="1">
      <c r="B32" s="169"/>
      <c r="C32" s="595" t="s">
        <v>391</v>
      </c>
      <c r="D32" s="582">
        <v>267761</v>
      </c>
      <c r="E32" s="170">
        <v>296324</v>
      </c>
      <c r="F32" s="170">
        <v>123964</v>
      </c>
      <c r="G32" s="170">
        <v>267761</v>
      </c>
      <c r="H32" s="170">
        <v>296324</v>
      </c>
      <c r="I32" s="170">
        <v>123964</v>
      </c>
      <c r="J32" s="170">
        <v>237911</v>
      </c>
      <c r="K32" s="170">
        <v>29850</v>
      </c>
      <c r="L32" s="170">
        <v>0</v>
      </c>
      <c r="M32" s="170">
        <v>0</v>
      </c>
      <c r="N32" s="170">
        <v>0</v>
      </c>
    </row>
    <row r="33" spans="2:14" ht="16.5" customHeight="1">
      <c r="B33" s="169"/>
      <c r="C33" s="595" t="s">
        <v>262</v>
      </c>
      <c r="D33" s="582">
        <v>355137</v>
      </c>
      <c r="E33" s="170">
        <v>372794</v>
      </c>
      <c r="F33" s="170">
        <v>195124</v>
      </c>
      <c r="G33" s="170">
        <v>352435</v>
      </c>
      <c r="H33" s="170">
        <v>369983</v>
      </c>
      <c r="I33" s="170">
        <v>193402</v>
      </c>
      <c r="J33" s="170">
        <v>299778</v>
      </c>
      <c r="K33" s="170">
        <v>52657</v>
      </c>
      <c r="L33" s="170">
        <v>2702</v>
      </c>
      <c r="M33" s="170">
        <v>2811</v>
      </c>
      <c r="N33" s="170">
        <v>1722</v>
      </c>
    </row>
    <row r="34" spans="2:14" ht="16.5" customHeight="1">
      <c r="B34" s="169"/>
      <c r="C34" s="595" t="s">
        <v>265</v>
      </c>
      <c r="D34" s="582">
        <v>310972</v>
      </c>
      <c r="E34" s="170">
        <v>323815</v>
      </c>
      <c r="F34" s="170">
        <v>238414</v>
      </c>
      <c r="G34" s="170">
        <v>310972</v>
      </c>
      <c r="H34" s="170">
        <v>323815</v>
      </c>
      <c r="I34" s="170">
        <v>238414</v>
      </c>
      <c r="J34" s="170">
        <v>272320</v>
      </c>
      <c r="K34" s="170">
        <v>38652</v>
      </c>
      <c r="L34" s="170">
        <v>0</v>
      </c>
      <c r="M34" s="170">
        <v>0</v>
      </c>
      <c r="N34" s="170">
        <v>0</v>
      </c>
    </row>
    <row r="35" spans="2:14" ht="16.5" customHeight="1">
      <c r="B35" s="169"/>
      <c r="C35" s="595" t="s">
        <v>268</v>
      </c>
      <c r="D35" s="582">
        <v>277080</v>
      </c>
      <c r="E35" s="170">
        <v>305601</v>
      </c>
      <c r="F35" s="170">
        <v>161422</v>
      </c>
      <c r="G35" s="170">
        <v>277080</v>
      </c>
      <c r="H35" s="170">
        <v>305601</v>
      </c>
      <c r="I35" s="170">
        <v>161422</v>
      </c>
      <c r="J35" s="170">
        <v>258153</v>
      </c>
      <c r="K35" s="170">
        <v>18927</v>
      </c>
      <c r="L35" s="170">
        <v>0</v>
      </c>
      <c r="M35" s="170">
        <v>0</v>
      </c>
      <c r="N35" s="170">
        <v>0</v>
      </c>
    </row>
    <row r="36" spans="2:14" ht="16.5" customHeight="1">
      <c r="B36" s="169"/>
      <c r="C36" s="595" t="s">
        <v>392</v>
      </c>
      <c r="D36" s="582">
        <v>320044</v>
      </c>
      <c r="E36" s="170">
        <v>340160</v>
      </c>
      <c r="F36" s="170">
        <v>253068</v>
      </c>
      <c r="G36" s="170">
        <v>319792</v>
      </c>
      <c r="H36" s="170">
        <v>339880</v>
      </c>
      <c r="I36" s="170">
        <v>252907</v>
      </c>
      <c r="J36" s="170">
        <v>289435</v>
      </c>
      <c r="K36" s="170">
        <v>30357</v>
      </c>
      <c r="L36" s="170">
        <v>252</v>
      </c>
      <c r="M36" s="170">
        <v>280</v>
      </c>
      <c r="N36" s="170">
        <v>161</v>
      </c>
    </row>
    <row r="37" spans="2:14" ht="16.5" customHeight="1">
      <c r="B37" s="169"/>
      <c r="C37" s="595" t="s">
        <v>393</v>
      </c>
      <c r="D37" s="582">
        <v>348915</v>
      </c>
      <c r="E37" s="170">
        <v>373151</v>
      </c>
      <c r="F37" s="170">
        <v>225038</v>
      </c>
      <c r="G37" s="170">
        <v>348660</v>
      </c>
      <c r="H37" s="170">
        <v>372865</v>
      </c>
      <c r="I37" s="170">
        <v>224944</v>
      </c>
      <c r="J37" s="170">
        <v>311060</v>
      </c>
      <c r="K37" s="170">
        <v>37600</v>
      </c>
      <c r="L37" s="170">
        <v>255</v>
      </c>
      <c r="M37" s="170">
        <v>286</v>
      </c>
      <c r="N37" s="170">
        <v>94</v>
      </c>
    </row>
    <row r="38" spans="2:14" ht="16.5" customHeight="1">
      <c r="B38" s="169"/>
      <c r="C38" s="595" t="s">
        <v>394</v>
      </c>
      <c r="D38" s="582">
        <v>537536</v>
      </c>
      <c r="E38" s="170">
        <v>625615</v>
      </c>
      <c r="F38" s="170">
        <v>292649</v>
      </c>
      <c r="G38" s="170">
        <v>411818</v>
      </c>
      <c r="H38" s="170">
        <v>487444</v>
      </c>
      <c r="I38" s="170">
        <v>201554</v>
      </c>
      <c r="J38" s="170">
        <v>377535</v>
      </c>
      <c r="K38" s="170">
        <v>34283</v>
      </c>
      <c r="L38" s="170">
        <v>125718</v>
      </c>
      <c r="M38" s="170">
        <v>138171</v>
      </c>
      <c r="N38" s="170">
        <v>91095</v>
      </c>
    </row>
    <row r="39" spans="2:14" ht="16.5" customHeight="1">
      <c r="B39" s="169"/>
      <c r="C39" s="595" t="s">
        <v>395</v>
      </c>
      <c r="D39" s="582">
        <v>260651</v>
      </c>
      <c r="E39" s="170">
        <v>380378</v>
      </c>
      <c r="F39" s="170">
        <v>146992</v>
      </c>
      <c r="G39" s="170">
        <v>260651</v>
      </c>
      <c r="H39" s="170">
        <v>380378</v>
      </c>
      <c r="I39" s="170">
        <v>146992</v>
      </c>
      <c r="J39" s="170">
        <v>238993</v>
      </c>
      <c r="K39" s="170">
        <v>21658</v>
      </c>
      <c r="L39" s="170">
        <v>0</v>
      </c>
      <c r="M39" s="170">
        <v>0</v>
      </c>
      <c r="N39" s="170">
        <v>0</v>
      </c>
    </row>
    <row r="40" spans="2:14" ht="16.5" customHeight="1">
      <c r="B40" s="169"/>
      <c r="C40" s="595" t="s">
        <v>396</v>
      </c>
      <c r="D40" s="582">
        <v>304257</v>
      </c>
      <c r="E40" s="170">
        <v>370646</v>
      </c>
      <c r="F40" s="170">
        <v>170537</v>
      </c>
      <c r="G40" s="170">
        <v>298104</v>
      </c>
      <c r="H40" s="170">
        <v>362952</v>
      </c>
      <c r="I40" s="170">
        <v>167488</v>
      </c>
      <c r="J40" s="170">
        <v>270554</v>
      </c>
      <c r="K40" s="170">
        <v>27550</v>
      </c>
      <c r="L40" s="170">
        <v>6153</v>
      </c>
      <c r="M40" s="170">
        <v>7694</v>
      </c>
      <c r="N40" s="170">
        <v>3049</v>
      </c>
    </row>
    <row r="41" spans="2:14" ht="16.5" customHeight="1">
      <c r="B41" s="169"/>
      <c r="C41" s="595" t="s">
        <v>397</v>
      </c>
      <c r="D41" s="582">
        <v>420239</v>
      </c>
      <c r="E41" s="170">
        <v>457939</v>
      </c>
      <c r="F41" s="170">
        <v>297853</v>
      </c>
      <c r="G41" s="170">
        <v>419948</v>
      </c>
      <c r="H41" s="170">
        <v>457665</v>
      </c>
      <c r="I41" s="170">
        <v>297506</v>
      </c>
      <c r="J41" s="170">
        <v>379063</v>
      </c>
      <c r="K41" s="170">
        <v>40885</v>
      </c>
      <c r="L41" s="170">
        <v>291</v>
      </c>
      <c r="M41" s="170">
        <v>274</v>
      </c>
      <c r="N41" s="170">
        <v>347</v>
      </c>
    </row>
    <row r="42" spans="2:14" ht="16.5" customHeight="1">
      <c r="B42" s="169"/>
      <c r="C42" s="595" t="s">
        <v>398</v>
      </c>
      <c r="D42" s="582">
        <v>348969</v>
      </c>
      <c r="E42" s="170">
        <v>371037</v>
      </c>
      <c r="F42" s="170">
        <v>218652</v>
      </c>
      <c r="G42" s="170">
        <v>348761</v>
      </c>
      <c r="H42" s="170">
        <v>370815</v>
      </c>
      <c r="I42" s="170">
        <v>218528</v>
      </c>
      <c r="J42" s="170">
        <v>299528</v>
      </c>
      <c r="K42" s="170">
        <v>49233</v>
      </c>
      <c r="L42" s="170">
        <v>208</v>
      </c>
      <c r="M42" s="170">
        <v>222</v>
      </c>
      <c r="N42" s="170">
        <v>124</v>
      </c>
    </row>
    <row r="43" spans="2:14" ht="16.5" customHeight="1">
      <c r="B43" s="169"/>
      <c r="C43" s="595" t="s">
        <v>399</v>
      </c>
      <c r="D43" s="582">
        <v>324423</v>
      </c>
      <c r="E43" s="170">
        <v>392516</v>
      </c>
      <c r="F43" s="170">
        <v>195672</v>
      </c>
      <c r="G43" s="170">
        <v>297917</v>
      </c>
      <c r="H43" s="170">
        <v>364761</v>
      </c>
      <c r="I43" s="170">
        <v>171527</v>
      </c>
      <c r="J43" s="170">
        <v>269816</v>
      </c>
      <c r="K43" s="170">
        <v>28101</v>
      </c>
      <c r="L43" s="170">
        <v>26506</v>
      </c>
      <c r="M43" s="170">
        <v>27755</v>
      </c>
      <c r="N43" s="170">
        <v>24145</v>
      </c>
    </row>
    <row r="44" spans="2:14" ht="16.5" customHeight="1">
      <c r="B44" s="167"/>
      <c r="C44" s="593" t="s">
        <v>400</v>
      </c>
      <c r="D44" s="587">
        <v>328006</v>
      </c>
      <c r="E44" s="171">
        <v>366950</v>
      </c>
      <c r="F44" s="171">
        <v>213189</v>
      </c>
      <c r="G44" s="171">
        <v>327031</v>
      </c>
      <c r="H44" s="171">
        <v>365862</v>
      </c>
      <c r="I44" s="171">
        <v>212548</v>
      </c>
      <c r="J44" s="171">
        <v>307299</v>
      </c>
      <c r="K44" s="171">
        <v>19732</v>
      </c>
      <c r="L44" s="171">
        <v>975</v>
      </c>
      <c r="M44" s="171">
        <v>1088</v>
      </c>
      <c r="N44" s="171">
        <v>641</v>
      </c>
    </row>
    <row r="45" spans="2:14" ht="16.5" customHeight="1">
      <c r="B45" s="176"/>
      <c r="C45" s="592" t="s">
        <v>401</v>
      </c>
      <c r="D45" s="583">
        <v>160318</v>
      </c>
      <c r="E45" s="177">
        <v>231205</v>
      </c>
      <c r="F45" s="177">
        <v>119978</v>
      </c>
      <c r="G45" s="177">
        <v>160150</v>
      </c>
      <c r="H45" s="177">
        <v>231090</v>
      </c>
      <c r="I45" s="177">
        <v>119779</v>
      </c>
      <c r="J45" s="177">
        <v>153301</v>
      </c>
      <c r="K45" s="177">
        <v>6849</v>
      </c>
      <c r="L45" s="177">
        <v>168</v>
      </c>
      <c r="M45" s="177">
        <v>115</v>
      </c>
      <c r="N45" s="177">
        <v>199</v>
      </c>
    </row>
    <row r="46" spans="2:14" ht="16.5" customHeight="1">
      <c r="B46" s="174"/>
      <c r="C46" s="594" t="s">
        <v>296</v>
      </c>
      <c r="D46" s="584">
        <v>171244</v>
      </c>
      <c r="E46" s="175">
        <v>230504</v>
      </c>
      <c r="F46" s="175">
        <v>119530</v>
      </c>
      <c r="G46" s="175">
        <v>170151</v>
      </c>
      <c r="H46" s="175">
        <v>228159</v>
      </c>
      <c r="I46" s="175">
        <v>119530</v>
      </c>
      <c r="J46" s="175">
        <v>159036</v>
      </c>
      <c r="K46" s="175">
        <v>11115</v>
      </c>
      <c r="L46" s="175">
        <v>1093</v>
      </c>
      <c r="M46" s="175">
        <v>2345</v>
      </c>
      <c r="N46" s="175">
        <v>0</v>
      </c>
    </row>
    <row r="47" spans="2:14" ht="16.5" customHeight="1">
      <c r="B47" s="169"/>
      <c r="C47" s="595" t="s">
        <v>402</v>
      </c>
      <c r="D47" s="582">
        <v>91424</v>
      </c>
      <c r="E47" s="170">
        <v>122143</v>
      </c>
      <c r="F47" s="170">
        <v>78342</v>
      </c>
      <c r="G47" s="170">
        <v>91252</v>
      </c>
      <c r="H47" s="170">
        <v>122125</v>
      </c>
      <c r="I47" s="170">
        <v>78104</v>
      </c>
      <c r="J47" s="170">
        <v>87131</v>
      </c>
      <c r="K47" s="170">
        <v>4121</v>
      </c>
      <c r="L47" s="170">
        <v>172</v>
      </c>
      <c r="M47" s="170">
        <v>18</v>
      </c>
      <c r="N47" s="170">
        <v>238</v>
      </c>
    </row>
    <row r="48" spans="2:14" ht="16.5" customHeight="1">
      <c r="B48" s="167"/>
      <c r="C48" s="593" t="s">
        <v>298</v>
      </c>
      <c r="D48" s="587">
        <v>328277</v>
      </c>
      <c r="E48" s="171">
        <v>497830</v>
      </c>
      <c r="F48" s="171">
        <v>275149</v>
      </c>
      <c r="G48" s="171">
        <v>325248</v>
      </c>
      <c r="H48" s="171">
        <v>493173</v>
      </c>
      <c r="I48" s="171">
        <v>272630</v>
      </c>
      <c r="J48" s="171">
        <v>298661</v>
      </c>
      <c r="K48" s="171">
        <v>26587</v>
      </c>
      <c r="L48" s="171">
        <v>3029</v>
      </c>
      <c r="M48" s="171">
        <v>4657</v>
      </c>
      <c r="N48" s="171">
        <v>2519</v>
      </c>
    </row>
    <row r="49" spans="2:14" ht="16.5" customHeight="1">
      <c r="B49" s="176"/>
      <c r="C49" s="592" t="s">
        <v>403</v>
      </c>
      <c r="D49" s="583">
        <v>201392</v>
      </c>
      <c r="E49" s="177">
        <v>258114</v>
      </c>
      <c r="F49" s="177">
        <v>181361</v>
      </c>
      <c r="G49" s="177">
        <v>200768</v>
      </c>
      <c r="H49" s="177">
        <v>256778</v>
      </c>
      <c r="I49" s="177">
        <v>180989</v>
      </c>
      <c r="J49" s="177">
        <v>193855</v>
      </c>
      <c r="K49" s="177">
        <v>6913</v>
      </c>
      <c r="L49" s="177">
        <v>624</v>
      </c>
      <c r="M49" s="177">
        <v>1336</v>
      </c>
      <c r="N49" s="177">
        <v>372</v>
      </c>
    </row>
    <row r="50" spans="2:14" ht="16.5" customHeight="1">
      <c r="B50" s="174"/>
      <c r="C50" s="594" t="s">
        <v>404</v>
      </c>
      <c r="D50" s="584">
        <v>161511</v>
      </c>
      <c r="E50" s="175">
        <v>167793</v>
      </c>
      <c r="F50" s="175">
        <v>152604</v>
      </c>
      <c r="G50" s="175">
        <v>161429</v>
      </c>
      <c r="H50" s="175">
        <v>167791</v>
      </c>
      <c r="I50" s="175">
        <v>152407</v>
      </c>
      <c r="J50" s="175">
        <v>138122</v>
      </c>
      <c r="K50" s="175">
        <v>23307</v>
      </c>
      <c r="L50" s="175">
        <v>82</v>
      </c>
      <c r="M50" s="175">
        <v>2</v>
      </c>
      <c r="N50" s="175">
        <v>197</v>
      </c>
    </row>
    <row r="51" spans="2:14" ht="16.5" customHeight="1">
      <c r="B51" s="169"/>
      <c r="C51" s="595" t="s">
        <v>405</v>
      </c>
      <c r="D51" s="582">
        <v>170363</v>
      </c>
      <c r="E51" s="170">
        <v>224855</v>
      </c>
      <c r="F51" s="170">
        <v>116645</v>
      </c>
      <c r="G51" s="170">
        <v>162748</v>
      </c>
      <c r="H51" s="170">
        <v>216068</v>
      </c>
      <c r="I51" s="170">
        <v>110186</v>
      </c>
      <c r="J51" s="170">
        <v>148323</v>
      </c>
      <c r="K51" s="170">
        <v>14425</v>
      </c>
      <c r="L51" s="170">
        <v>7615</v>
      </c>
      <c r="M51" s="170">
        <v>8787</v>
      </c>
      <c r="N51" s="170">
        <v>6459</v>
      </c>
    </row>
    <row r="52" spans="2:14" ht="16.5" customHeight="1">
      <c r="B52" s="176"/>
      <c r="C52" s="592" t="s">
        <v>406</v>
      </c>
      <c r="D52" s="583">
        <v>344118</v>
      </c>
      <c r="E52" s="177">
        <v>395194</v>
      </c>
      <c r="F52" s="177">
        <v>241002</v>
      </c>
      <c r="G52" s="177">
        <v>269145</v>
      </c>
      <c r="H52" s="177">
        <v>301245</v>
      </c>
      <c r="I52" s="177">
        <v>204339</v>
      </c>
      <c r="J52" s="177">
        <v>260624</v>
      </c>
      <c r="K52" s="177">
        <v>8521</v>
      </c>
      <c r="L52" s="177">
        <v>74973</v>
      </c>
      <c r="M52" s="177">
        <v>93949</v>
      </c>
      <c r="N52" s="177">
        <v>36663</v>
      </c>
    </row>
    <row r="53" spans="2:14" ht="20.25" customHeight="1">
      <c r="B53" s="155"/>
      <c r="C53" s="156"/>
      <c r="D53" s="579" t="s">
        <v>758</v>
      </c>
      <c r="E53" s="155"/>
      <c r="F53" s="155"/>
      <c r="H53" s="155"/>
      <c r="I53" s="155"/>
      <c r="J53" s="155"/>
      <c r="K53" s="155"/>
      <c r="L53" s="155"/>
      <c r="M53" s="155"/>
      <c r="N53" s="155"/>
    </row>
    <row r="54" spans="2:14" ht="18" customHeight="1">
      <c r="B54" s="158"/>
      <c r="C54" s="160" t="s">
        <v>416</v>
      </c>
      <c r="D54" s="160"/>
      <c r="E54" s="158"/>
      <c r="F54" s="158"/>
      <c r="G54" s="158"/>
      <c r="H54" s="158"/>
      <c r="I54" s="158"/>
      <c r="J54" s="158"/>
      <c r="K54" s="158"/>
      <c r="L54" s="158"/>
      <c r="M54" s="158"/>
      <c r="N54" s="161" t="s">
        <v>556</v>
      </c>
    </row>
    <row r="55" spans="2:14" s="162" customFormat="1" ht="18" customHeight="1">
      <c r="B55" s="807" t="s">
        <v>703</v>
      </c>
      <c r="C55" s="808"/>
      <c r="D55" s="800" t="s">
        <v>343</v>
      </c>
      <c r="E55" s="801"/>
      <c r="F55" s="802"/>
      <c r="G55" s="800" t="s">
        <v>557</v>
      </c>
      <c r="H55" s="801"/>
      <c r="I55" s="802"/>
      <c r="J55" s="798" t="s">
        <v>558</v>
      </c>
      <c r="K55" s="798" t="s">
        <v>559</v>
      </c>
      <c r="L55" s="800" t="s">
        <v>560</v>
      </c>
      <c r="M55" s="801"/>
      <c r="N55" s="802"/>
    </row>
    <row r="56" spans="2:14" s="162" customFormat="1" ht="18" customHeight="1" thickBot="1">
      <c r="B56" s="809"/>
      <c r="C56" s="810"/>
      <c r="D56" s="165" t="s">
        <v>561</v>
      </c>
      <c r="E56" s="163" t="s">
        <v>562</v>
      </c>
      <c r="F56" s="163" t="s">
        <v>563</v>
      </c>
      <c r="G56" s="165" t="s">
        <v>561</v>
      </c>
      <c r="H56" s="163" t="s">
        <v>562</v>
      </c>
      <c r="I56" s="163" t="s">
        <v>563</v>
      </c>
      <c r="J56" s="799"/>
      <c r="K56" s="799"/>
      <c r="L56" s="163" t="s">
        <v>561</v>
      </c>
      <c r="M56" s="165" t="s">
        <v>562</v>
      </c>
      <c r="N56" s="164" t="s">
        <v>563</v>
      </c>
    </row>
    <row r="57" spans="2:14" ht="16.5" customHeight="1" thickTop="1">
      <c r="B57" s="794" t="s">
        <v>186</v>
      </c>
      <c r="C57" s="795"/>
      <c r="D57" s="580">
        <v>285952</v>
      </c>
      <c r="E57" s="166">
        <v>351626</v>
      </c>
      <c r="F57" s="166">
        <v>187914</v>
      </c>
      <c r="G57" s="166">
        <v>278593</v>
      </c>
      <c r="H57" s="166">
        <v>341909</v>
      </c>
      <c r="I57" s="166">
        <v>184075</v>
      </c>
      <c r="J57" s="166">
        <v>252481</v>
      </c>
      <c r="K57" s="166">
        <v>26112</v>
      </c>
      <c r="L57" s="166">
        <v>7359</v>
      </c>
      <c r="M57" s="166">
        <v>9717</v>
      </c>
      <c r="N57" s="166">
        <v>3839</v>
      </c>
    </row>
    <row r="58" spans="2:14" ht="16.5" customHeight="1">
      <c r="B58" s="796" t="s">
        <v>373</v>
      </c>
      <c r="C58" s="797"/>
      <c r="D58" s="581" t="s">
        <v>663</v>
      </c>
      <c r="E58" s="168" t="s">
        <v>663</v>
      </c>
      <c r="F58" s="168" t="s">
        <v>663</v>
      </c>
      <c r="G58" s="168" t="s">
        <v>663</v>
      </c>
      <c r="H58" s="168" t="s">
        <v>663</v>
      </c>
      <c r="I58" s="168" t="s">
        <v>663</v>
      </c>
      <c r="J58" s="168" t="s">
        <v>663</v>
      </c>
      <c r="K58" s="168" t="s">
        <v>663</v>
      </c>
      <c r="L58" s="168" t="s">
        <v>663</v>
      </c>
      <c r="M58" s="168" t="s">
        <v>663</v>
      </c>
      <c r="N58" s="168" t="s">
        <v>663</v>
      </c>
    </row>
    <row r="59" spans="2:14" ht="16.5" customHeight="1">
      <c r="B59" s="792" t="s">
        <v>194</v>
      </c>
      <c r="C59" s="793"/>
      <c r="D59" s="582">
        <v>411662</v>
      </c>
      <c r="E59" s="170">
        <v>430776</v>
      </c>
      <c r="F59" s="170">
        <v>274103</v>
      </c>
      <c r="G59" s="170">
        <v>411662</v>
      </c>
      <c r="H59" s="170">
        <v>430776</v>
      </c>
      <c r="I59" s="170">
        <v>274103</v>
      </c>
      <c r="J59" s="170">
        <v>382415</v>
      </c>
      <c r="K59" s="170">
        <v>29247</v>
      </c>
      <c r="L59" s="170">
        <v>0</v>
      </c>
      <c r="M59" s="170">
        <v>0</v>
      </c>
      <c r="N59" s="170">
        <v>0</v>
      </c>
    </row>
    <row r="60" spans="2:14" ht="16.5" customHeight="1">
      <c r="B60" s="792" t="s">
        <v>196</v>
      </c>
      <c r="C60" s="793"/>
      <c r="D60" s="582">
        <v>329414</v>
      </c>
      <c r="E60" s="170">
        <v>369668</v>
      </c>
      <c r="F60" s="170">
        <v>202070</v>
      </c>
      <c r="G60" s="170">
        <v>324088</v>
      </c>
      <c r="H60" s="170">
        <v>364181</v>
      </c>
      <c r="I60" s="170">
        <v>197254</v>
      </c>
      <c r="J60" s="170">
        <v>286121</v>
      </c>
      <c r="K60" s="170">
        <v>37967</v>
      </c>
      <c r="L60" s="170">
        <v>5326</v>
      </c>
      <c r="M60" s="170">
        <v>5487</v>
      </c>
      <c r="N60" s="170">
        <v>4816</v>
      </c>
    </row>
    <row r="61" spans="2:14" ht="16.5" customHeight="1">
      <c r="B61" s="792" t="s">
        <v>198</v>
      </c>
      <c r="C61" s="793"/>
      <c r="D61" s="582">
        <v>435302</v>
      </c>
      <c r="E61" s="170">
        <v>464336</v>
      </c>
      <c r="F61" s="170">
        <v>290310</v>
      </c>
      <c r="G61" s="170">
        <v>435302</v>
      </c>
      <c r="H61" s="170">
        <v>464336</v>
      </c>
      <c r="I61" s="170">
        <v>290310</v>
      </c>
      <c r="J61" s="170">
        <v>380777</v>
      </c>
      <c r="K61" s="170">
        <v>54525</v>
      </c>
      <c r="L61" s="170">
        <v>0</v>
      </c>
      <c r="M61" s="170">
        <v>0</v>
      </c>
      <c r="N61" s="170">
        <v>0</v>
      </c>
    </row>
    <row r="62" spans="2:14" ht="16.5" customHeight="1">
      <c r="B62" s="792" t="s">
        <v>201</v>
      </c>
      <c r="C62" s="793"/>
      <c r="D62" s="582">
        <v>303505</v>
      </c>
      <c r="E62" s="170">
        <v>364427</v>
      </c>
      <c r="F62" s="170">
        <v>203021</v>
      </c>
      <c r="G62" s="170">
        <v>301968</v>
      </c>
      <c r="H62" s="170">
        <v>362289</v>
      </c>
      <c r="I62" s="170">
        <v>202476</v>
      </c>
      <c r="J62" s="170">
        <v>270266</v>
      </c>
      <c r="K62" s="170">
        <v>31702</v>
      </c>
      <c r="L62" s="170">
        <v>1537</v>
      </c>
      <c r="M62" s="170">
        <v>2138</v>
      </c>
      <c r="N62" s="170">
        <v>545</v>
      </c>
    </row>
    <row r="63" spans="2:14" ht="16.5" customHeight="1">
      <c r="B63" s="792" t="s">
        <v>374</v>
      </c>
      <c r="C63" s="793"/>
      <c r="D63" s="582">
        <v>280931</v>
      </c>
      <c r="E63" s="170">
        <v>304893</v>
      </c>
      <c r="F63" s="170">
        <v>174421</v>
      </c>
      <c r="G63" s="170">
        <v>268636</v>
      </c>
      <c r="H63" s="170">
        <v>291620</v>
      </c>
      <c r="I63" s="170">
        <v>166475</v>
      </c>
      <c r="J63" s="170">
        <v>239398</v>
      </c>
      <c r="K63" s="170">
        <v>29238</v>
      </c>
      <c r="L63" s="170">
        <v>12295</v>
      </c>
      <c r="M63" s="170">
        <v>13273</v>
      </c>
      <c r="N63" s="170">
        <v>7946</v>
      </c>
    </row>
    <row r="64" spans="2:14" ht="16.5" customHeight="1">
      <c r="B64" s="792" t="s">
        <v>375</v>
      </c>
      <c r="C64" s="793"/>
      <c r="D64" s="582">
        <v>214254</v>
      </c>
      <c r="E64" s="170">
        <v>327169</v>
      </c>
      <c r="F64" s="170">
        <v>135811</v>
      </c>
      <c r="G64" s="170">
        <v>213857</v>
      </c>
      <c r="H64" s="170">
        <v>326406</v>
      </c>
      <c r="I64" s="170">
        <v>135669</v>
      </c>
      <c r="J64" s="170">
        <v>199668</v>
      </c>
      <c r="K64" s="170">
        <v>14189</v>
      </c>
      <c r="L64" s="170">
        <v>397</v>
      </c>
      <c r="M64" s="170">
        <v>763</v>
      </c>
      <c r="N64" s="170">
        <v>142</v>
      </c>
    </row>
    <row r="65" spans="2:14" ht="16.5" customHeight="1">
      <c r="B65" s="792" t="s">
        <v>376</v>
      </c>
      <c r="C65" s="793"/>
      <c r="D65" s="582">
        <v>429458</v>
      </c>
      <c r="E65" s="170">
        <v>622077</v>
      </c>
      <c r="F65" s="170">
        <v>247472</v>
      </c>
      <c r="G65" s="170">
        <v>391652</v>
      </c>
      <c r="H65" s="170">
        <v>557655</v>
      </c>
      <c r="I65" s="170">
        <v>234813</v>
      </c>
      <c r="J65" s="170">
        <v>356379</v>
      </c>
      <c r="K65" s="170">
        <v>35273</v>
      </c>
      <c r="L65" s="170">
        <v>37806</v>
      </c>
      <c r="M65" s="170">
        <v>64422</v>
      </c>
      <c r="N65" s="170">
        <v>12659</v>
      </c>
    </row>
    <row r="66" spans="2:14" ht="16.5" customHeight="1">
      <c r="B66" s="792" t="s">
        <v>377</v>
      </c>
      <c r="C66" s="793"/>
      <c r="D66" s="582">
        <v>188477</v>
      </c>
      <c r="E66" s="170">
        <v>239624</v>
      </c>
      <c r="F66" s="170">
        <v>138757</v>
      </c>
      <c r="G66" s="170">
        <v>184993</v>
      </c>
      <c r="H66" s="170">
        <v>235546</v>
      </c>
      <c r="I66" s="170">
        <v>135850</v>
      </c>
      <c r="J66" s="170">
        <v>175903</v>
      </c>
      <c r="K66" s="170">
        <v>9090</v>
      </c>
      <c r="L66" s="170">
        <v>3484</v>
      </c>
      <c r="M66" s="170">
        <v>4078</v>
      </c>
      <c r="N66" s="170">
        <v>2907</v>
      </c>
    </row>
    <row r="67" spans="2:14" ht="16.5" customHeight="1">
      <c r="B67" s="792" t="s">
        <v>378</v>
      </c>
      <c r="C67" s="793"/>
      <c r="D67" s="582">
        <v>390311</v>
      </c>
      <c r="E67" s="170">
        <v>413940</v>
      </c>
      <c r="F67" s="170">
        <v>276002</v>
      </c>
      <c r="G67" s="170">
        <v>371418</v>
      </c>
      <c r="H67" s="170">
        <v>393720</v>
      </c>
      <c r="I67" s="170">
        <v>263526</v>
      </c>
      <c r="J67" s="170">
        <v>326123</v>
      </c>
      <c r="K67" s="170">
        <v>45295</v>
      </c>
      <c r="L67" s="170">
        <v>18893</v>
      </c>
      <c r="M67" s="170">
        <v>20220</v>
      </c>
      <c r="N67" s="170">
        <v>12476</v>
      </c>
    </row>
    <row r="68" spans="2:14" ht="16.5" customHeight="1">
      <c r="B68" s="792" t="s">
        <v>379</v>
      </c>
      <c r="C68" s="793"/>
      <c r="D68" s="582">
        <v>138882</v>
      </c>
      <c r="E68" s="170">
        <v>196629</v>
      </c>
      <c r="F68" s="170">
        <v>102081</v>
      </c>
      <c r="G68" s="170">
        <v>138184</v>
      </c>
      <c r="H68" s="170">
        <v>194969</v>
      </c>
      <c r="I68" s="170">
        <v>101997</v>
      </c>
      <c r="J68" s="170">
        <v>128906</v>
      </c>
      <c r="K68" s="170">
        <v>9278</v>
      </c>
      <c r="L68" s="170">
        <v>698</v>
      </c>
      <c r="M68" s="170">
        <v>1660</v>
      </c>
      <c r="N68" s="170">
        <v>84</v>
      </c>
    </row>
    <row r="69" spans="2:14" ht="16.5" customHeight="1">
      <c r="B69" s="792" t="s">
        <v>380</v>
      </c>
      <c r="C69" s="793"/>
      <c r="D69" s="582">
        <v>195141</v>
      </c>
      <c r="E69" s="170">
        <v>265378</v>
      </c>
      <c r="F69" s="170">
        <v>145102</v>
      </c>
      <c r="G69" s="170">
        <v>195141</v>
      </c>
      <c r="H69" s="170">
        <v>265378</v>
      </c>
      <c r="I69" s="170">
        <v>145102</v>
      </c>
      <c r="J69" s="170">
        <v>183567</v>
      </c>
      <c r="K69" s="170">
        <v>11574</v>
      </c>
      <c r="L69" s="170">
        <v>0</v>
      </c>
      <c r="M69" s="170">
        <v>0</v>
      </c>
      <c r="N69" s="170">
        <v>0</v>
      </c>
    </row>
    <row r="70" spans="2:14" ht="16.5" customHeight="1">
      <c r="B70" s="792" t="s">
        <v>381</v>
      </c>
      <c r="C70" s="793"/>
      <c r="D70" s="582">
        <v>302508</v>
      </c>
      <c r="E70" s="170">
        <v>353774</v>
      </c>
      <c r="F70" s="170">
        <v>237512</v>
      </c>
      <c r="G70" s="170">
        <v>291138</v>
      </c>
      <c r="H70" s="170">
        <v>338525</v>
      </c>
      <c r="I70" s="170">
        <v>231061</v>
      </c>
      <c r="J70" s="170">
        <v>287259</v>
      </c>
      <c r="K70" s="170">
        <v>3879</v>
      </c>
      <c r="L70" s="170">
        <v>11370</v>
      </c>
      <c r="M70" s="170">
        <v>15249</v>
      </c>
      <c r="N70" s="170">
        <v>6451</v>
      </c>
    </row>
    <row r="71" spans="2:14" ht="16.5" customHeight="1">
      <c r="B71" s="792" t="s">
        <v>382</v>
      </c>
      <c r="C71" s="793"/>
      <c r="D71" s="582">
        <v>286155</v>
      </c>
      <c r="E71" s="170">
        <v>388933</v>
      </c>
      <c r="F71" s="170">
        <v>244205</v>
      </c>
      <c r="G71" s="170">
        <v>283763</v>
      </c>
      <c r="H71" s="170">
        <v>385523</v>
      </c>
      <c r="I71" s="170">
        <v>242228</v>
      </c>
      <c r="J71" s="170">
        <v>263958</v>
      </c>
      <c r="K71" s="170">
        <v>19805</v>
      </c>
      <c r="L71" s="170">
        <v>2392</v>
      </c>
      <c r="M71" s="170">
        <v>3410</v>
      </c>
      <c r="N71" s="170">
        <v>1977</v>
      </c>
    </row>
    <row r="72" spans="2:14" ht="16.5" customHeight="1">
      <c r="B72" s="792" t="s">
        <v>228</v>
      </c>
      <c r="C72" s="793"/>
      <c r="D72" s="582">
        <v>291718</v>
      </c>
      <c r="E72" s="170">
        <v>330682</v>
      </c>
      <c r="F72" s="170">
        <v>200127</v>
      </c>
      <c r="G72" s="170">
        <v>290913</v>
      </c>
      <c r="H72" s="170">
        <v>329535</v>
      </c>
      <c r="I72" s="170">
        <v>200127</v>
      </c>
      <c r="J72" s="170">
        <v>279562</v>
      </c>
      <c r="K72" s="170">
        <v>11351</v>
      </c>
      <c r="L72" s="170">
        <v>805</v>
      </c>
      <c r="M72" s="170">
        <v>1147</v>
      </c>
      <c r="N72" s="170">
        <v>0</v>
      </c>
    </row>
    <row r="73" spans="2:14" ht="16.5" customHeight="1">
      <c r="B73" s="790" t="s">
        <v>383</v>
      </c>
      <c r="C73" s="791"/>
      <c r="D73" s="583">
        <v>185472</v>
      </c>
      <c r="E73" s="177">
        <v>239478</v>
      </c>
      <c r="F73" s="177">
        <v>130052</v>
      </c>
      <c r="G73" s="177">
        <v>156506</v>
      </c>
      <c r="H73" s="177">
        <v>194179</v>
      </c>
      <c r="I73" s="177">
        <v>117847</v>
      </c>
      <c r="J73" s="177">
        <v>141515</v>
      </c>
      <c r="K73" s="177">
        <v>14991</v>
      </c>
      <c r="L73" s="177">
        <v>28966</v>
      </c>
      <c r="M73" s="177">
        <v>45299</v>
      </c>
      <c r="N73" s="177">
        <v>12205</v>
      </c>
    </row>
    <row r="74" spans="2:14" ht="16.5" customHeight="1">
      <c r="B74" s="174"/>
      <c r="C74" s="594" t="s">
        <v>384</v>
      </c>
      <c r="D74" s="584">
        <v>234282</v>
      </c>
      <c r="E74" s="175">
        <v>304462</v>
      </c>
      <c r="F74" s="175">
        <v>149359</v>
      </c>
      <c r="G74" s="175">
        <v>232866</v>
      </c>
      <c r="H74" s="175">
        <v>302816</v>
      </c>
      <c r="I74" s="175">
        <v>148221</v>
      </c>
      <c r="J74" s="175">
        <v>210270</v>
      </c>
      <c r="K74" s="175">
        <v>22596</v>
      </c>
      <c r="L74" s="175">
        <v>1416</v>
      </c>
      <c r="M74" s="175">
        <v>1646</v>
      </c>
      <c r="N74" s="175">
        <v>1138</v>
      </c>
    </row>
    <row r="75" spans="2:14" ht="16.5" customHeight="1">
      <c r="B75" s="172"/>
      <c r="C75" s="591" t="s">
        <v>236</v>
      </c>
      <c r="D75" s="585">
        <v>305667</v>
      </c>
      <c r="E75" s="173">
        <v>334429</v>
      </c>
      <c r="F75" s="173">
        <v>199401</v>
      </c>
      <c r="G75" s="173">
        <v>302097</v>
      </c>
      <c r="H75" s="173">
        <v>329893</v>
      </c>
      <c r="I75" s="173">
        <v>199401</v>
      </c>
      <c r="J75" s="173">
        <v>270420</v>
      </c>
      <c r="K75" s="173">
        <v>31677</v>
      </c>
      <c r="L75" s="173">
        <v>3570</v>
      </c>
      <c r="M75" s="173">
        <v>4536</v>
      </c>
      <c r="N75" s="173">
        <v>0</v>
      </c>
    </row>
    <row r="76" spans="2:14" ht="16.5" customHeight="1">
      <c r="B76" s="174"/>
      <c r="C76" s="594" t="s">
        <v>385</v>
      </c>
      <c r="D76" s="586">
        <v>267265</v>
      </c>
      <c r="E76" s="332">
        <v>294889</v>
      </c>
      <c r="F76" s="332">
        <v>176747</v>
      </c>
      <c r="G76" s="332">
        <v>267265</v>
      </c>
      <c r="H76" s="332">
        <v>294889</v>
      </c>
      <c r="I76" s="332">
        <v>176747</v>
      </c>
      <c r="J76" s="332">
        <v>251308</v>
      </c>
      <c r="K76" s="332">
        <v>15957</v>
      </c>
      <c r="L76" s="332">
        <v>0</v>
      </c>
      <c r="M76" s="332">
        <v>0</v>
      </c>
      <c r="N76" s="332">
        <v>0</v>
      </c>
    </row>
    <row r="77" spans="2:14" ht="16.5" customHeight="1">
      <c r="B77" s="169"/>
      <c r="C77" s="595" t="s">
        <v>386</v>
      </c>
      <c r="D77" s="582">
        <v>240857</v>
      </c>
      <c r="E77" s="170">
        <v>262731</v>
      </c>
      <c r="F77" s="170">
        <v>177026</v>
      </c>
      <c r="G77" s="170">
        <v>240857</v>
      </c>
      <c r="H77" s="170">
        <v>262731</v>
      </c>
      <c r="I77" s="170">
        <v>177026</v>
      </c>
      <c r="J77" s="170">
        <v>224875</v>
      </c>
      <c r="K77" s="170">
        <v>15982</v>
      </c>
      <c r="L77" s="170">
        <v>0</v>
      </c>
      <c r="M77" s="170">
        <v>0</v>
      </c>
      <c r="N77" s="170">
        <v>0</v>
      </c>
    </row>
    <row r="78" spans="2:14" ht="16.5" customHeight="1">
      <c r="B78" s="169"/>
      <c r="C78" s="595" t="s">
        <v>387</v>
      </c>
      <c r="D78" s="582">
        <v>279967</v>
      </c>
      <c r="E78" s="170">
        <v>323571</v>
      </c>
      <c r="F78" s="170">
        <v>160923</v>
      </c>
      <c r="G78" s="170">
        <v>279967</v>
      </c>
      <c r="H78" s="170">
        <v>323571</v>
      </c>
      <c r="I78" s="170">
        <v>160923</v>
      </c>
      <c r="J78" s="170">
        <v>245234</v>
      </c>
      <c r="K78" s="170">
        <v>34733</v>
      </c>
      <c r="L78" s="170">
        <v>0</v>
      </c>
      <c r="M78" s="170">
        <v>0</v>
      </c>
      <c r="N78" s="170">
        <v>0</v>
      </c>
    </row>
    <row r="79" spans="2:14" ht="16.5" customHeight="1">
      <c r="B79" s="169"/>
      <c r="C79" s="595" t="s">
        <v>248</v>
      </c>
      <c r="D79" s="582">
        <v>278594</v>
      </c>
      <c r="E79" s="170">
        <v>311879</v>
      </c>
      <c r="F79" s="170">
        <v>177276</v>
      </c>
      <c r="G79" s="170">
        <v>278594</v>
      </c>
      <c r="H79" s="170">
        <v>311879</v>
      </c>
      <c r="I79" s="170">
        <v>177276</v>
      </c>
      <c r="J79" s="170">
        <v>241416</v>
      </c>
      <c r="K79" s="170">
        <v>37178</v>
      </c>
      <c r="L79" s="170">
        <v>0</v>
      </c>
      <c r="M79" s="170">
        <v>0</v>
      </c>
      <c r="N79" s="170">
        <v>0</v>
      </c>
    </row>
    <row r="80" spans="2:14" ht="16.5" customHeight="1">
      <c r="B80" s="169"/>
      <c r="C80" s="595" t="s">
        <v>388</v>
      </c>
      <c r="D80" s="582">
        <v>318404</v>
      </c>
      <c r="E80" s="170">
        <v>357105</v>
      </c>
      <c r="F80" s="170">
        <v>215394</v>
      </c>
      <c r="G80" s="170">
        <v>318404</v>
      </c>
      <c r="H80" s="170">
        <v>357105</v>
      </c>
      <c r="I80" s="170">
        <v>215394</v>
      </c>
      <c r="J80" s="170">
        <v>281898</v>
      </c>
      <c r="K80" s="170">
        <v>36506</v>
      </c>
      <c r="L80" s="170">
        <v>0</v>
      </c>
      <c r="M80" s="170">
        <v>0</v>
      </c>
      <c r="N80" s="170">
        <v>0</v>
      </c>
    </row>
    <row r="81" spans="2:14" ht="16.5" customHeight="1">
      <c r="B81" s="169"/>
      <c r="C81" s="595" t="s">
        <v>389</v>
      </c>
      <c r="D81" s="582">
        <v>268848</v>
      </c>
      <c r="E81" s="170">
        <v>322084</v>
      </c>
      <c r="F81" s="170">
        <v>174674</v>
      </c>
      <c r="G81" s="170">
        <v>268625</v>
      </c>
      <c r="H81" s="170">
        <v>321814</v>
      </c>
      <c r="I81" s="170">
        <v>174534</v>
      </c>
      <c r="J81" s="170">
        <v>231400</v>
      </c>
      <c r="K81" s="170">
        <v>37225</v>
      </c>
      <c r="L81" s="170">
        <v>223</v>
      </c>
      <c r="M81" s="170">
        <v>270</v>
      </c>
      <c r="N81" s="170">
        <v>140</v>
      </c>
    </row>
    <row r="82" spans="2:14" ht="16.5" customHeight="1">
      <c r="B82" s="169"/>
      <c r="C82" s="595" t="s">
        <v>390</v>
      </c>
      <c r="D82" s="582">
        <v>329579</v>
      </c>
      <c r="E82" s="170">
        <v>353050</v>
      </c>
      <c r="F82" s="170">
        <v>196424</v>
      </c>
      <c r="G82" s="170">
        <v>329443</v>
      </c>
      <c r="H82" s="170">
        <v>352890</v>
      </c>
      <c r="I82" s="170">
        <v>196422</v>
      </c>
      <c r="J82" s="170">
        <v>293996</v>
      </c>
      <c r="K82" s="170">
        <v>35447</v>
      </c>
      <c r="L82" s="170">
        <v>136</v>
      </c>
      <c r="M82" s="170">
        <v>160</v>
      </c>
      <c r="N82" s="170">
        <v>2</v>
      </c>
    </row>
    <row r="83" spans="2:14" ht="16.5" customHeight="1">
      <c r="B83" s="169"/>
      <c r="C83" s="595" t="s">
        <v>391</v>
      </c>
      <c r="D83" s="582">
        <v>299862</v>
      </c>
      <c r="E83" s="170">
        <v>313370</v>
      </c>
      <c r="F83" s="170">
        <v>200707</v>
      </c>
      <c r="G83" s="170">
        <v>299862</v>
      </c>
      <c r="H83" s="170">
        <v>313370</v>
      </c>
      <c r="I83" s="170">
        <v>200707</v>
      </c>
      <c r="J83" s="170">
        <v>254979</v>
      </c>
      <c r="K83" s="170">
        <v>44883</v>
      </c>
      <c r="L83" s="170">
        <v>0</v>
      </c>
      <c r="M83" s="170">
        <v>0</v>
      </c>
      <c r="N83" s="170">
        <v>0</v>
      </c>
    </row>
    <row r="84" spans="2:14" ht="16.5" customHeight="1">
      <c r="B84" s="169"/>
      <c r="C84" s="595" t="s">
        <v>262</v>
      </c>
      <c r="D84" s="582">
        <v>352868</v>
      </c>
      <c r="E84" s="170">
        <v>371436</v>
      </c>
      <c r="F84" s="170">
        <v>185591</v>
      </c>
      <c r="G84" s="170">
        <v>349517</v>
      </c>
      <c r="H84" s="170">
        <v>367949</v>
      </c>
      <c r="I84" s="170">
        <v>183468</v>
      </c>
      <c r="J84" s="170">
        <v>301231</v>
      </c>
      <c r="K84" s="170">
        <v>48286</v>
      </c>
      <c r="L84" s="170">
        <v>3351</v>
      </c>
      <c r="M84" s="170">
        <v>3487</v>
      </c>
      <c r="N84" s="170">
        <v>2123</v>
      </c>
    </row>
    <row r="85" spans="2:14" ht="16.5" customHeight="1">
      <c r="B85" s="169"/>
      <c r="C85" s="595" t="s">
        <v>265</v>
      </c>
      <c r="D85" s="582">
        <v>310972</v>
      </c>
      <c r="E85" s="170">
        <v>323815</v>
      </c>
      <c r="F85" s="170">
        <v>238414</v>
      </c>
      <c r="G85" s="170">
        <v>310972</v>
      </c>
      <c r="H85" s="170">
        <v>323815</v>
      </c>
      <c r="I85" s="170">
        <v>238414</v>
      </c>
      <c r="J85" s="170">
        <v>272320</v>
      </c>
      <c r="K85" s="170">
        <v>38652</v>
      </c>
      <c r="L85" s="170">
        <v>0</v>
      </c>
      <c r="M85" s="170">
        <v>0</v>
      </c>
      <c r="N85" s="170">
        <v>0</v>
      </c>
    </row>
    <row r="86" spans="2:14" ht="16.5" customHeight="1">
      <c r="B86" s="169"/>
      <c r="C86" s="595" t="s">
        <v>268</v>
      </c>
      <c r="D86" s="582">
        <v>312229</v>
      </c>
      <c r="E86" s="170">
        <v>334623</v>
      </c>
      <c r="F86" s="170">
        <v>196095</v>
      </c>
      <c r="G86" s="170">
        <v>312229</v>
      </c>
      <c r="H86" s="170">
        <v>334623</v>
      </c>
      <c r="I86" s="170">
        <v>196095</v>
      </c>
      <c r="J86" s="170">
        <v>275438</v>
      </c>
      <c r="K86" s="170">
        <v>36791</v>
      </c>
      <c r="L86" s="170">
        <v>0</v>
      </c>
      <c r="M86" s="170">
        <v>0</v>
      </c>
      <c r="N86" s="170">
        <v>0</v>
      </c>
    </row>
    <row r="87" spans="2:14" ht="16.5" customHeight="1">
      <c r="B87" s="169"/>
      <c r="C87" s="595" t="s">
        <v>392</v>
      </c>
      <c r="D87" s="582">
        <v>325620</v>
      </c>
      <c r="E87" s="170">
        <v>353358</v>
      </c>
      <c r="F87" s="170">
        <v>241806</v>
      </c>
      <c r="G87" s="170">
        <v>325294</v>
      </c>
      <c r="H87" s="170">
        <v>352989</v>
      </c>
      <c r="I87" s="170">
        <v>241613</v>
      </c>
      <c r="J87" s="170">
        <v>290538</v>
      </c>
      <c r="K87" s="170">
        <v>34756</v>
      </c>
      <c r="L87" s="170">
        <v>326</v>
      </c>
      <c r="M87" s="170">
        <v>369</v>
      </c>
      <c r="N87" s="170">
        <v>193</v>
      </c>
    </row>
    <row r="88" spans="2:14" ht="16.5" customHeight="1">
      <c r="B88" s="169"/>
      <c r="C88" s="595" t="s">
        <v>393</v>
      </c>
      <c r="D88" s="582">
        <v>357851</v>
      </c>
      <c r="E88" s="170">
        <v>388481</v>
      </c>
      <c r="F88" s="170">
        <v>212278</v>
      </c>
      <c r="G88" s="170">
        <v>357504</v>
      </c>
      <c r="H88" s="170">
        <v>388086</v>
      </c>
      <c r="I88" s="170">
        <v>212157</v>
      </c>
      <c r="J88" s="170">
        <v>319307</v>
      </c>
      <c r="K88" s="170">
        <v>38197</v>
      </c>
      <c r="L88" s="170">
        <v>347</v>
      </c>
      <c r="M88" s="170">
        <v>395</v>
      </c>
      <c r="N88" s="170">
        <v>121</v>
      </c>
    </row>
    <row r="89" spans="2:14" ht="16.5" customHeight="1">
      <c r="B89" s="169"/>
      <c r="C89" s="595" t="s">
        <v>394</v>
      </c>
      <c r="D89" s="582">
        <v>537536</v>
      </c>
      <c r="E89" s="170">
        <v>625615</v>
      </c>
      <c r="F89" s="170">
        <v>292649</v>
      </c>
      <c r="G89" s="170">
        <v>411818</v>
      </c>
      <c r="H89" s="170">
        <v>487444</v>
      </c>
      <c r="I89" s="170">
        <v>201554</v>
      </c>
      <c r="J89" s="170">
        <v>377535</v>
      </c>
      <c r="K89" s="170">
        <v>34283</v>
      </c>
      <c r="L89" s="170">
        <v>125718</v>
      </c>
      <c r="M89" s="170">
        <v>138171</v>
      </c>
      <c r="N89" s="170">
        <v>91095</v>
      </c>
    </row>
    <row r="90" spans="2:14" ht="16.5" customHeight="1">
      <c r="B90" s="169"/>
      <c r="C90" s="595" t="s">
        <v>395</v>
      </c>
      <c r="D90" s="582">
        <v>295905</v>
      </c>
      <c r="E90" s="170">
        <v>394993</v>
      </c>
      <c r="F90" s="170">
        <v>172593</v>
      </c>
      <c r="G90" s="170">
        <v>295905</v>
      </c>
      <c r="H90" s="170">
        <v>394993</v>
      </c>
      <c r="I90" s="170">
        <v>172593</v>
      </c>
      <c r="J90" s="170">
        <v>269684</v>
      </c>
      <c r="K90" s="170">
        <v>26221</v>
      </c>
      <c r="L90" s="170">
        <v>0</v>
      </c>
      <c r="M90" s="170">
        <v>0</v>
      </c>
      <c r="N90" s="170">
        <v>0</v>
      </c>
    </row>
    <row r="91" spans="2:14" ht="16.5" customHeight="1">
      <c r="B91" s="169"/>
      <c r="C91" s="595" t="s">
        <v>396</v>
      </c>
      <c r="D91" s="582">
        <v>342201</v>
      </c>
      <c r="E91" s="170">
        <v>384431</v>
      </c>
      <c r="F91" s="170">
        <v>216282</v>
      </c>
      <c r="G91" s="170">
        <v>334762</v>
      </c>
      <c r="H91" s="170">
        <v>376130</v>
      </c>
      <c r="I91" s="170">
        <v>211413</v>
      </c>
      <c r="J91" s="170">
        <v>302205</v>
      </c>
      <c r="K91" s="170">
        <v>32557</v>
      </c>
      <c r="L91" s="170">
        <v>7439</v>
      </c>
      <c r="M91" s="170">
        <v>8301</v>
      </c>
      <c r="N91" s="170">
        <v>4869</v>
      </c>
    </row>
    <row r="92" spans="2:14" ht="16.5" customHeight="1">
      <c r="B92" s="169"/>
      <c r="C92" s="595" t="s">
        <v>397</v>
      </c>
      <c r="D92" s="582">
        <v>420239</v>
      </c>
      <c r="E92" s="170">
        <v>457939</v>
      </c>
      <c r="F92" s="170">
        <v>297853</v>
      </c>
      <c r="G92" s="170">
        <v>419948</v>
      </c>
      <c r="H92" s="170">
        <v>457665</v>
      </c>
      <c r="I92" s="170">
        <v>297506</v>
      </c>
      <c r="J92" s="170">
        <v>379063</v>
      </c>
      <c r="K92" s="170">
        <v>40885</v>
      </c>
      <c r="L92" s="170">
        <v>291</v>
      </c>
      <c r="M92" s="170">
        <v>274</v>
      </c>
      <c r="N92" s="170">
        <v>347</v>
      </c>
    </row>
    <row r="93" spans="2:14" ht="16.5" customHeight="1">
      <c r="B93" s="169"/>
      <c r="C93" s="595" t="s">
        <v>398</v>
      </c>
      <c r="D93" s="582">
        <v>363031</v>
      </c>
      <c r="E93" s="170">
        <v>380117</v>
      </c>
      <c r="F93" s="170">
        <v>246616</v>
      </c>
      <c r="G93" s="170">
        <v>362803</v>
      </c>
      <c r="H93" s="170">
        <v>379878</v>
      </c>
      <c r="I93" s="170">
        <v>246463</v>
      </c>
      <c r="J93" s="170">
        <v>311981</v>
      </c>
      <c r="K93" s="170">
        <v>50822</v>
      </c>
      <c r="L93" s="170">
        <v>228</v>
      </c>
      <c r="M93" s="170">
        <v>239</v>
      </c>
      <c r="N93" s="170">
        <v>153</v>
      </c>
    </row>
    <row r="94" spans="2:14" ht="16.5" customHeight="1">
      <c r="B94" s="169"/>
      <c r="C94" s="595" t="s">
        <v>399</v>
      </c>
      <c r="D94" s="582">
        <v>374270</v>
      </c>
      <c r="E94" s="170">
        <v>430141</v>
      </c>
      <c r="F94" s="170">
        <v>249261</v>
      </c>
      <c r="G94" s="170">
        <v>338403</v>
      </c>
      <c r="H94" s="170">
        <v>394597</v>
      </c>
      <c r="I94" s="170">
        <v>212670</v>
      </c>
      <c r="J94" s="170">
        <v>302150</v>
      </c>
      <c r="K94" s="170">
        <v>36253</v>
      </c>
      <c r="L94" s="170">
        <v>35867</v>
      </c>
      <c r="M94" s="170">
        <v>35544</v>
      </c>
      <c r="N94" s="170">
        <v>36591</v>
      </c>
    </row>
    <row r="95" spans="2:14" ht="16.5" customHeight="1">
      <c r="B95" s="167"/>
      <c r="C95" s="593" t="s">
        <v>400</v>
      </c>
      <c r="D95" s="587">
        <v>374799</v>
      </c>
      <c r="E95" s="171">
        <v>407504</v>
      </c>
      <c r="F95" s="171">
        <v>259843</v>
      </c>
      <c r="G95" s="171">
        <v>373313</v>
      </c>
      <c r="H95" s="171">
        <v>406001</v>
      </c>
      <c r="I95" s="171">
        <v>258419</v>
      </c>
      <c r="J95" s="171">
        <v>337834</v>
      </c>
      <c r="K95" s="171">
        <v>35479</v>
      </c>
      <c r="L95" s="171">
        <v>1486</v>
      </c>
      <c r="M95" s="171">
        <v>1503</v>
      </c>
      <c r="N95" s="171">
        <v>1424</v>
      </c>
    </row>
    <row r="96" spans="2:14" ht="16.5" customHeight="1">
      <c r="B96" s="176"/>
      <c r="C96" s="592" t="s">
        <v>401</v>
      </c>
      <c r="D96" s="583">
        <v>155892</v>
      </c>
      <c r="E96" s="177">
        <v>244776</v>
      </c>
      <c r="F96" s="177">
        <v>122019</v>
      </c>
      <c r="G96" s="177">
        <v>155891</v>
      </c>
      <c r="H96" s="177">
        <v>244772</v>
      </c>
      <c r="I96" s="177">
        <v>122019</v>
      </c>
      <c r="J96" s="177">
        <v>149441</v>
      </c>
      <c r="K96" s="177">
        <v>6450</v>
      </c>
      <c r="L96" s="177">
        <v>1</v>
      </c>
      <c r="M96" s="177">
        <v>4</v>
      </c>
      <c r="N96" s="177">
        <v>0</v>
      </c>
    </row>
    <row r="97" spans="2:14" ht="16.5" customHeight="1">
      <c r="B97" s="174"/>
      <c r="C97" s="594" t="s">
        <v>296</v>
      </c>
      <c r="D97" s="584">
        <v>206325</v>
      </c>
      <c r="E97" s="175">
        <v>265390</v>
      </c>
      <c r="F97" s="175">
        <v>144751</v>
      </c>
      <c r="G97" s="175">
        <v>204702</v>
      </c>
      <c r="H97" s="175">
        <v>262210</v>
      </c>
      <c r="I97" s="175">
        <v>144751</v>
      </c>
      <c r="J97" s="175">
        <v>188559</v>
      </c>
      <c r="K97" s="175">
        <v>16143</v>
      </c>
      <c r="L97" s="175">
        <v>1623</v>
      </c>
      <c r="M97" s="175">
        <v>3180</v>
      </c>
      <c r="N97" s="175">
        <v>0</v>
      </c>
    </row>
    <row r="98" spans="2:14" ht="16.5" customHeight="1">
      <c r="B98" s="169"/>
      <c r="C98" s="595" t="s">
        <v>402</v>
      </c>
      <c r="D98" s="582">
        <v>95394</v>
      </c>
      <c r="E98" s="170">
        <v>123886</v>
      </c>
      <c r="F98" s="170">
        <v>82528</v>
      </c>
      <c r="G98" s="170">
        <v>95293</v>
      </c>
      <c r="H98" s="170">
        <v>123834</v>
      </c>
      <c r="I98" s="170">
        <v>82405</v>
      </c>
      <c r="J98" s="170">
        <v>90442</v>
      </c>
      <c r="K98" s="170">
        <v>4851</v>
      </c>
      <c r="L98" s="170">
        <v>101</v>
      </c>
      <c r="M98" s="170">
        <v>52</v>
      </c>
      <c r="N98" s="170">
        <v>123</v>
      </c>
    </row>
    <row r="99" spans="2:14" ht="16.5" customHeight="1">
      <c r="B99" s="167"/>
      <c r="C99" s="593" t="s">
        <v>298</v>
      </c>
      <c r="D99" s="587">
        <v>366550</v>
      </c>
      <c r="E99" s="171">
        <v>527444</v>
      </c>
      <c r="F99" s="171">
        <v>304410</v>
      </c>
      <c r="G99" s="171">
        <v>362333</v>
      </c>
      <c r="H99" s="171">
        <v>521892</v>
      </c>
      <c r="I99" s="171">
        <v>300708</v>
      </c>
      <c r="J99" s="171">
        <v>329832</v>
      </c>
      <c r="K99" s="171">
        <v>32501</v>
      </c>
      <c r="L99" s="171">
        <v>4217</v>
      </c>
      <c r="M99" s="171">
        <v>5552</v>
      </c>
      <c r="N99" s="171">
        <v>3702</v>
      </c>
    </row>
    <row r="100" spans="2:14" ht="16.5" customHeight="1">
      <c r="B100" s="176"/>
      <c r="C100" s="592" t="s">
        <v>403</v>
      </c>
      <c r="D100" s="583">
        <v>219311</v>
      </c>
      <c r="E100" s="177">
        <v>281694</v>
      </c>
      <c r="F100" s="177">
        <v>192676</v>
      </c>
      <c r="G100" s="177">
        <v>218436</v>
      </c>
      <c r="H100" s="177">
        <v>279942</v>
      </c>
      <c r="I100" s="177">
        <v>192175</v>
      </c>
      <c r="J100" s="177">
        <v>209188</v>
      </c>
      <c r="K100" s="177">
        <v>9248</v>
      </c>
      <c r="L100" s="177">
        <v>875</v>
      </c>
      <c r="M100" s="177">
        <v>1752</v>
      </c>
      <c r="N100" s="177">
        <v>501</v>
      </c>
    </row>
    <row r="101" spans="2:14" ht="16.5" customHeight="1">
      <c r="B101" s="174"/>
      <c r="C101" s="594" t="s">
        <v>404</v>
      </c>
      <c r="D101" s="584">
        <v>154723</v>
      </c>
      <c r="E101" s="175">
        <v>163169</v>
      </c>
      <c r="F101" s="175">
        <v>141648</v>
      </c>
      <c r="G101" s="175">
        <v>154626</v>
      </c>
      <c r="H101" s="175">
        <v>163167</v>
      </c>
      <c r="I101" s="175">
        <v>141404</v>
      </c>
      <c r="J101" s="175">
        <v>129777</v>
      </c>
      <c r="K101" s="175">
        <v>24849</v>
      </c>
      <c r="L101" s="175">
        <v>97</v>
      </c>
      <c r="M101" s="175">
        <v>2</v>
      </c>
      <c r="N101" s="175">
        <v>244</v>
      </c>
    </row>
    <row r="102" spans="2:14" ht="16.5" customHeight="1">
      <c r="B102" s="169"/>
      <c r="C102" s="595" t="s">
        <v>405</v>
      </c>
      <c r="D102" s="582">
        <v>146519</v>
      </c>
      <c r="E102" s="170">
        <v>200638</v>
      </c>
      <c r="F102" s="170">
        <v>111952</v>
      </c>
      <c r="G102" s="170">
        <v>136562</v>
      </c>
      <c r="H102" s="170">
        <v>185823</v>
      </c>
      <c r="I102" s="170">
        <v>105097</v>
      </c>
      <c r="J102" s="170">
        <v>126564</v>
      </c>
      <c r="K102" s="170">
        <v>9998</v>
      </c>
      <c r="L102" s="170">
        <v>9957</v>
      </c>
      <c r="M102" s="170">
        <v>14815</v>
      </c>
      <c r="N102" s="170">
        <v>6855</v>
      </c>
    </row>
    <row r="103" spans="2:14" ht="16.5" customHeight="1">
      <c r="B103" s="176"/>
      <c r="C103" s="592" t="s">
        <v>406</v>
      </c>
      <c r="D103" s="583">
        <v>515884</v>
      </c>
      <c r="E103" s="177">
        <v>531236</v>
      </c>
      <c r="F103" s="177">
        <v>435019</v>
      </c>
      <c r="G103" s="177">
        <v>278629</v>
      </c>
      <c r="H103" s="177">
        <v>292758</v>
      </c>
      <c r="I103" s="177">
        <v>204207</v>
      </c>
      <c r="J103" s="177">
        <v>268118</v>
      </c>
      <c r="K103" s="177">
        <v>10511</v>
      </c>
      <c r="L103" s="177">
        <v>237255</v>
      </c>
      <c r="M103" s="177">
        <v>238478</v>
      </c>
      <c r="N103" s="177">
        <v>230812</v>
      </c>
    </row>
  </sheetData>
  <sheetProtection/>
  <mergeCells count="46">
    <mergeCell ref="D4:F4"/>
    <mergeCell ref="G4:I4"/>
    <mergeCell ref="B55:C56"/>
    <mergeCell ref="B4:C5"/>
    <mergeCell ref="B16:C16"/>
    <mergeCell ref="B17:C17"/>
    <mergeCell ref="B18:C18"/>
    <mergeCell ref="B19:C19"/>
    <mergeCell ref="B10:C10"/>
    <mergeCell ref="B11:C11"/>
    <mergeCell ref="B21:C21"/>
    <mergeCell ref="B22:C22"/>
    <mergeCell ref="L4:N4"/>
    <mergeCell ref="J4:J5"/>
    <mergeCell ref="K4:K5"/>
    <mergeCell ref="B12:C12"/>
    <mergeCell ref="B7:C7"/>
    <mergeCell ref="B6:C6"/>
    <mergeCell ref="B8:C8"/>
    <mergeCell ref="B9:C9"/>
    <mergeCell ref="B13:C13"/>
    <mergeCell ref="B14:C14"/>
    <mergeCell ref="B15:C15"/>
    <mergeCell ref="B20:C20"/>
    <mergeCell ref="K55:K56"/>
    <mergeCell ref="L55:N55"/>
    <mergeCell ref="D55:F55"/>
    <mergeCell ref="G55:I55"/>
    <mergeCell ref="J55:J56"/>
    <mergeCell ref="B57:C57"/>
    <mergeCell ref="B58:C58"/>
    <mergeCell ref="B59:C59"/>
    <mergeCell ref="B60:C60"/>
    <mergeCell ref="B61:C61"/>
    <mergeCell ref="B62:C62"/>
    <mergeCell ref="B63:C63"/>
    <mergeCell ref="B64:C64"/>
    <mergeCell ref="B65:C65"/>
    <mergeCell ref="B66:C66"/>
    <mergeCell ref="B67:C67"/>
    <mergeCell ref="B68:C68"/>
    <mergeCell ref="B73:C73"/>
    <mergeCell ref="B69:C69"/>
    <mergeCell ref="B70:C70"/>
    <mergeCell ref="B71:C71"/>
    <mergeCell ref="B72:C72"/>
  </mergeCells>
  <dataValidations count="1">
    <dataValidation type="whole" allowBlank="1" showInputMessage="1" showErrorMessage="1" errorTitle="入力エラー" error="入力した値に誤りがあります" sqref="D57:IV94 D6:IV52 C23:C52 C74:C94 B57:B94 A57:A78 A86:A94 A95:IV103 B6:B52 A33:A52 A6:A24">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codeName="Sheet19">
    <tabColor indexed="53"/>
  </sheetPr>
  <dimension ref="B1:O104"/>
  <sheetViews>
    <sheetView zoomScale="75" zoomScaleNormal="75" zoomScaleSheetLayoutView="85" workbookViewId="0" topLeftCell="A1">
      <selection activeCell="A1" sqref="A1"/>
    </sheetView>
  </sheetViews>
  <sheetFormatPr defaultColWidth="8.796875" defaultRowHeight="14.25"/>
  <cols>
    <col min="1" max="1" width="9" style="157" customWidth="1"/>
    <col min="2" max="2" width="3.5" style="157" customWidth="1"/>
    <col min="3" max="3" width="38.59765625" style="159" customWidth="1"/>
    <col min="4" max="15" width="12.8984375" style="157" customWidth="1"/>
    <col min="16" max="16384" width="9" style="157" customWidth="1"/>
  </cols>
  <sheetData>
    <row r="1" spans="2:15" ht="21.75" customHeight="1">
      <c r="B1" s="155"/>
      <c r="C1" s="156"/>
      <c r="D1" s="579" t="s">
        <v>757</v>
      </c>
      <c r="E1" s="155"/>
      <c r="F1" s="155"/>
      <c r="H1" s="155"/>
      <c r="I1" s="155"/>
      <c r="J1" s="155"/>
      <c r="K1" s="155"/>
      <c r="L1" s="155"/>
      <c r="M1" s="155"/>
      <c r="N1" s="155"/>
      <c r="O1" s="155"/>
    </row>
    <row r="2" spans="2:15" ht="18" customHeight="1">
      <c r="B2" s="158"/>
      <c r="C2" s="160" t="s">
        <v>407</v>
      </c>
      <c r="E2" s="158"/>
      <c r="F2" s="158"/>
      <c r="G2" s="158"/>
      <c r="H2" s="158"/>
      <c r="I2" s="158"/>
      <c r="J2" s="158"/>
      <c r="K2" s="158"/>
      <c r="L2" s="158"/>
      <c r="M2" s="158"/>
      <c r="N2" s="158"/>
      <c r="O2" s="158"/>
    </row>
    <row r="3" spans="2:15" s="162" customFormat="1" ht="18" customHeight="1">
      <c r="B3" s="807" t="s">
        <v>703</v>
      </c>
      <c r="C3" s="808"/>
      <c r="D3" s="816" t="s">
        <v>417</v>
      </c>
      <c r="E3" s="816"/>
      <c r="F3" s="816"/>
      <c r="G3" s="807" t="s">
        <v>418</v>
      </c>
      <c r="H3" s="813"/>
      <c r="I3" s="813"/>
      <c r="J3" s="807" t="s">
        <v>419</v>
      </c>
      <c r="K3" s="813"/>
      <c r="L3" s="813"/>
      <c r="M3" s="800" t="s">
        <v>360</v>
      </c>
      <c r="N3" s="814"/>
      <c r="O3" s="815"/>
    </row>
    <row r="4" spans="2:15" s="162" customFormat="1" ht="18" customHeight="1" thickBot="1">
      <c r="B4" s="809"/>
      <c r="C4" s="810"/>
      <c r="D4" s="164" t="s">
        <v>413</v>
      </c>
      <c r="E4" s="163" t="s">
        <v>414</v>
      </c>
      <c r="F4" s="163" t="s">
        <v>415</v>
      </c>
      <c r="G4" s="165" t="s">
        <v>413</v>
      </c>
      <c r="H4" s="163" t="s">
        <v>414</v>
      </c>
      <c r="I4" s="163" t="s">
        <v>415</v>
      </c>
      <c r="J4" s="165" t="s">
        <v>413</v>
      </c>
      <c r="K4" s="163" t="s">
        <v>414</v>
      </c>
      <c r="L4" s="163" t="s">
        <v>415</v>
      </c>
      <c r="M4" s="163" t="s">
        <v>413</v>
      </c>
      <c r="N4" s="165" t="s">
        <v>414</v>
      </c>
      <c r="O4" s="163" t="s">
        <v>415</v>
      </c>
    </row>
    <row r="5" spans="2:15" s="596" customFormat="1" ht="12" customHeight="1" thickTop="1">
      <c r="B5" s="600"/>
      <c r="C5" s="601"/>
      <c r="D5" s="602" t="s">
        <v>420</v>
      </c>
      <c r="E5" s="603" t="s">
        <v>420</v>
      </c>
      <c r="F5" s="603" t="s">
        <v>420</v>
      </c>
      <c r="G5" s="604" t="s">
        <v>421</v>
      </c>
      <c r="H5" s="604" t="s">
        <v>421</v>
      </c>
      <c r="I5" s="604" t="s">
        <v>421</v>
      </c>
      <c r="J5" s="604" t="s">
        <v>421</v>
      </c>
      <c r="K5" s="604" t="s">
        <v>421</v>
      </c>
      <c r="L5" s="604" t="s">
        <v>421</v>
      </c>
      <c r="M5" s="604" t="s">
        <v>421</v>
      </c>
      <c r="N5" s="604" t="s">
        <v>421</v>
      </c>
      <c r="O5" s="604" t="s">
        <v>421</v>
      </c>
    </row>
    <row r="6" spans="2:15" ht="16.5" customHeight="1">
      <c r="B6" s="811" t="s">
        <v>186</v>
      </c>
      <c r="C6" s="812"/>
      <c r="D6" s="182">
        <v>18.4</v>
      </c>
      <c r="E6" s="182">
        <v>19</v>
      </c>
      <c r="F6" s="182">
        <v>17.6</v>
      </c>
      <c r="G6" s="182">
        <v>142.4</v>
      </c>
      <c r="H6" s="182">
        <v>157.1</v>
      </c>
      <c r="I6" s="182">
        <v>122.8</v>
      </c>
      <c r="J6" s="182">
        <v>131.6</v>
      </c>
      <c r="K6" s="182">
        <v>142.3</v>
      </c>
      <c r="L6" s="182">
        <v>117.3</v>
      </c>
      <c r="M6" s="182">
        <v>10.8</v>
      </c>
      <c r="N6" s="182">
        <v>14.8</v>
      </c>
      <c r="O6" s="182">
        <v>5.5</v>
      </c>
    </row>
    <row r="7" spans="2:15" ht="16.5" customHeight="1">
      <c r="B7" s="796" t="s">
        <v>373</v>
      </c>
      <c r="C7" s="797"/>
      <c r="D7" s="183" t="s">
        <v>791</v>
      </c>
      <c r="E7" s="183" t="s">
        <v>791</v>
      </c>
      <c r="F7" s="183" t="s">
        <v>791</v>
      </c>
      <c r="G7" s="183" t="s">
        <v>791</v>
      </c>
      <c r="H7" s="183" t="s">
        <v>791</v>
      </c>
      <c r="I7" s="183" t="s">
        <v>791</v>
      </c>
      <c r="J7" s="183" t="s">
        <v>791</v>
      </c>
      <c r="K7" s="183" t="s">
        <v>791</v>
      </c>
      <c r="L7" s="183" t="s">
        <v>791</v>
      </c>
      <c r="M7" s="183" t="s">
        <v>791</v>
      </c>
      <c r="N7" s="183" t="s">
        <v>791</v>
      </c>
      <c r="O7" s="183" t="s">
        <v>791</v>
      </c>
    </row>
    <row r="8" spans="2:15" ht="16.5" customHeight="1">
      <c r="B8" s="792" t="s">
        <v>194</v>
      </c>
      <c r="C8" s="793"/>
      <c r="D8" s="184">
        <v>19.9</v>
      </c>
      <c r="E8" s="184">
        <v>20.3</v>
      </c>
      <c r="F8" s="184">
        <v>17.6</v>
      </c>
      <c r="G8" s="184">
        <v>160.7</v>
      </c>
      <c r="H8" s="184">
        <v>168</v>
      </c>
      <c r="I8" s="184">
        <v>124.2</v>
      </c>
      <c r="J8" s="184">
        <v>150</v>
      </c>
      <c r="K8" s="184">
        <v>156</v>
      </c>
      <c r="L8" s="184">
        <v>120</v>
      </c>
      <c r="M8" s="184">
        <v>10.7</v>
      </c>
      <c r="N8" s="184">
        <v>12</v>
      </c>
      <c r="O8" s="184">
        <v>4.2</v>
      </c>
    </row>
    <row r="9" spans="2:15" ht="16.5" customHeight="1">
      <c r="B9" s="792" t="s">
        <v>196</v>
      </c>
      <c r="C9" s="793"/>
      <c r="D9" s="184">
        <v>18.6</v>
      </c>
      <c r="E9" s="184">
        <v>18.9</v>
      </c>
      <c r="F9" s="184">
        <v>17.7</v>
      </c>
      <c r="G9" s="184">
        <v>155.6</v>
      </c>
      <c r="H9" s="184">
        <v>163.8</v>
      </c>
      <c r="I9" s="184">
        <v>133.9</v>
      </c>
      <c r="J9" s="184">
        <v>140.6</v>
      </c>
      <c r="K9" s="184">
        <v>145.8</v>
      </c>
      <c r="L9" s="184">
        <v>126.9</v>
      </c>
      <c r="M9" s="184">
        <v>15</v>
      </c>
      <c r="N9" s="184">
        <v>18</v>
      </c>
      <c r="O9" s="184">
        <v>7</v>
      </c>
    </row>
    <row r="10" spans="2:15" ht="16.5" customHeight="1">
      <c r="B10" s="792" t="s">
        <v>198</v>
      </c>
      <c r="C10" s="793"/>
      <c r="D10" s="184">
        <v>19.1</v>
      </c>
      <c r="E10" s="184">
        <v>19.3</v>
      </c>
      <c r="F10" s="184">
        <v>17.7</v>
      </c>
      <c r="G10" s="184">
        <v>161.3</v>
      </c>
      <c r="H10" s="184">
        <v>165.8</v>
      </c>
      <c r="I10" s="184">
        <v>132.3</v>
      </c>
      <c r="J10" s="184">
        <v>138.9</v>
      </c>
      <c r="K10" s="184">
        <v>140.7</v>
      </c>
      <c r="L10" s="184">
        <v>127.6</v>
      </c>
      <c r="M10" s="184">
        <v>22.4</v>
      </c>
      <c r="N10" s="184">
        <v>25.1</v>
      </c>
      <c r="O10" s="184">
        <v>4.7</v>
      </c>
    </row>
    <row r="11" spans="2:15" ht="16.5" customHeight="1">
      <c r="B11" s="792" t="s">
        <v>201</v>
      </c>
      <c r="C11" s="793"/>
      <c r="D11" s="184">
        <v>19.1</v>
      </c>
      <c r="E11" s="184">
        <v>19.6</v>
      </c>
      <c r="F11" s="184">
        <v>18.3</v>
      </c>
      <c r="G11" s="184">
        <v>164.8</v>
      </c>
      <c r="H11" s="184">
        <v>174.6</v>
      </c>
      <c r="I11" s="184">
        <v>147.4</v>
      </c>
      <c r="J11" s="184">
        <v>146.3</v>
      </c>
      <c r="K11" s="184">
        <v>152.7</v>
      </c>
      <c r="L11" s="184">
        <v>134.9</v>
      </c>
      <c r="M11" s="184">
        <v>18.5</v>
      </c>
      <c r="N11" s="184">
        <v>21.9</v>
      </c>
      <c r="O11" s="184">
        <v>12.5</v>
      </c>
    </row>
    <row r="12" spans="2:15" ht="16.5" customHeight="1">
      <c r="B12" s="792" t="s">
        <v>374</v>
      </c>
      <c r="C12" s="793"/>
      <c r="D12" s="184">
        <v>19.9</v>
      </c>
      <c r="E12" s="184">
        <v>20.2</v>
      </c>
      <c r="F12" s="184">
        <v>18.7</v>
      </c>
      <c r="G12" s="184">
        <v>162.1</v>
      </c>
      <c r="H12" s="184">
        <v>168.8</v>
      </c>
      <c r="I12" s="184">
        <v>134</v>
      </c>
      <c r="J12" s="184">
        <v>144.4</v>
      </c>
      <c r="K12" s="184">
        <v>148.9</v>
      </c>
      <c r="L12" s="184">
        <v>125.7</v>
      </c>
      <c r="M12" s="184">
        <v>17.7</v>
      </c>
      <c r="N12" s="184">
        <v>19.9</v>
      </c>
      <c r="O12" s="184">
        <v>8.3</v>
      </c>
    </row>
    <row r="13" spans="2:15" ht="16.5" customHeight="1">
      <c r="B13" s="792" t="s">
        <v>375</v>
      </c>
      <c r="C13" s="793"/>
      <c r="D13" s="184">
        <v>18.8</v>
      </c>
      <c r="E13" s="184">
        <v>19.3</v>
      </c>
      <c r="F13" s="184">
        <v>18.4</v>
      </c>
      <c r="G13" s="184">
        <v>131.3</v>
      </c>
      <c r="H13" s="184">
        <v>148.9</v>
      </c>
      <c r="I13" s="184">
        <v>115.2</v>
      </c>
      <c r="J13" s="184">
        <v>125.2</v>
      </c>
      <c r="K13" s="184">
        <v>140</v>
      </c>
      <c r="L13" s="184">
        <v>111.7</v>
      </c>
      <c r="M13" s="184">
        <v>6.1</v>
      </c>
      <c r="N13" s="184">
        <v>8.9</v>
      </c>
      <c r="O13" s="184">
        <v>3.5</v>
      </c>
    </row>
    <row r="14" spans="2:15" ht="16.5" customHeight="1">
      <c r="B14" s="792" t="s">
        <v>376</v>
      </c>
      <c r="C14" s="793"/>
      <c r="D14" s="184">
        <v>19.8</v>
      </c>
      <c r="E14" s="184">
        <v>19.9</v>
      </c>
      <c r="F14" s="184">
        <v>19.6</v>
      </c>
      <c r="G14" s="184">
        <v>157.1</v>
      </c>
      <c r="H14" s="184">
        <v>166.8</v>
      </c>
      <c r="I14" s="184">
        <v>147.4</v>
      </c>
      <c r="J14" s="184">
        <v>143.4</v>
      </c>
      <c r="K14" s="184">
        <v>149.4</v>
      </c>
      <c r="L14" s="184">
        <v>137.4</v>
      </c>
      <c r="M14" s="184">
        <v>13.7</v>
      </c>
      <c r="N14" s="184">
        <v>17.4</v>
      </c>
      <c r="O14" s="184">
        <v>10</v>
      </c>
    </row>
    <row r="15" spans="2:15" ht="16.5" customHeight="1">
      <c r="B15" s="792" t="s">
        <v>377</v>
      </c>
      <c r="C15" s="793"/>
      <c r="D15" s="184">
        <v>18.4</v>
      </c>
      <c r="E15" s="184">
        <v>19.1</v>
      </c>
      <c r="F15" s="184">
        <v>17.1</v>
      </c>
      <c r="G15" s="184">
        <v>143.4</v>
      </c>
      <c r="H15" s="184">
        <v>152.1</v>
      </c>
      <c r="I15" s="184">
        <v>126.2</v>
      </c>
      <c r="J15" s="184">
        <v>135.3</v>
      </c>
      <c r="K15" s="184">
        <v>143.4</v>
      </c>
      <c r="L15" s="184">
        <v>119.2</v>
      </c>
      <c r="M15" s="184">
        <v>8.1</v>
      </c>
      <c r="N15" s="184">
        <v>8.7</v>
      </c>
      <c r="O15" s="184">
        <v>7</v>
      </c>
    </row>
    <row r="16" spans="2:15" ht="16.5" customHeight="1">
      <c r="B16" s="792" t="s">
        <v>378</v>
      </c>
      <c r="C16" s="793"/>
      <c r="D16" s="184">
        <v>18.3</v>
      </c>
      <c r="E16" s="184">
        <v>18.4</v>
      </c>
      <c r="F16" s="184">
        <v>17.9</v>
      </c>
      <c r="G16" s="184">
        <v>162.2</v>
      </c>
      <c r="H16" s="184">
        <v>168.8</v>
      </c>
      <c r="I16" s="184">
        <v>142.4</v>
      </c>
      <c r="J16" s="184">
        <v>142</v>
      </c>
      <c r="K16" s="184">
        <v>145.5</v>
      </c>
      <c r="L16" s="184">
        <v>131.6</v>
      </c>
      <c r="M16" s="184">
        <v>20.2</v>
      </c>
      <c r="N16" s="184">
        <v>23.3</v>
      </c>
      <c r="O16" s="184">
        <v>10.8</v>
      </c>
    </row>
    <row r="17" spans="2:15" ht="16.5" customHeight="1">
      <c r="B17" s="792" t="s">
        <v>379</v>
      </c>
      <c r="C17" s="793"/>
      <c r="D17" s="184">
        <v>15.8</v>
      </c>
      <c r="E17" s="184">
        <v>16.7</v>
      </c>
      <c r="F17" s="184">
        <v>15.2</v>
      </c>
      <c r="G17" s="184">
        <v>100.9</v>
      </c>
      <c r="H17" s="184">
        <v>122.4</v>
      </c>
      <c r="I17" s="184">
        <v>89.9</v>
      </c>
      <c r="J17" s="184">
        <v>95.3</v>
      </c>
      <c r="K17" s="184">
        <v>112.6</v>
      </c>
      <c r="L17" s="184">
        <v>86.4</v>
      </c>
      <c r="M17" s="184">
        <v>5.6</v>
      </c>
      <c r="N17" s="184">
        <v>9.8</v>
      </c>
      <c r="O17" s="184">
        <v>3.5</v>
      </c>
    </row>
    <row r="18" spans="2:15" ht="16.5" customHeight="1">
      <c r="B18" s="792" t="s">
        <v>380</v>
      </c>
      <c r="C18" s="793"/>
      <c r="D18" s="184">
        <v>19.3</v>
      </c>
      <c r="E18" s="184">
        <v>21.4</v>
      </c>
      <c r="F18" s="184">
        <v>17.8</v>
      </c>
      <c r="G18" s="184">
        <v>143.4</v>
      </c>
      <c r="H18" s="184">
        <v>170.2</v>
      </c>
      <c r="I18" s="184">
        <v>124.4</v>
      </c>
      <c r="J18" s="184">
        <v>139.7</v>
      </c>
      <c r="K18" s="184">
        <v>163.9</v>
      </c>
      <c r="L18" s="184">
        <v>122.5</v>
      </c>
      <c r="M18" s="184">
        <v>3.7</v>
      </c>
      <c r="N18" s="184">
        <v>6.3</v>
      </c>
      <c r="O18" s="184">
        <v>1.9</v>
      </c>
    </row>
    <row r="19" spans="2:15" ht="16.5" customHeight="1">
      <c r="B19" s="792" t="s">
        <v>381</v>
      </c>
      <c r="C19" s="793"/>
      <c r="D19" s="184">
        <v>14.6</v>
      </c>
      <c r="E19" s="184">
        <v>15.1</v>
      </c>
      <c r="F19" s="184">
        <v>14.2</v>
      </c>
      <c r="G19" s="184">
        <v>110.7</v>
      </c>
      <c r="H19" s="184">
        <v>113.6</v>
      </c>
      <c r="I19" s="184">
        <v>107.8</v>
      </c>
      <c r="J19" s="184">
        <v>103.2</v>
      </c>
      <c r="K19" s="184">
        <v>107</v>
      </c>
      <c r="L19" s="184">
        <v>99.4</v>
      </c>
      <c r="M19" s="184">
        <v>7.5</v>
      </c>
      <c r="N19" s="184">
        <v>6.6</v>
      </c>
      <c r="O19" s="184">
        <v>8.4</v>
      </c>
    </row>
    <row r="20" spans="2:15" ht="16.5" customHeight="1">
      <c r="B20" s="792" t="s">
        <v>382</v>
      </c>
      <c r="C20" s="793"/>
      <c r="D20" s="184">
        <v>18.9</v>
      </c>
      <c r="E20" s="184">
        <v>19.7</v>
      </c>
      <c r="F20" s="184">
        <v>18.6</v>
      </c>
      <c r="G20" s="184">
        <v>140.1</v>
      </c>
      <c r="H20" s="184">
        <v>153.6</v>
      </c>
      <c r="I20" s="184">
        <v>135.6</v>
      </c>
      <c r="J20" s="184">
        <v>134.3</v>
      </c>
      <c r="K20" s="184">
        <v>144.7</v>
      </c>
      <c r="L20" s="184">
        <v>130.8</v>
      </c>
      <c r="M20" s="184">
        <v>5.8</v>
      </c>
      <c r="N20" s="184">
        <v>8.9</v>
      </c>
      <c r="O20" s="184">
        <v>4.8</v>
      </c>
    </row>
    <row r="21" spans="2:15" ht="16.5" customHeight="1">
      <c r="B21" s="792" t="s">
        <v>228</v>
      </c>
      <c r="C21" s="793"/>
      <c r="D21" s="184">
        <v>19.5</v>
      </c>
      <c r="E21" s="184">
        <v>20</v>
      </c>
      <c r="F21" s="184">
        <v>18.8</v>
      </c>
      <c r="G21" s="184">
        <v>156.6</v>
      </c>
      <c r="H21" s="184">
        <v>161.8</v>
      </c>
      <c r="I21" s="184">
        <v>149.5</v>
      </c>
      <c r="J21" s="184">
        <v>149.3</v>
      </c>
      <c r="K21" s="184">
        <v>153.9</v>
      </c>
      <c r="L21" s="184">
        <v>143.1</v>
      </c>
      <c r="M21" s="184">
        <v>7.3</v>
      </c>
      <c r="N21" s="184">
        <v>7.9</v>
      </c>
      <c r="O21" s="184">
        <v>6.4</v>
      </c>
    </row>
    <row r="22" spans="2:15" ht="16.5" customHeight="1">
      <c r="B22" s="790" t="s">
        <v>383</v>
      </c>
      <c r="C22" s="791"/>
      <c r="D22" s="184">
        <v>18.6</v>
      </c>
      <c r="E22" s="184">
        <v>19</v>
      </c>
      <c r="F22" s="184">
        <v>18</v>
      </c>
      <c r="G22" s="184">
        <v>135.2</v>
      </c>
      <c r="H22" s="184">
        <v>148.4</v>
      </c>
      <c r="I22" s="184">
        <v>118.7</v>
      </c>
      <c r="J22" s="184">
        <v>123.6</v>
      </c>
      <c r="K22" s="184">
        <v>133.2</v>
      </c>
      <c r="L22" s="184">
        <v>111.5</v>
      </c>
      <c r="M22" s="184">
        <v>11.6</v>
      </c>
      <c r="N22" s="184">
        <v>15.2</v>
      </c>
      <c r="O22" s="184">
        <v>7.2</v>
      </c>
    </row>
    <row r="23" spans="2:15" ht="16.5" customHeight="1">
      <c r="B23" s="167"/>
      <c r="C23" s="593" t="s">
        <v>384</v>
      </c>
      <c r="D23" s="185">
        <v>18.8</v>
      </c>
      <c r="E23" s="185">
        <v>19.4</v>
      </c>
      <c r="F23" s="185">
        <v>18.2</v>
      </c>
      <c r="G23" s="185">
        <v>144.7</v>
      </c>
      <c r="H23" s="185">
        <v>159.3</v>
      </c>
      <c r="I23" s="185">
        <v>129.4</v>
      </c>
      <c r="J23" s="185">
        <v>133.1</v>
      </c>
      <c r="K23" s="185">
        <v>143.2</v>
      </c>
      <c r="L23" s="185">
        <v>122.6</v>
      </c>
      <c r="M23" s="185">
        <v>11.6</v>
      </c>
      <c r="N23" s="185">
        <v>16.1</v>
      </c>
      <c r="O23" s="185">
        <v>6.8</v>
      </c>
    </row>
    <row r="24" spans="2:15" ht="16.5" customHeight="1">
      <c r="B24" s="172"/>
      <c r="C24" s="591" t="s">
        <v>236</v>
      </c>
      <c r="D24" s="186">
        <v>20.4</v>
      </c>
      <c r="E24" s="186">
        <v>20.6</v>
      </c>
      <c r="F24" s="186">
        <v>20.1</v>
      </c>
      <c r="G24" s="186">
        <v>166.1</v>
      </c>
      <c r="H24" s="186">
        <v>179.4</v>
      </c>
      <c r="I24" s="186">
        <v>145</v>
      </c>
      <c r="J24" s="186">
        <v>154.3</v>
      </c>
      <c r="K24" s="186">
        <v>161.7</v>
      </c>
      <c r="L24" s="186">
        <v>142.5</v>
      </c>
      <c r="M24" s="186">
        <v>11.8</v>
      </c>
      <c r="N24" s="186">
        <v>17.7</v>
      </c>
      <c r="O24" s="186">
        <v>2.5</v>
      </c>
    </row>
    <row r="25" spans="2:15" ht="16.5" customHeight="1">
      <c r="B25" s="174"/>
      <c r="C25" s="594" t="s">
        <v>385</v>
      </c>
      <c r="D25" s="182">
        <v>18.7</v>
      </c>
      <c r="E25" s="182">
        <v>19.2</v>
      </c>
      <c r="F25" s="182">
        <v>16.4</v>
      </c>
      <c r="G25" s="182">
        <v>147.2</v>
      </c>
      <c r="H25" s="182">
        <v>153</v>
      </c>
      <c r="I25" s="182">
        <v>123.8</v>
      </c>
      <c r="J25" s="182">
        <v>141.9</v>
      </c>
      <c r="K25" s="182">
        <v>147.2</v>
      </c>
      <c r="L25" s="182">
        <v>120.4</v>
      </c>
      <c r="M25" s="182">
        <v>5.3</v>
      </c>
      <c r="N25" s="182">
        <v>5.8</v>
      </c>
      <c r="O25" s="182">
        <v>3.4</v>
      </c>
    </row>
    <row r="26" spans="2:15" ht="16.5" customHeight="1">
      <c r="B26" s="169"/>
      <c r="C26" s="595" t="s">
        <v>386</v>
      </c>
      <c r="D26" s="184">
        <v>19.6</v>
      </c>
      <c r="E26" s="184">
        <v>19.4</v>
      </c>
      <c r="F26" s="184">
        <v>19.9</v>
      </c>
      <c r="G26" s="184">
        <v>159.3</v>
      </c>
      <c r="H26" s="184">
        <v>160.3</v>
      </c>
      <c r="I26" s="184">
        <v>156.7</v>
      </c>
      <c r="J26" s="184">
        <v>151.6</v>
      </c>
      <c r="K26" s="184">
        <v>151.5</v>
      </c>
      <c r="L26" s="184">
        <v>151.9</v>
      </c>
      <c r="M26" s="184">
        <v>7.7</v>
      </c>
      <c r="N26" s="184">
        <v>8.8</v>
      </c>
      <c r="O26" s="184">
        <v>4.8</v>
      </c>
    </row>
    <row r="27" spans="2:15" ht="16.5" customHeight="1">
      <c r="B27" s="169"/>
      <c r="C27" s="595" t="s">
        <v>387</v>
      </c>
      <c r="D27" s="184">
        <v>20</v>
      </c>
      <c r="E27" s="184">
        <v>20.8</v>
      </c>
      <c r="F27" s="184">
        <v>18.3</v>
      </c>
      <c r="G27" s="184">
        <v>159</v>
      </c>
      <c r="H27" s="184">
        <v>171.5</v>
      </c>
      <c r="I27" s="184">
        <v>132.3</v>
      </c>
      <c r="J27" s="184">
        <v>149.6</v>
      </c>
      <c r="K27" s="184">
        <v>159.2</v>
      </c>
      <c r="L27" s="184">
        <v>129.1</v>
      </c>
      <c r="M27" s="184">
        <v>9.4</v>
      </c>
      <c r="N27" s="184">
        <v>12.3</v>
      </c>
      <c r="O27" s="184">
        <v>3.2</v>
      </c>
    </row>
    <row r="28" spans="2:15" ht="16.5" customHeight="1">
      <c r="B28" s="169"/>
      <c r="C28" s="595" t="s">
        <v>248</v>
      </c>
      <c r="D28" s="184">
        <v>18.9</v>
      </c>
      <c r="E28" s="184">
        <v>18.8</v>
      </c>
      <c r="F28" s="184">
        <v>19.3</v>
      </c>
      <c r="G28" s="184">
        <v>163</v>
      </c>
      <c r="H28" s="184">
        <v>169.2</v>
      </c>
      <c r="I28" s="184">
        <v>148.9</v>
      </c>
      <c r="J28" s="184">
        <v>147.9</v>
      </c>
      <c r="K28" s="184">
        <v>149.4</v>
      </c>
      <c r="L28" s="184">
        <v>144.4</v>
      </c>
      <c r="M28" s="184">
        <v>15.1</v>
      </c>
      <c r="N28" s="184">
        <v>19.8</v>
      </c>
      <c r="O28" s="184">
        <v>4.5</v>
      </c>
    </row>
    <row r="29" spans="2:15" ht="16.5" customHeight="1">
      <c r="B29" s="169"/>
      <c r="C29" s="595" t="s">
        <v>388</v>
      </c>
      <c r="D29" s="184">
        <v>19.3</v>
      </c>
      <c r="E29" s="184">
        <v>19.4</v>
      </c>
      <c r="F29" s="184">
        <v>18.9</v>
      </c>
      <c r="G29" s="184">
        <v>157</v>
      </c>
      <c r="H29" s="184">
        <v>160.4</v>
      </c>
      <c r="I29" s="184">
        <v>147.9</v>
      </c>
      <c r="J29" s="184">
        <v>143.7</v>
      </c>
      <c r="K29" s="184">
        <v>145.3</v>
      </c>
      <c r="L29" s="184">
        <v>139.2</v>
      </c>
      <c r="M29" s="184">
        <v>13.3</v>
      </c>
      <c r="N29" s="184">
        <v>15.1</v>
      </c>
      <c r="O29" s="184">
        <v>8.7</v>
      </c>
    </row>
    <row r="30" spans="2:15" ht="16.5" customHeight="1">
      <c r="B30" s="169"/>
      <c r="C30" s="595" t="s">
        <v>389</v>
      </c>
      <c r="D30" s="184">
        <v>18</v>
      </c>
      <c r="E30" s="184">
        <v>19</v>
      </c>
      <c r="F30" s="184">
        <v>16.5</v>
      </c>
      <c r="G30" s="184">
        <v>150.7</v>
      </c>
      <c r="H30" s="184">
        <v>166</v>
      </c>
      <c r="I30" s="184">
        <v>128.5</v>
      </c>
      <c r="J30" s="184">
        <v>136.3</v>
      </c>
      <c r="K30" s="184">
        <v>148</v>
      </c>
      <c r="L30" s="184">
        <v>119.3</v>
      </c>
      <c r="M30" s="184">
        <v>14.4</v>
      </c>
      <c r="N30" s="184">
        <v>18</v>
      </c>
      <c r="O30" s="184">
        <v>9.2</v>
      </c>
    </row>
    <row r="31" spans="2:15" ht="16.5" customHeight="1">
      <c r="B31" s="169"/>
      <c r="C31" s="595" t="s">
        <v>390</v>
      </c>
      <c r="D31" s="184">
        <v>18.9</v>
      </c>
      <c r="E31" s="184">
        <v>19.1</v>
      </c>
      <c r="F31" s="184">
        <v>18</v>
      </c>
      <c r="G31" s="184">
        <v>160.6</v>
      </c>
      <c r="H31" s="184">
        <v>164.9</v>
      </c>
      <c r="I31" s="184">
        <v>141.5</v>
      </c>
      <c r="J31" s="184">
        <v>146.1</v>
      </c>
      <c r="K31" s="184">
        <v>148.3</v>
      </c>
      <c r="L31" s="184">
        <v>136.3</v>
      </c>
      <c r="M31" s="184">
        <v>14.5</v>
      </c>
      <c r="N31" s="184">
        <v>16.6</v>
      </c>
      <c r="O31" s="184">
        <v>5.2</v>
      </c>
    </row>
    <row r="32" spans="2:15" ht="16.5" customHeight="1">
      <c r="B32" s="169"/>
      <c r="C32" s="595" t="s">
        <v>391</v>
      </c>
      <c r="D32" s="184">
        <v>17.7</v>
      </c>
      <c r="E32" s="184">
        <v>18.1</v>
      </c>
      <c r="F32" s="184">
        <v>15.2</v>
      </c>
      <c r="G32" s="184">
        <v>146.9</v>
      </c>
      <c r="H32" s="184">
        <v>154.7</v>
      </c>
      <c r="I32" s="184">
        <v>107.8</v>
      </c>
      <c r="J32" s="184">
        <v>133.2</v>
      </c>
      <c r="K32" s="184">
        <v>139.1</v>
      </c>
      <c r="L32" s="184">
        <v>103.6</v>
      </c>
      <c r="M32" s="184">
        <v>13.7</v>
      </c>
      <c r="N32" s="184">
        <v>15.6</v>
      </c>
      <c r="O32" s="184">
        <v>4.2</v>
      </c>
    </row>
    <row r="33" spans="2:15" ht="16.5" customHeight="1">
      <c r="B33" s="169"/>
      <c r="C33" s="595" t="s">
        <v>262</v>
      </c>
      <c r="D33" s="184">
        <v>18.5</v>
      </c>
      <c r="E33" s="184">
        <v>18.7</v>
      </c>
      <c r="F33" s="184">
        <v>16.7</v>
      </c>
      <c r="G33" s="184">
        <v>169.1</v>
      </c>
      <c r="H33" s="184">
        <v>171.8</v>
      </c>
      <c r="I33" s="184">
        <v>144.4</v>
      </c>
      <c r="J33" s="184">
        <v>144.5</v>
      </c>
      <c r="K33" s="184">
        <v>145.8</v>
      </c>
      <c r="L33" s="184">
        <v>132.5</v>
      </c>
      <c r="M33" s="184">
        <v>24.6</v>
      </c>
      <c r="N33" s="184">
        <v>26</v>
      </c>
      <c r="O33" s="184">
        <v>11.9</v>
      </c>
    </row>
    <row r="34" spans="2:15" ht="16.5" customHeight="1">
      <c r="B34" s="169"/>
      <c r="C34" s="595" t="s">
        <v>265</v>
      </c>
      <c r="D34" s="184">
        <v>17.8</v>
      </c>
      <c r="E34" s="184">
        <v>17.9</v>
      </c>
      <c r="F34" s="184">
        <v>17.5</v>
      </c>
      <c r="G34" s="184">
        <v>150.6</v>
      </c>
      <c r="H34" s="184">
        <v>151.6</v>
      </c>
      <c r="I34" s="184">
        <v>145.5</v>
      </c>
      <c r="J34" s="184">
        <v>138.5</v>
      </c>
      <c r="K34" s="184">
        <v>138.5</v>
      </c>
      <c r="L34" s="184">
        <v>139</v>
      </c>
      <c r="M34" s="184">
        <v>12.1</v>
      </c>
      <c r="N34" s="184">
        <v>13.1</v>
      </c>
      <c r="O34" s="184">
        <v>6.5</v>
      </c>
    </row>
    <row r="35" spans="2:15" ht="16.5" customHeight="1">
      <c r="B35" s="169"/>
      <c r="C35" s="595" t="s">
        <v>268</v>
      </c>
      <c r="D35" s="184">
        <v>18.3</v>
      </c>
      <c r="E35" s="184">
        <v>18.6</v>
      </c>
      <c r="F35" s="184">
        <v>16.9</v>
      </c>
      <c r="G35" s="184">
        <v>150.4</v>
      </c>
      <c r="H35" s="184">
        <v>158.6</v>
      </c>
      <c r="I35" s="184">
        <v>116.8</v>
      </c>
      <c r="J35" s="184">
        <v>138.6</v>
      </c>
      <c r="K35" s="184">
        <v>144.8</v>
      </c>
      <c r="L35" s="184">
        <v>113.1</v>
      </c>
      <c r="M35" s="184">
        <v>11.8</v>
      </c>
      <c r="N35" s="184">
        <v>13.8</v>
      </c>
      <c r="O35" s="184">
        <v>3.7</v>
      </c>
    </row>
    <row r="36" spans="2:15" ht="16.5" customHeight="1">
      <c r="B36" s="169"/>
      <c r="C36" s="595" t="s">
        <v>392</v>
      </c>
      <c r="D36" s="184">
        <v>19.1</v>
      </c>
      <c r="E36" s="184">
        <v>19.2</v>
      </c>
      <c r="F36" s="184">
        <v>18.7</v>
      </c>
      <c r="G36" s="184">
        <v>165.1</v>
      </c>
      <c r="H36" s="184">
        <v>167.2</v>
      </c>
      <c r="I36" s="184">
        <v>158.4</v>
      </c>
      <c r="J36" s="184">
        <v>148</v>
      </c>
      <c r="K36" s="184">
        <v>149</v>
      </c>
      <c r="L36" s="184">
        <v>144.7</v>
      </c>
      <c r="M36" s="184">
        <v>17.1</v>
      </c>
      <c r="N36" s="184">
        <v>18.2</v>
      </c>
      <c r="O36" s="184">
        <v>13.7</v>
      </c>
    </row>
    <row r="37" spans="2:15" ht="16.5" customHeight="1">
      <c r="B37" s="169"/>
      <c r="C37" s="595" t="s">
        <v>393</v>
      </c>
      <c r="D37" s="184">
        <v>19.4</v>
      </c>
      <c r="E37" s="184">
        <v>19.6</v>
      </c>
      <c r="F37" s="184">
        <v>18.8</v>
      </c>
      <c r="G37" s="184">
        <v>170.8</v>
      </c>
      <c r="H37" s="184">
        <v>176</v>
      </c>
      <c r="I37" s="184">
        <v>143.8</v>
      </c>
      <c r="J37" s="184">
        <v>151.7</v>
      </c>
      <c r="K37" s="184">
        <v>154</v>
      </c>
      <c r="L37" s="184">
        <v>139.9</v>
      </c>
      <c r="M37" s="184">
        <v>19.1</v>
      </c>
      <c r="N37" s="184">
        <v>22</v>
      </c>
      <c r="O37" s="184">
        <v>3.9</v>
      </c>
    </row>
    <row r="38" spans="2:15" ht="16.5" customHeight="1">
      <c r="B38" s="169"/>
      <c r="C38" s="595" t="s">
        <v>394</v>
      </c>
      <c r="D38" s="184">
        <v>18.1</v>
      </c>
      <c r="E38" s="184">
        <v>18.5</v>
      </c>
      <c r="F38" s="184">
        <v>17</v>
      </c>
      <c r="G38" s="184">
        <v>152.4</v>
      </c>
      <c r="H38" s="184">
        <v>160.3</v>
      </c>
      <c r="I38" s="184">
        <v>130.4</v>
      </c>
      <c r="J38" s="184">
        <v>136.8</v>
      </c>
      <c r="K38" s="184">
        <v>140.8</v>
      </c>
      <c r="L38" s="184">
        <v>125.8</v>
      </c>
      <c r="M38" s="184">
        <v>15.6</v>
      </c>
      <c r="N38" s="184">
        <v>19.5</v>
      </c>
      <c r="O38" s="184">
        <v>4.6</v>
      </c>
    </row>
    <row r="39" spans="2:15" ht="16.5" customHeight="1">
      <c r="B39" s="169"/>
      <c r="C39" s="595" t="s">
        <v>395</v>
      </c>
      <c r="D39" s="184">
        <v>18.5</v>
      </c>
      <c r="E39" s="184">
        <v>19.3</v>
      </c>
      <c r="F39" s="184">
        <v>17.8</v>
      </c>
      <c r="G39" s="184">
        <v>148.8</v>
      </c>
      <c r="H39" s="184">
        <v>168.8</v>
      </c>
      <c r="I39" s="184">
        <v>130</v>
      </c>
      <c r="J39" s="184">
        <v>137.7</v>
      </c>
      <c r="K39" s="184">
        <v>151.8</v>
      </c>
      <c r="L39" s="184">
        <v>124.4</v>
      </c>
      <c r="M39" s="184">
        <v>11.1</v>
      </c>
      <c r="N39" s="184">
        <v>17</v>
      </c>
      <c r="O39" s="184">
        <v>5.6</v>
      </c>
    </row>
    <row r="40" spans="2:15" ht="16.5" customHeight="1">
      <c r="B40" s="169"/>
      <c r="C40" s="595" t="s">
        <v>396</v>
      </c>
      <c r="D40" s="184">
        <v>17.9</v>
      </c>
      <c r="E40" s="184">
        <v>18.6</v>
      </c>
      <c r="F40" s="184">
        <v>16.5</v>
      </c>
      <c r="G40" s="184">
        <v>148.2</v>
      </c>
      <c r="H40" s="184">
        <v>159.4</v>
      </c>
      <c r="I40" s="184">
        <v>126</v>
      </c>
      <c r="J40" s="184">
        <v>135.2</v>
      </c>
      <c r="K40" s="184">
        <v>143.2</v>
      </c>
      <c r="L40" s="184">
        <v>119.3</v>
      </c>
      <c r="M40" s="184">
        <v>13</v>
      </c>
      <c r="N40" s="184">
        <v>16.2</v>
      </c>
      <c r="O40" s="184">
        <v>6.7</v>
      </c>
    </row>
    <row r="41" spans="2:15" ht="16.5" customHeight="1">
      <c r="B41" s="169"/>
      <c r="C41" s="595" t="s">
        <v>397</v>
      </c>
      <c r="D41" s="184">
        <v>19.9</v>
      </c>
      <c r="E41" s="184">
        <v>19.8</v>
      </c>
      <c r="F41" s="184">
        <v>20.3</v>
      </c>
      <c r="G41" s="184">
        <v>173.6</v>
      </c>
      <c r="H41" s="184">
        <v>173.9</v>
      </c>
      <c r="I41" s="184">
        <v>172.8</v>
      </c>
      <c r="J41" s="184">
        <v>157.4</v>
      </c>
      <c r="K41" s="184">
        <v>156</v>
      </c>
      <c r="L41" s="184">
        <v>161.9</v>
      </c>
      <c r="M41" s="184">
        <v>16.2</v>
      </c>
      <c r="N41" s="184">
        <v>17.9</v>
      </c>
      <c r="O41" s="184">
        <v>10.9</v>
      </c>
    </row>
    <row r="42" spans="2:15" ht="16.5" customHeight="1">
      <c r="B42" s="169"/>
      <c r="C42" s="595" t="s">
        <v>398</v>
      </c>
      <c r="D42" s="184">
        <v>17.8</v>
      </c>
      <c r="E42" s="184">
        <v>18</v>
      </c>
      <c r="F42" s="184">
        <v>16.4</v>
      </c>
      <c r="G42" s="184">
        <v>158.3</v>
      </c>
      <c r="H42" s="184">
        <v>162.6</v>
      </c>
      <c r="I42" s="184">
        <v>133.9</v>
      </c>
      <c r="J42" s="184">
        <v>138.1</v>
      </c>
      <c r="K42" s="184">
        <v>140.7</v>
      </c>
      <c r="L42" s="184">
        <v>123.2</v>
      </c>
      <c r="M42" s="184">
        <v>20.2</v>
      </c>
      <c r="N42" s="184">
        <v>21.9</v>
      </c>
      <c r="O42" s="184">
        <v>10.7</v>
      </c>
    </row>
    <row r="43" spans="2:15" ht="16.5" customHeight="1">
      <c r="B43" s="169"/>
      <c r="C43" s="595" t="s">
        <v>399</v>
      </c>
      <c r="D43" s="184">
        <v>18.6</v>
      </c>
      <c r="E43" s="184">
        <v>19.3</v>
      </c>
      <c r="F43" s="184">
        <v>17.2</v>
      </c>
      <c r="G43" s="184">
        <v>149.6</v>
      </c>
      <c r="H43" s="184">
        <v>162.1</v>
      </c>
      <c r="I43" s="184">
        <v>126.1</v>
      </c>
      <c r="J43" s="184">
        <v>138.2</v>
      </c>
      <c r="K43" s="184">
        <v>147.4</v>
      </c>
      <c r="L43" s="184">
        <v>120.8</v>
      </c>
      <c r="M43" s="184">
        <v>11.4</v>
      </c>
      <c r="N43" s="184">
        <v>14.7</v>
      </c>
      <c r="O43" s="184">
        <v>5.3</v>
      </c>
    </row>
    <row r="44" spans="2:15" ht="16.5" customHeight="1">
      <c r="B44" s="167"/>
      <c r="C44" s="593" t="s">
        <v>400</v>
      </c>
      <c r="D44" s="185">
        <v>19.2</v>
      </c>
      <c r="E44" s="185">
        <v>19.5</v>
      </c>
      <c r="F44" s="185">
        <v>18.3</v>
      </c>
      <c r="G44" s="185">
        <v>152.9</v>
      </c>
      <c r="H44" s="185">
        <v>157.7</v>
      </c>
      <c r="I44" s="185">
        <v>138.7</v>
      </c>
      <c r="J44" s="185">
        <v>143</v>
      </c>
      <c r="K44" s="185">
        <v>146.8</v>
      </c>
      <c r="L44" s="185">
        <v>131.6</v>
      </c>
      <c r="M44" s="185">
        <v>9.9</v>
      </c>
      <c r="N44" s="185">
        <v>10.9</v>
      </c>
      <c r="O44" s="185">
        <v>7.1</v>
      </c>
    </row>
    <row r="45" spans="2:15" ht="16.5" customHeight="1">
      <c r="B45" s="176"/>
      <c r="C45" s="592" t="s">
        <v>401</v>
      </c>
      <c r="D45" s="187">
        <v>18.7</v>
      </c>
      <c r="E45" s="187">
        <v>19.1</v>
      </c>
      <c r="F45" s="187">
        <v>18.4</v>
      </c>
      <c r="G45" s="187">
        <v>122.3</v>
      </c>
      <c r="H45" s="187">
        <v>141.5</v>
      </c>
      <c r="I45" s="187">
        <v>111.4</v>
      </c>
      <c r="J45" s="187">
        <v>117.8</v>
      </c>
      <c r="K45" s="187">
        <v>134.2</v>
      </c>
      <c r="L45" s="187">
        <v>108.5</v>
      </c>
      <c r="M45" s="187">
        <v>4.5</v>
      </c>
      <c r="N45" s="187">
        <v>7.3</v>
      </c>
      <c r="O45" s="187">
        <v>2.9</v>
      </c>
    </row>
    <row r="46" spans="2:15" ht="16.5" customHeight="1">
      <c r="B46" s="174"/>
      <c r="C46" s="594" t="s">
        <v>296</v>
      </c>
      <c r="D46" s="182">
        <v>19</v>
      </c>
      <c r="E46" s="182">
        <v>19.9</v>
      </c>
      <c r="F46" s="182">
        <v>18.2</v>
      </c>
      <c r="G46" s="182">
        <v>140.9</v>
      </c>
      <c r="H46" s="182">
        <v>158.2</v>
      </c>
      <c r="I46" s="182">
        <v>126</v>
      </c>
      <c r="J46" s="182">
        <v>132.5</v>
      </c>
      <c r="K46" s="182">
        <v>147.5</v>
      </c>
      <c r="L46" s="182">
        <v>119.5</v>
      </c>
      <c r="M46" s="182">
        <v>8.4</v>
      </c>
      <c r="N46" s="182">
        <v>10.7</v>
      </c>
      <c r="O46" s="182">
        <v>6.5</v>
      </c>
    </row>
    <row r="47" spans="2:15" ht="16.5" customHeight="1">
      <c r="B47" s="169"/>
      <c r="C47" s="595" t="s">
        <v>402</v>
      </c>
      <c r="D47" s="184">
        <v>14.7</v>
      </c>
      <c r="E47" s="184">
        <v>15.2</v>
      </c>
      <c r="F47" s="184">
        <v>14.5</v>
      </c>
      <c r="G47" s="184">
        <v>88</v>
      </c>
      <c r="H47" s="184">
        <v>104.4</v>
      </c>
      <c r="I47" s="184">
        <v>81.1</v>
      </c>
      <c r="J47" s="184">
        <v>83.3</v>
      </c>
      <c r="K47" s="184">
        <v>95</v>
      </c>
      <c r="L47" s="184">
        <v>78.3</v>
      </c>
      <c r="M47" s="184">
        <v>4.7</v>
      </c>
      <c r="N47" s="184">
        <v>9.4</v>
      </c>
      <c r="O47" s="184">
        <v>2.8</v>
      </c>
    </row>
    <row r="48" spans="2:15" ht="16.5" customHeight="1">
      <c r="B48" s="167"/>
      <c r="C48" s="593" t="s">
        <v>298</v>
      </c>
      <c r="D48" s="185">
        <v>19.3</v>
      </c>
      <c r="E48" s="185">
        <v>20.3</v>
      </c>
      <c r="F48" s="185">
        <v>19</v>
      </c>
      <c r="G48" s="185">
        <v>149.2</v>
      </c>
      <c r="H48" s="185">
        <v>168.1</v>
      </c>
      <c r="I48" s="185">
        <v>143.3</v>
      </c>
      <c r="J48" s="185">
        <v>140.1</v>
      </c>
      <c r="K48" s="185">
        <v>153.2</v>
      </c>
      <c r="L48" s="185">
        <v>136</v>
      </c>
      <c r="M48" s="185">
        <v>9.1</v>
      </c>
      <c r="N48" s="185">
        <v>14.9</v>
      </c>
      <c r="O48" s="185">
        <v>7.3</v>
      </c>
    </row>
    <row r="49" spans="2:15" ht="16.5" customHeight="1">
      <c r="B49" s="176"/>
      <c r="C49" s="592" t="s">
        <v>403</v>
      </c>
      <c r="D49" s="187">
        <v>18.5</v>
      </c>
      <c r="E49" s="187">
        <v>19.3</v>
      </c>
      <c r="F49" s="187">
        <v>18.2</v>
      </c>
      <c r="G49" s="187">
        <v>133.1</v>
      </c>
      <c r="H49" s="187">
        <v>143.4</v>
      </c>
      <c r="I49" s="187">
        <v>129.4</v>
      </c>
      <c r="J49" s="187">
        <v>129.8</v>
      </c>
      <c r="K49" s="187">
        <v>138.7</v>
      </c>
      <c r="L49" s="187">
        <v>126.6</v>
      </c>
      <c r="M49" s="187">
        <v>3.3</v>
      </c>
      <c r="N49" s="187">
        <v>4.7</v>
      </c>
      <c r="O49" s="187">
        <v>2.8</v>
      </c>
    </row>
    <row r="50" spans="2:15" ht="16.5" customHeight="1">
      <c r="B50" s="174"/>
      <c r="C50" s="594" t="s">
        <v>404</v>
      </c>
      <c r="D50" s="182">
        <v>19.2</v>
      </c>
      <c r="E50" s="182">
        <v>18.9</v>
      </c>
      <c r="F50" s="182">
        <v>19.5</v>
      </c>
      <c r="G50" s="182">
        <v>141.7</v>
      </c>
      <c r="H50" s="182">
        <v>144.1</v>
      </c>
      <c r="I50" s="182">
        <v>138.2</v>
      </c>
      <c r="J50" s="182">
        <v>121.3</v>
      </c>
      <c r="K50" s="182">
        <v>119.4</v>
      </c>
      <c r="L50" s="182">
        <v>123.9</v>
      </c>
      <c r="M50" s="182">
        <v>20.4</v>
      </c>
      <c r="N50" s="182">
        <v>24.7</v>
      </c>
      <c r="O50" s="182">
        <v>14.3</v>
      </c>
    </row>
    <row r="51" spans="2:15" ht="16.5" customHeight="1">
      <c r="B51" s="169"/>
      <c r="C51" s="595" t="s">
        <v>405</v>
      </c>
      <c r="D51" s="184">
        <v>18.1</v>
      </c>
      <c r="E51" s="184">
        <v>18.7</v>
      </c>
      <c r="F51" s="184">
        <v>17.5</v>
      </c>
      <c r="G51" s="184">
        <v>126.7</v>
      </c>
      <c r="H51" s="184">
        <v>147.2</v>
      </c>
      <c r="I51" s="184">
        <v>106.5</v>
      </c>
      <c r="J51" s="184">
        <v>117.2</v>
      </c>
      <c r="K51" s="184">
        <v>133.2</v>
      </c>
      <c r="L51" s="184">
        <v>101.4</v>
      </c>
      <c r="M51" s="184">
        <v>9.5</v>
      </c>
      <c r="N51" s="184">
        <v>14</v>
      </c>
      <c r="O51" s="184">
        <v>5.1</v>
      </c>
    </row>
    <row r="52" spans="2:15" ht="16.5" customHeight="1">
      <c r="B52" s="176"/>
      <c r="C52" s="592" t="s">
        <v>406</v>
      </c>
      <c r="D52" s="187">
        <v>19</v>
      </c>
      <c r="E52" s="187">
        <v>19.5</v>
      </c>
      <c r="F52" s="187">
        <v>17.8</v>
      </c>
      <c r="G52" s="187">
        <v>147.9</v>
      </c>
      <c r="H52" s="187">
        <v>155.1</v>
      </c>
      <c r="I52" s="187">
        <v>133.3</v>
      </c>
      <c r="J52" s="187">
        <v>142.1</v>
      </c>
      <c r="K52" s="187">
        <v>148.2</v>
      </c>
      <c r="L52" s="187">
        <v>129.7</v>
      </c>
      <c r="M52" s="187">
        <v>5.8</v>
      </c>
      <c r="N52" s="187">
        <v>6.9</v>
      </c>
      <c r="O52" s="187">
        <v>3.6</v>
      </c>
    </row>
    <row r="53" spans="2:15" ht="21.75" customHeight="1">
      <c r="B53" s="155"/>
      <c r="C53" s="156"/>
      <c r="D53" s="579" t="s">
        <v>759</v>
      </c>
      <c r="E53" s="155"/>
      <c r="F53" s="155"/>
      <c r="H53" s="155"/>
      <c r="I53" s="155"/>
      <c r="J53" s="155"/>
      <c r="K53" s="155"/>
      <c r="L53" s="155"/>
      <c r="M53" s="155"/>
      <c r="N53" s="155"/>
      <c r="O53" s="155"/>
    </row>
    <row r="54" spans="2:15" ht="18" customHeight="1">
      <c r="B54" s="158"/>
      <c r="C54" s="160" t="s">
        <v>416</v>
      </c>
      <c r="E54" s="158"/>
      <c r="F54" s="158"/>
      <c r="G54" s="158"/>
      <c r="H54" s="158"/>
      <c r="I54" s="158"/>
      <c r="J54" s="158"/>
      <c r="K54" s="158"/>
      <c r="L54" s="158"/>
      <c r="M54" s="158"/>
      <c r="N54" s="158"/>
      <c r="O54" s="158"/>
    </row>
    <row r="55" spans="2:15" s="162" customFormat="1" ht="18" customHeight="1">
      <c r="B55" s="807" t="s">
        <v>703</v>
      </c>
      <c r="C55" s="808"/>
      <c r="D55" s="816" t="s">
        <v>564</v>
      </c>
      <c r="E55" s="816"/>
      <c r="F55" s="816"/>
      <c r="G55" s="807" t="s">
        <v>344</v>
      </c>
      <c r="H55" s="813"/>
      <c r="I55" s="813"/>
      <c r="J55" s="807" t="s">
        <v>565</v>
      </c>
      <c r="K55" s="813"/>
      <c r="L55" s="813"/>
      <c r="M55" s="800" t="s">
        <v>345</v>
      </c>
      <c r="N55" s="814"/>
      <c r="O55" s="815"/>
    </row>
    <row r="56" spans="2:15" s="162" customFormat="1" ht="18" customHeight="1" thickBot="1">
      <c r="B56" s="809"/>
      <c r="C56" s="810"/>
      <c r="D56" s="164" t="s">
        <v>561</v>
      </c>
      <c r="E56" s="163" t="s">
        <v>562</v>
      </c>
      <c r="F56" s="163" t="s">
        <v>563</v>
      </c>
      <c r="G56" s="165" t="s">
        <v>561</v>
      </c>
      <c r="H56" s="163" t="s">
        <v>562</v>
      </c>
      <c r="I56" s="163" t="s">
        <v>563</v>
      </c>
      <c r="J56" s="165" t="s">
        <v>561</v>
      </c>
      <c r="K56" s="163" t="s">
        <v>562</v>
      </c>
      <c r="L56" s="163" t="s">
        <v>563</v>
      </c>
      <c r="M56" s="163" t="s">
        <v>561</v>
      </c>
      <c r="N56" s="165" t="s">
        <v>562</v>
      </c>
      <c r="O56" s="164" t="s">
        <v>563</v>
      </c>
    </row>
    <row r="57" spans="2:15" s="596" customFormat="1" ht="12" customHeight="1" thickTop="1">
      <c r="B57" s="600"/>
      <c r="C57" s="601"/>
      <c r="D57" s="597" t="s">
        <v>551</v>
      </c>
      <c r="E57" s="598" t="s">
        <v>551</v>
      </c>
      <c r="F57" s="598" t="s">
        <v>551</v>
      </c>
      <c r="G57" s="599" t="s">
        <v>552</v>
      </c>
      <c r="H57" s="599" t="s">
        <v>552</v>
      </c>
      <c r="I57" s="599" t="s">
        <v>552</v>
      </c>
      <c r="J57" s="599" t="s">
        <v>552</v>
      </c>
      <c r="K57" s="599" t="s">
        <v>552</v>
      </c>
      <c r="L57" s="599" t="s">
        <v>552</v>
      </c>
      <c r="M57" s="599" t="s">
        <v>552</v>
      </c>
      <c r="N57" s="599" t="s">
        <v>552</v>
      </c>
      <c r="O57" s="599" t="s">
        <v>552</v>
      </c>
    </row>
    <row r="58" spans="2:15" ht="16.5" customHeight="1">
      <c r="B58" s="811" t="s">
        <v>186</v>
      </c>
      <c r="C58" s="812"/>
      <c r="D58" s="182">
        <v>18.6</v>
      </c>
      <c r="E58" s="182">
        <v>19</v>
      </c>
      <c r="F58" s="182">
        <v>18.1</v>
      </c>
      <c r="G58" s="182">
        <v>147.8</v>
      </c>
      <c r="H58" s="182">
        <v>159.9</v>
      </c>
      <c r="I58" s="182">
        <v>129.8</v>
      </c>
      <c r="J58" s="182">
        <v>134.9</v>
      </c>
      <c r="K58" s="182">
        <v>143</v>
      </c>
      <c r="L58" s="182">
        <v>122.9</v>
      </c>
      <c r="M58" s="182">
        <v>12.9</v>
      </c>
      <c r="N58" s="182">
        <v>16.9</v>
      </c>
      <c r="O58" s="182">
        <v>6.9</v>
      </c>
    </row>
    <row r="59" spans="2:15" ht="16.5" customHeight="1">
      <c r="B59" s="796" t="s">
        <v>373</v>
      </c>
      <c r="C59" s="797"/>
      <c r="D59" s="183" t="s">
        <v>663</v>
      </c>
      <c r="E59" s="183" t="s">
        <v>663</v>
      </c>
      <c r="F59" s="183" t="s">
        <v>663</v>
      </c>
      <c r="G59" s="183" t="s">
        <v>663</v>
      </c>
      <c r="H59" s="183" t="s">
        <v>663</v>
      </c>
      <c r="I59" s="183" t="s">
        <v>663</v>
      </c>
      <c r="J59" s="183" t="s">
        <v>663</v>
      </c>
      <c r="K59" s="183" t="s">
        <v>663</v>
      </c>
      <c r="L59" s="183" t="s">
        <v>663</v>
      </c>
      <c r="M59" s="183" t="s">
        <v>663</v>
      </c>
      <c r="N59" s="183" t="s">
        <v>663</v>
      </c>
      <c r="O59" s="183" t="s">
        <v>663</v>
      </c>
    </row>
    <row r="60" spans="2:15" ht="16.5" customHeight="1">
      <c r="B60" s="792" t="s">
        <v>194</v>
      </c>
      <c r="C60" s="793"/>
      <c r="D60" s="184">
        <v>20.1</v>
      </c>
      <c r="E60" s="184">
        <v>20.3</v>
      </c>
      <c r="F60" s="184">
        <v>19.2</v>
      </c>
      <c r="G60" s="184">
        <v>170.6</v>
      </c>
      <c r="H60" s="184">
        <v>172.1</v>
      </c>
      <c r="I60" s="184">
        <v>159.7</v>
      </c>
      <c r="J60" s="184">
        <v>155.9</v>
      </c>
      <c r="K60" s="184">
        <v>156.5</v>
      </c>
      <c r="L60" s="184">
        <v>151.6</v>
      </c>
      <c r="M60" s="184">
        <v>14.7</v>
      </c>
      <c r="N60" s="184">
        <v>15.6</v>
      </c>
      <c r="O60" s="184">
        <v>8.1</v>
      </c>
    </row>
    <row r="61" spans="2:15" ht="16.5" customHeight="1">
      <c r="B61" s="792" t="s">
        <v>196</v>
      </c>
      <c r="C61" s="793"/>
      <c r="D61" s="184">
        <v>18.5</v>
      </c>
      <c r="E61" s="184">
        <v>18.7</v>
      </c>
      <c r="F61" s="184">
        <v>18</v>
      </c>
      <c r="G61" s="184">
        <v>158.7</v>
      </c>
      <c r="H61" s="184">
        <v>164</v>
      </c>
      <c r="I61" s="184">
        <v>141.9</v>
      </c>
      <c r="J61" s="184">
        <v>142</v>
      </c>
      <c r="K61" s="184">
        <v>144.8</v>
      </c>
      <c r="L61" s="184">
        <v>133</v>
      </c>
      <c r="M61" s="184">
        <v>16.7</v>
      </c>
      <c r="N61" s="184">
        <v>19.2</v>
      </c>
      <c r="O61" s="184">
        <v>8.9</v>
      </c>
    </row>
    <row r="62" spans="2:15" ht="16.5" customHeight="1">
      <c r="B62" s="792" t="s">
        <v>198</v>
      </c>
      <c r="C62" s="793"/>
      <c r="D62" s="184">
        <v>18</v>
      </c>
      <c r="E62" s="184">
        <v>18</v>
      </c>
      <c r="F62" s="184">
        <v>17.5</v>
      </c>
      <c r="G62" s="184">
        <v>145.8</v>
      </c>
      <c r="H62" s="184">
        <v>148.9</v>
      </c>
      <c r="I62" s="184">
        <v>130.4</v>
      </c>
      <c r="J62" s="184">
        <v>134.2</v>
      </c>
      <c r="K62" s="184">
        <v>136</v>
      </c>
      <c r="L62" s="184">
        <v>125</v>
      </c>
      <c r="M62" s="184">
        <v>11.6</v>
      </c>
      <c r="N62" s="184">
        <v>12.9</v>
      </c>
      <c r="O62" s="184">
        <v>5.4</v>
      </c>
    </row>
    <row r="63" spans="2:15" ht="16.5" customHeight="1">
      <c r="B63" s="792" t="s">
        <v>201</v>
      </c>
      <c r="C63" s="793"/>
      <c r="D63" s="184">
        <v>19.2</v>
      </c>
      <c r="E63" s="184">
        <v>20</v>
      </c>
      <c r="F63" s="184">
        <v>17.8</v>
      </c>
      <c r="G63" s="184">
        <v>164.6</v>
      </c>
      <c r="H63" s="184">
        <v>181.6</v>
      </c>
      <c r="I63" s="184">
        <v>136.5</v>
      </c>
      <c r="J63" s="184">
        <v>146.9</v>
      </c>
      <c r="K63" s="184">
        <v>158.2</v>
      </c>
      <c r="L63" s="184">
        <v>128.2</v>
      </c>
      <c r="M63" s="184">
        <v>17.7</v>
      </c>
      <c r="N63" s="184">
        <v>23.4</v>
      </c>
      <c r="O63" s="184">
        <v>8.3</v>
      </c>
    </row>
    <row r="64" spans="2:15" ht="16.5" customHeight="1">
      <c r="B64" s="792" t="s">
        <v>374</v>
      </c>
      <c r="C64" s="793"/>
      <c r="D64" s="184">
        <v>20</v>
      </c>
      <c r="E64" s="184">
        <v>20.3</v>
      </c>
      <c r="F64" s="184">
        <v>18.6</v>
      </c>
      <c r="G64" s="184">
        <v>163.2</v>
      </c>
      <c r="H64" s="184">
        <v>169.2</v>
      </c>
      <c r="I64" s="184">
        <v>136.3</v>
      </c>
      <c r="J64" s="184">
        <v>144.5</v>
      </c>
      <c r="K64" s="184">
        <v>148.7</v>
      </c>
      <c r="L64" s="184">
        <v>125.5</v>
      </c>
      <c r="M64" s="184">
        <v>18.7</v>
      </c>
      <c r="N64" s="184">
        <v>20.5</v>
      </c>
      <c r="O64" s="184">
        <v>10.8</v>
      </c>
    </row>
    <row r="65" spans="2:15" ht="16.5" customHeight="1">
      <c r="B65" s="792" t="s">
        <v>375</v>
      </c>
      <c r="C65" s="793"/>
      <c r="D65" s="184">
        <v>19.5</v>
      </c>
      <c r="E65" s="184">
        <v>20</v>
      </c>
      <c r="F65" s="184">
        <v>19.1</v>
      </c>
      <c r="G65" s="184">
        <v>135</v>
      </c>
      <c r="H65" s="184">
        <v>157.5</v>
      </c>
      <c r="I65" s="184">
        <v>119.4</v>
      </c>
      <c r="J65" s="184">
        <v>127.6</v>
      </c>
      <c r="K65" s="184">
        <v>144.7</v>
      </c>
      <c r="L65" s="184">
        <v>115.7</v>
      </c>
      <c r="M65" s="184">
        <v>7.4</v>
      </c>
      <c r="N65" s="184">
        <v>12.8</v>
      </c>
      <c r="O65" s="184">
        <v>3.7</v>
      </c>
    </row>
    <row r="66" spans="2:15" ht="16.5" customHeight="1">
      <c r="B66" s="792" t="s">
        <v>376</v>
      </c>
      <c r="C66" s="793"/>
      <c r="D66" s="184">
        <v>19.4</v>
      </c>
      <c r="E66" s="184">
        <v>20.1</v>
      </c>
      <c r="F66" s="184">
        <v>18.8</v>
      </c>
      <c r="G66" s="184">
        <v>154.3</v>
      </c>
      <c r="H66" s="184">
        <v>170.1</v>
      </c>
      <c r="I66" s="184">
        <v>139.2</v>
      </c>
      <c r="J66" s="184">
        <v>139.3</v>
      </c>
      <c r="K66" s="184">
        <v>149.1</v>
      </c>
      <c r="L66" s="184">
        <v>130</v>
      </c>
      <c r="M66" s="184">
        <v>15</v>
      </c>
      <c r="N66" s="184">
        <v>21</v>
      </c>
      <c r="O66" s="184">
        <v>9.2</v>
      </c>
    </row>
    <row r="67" spans="2:15" ht="16.5" customHeight="1">
      <c r="B67" s="792" t="s">
        <v>377</v>
      </c>
      <c r="C67" s="793"/>
      <c r="D67" s="184">
        <v>17.1</v>
      </c>
      <c r="E67" s="184">
        <v>18.2</v>
      </c>
      <c r="F67" s="184">
        <v>16</v>
      </c>
      <c r="G67" s="184">
        <v>129.7</v>
      </c>
      <c r="H67" s="184">
        <v>145.1</v>
      </c>
      <c r="I67" s="184">
        <v>115</v>
      </c>
      <c r="J67" s="184">
        <v>122.6</v>
      </c>
      <c r="K67" s="184">
        <v>136.3</v>
      </c>
      <c r="L67" s="184">
        <v>109.4</v>
      </c>
      <c r="M67" s="184">
        <v>7.1</v>
      </c>
      <c r="N67" s="184">
        <v>8.8</v>
      </c>
      <c r="O67" s="184">
        <v>5.6</v>
      </c>
    </row>
    <row r="68" spans="2:15" ht="16.5" customHeight="1">
      <c r="B68" s="792" t="s">
        <v>378</v>
      </c>
      <c r="C68" s="793"/>
      <c r="D68" s="184">
        <v>17.7</v>
      </c>
      <c r="E68" s="184">
        <v>17.9</v>
      </c>
      <c r="F68" s="184">
        <v>16.9</v>
      </c>
      <c r="G68" s="184">
        <v>164.5</v>
      </c>
      <c r="H68" s="184">
        <v>170</v>
      </c>
      <c r="I68" s="184">
        <v>137.9</v>
      </c>
      <c r="J68" s="184">
        <v>142.1</v>
      </c>
      <c r="K68" s="184">
        <v>145.1</v>
      </c>
      <c r="L68" s="184">
        <v>127.7</v>
      </c>
      <c r="M68" s="184">
        <v>22.4</v>
      </c>
      <c r="N68" s="184">
        <v>24.9</v>
      </c>
      <c r="O68" s="184">
        <v>10.2</v>
      </c>
    </row>
    <row r="69" spans="2:15" ht="16.5" customHeight="1">
      <c r="B69" s="792" t="s">
        <v>379</v>
      </c>
      <c r="C69" s="793"/>
      <c r="D69" s="184">
        <v>17.6</v>
      </c>
      <c r="E69" s="184">
        <v>18.6</v>
      </c>
      <c r="F69" s="184">
        <v>17</v>
      </c>
      <c r="G69" s="184">
        <v>118.2</v>
      </c>
      <c r="H69" s="184">
        <v>140.4</v>
      </c>
      <c r="I69" s="184">
        <v>104.2</v>
      </c>
      <c r="J69" s="184">
        <v>110.1</v>
      </c>
      <c r="K69" s="184">
        <v>129.1</v>
      </c>
      <c r="L69" s="184">
        <v>98.1</v>
      </c>
      <c r="M69" s="184">
        <v>8.1</v>
      </c>
      <c r="N69" s="184">
        <v>11.3</v>
      </c>
      <c r="O69" s="184">
        <v>6.1</v>
      </c>
    </row>
    <row r="70" spans="2:15" ht="16.5" customHeight="1">
      <c r="B70" s="792" t="s">
        <v>380</v>
      </c>
      <c r="C70" s="793"/>
      <c r="D70" s="184">
        <v>18.9</v>
      </c>
      <c r="E70" s="184">
        <v>21.1</v>
      </c>
      <c r="F70" s="184">
        <v>17.4</v>
      </c>
      <c r="G70" s="184">
        <v>131.1</v>
      </c>
      <c r="H70" s="184">
        <v>153.3</v>
      </c>
      <c r="I70" s="184">
        <v>115.2</v>
      </c>
      <c r="J70" s="184">
        <v>126.3</v>
      </c>
      <c r="K70" s="184">
        <v>146.8</v>
      </c>
      <c r="L70" s="184">
        <v>111.6</v>
      </c>
      <c r="M70" s="184">
        <v>4.8</v>
      </c>
      <c r="N70" s="184">
        <v>6.5</v>
      </c>
      <c r="O70" s="184">
        <v>3.6</v>
      </c>
    </row>
    <row r="71" spans="2:15" ht="16.5" customHeight="1">
      <c r="B71" s="792" t="s">
        <v>381</v>
      </c>
      <c r="C71" s="793"/>
      <c r="D71" s="184">
        <v>15.6</v>
      </c>
      <c r="E71" s="184">
        <v>16.4</v>
      </c>
      <c r="F71" s="184">
        <v>14.6</v>
      </c>
      <c r="G71" s="184">
        <v>124.6</v>
      </c>
      <c r="H71" s="184">
        <v>129.6</v>
      </c>
      <c r="I71" s="184">
        <v>118.3</v>
      </c>
      <c r="J71" s="184">
        <v>114.9</v>
      </c>
      <c r="K71" s="184">
        <v>121.9</v>
      </c>
      <c r="L71" s="184">
        <v>106.1</v>
      </c>
      <c r="M71" s="184">
        <v>9.7</v>
      </c>
      <c r="N71" s="184">
        <v>7.7</v>
      </c>
      <c r="O71" s="184">
        <v>12.2</v>
      </c>
    </row>
    <row r="72" spans="2:15" ht="16.5" customHeight="1">
      <c r="B72" s="792" t="s">
        <v>382</v>
      </c>
      <c r="C72" s="793"/>
      <c r="D72" s="184">
        <v>19.1</v>
      </c>
      <c r="E72" s="184">
        <v>19.4</v>
      </c>
      <c r="F72" s="184">
        <v>19</v>
      </c>
      <c r="G72" s="184">
        <v>146.1</v>
      </c>
      <c r="H72" s="184">
        <v>154.9</v>
      </c>
      <c r="I72" s="184">
        <v>142.5</v>
      </c>
      <c r="J72" s="184">
        <v>139.8</v>
      </c>
      <c r="K72" s="184">
        <v>146.3</v>
      </c>
      <c r="L72" s="184">
        <v>137.2</v>
      </c>
      <c r="M72" s="184">
        <v>6.3</v>
      </c>
      <c r="N72" s="184">
        <v>8.6</v>
      </c>
      <c r="O72" s="184">
        <v>5.3</v>
      </c>
    </row>
    <row r="73" spans="2:15" ht="16.5" customHeight="1">
      <c r="B73" s="792" t="s">
        <v>228</v>
      </c>
      <c r="C73" s="793"/>
      <c r="D73" s="184">
        <v>19</v>
      </c>
      <c r="E73" s="184">
        <v>19.1</v>
      </c>
      <c r="F73" s="184">
        <v>18.6</v>
      </c>
      <c r="G73" s="184">
        <v>151.3</v>
      </c>
      <c r="H73" s="184">
        <v>154.3</v>
      </c>
      <c r="I73" s="184">
        <v>144</v>
      </c>
      <c r="J73" s="184">
        <v>145.3</v>
      </c>
      <c r="K73" s="184">
        <v>148.1</v>
      </c>
      <c r="L73" s="184">
        <v>138.5</v>
      </c>
      <c r="M73" s="184">
        <v>6</v>
      </c>
      <c r="N73" s="184">
        <v>6.2</v>
      </c>
      <c r="O73" s="184">
        <v>5.5</v>
      </c>
    </row>
    <row r="74" spans="2:15" ht="16.5" customHeight="1">
      <c r="B74" s="790" t="s">
        <v>383</v>
      </c>
      <c r="C74" s="791"/>
      <c r="D74" s="184">
        <v>18.3</v>
      </c>
      <c r="E74" s="184">
        <v>18.7</v>
      </c>
      <c r="F74" s="184">
        <v>17.8</v>
      </c>
      <c r="G74" s="184">
        <v>128.1</v>
      </c>
      <c r="H74" s="184">
        <v>141.8</v>
      </c>
      <c r="I74" s="184">
        <v>113.9</v>
      </c>
      <c r="J74" s="184">
        <v>115.7</v>
      </c>
      <c r="K74" s="184">
        <v>125.4</v>
      </c>
      <c r="L74" s="184">
        <v>105.7</v>
      </c>
      <c r="M74" s="184">
        <v>12.4</v>
      </c>
      <c r="N74" s="184">
        <v>16.4</v>
      </c>
      <c r="O74" s="184">
        <v>8.2</v>
      </c>
    </row>
    <row r="75" spans="2:15" ht="16.5" customHeight="1">
      <c r="B75" s="167"/>
      <c r="C75" s="593" t="s">
        <v>384</v>
      </c>
      <c r="D75" s="185">
        <v>18.7</v>
      </c>
      <c r="E75" s="185">
        <v>19.1</v>
      </c>
      <c r="F75" s="185">
        <v>18.3</v>
      </c>
      <c r="G75" s="185">
        <v>147.2</v>
      </c>
      <c r="H75" s="185">
        <v>159.9</v>
      </c>
      <c r="I75" s="185">
        <v>131.9</v>
      </c>
      <c r="J75" s="185">
        <v>135.3</v>
      </c>
      <c r="K75" s="185">
        <v>144.2</v>
      </c>
      <c r="L75" s="185">
        <v>124.7</v>
      </c>
      <c r="M75" s="185">
        <v>11.9</v>
      </c>
      <c r="N75" s="185">
        <v>15.7</v>
      </c>
      <c r="O75" s="185">
        <v>7.2</v>
      </c>
    </row>
    <row r="76" spans="2:15" ht="16.5" customHeight="1">
      <c r="B76" s="172"/>
      <c r="C76" s="591" t="s">
        <v>236</v>
      </c>
      <c r="D76" s="186">
        <v>20.2</v>
      </c>
      <c r="E76" s="186">
        <v>20.3</v>
      </c>
      <c r="F76" s="186">
        <v>20</v>
      </c>
      <c r="G76" s="186">
        <v>169.4</v>
      </c>
      <c r="H76" s="186">
        <v>172</v>
      </c>
      <c r="I76" s="186">
        <v>160.4</v>
      </c>
      <c r="J76" s="186">
        <v>155.1</v>
      </c>
      <c r="K76" s="186">
        <v>156</v>
      </c>
      <c r="L76" s="186">
        <v>152.1</v>
      </c>
      <c r="M76" s="186">
        <v>14.3</v>
      </c>
      <c r="N76" s="186">
        <v>16</v>
      </c>
      <c r="O76" s="186">
        <v>8.3</v>
      </c>
    </row>
    <row r="77" spans="2:15" ht="16.5" customHeight="1">
      <c r="B77" s="174"/>
      <c r="C77" s="594" t="s">
        <v>385</v>
      </c>
      <c r="D77" s="333">
        <v>18.1</v>
      </c>
      <c r="E77" s="333">
        <v>18.4</v>
      </c>
      <c r="F77" s="333">
        <v>17.1</v>
      </c>
      <c r="G77" s="333">
        <v>156.3</v>
      </c>
      <c r="H77" s="333">
        <v>160.8</v>
      </c>
      <c r="I77" s="333">
        <v>141.5</v>
      </c>
      <c r="J77" s="333">
        <v>146.7</v>
      </c>
      <c r="K77" s="333">
        <v>149.8</v>
      </c>
      <c r="L77" s="333">
        <v>136.7</v>
      </c>
      <c r="M77" s="333">
        <v>9.6</v>
      </c>
      <c r="N77" s="333">
        <v>11</v>
      </c>
      <c r="O77" s="333">
        <v>4.8</v>
      </c>
    </row>
    <row r="78" spans="2:15" ht="16.5" customHeight="1">
      <c r="B78" s="169"/>
      <c r="C78" s="595" t="s">
        <v>386</v>
      </c>
      <c r="D78" s="184">
        <v>19</v>
      </c>
      <c r="E78" s="184">
        <v>19</v>
      </c>
      <c r="F78" s="184">
        <v>18.9</v>
      </c>
      <c r="G78" s="184">
        <v>158.7</v>
      </c>
      <c r="H78" s="184">
        <v>161.1</v>
      </c>
      <c r="I78" s="184">
        <v>151.6</v>
      </c>
      <c r="J78" s="184">
        <v>148.9</v>
      </c>
      <c r="K78" s="184">
        <v>150.1</v>
      </c>
      <c r="L78" s="184">
        <v>145.5</v>
      </c>
      <c r="M78" s="184">
        <v>9.8</v>
      </c>
      <c r="N78" s="184">
        <v>11</v>
      </c>
      <c r="O78" s="184">
        <v>6.1</v>
      </c>
    </row>
    <row r="79" spans="2:15" ht="16.5" customHeight="1">
      <c r="B79" s="169"/>
      <c r="C79" s="595" t="s">
        <v>387</v>
      </c>
      <c r="D79" s="184">
        <v>20.3</v>
      </c>
      <c r="E79" s="184">
        <v>20.9</v>
      </c>
      <c r="F79" s="184">
        <v>18.5</v>
      </c>
      <c r="G79" s="184">
        <v>162.3</v>
      </c>
      <c r="H79" s="184">
        <v>173</v>
      </c>
      <c r="I79" s="184">
        <v>133.3</v>
      </c>
      <c r="J79" s="184">
        <v>150.8</v>
      </c>
      <c r="K79" s="184">
        <v>159</v>
      </c>
      <c r="L79" s="184">
        <v>128.6</v>
      </c>
      <c r="M79" s="184">
        <v>11.5</v>
      </c>
      <c r="N79" s="184">
        <v>14</v>
      </c>
      <c r="O79" s="184">
        <v>4.7</v>
      </c>
    </row>
    <row r="80" spans="2:15" ht="16.5" customHeight="1">
      <c r="B80" s="169"/>
      <c r="C80" s="595" t="s">
        <v>248</v>
      </c>
      <c r="D80" s="184">
        <v>18.5</v>
      </c>
      <c r="E80" s="184">
        <v>18.2</v>
      </c>
      <c r="F80" s="184">
        <v>19.2</v>
      </c>
      <c r="G80" s="184">
        <v>166.3</v>
      </c>
      <c r="H80" s="184">
        <v>169.8</v>
      </c>
      <c r="I80" s="184">
        <v>155.8</v>
      </c>
      <c r="J80" s="184">
        <v>145.8</v>
      </c>
      <c r="K80" s="184">
        <v>145.2</v>
      </c>
      <c r="L80" s="184">
        <v>147.7</v>
      </c>
      <c r="M80" s="184">
        <v>20.5</v>
      </c>
      <c r="N80" s="184">
        <v>24.6</v>
      </c>
      <c r="O80" s="184">
        <v>8.1</v>
      </c>
    </row>
    <row r="81" spans="2:15" ht="16.5" customHeight="1">
      <c r="B81" s="169"/>
      <c r="C81" s="595" t="s">
        <v>388</v>
      </c>
      <c r="D81" s="184">
        <v>19.2</v>
      </c>
      <c r="E81" s="184">
        <v>19.4</v>
      </c>
      <c r="F81" s="184">
        <v>18.8</v>
      </c>
      <c r="G81" s="184">
        <v>157.7</v>
      </c>
      <c r="H81" s="184">
        <v>161.5</v>
      </c>
      <c r="I81" s="184">
        <v>147.6</v>
      </c>
      <c r="J81" s="184">
        <v>144.3</v>
      </c>
      <c r="K81" s="184">
        <v>146.3</v>
      </c>
      <c r="L81" s="184">
        <v>138.8</v>
      </c>
      <c r="M81" s="184">
        <v>13.4</v>
      </c>
      <c r="N81" s="184">
        <v>15.2</v>
      </c>
      <c r="O81" s="184">
        <v>8.8</v>
      </c>
    </row>
    <row r="82" spans="2:15" ht="16.5" customHeight="1">
      <c r="B82" s="169"/>
      <c r="C82" s="595" t="s">
        <v>389</v>
      </c>
      <c r="D82" s="184">
        <v>18.9</v>
      </c>
      <c r="E82" s="184">
        <v>19.4</v>
      </c>
      <c r="F82" s="184">
        <v>18.1</v>
      </c>
      <c r="G82" s="184">
        <v>166.4</v>
      </c>
      <c r="H82" s="184">
        <v>176.4</v>
      </c>
      <c r="I82" s="184">
        <v>148.7</v>
      </c>
      <c r="J82" s="184">
        <v>145.4</v>
      </c>
      <c r="K82" s="184">
        <v>151.6</v>
      </c>
      <c r="L82" s="184">
        <v>134.3</v>
      </c>
      <c r="M82" s="184">
        <v>21</v>
      </c>
      <c r="N82" s="184">
        <v>24.8</v>
      </c>
      <c r="O82" s="184">
        <v>14.4</v>
      </c>
    </row>
    <row r="83" spans="2:15" ht="16.5" customHeight="1">
      <c r="B83" s="169"/>
      <c r="C83" s="595" t="s">
        <v>390</v>
      </c>
      <c r="D83" s="184">
        <v>18.9</v>
      </c>
      <c r="E83" s="184">
        <v>19.1</v>
      </c>
      <c r="F83" s="184">
        <v>17.5</v>
      </c>
      <c r="G83" s="184">
        <v>161.1</v>
      </c>
      <c r="H83" s="184">
        <v>165.5</v>
      </c>
      <c r="I83" s="184">
        <v>135.5</v>
      </c>
      <c r="J83" s="184">
        <v>145.6</v>
      </c>
      <c r="K83" s="184">
        <v>148.1</v>
      </c>
      <c r="L83" s="184">
        <v>131.1</v>
      </c>
      <c r="M83" s="184">
        <v>15.5</v>
      </c>
      <c r="N83" s="184">
        <v>17.4</v>
      </c>
      <c r="O83" s="184">
        <v>4.4</v>
      </c>
    </row>
    <row r="84" spans="2:15" ht="16.5" customHeight="1">
      <c r="B84" s="169"/>
      <c r="C84" s="595" t="s">
        <v>391</v>
      </c>
      <c r="D84" s="184">
        <v>18.4</v>
      </c>
      <c r="E84" s="184">
        <v>18.3</v>
      </c>
      <c r="F84" s="184">
        <v>18.7</v>
      </c>
      <c r="G84" s="184">
        <v>161.8</v>
      </c>
      <c r="H84" s="184">
        <v>162.8</v>
      </c>
      <c r="I84" s="184">
        <v>155</v>
      </c>
      <c r="J84" s="184">
        <v>141.8</v>
      </c>
      <c r="K84" s="184">
        <v>141.5</v>
      </c>
      <c r="L84" s="184">
        <v>144.1</v>
      </c>
      <c r="M84" s="184">
        <v>20</v>
      </c>
      <c r="N84" s="184">
        <v>21.3</v>
      </c>
      <c r="O84" s="184">
        <v>10.9</v>
      </c>
    </row>
    <row r="85" spans="2:15" ht="16.5" customHeight="1">
      <c r="B85" s="169"/>
      <c r="C85" s="595" t="s">
        <v>262</v>
      </c>
      <c r="D85" s="184">
        <v>17.9</v>
      </c>
      <c r="E85" s="184">
        <v>18.1</v>
      </c>
      <c r="F85" s="184">
        <v>15.9</v>
      </c>
      <c r="G85" s="184">
        <v>164.8</v>
      </c>
      <c r="H85" s="184">
        <v>168.2</v>
      </c>
      <c r="I85" s="184">
        <v>134</v>
      </c>
      <c r="J85" s="184">
        <v>142.6</v>
      </c>
      <c r="K85" s="184">
        <v>144.4</v>
      </c>
      <c r="L85" s="184">
        <v>126.4</v>
      </c>
      <c r="M85" s="184">
        <v>22.2</v>
      </c>
      <c r="N85" s="184">
        <v>23.8</v>
      </c>
      <c r="O85" s="184">
        <v>7.6</v>
      </c>
    </row>
    <row r="86" spans="2:15" ht="16.5" customHeight="1">
      <c r="B86" s="169"/>
      <c r="C86" s="595" t="s">
        <v>265</v>
      </c>
      <c r="D86" s="184">
        <v>17.8</v>
      </c>
      <c r="E86" s="184">
        <v>17.9</v>
      </c>
      <c r="F86" s="184">
        <v>17.5</v>
      </c>
      <c r="G86" s="184">
        <v>150.6</v>
      </c>
      <c r="H86" s="184">
        <v>151.6</v>
      </c>
      <c r="I86" s="184">
        <v>145.5</v>
      </c>
      <c r="J86" s="184">
        <v>138.5</v>
      </c>
      <c r="K86" s="184">
        <v>138.5</v>
      </c>
      <c r="L86" s="184">
        <v>139</v>
      </c>
      <c r="M86" s="184">
        <v>12.1</v>
      </c>
      <c r="N86" s="184">
        <v>13.1</v>
      </c>
      <c r="O86" s="184">
        <v>6.5</v>
      </c>
    </row>
    <row r="87" spans="2:15" ht="16.5" customHeight="1">
      <c r="B87" s="169"/>
      <c r="C87" s="595" t="s">
        <v>268</v>
      </c>
      <c r="D87" s="184">
        <v>17.4</v>
      </c>
      <c r="E87" s="184">
        <v>17.6</v>
      </c>
      <c r="F87" s="184">
        <v>16.7</v>
      </c>
      <c r="G87" s="184">
        <v>151.6</v>
      </c>
      <c r="H87" s="184">
        <v>155.5</v>
      </c>
      <c r="I87" s="184">
        <v>130.9</v>
      </c>
      <c r="J87" s="184">
        <v>129.3</v>
      </c>
      <c r="K87" s="184">
        <v>130.3</v>
      </c>
      <c r="L87" s="184">
        <v>123.9</v>
      </c>
      <c r="M87" s="184">
        <v>22.3</v>
      </c>
      <c r="N87" s="184">
        <v>25.2</v>
      </c>
      <c r="O87" s="184">
        <v>7</v>
      </c>
    </row>
    <row r="88" spans="2:15" ht="16.5" customHeight="1">
      <c r="B88" s="169"/>
      <c r="C88" s="595" t="s">
        <v>392</v>
      </c>
      <c r="D88" s="184">
        <v>18.9</v>
      </c>
      <c r="E88" s="184">
        <v>19</v>
      </c>
      <c r="F88" s="184">
        <v>18.6</v>
      </c>
      <c r="G88" s="184">
        <v>167.3</v>
      </c>
      <c r="H88" s="184">
        <v>168.5</v>
      </c>
      <c r="I88" s="184">
        <v>163.5</v>
      </c>
      <c r="J88" s="184">
        <v>147.5</v>
      </c>
      <c r="K88" s="184">
        <v>147.5</v>
      </c>
      <c r="L88" s="184">
        <v>147.3</v>
      </c>
      <c r="M88" s="184">
        <v>19.8</v>
      </c>
      <c r="N88" s="184">
        <v>21</v>
      </c>
      <c r="O88" s="184">
        <v>16.2</v>
      </c>
    </row>
    <row r="89" spans="2:15" ht="16.5" customHeight="1">
      <c r="B89" s="169"/>
      <c r="C89" s="595" t="s">
        <v>393</v>
      </c>
      <c r="D89" s="184">
        <v>19.1</v>
      </c>
      <c r="E89" s="184">
        <v>19.2</v>
      </c>
      <c r="F89" s="184">
        <v>18.6</v>
      </c>
      <c r="G89" s="184">
        <v>167.6</v>
      </c>
      <c r="H89" s="184">
        <v>173</v>
      </c>
      <c r="I89" s="184">
        <v>141.2</v>
      </c>
      <c r="J89" s="184">
        <v>149.9</v>
      </c>
      <c r="K89" s="184">
        <v>152.6</v>
      </c>
      <c r="L89" s="184">
        <v>136.6</v>
      </c>
      <c r="M89" s="184">
        <v>17.7</v>
      </c>
      <c r="N89" s="184">
        <v>20.4</v>
      </c>
      <c r="O89" s="184">
        <v>4.6</v>
      </c>
    </row>
    <row r="90" spans="2:15" ht="16.5" customHeight="1">
      <c r="B90" s="169"/>
      <c r="C90" s="595" t="s">
        <v>394</v>
      </c>
      <c r="D90" s="184">
        <v>18.1</v>
      </c>
      <c r="E90" s="184">
        <v>18.5</v>
      </c>
      <c r="F90" s="184">
        <v>17</v>
      </c>
      <c r="G90" s="184">
        <v>152.4</v>
      </c>
      <c r="H90" s="184">
        <v>160.3</v>
      </c>
      <c r="I90" s="184">
        <v>130.4</v>
      </c>
      <c r="J90" s="184">
        <v>136.8</v>
      </c>
      <c r="K90" s="184">
        <v>140.8</v>
      </c>
      <c r="L90" s="184">
        <v>125.8</v>
      </c>
      <c r="M90" s="184">
        <v>15.6</v>
      </c>
      <c r="N90" s="184">
        <v>19.5</v>
      </c>
      <c r="O90" s="184">
        <v>4.6</v>
      </c>
    </row>
    <row r="91" spans="2:15" ht="16.5" customHeight="1">
      <c r="B91" s="169"/>
      <c r="C91" s="595" t="s">
        <v>395</v>
      </c>
      <c r="D91" s="184">
        <v>18.4</v>
      </c>
      <c r="E91" s="184">
        <v>19.1</v>
      </c>
      <c r="F91" s="184">
        <v>17.6</v>
      </c>
      <c r="G91" s="184">
        <v>157.5</v>
      </c>
      <c r="H91" s="184">
        <v>168.4</v>
      </c>
      <c r="I91" s="184">
        <v>143.9</v>
      </c>
      <c r="J91" s="184">
        <v>144</v>
      </c>
      <c r="K91" s="184">
        <v>150.3</v>
      </c>
      <c r="L91" s="184">
        <v>136.1</v>
      </c>
      <c r="M91" s="184">
        <v>13.5</v>
      </c>
      <c r="N91" s="184">
        <v>18.1</v>
      </c>
      <c r="O91" s="184">
        <v>7.8</v>
      </c>
    </row>
    <row r="92" spans="2:15" ht="16.5" customHeight="1">
      <c r="B92" s="169"/>
      <c r="C92" s="595" t="s">
        <v>396</v>
      </c>
      <c r="D92" s="184">
        <v>18.2</v>
      </c>
      <c r="E92" s="184">
        <v>18.7</v>
      </c>
      <c r="F92" s="184">
        <v>16.9</v>
      </c>
      <c r="G92" s="184">
        <v>156.5</v>
      </c>
      <c r="H92" s="184">
        <v>162.1</v>
      </c>
      <c r="I92" s="184">
        <v>140</v>
      </c>
      <c r="J92" s="184">
        <v>141.5</v>
      </c>
      <c r="K92" s="184">
        <v>145.2</v>
      </c>
      <c r="L92" s="184">
        <v>130.6</v>
      </c>
      <c r="M92" s="184">
        <v>15</v>
      </c>
      <c r="N92" s="184">
        <v>16.9</v>
      </c>
      <c r="O92" s="184">
        <v>9.4</v>
      </c>
    </row>
    <row r="93" spans="2:15" ht="16.5" customHeight="1">
      <c r="B93" s="169"/>
      <c r="C93" s="595" t="s">
        <v>397</v>
      </c>
      <c r="D93" s="184">
        <v>19.9</v>
      </c>
      <c r="E93" s="184">
        <v>19.8</v>
      </c>
      <c r="F93" s="184">
        <v>20.3</v>
      </c>
      <c r="G93" s="184">
        <v>173.6</v>
      </c>
      <c r="H93" s="184">
        <v>173.9</v>
      </c>
      <c r="I93" s="184">
        <v>172.8</v>
      </c>
      <c r="J93" s="184">
        <v>157.4</v>
      </c>
      <c r="K93" s="184">
        <v>156</v>
      </c>
      <c r="L93" s="184">
        <v>161.9</v>
      </c>
      <c r="M93" s="184">
        <v>16.2</v>
      </c>
      <c r="N93" s="184">
        <v>17.9</v>
      </c>
      <c r="O93" s="184">
        <v>10.9</v>
      </c>
    </row>
    <row r="94" spans="2:15" ht="16.5" customHeight="1">
      <c r="B94" s="169"/>
      <c r="C94" s="595" t="s">
        <v>398</v>
      </c>
      <c r="D94" s="184">
        <v>17.7</v>
      </c>
      <c r="E94" s="184">
        <v>17.8</v>
      </c>
      <c r="F94" s="184">
        <v>16.9</v>
      </c>
      <c r="G94" s="184">
        <v>159</v>
      </c>
      <c r="H94" s="184">
        <v>161.3</v>
      </c>
      <c r="I94" s="184">
        <v>143.6</v>
      </c>
      <c r="J94" s="184">
        <v>138.5</v>
      </c>
      <c r="K94" s="184">
        <v>139.6</v>
      </c>
      <c r="L94" s="184">
        <v>131.1</v>
      </c>
      <c r="M94" s="184">
        <v>20.5</v>
      </c>
      <c r="N94" s="184">
        <v>21.7</v>
      </c>
      <c r="O94" s="184">
        <v>12.5</v>
      </c>
    </row>
    <row r="95" spans="2:15" ht="16.5" customHeight="1">
      <c r="B95" s="169"/>
      <c r="C95" s="595" t="s">
        <v>399</v>
      </c>
      <c r="D95" s="184">
        <v>18.9</v>
      </c>
      <c r="E95" s="184">
        <v>19.2</v>
      </c>
      <c r="F95" s="184">
        <v>18.2</v>
      </c>
      <c r="G95" s="184">
        <v>158.1</v>
      </c>
      <c r="H95" s="184">
        <v>165.6</v>
      </c>
      <c r="I95" s="184">
        <v>141.4</v>
      </c>
      <c r="J95" s="184">
        <v>144.1</v>
      </c>
      <c r="K95" s="184">
        <v>148.8</v>
      </c>
      <c r="L95" s="184">
        <v>133.6</v>
      </c>
      <c r="M95" s="184">
        <v>14</v>
      </c>
      <c r="N95" s="184">
        <v>16.8</v>
      </c>
      <c r="O95" s="184">
        <v>7.8</v>
      </c>
    </row>
    <row r="96" spans="2:15" ht="16.5" customHeight="1">
      <c r="B96" s="167"/>
      <c r="C96" s="593" t="s">
        <v>400</v>
      </c>
      <c r="D96" s="185">
        <v>20.1</v>
      </c>
      <c r="E96" s="185">
        <v>20.2</v>
      </c>
      <c r="F96" s="185">
        <v>19.8</v>
      </c>
      <c r="G96" s="185">
        <v>166.6</v>
      </c>
      <c r="H96" s="185">
        <v>168.4</v>
      </c>
      <c r="I96" s="185">
        <v>160.3</v>
      </c>
      <c r="J96" s="185">
        <v>151.1</v>
      </c>
      <c r="K96" s="185">
        <v>151.7</v>
      </c>
      <c r="L96" s="185">
        <v>148.8</v>
      </c>
      <c r="M96" s="185">
        <v>15.5</v>
      </c>
      <c r="N96" s="185">
        <v>16.7</v>
      </c>
      <c r="O96" s="185">
        <v>11.5</v>
      </c>
    </row>
    <row r="97" spans="2:15" ht="16.5" customHeight="1">
      <c r="B97" s="176"/>
      <c r="C97" s="592" t="s">
        <v>401</v>
      </c>
      <c r="D97" s="187">
        <v>19.3</v>
      </c>
      <c r="E97" s="187">
        <v>19.8</v>
      </c>
      <c r="F97" s="187">
        <v>19</v>
      </c>
      <c r="G97" s="187">
        <v>123.6</v>
      </c>
      <c r="H97" s="187">
        <v>146.4</v>
      </c>
      <c r="I97" s="187">
        <v>114.8</v>
      </c>
      <c r="J97" s="187">
        <v>119.1</v>
      </c>
      <c r="K97" s="187">
        <v>137.5</v>
      </c>
      <c r="L97" s="187">
        <v>112</v>
      </c>
      <c r="M97" s="187">
        <v>4.5</v>
      </c>
      <c r="N97" s="187">
        <v>8.9</v>
      </c>
      <c r="O97" s="187">
        <v>2.8</v>
      </c>
    </row>
    <row r="98" spans="2:15" ht="16.5" customHeight="1">
      <c r="B98" s="174"/>
      <c r="C98" s="594" t="s">
        <v>296</v>
      </c>
      <c r="D98" s="182">
        <v>20.6</v>
      </c>
      <c r="E98" s="182">
        <v>21.4</v>
      </c>
      <c r="F98" s="182">
        <v>19.7</v>
      </c>
      <c r="G98" s="182">
        <v>160.6</v>
      </c>
      <c r="H98" s="182">
        <v>176.1</v>
      </c>
      <c r="I98" s="182">
        <v>144.3</v>
      </c>
      <c r="J98" s="182">
        <v>148.2</v>
      </c>
      <c r="K98" s="182">
        <v>162</v>
      </c>
      <c r="L98" s="182">
        <v>133.8</v>
      </c>
      <c r="M98" s="182">
        <v>12.4</v>
      </c>
      <c r="N98" s="182">
        <v>14.1</v>
      </c>
      <c r="O98" s="182">
        <v>10.5</v>
      </c>
    </row>
    <row r="99" spans="2:15" ht="16.5" customHeight="1">
      <c r="B99" s="169"/>
      <c r="C99" s="595" t="s">
        <v>402</v>
      </c>
      <c r="D99" s="184">
        <v>15.7</v>
      </c>
      <c r="E99" s="184">
        <v>15.6</v>
      </c>
      <c r="F99" s="184">
        <v>15.8</v>
      </c>
      <c r="G99" s="184">
        <v>91</v>
      </c>
      <c r="H99" s="184">
        <v>102.5</v>
      </c>
      <c r="I99" s="184">
        <v>85.8</v>
      </c>
      <c r="J99" s="184">
        <v>85.6</v>
      </c>
      <c r="K99" s="184">
        <v>94.2</v>
      </c>
      <c r="L99" s="184">
        <v>81.7</v>
      </c>
      <c r="M99" s="184">
        <v>5.4</v>
      </c>
      <c r="N99" s="184">
        <v>8.3</v>
      </c>
      <c r="O99" s="184">
        <v>4.1</v>
      </c>
    </row>
    <row r="100" spans="2:15" ht="16.5" customHeight="1">
      <c r="B100" s="167"/>
      <c r="C100" s="593" t="s">
        <v>298</v>
      </c>
      <c r="D100" s="185">
        <v>19.3</v>
      </c>
      <c r="E100" s="185">
        <v>19.6</v>
      </c>
      <c r="F100" s="185">
        <v>19.2</v>
      </c>
      <c r="G100" s="185">
        <v>154.3</v>
      </c>
      <c r="H100" s="185">
        <v>162.9</v>
      </c>
      <c r="I100" s="185">
        <v>151</v>
      </c>
      <c r="J100" s="185">
        <v>145.6</v>
      </c>
      <c r="K100" s="185">
        <v>150.5</v>
      </c>
      <c r="L100" s="185">
        <v>143.8</v>
      </c>
      <c r="M100" s="185">
        <v>8.7</v>
      </c>
      <c r="N100" s="185">
        <v>12.4</v>
      </c>
      <c r="O100" s="185">
        <v>7.2</v>
      </c>
    </row>
    <row r="101" spans="2:15" ht="16.5" customHeight="1">
      <c r="B101" s="176"/>
      <c r="C101" s="592" t="s">
        <v>403</v>
      </c>
      <c r="D101" s="187">
        <v>18.9</v>
      </c>
      <c r="E101" s="187">
        <v>19.2</v>
      </c>
      <c r="F101" s="187">
        <v>18.8</v>
      </c>
      <c r="G101" s="187">
        <v>139.3</v>
      </c>
      <c r="H101" s="187">
        <v>148.7</v>
      </c>
      <c r="I101" s="187">
        <v>135.2</v>
      </c>
      <c r="J101" s="187">
        <v>135</v>
      </c>
      <c r="K101" s="187">
        <v>143</v>
      </c>
      <c r="L101" s="187">
        <v>131.5</v>
      </c>
      <c r="M101" s="187">
        <v>4.3</v>
      </c>
      <c r="N101" s="187">
        <v>5.7</v>
      </c>
      <c r="O101" s="187">
        <v>3.7</v>
      </c>
    </row>
    <row r="102" spans="2:15" ht="16.5" customHeight="1">
      <c r="B102" s="167"/>
      <c r="C102" s="593" t="s">
        <v>404</v>
      </c>
      <c r="D102" s="185">
        <v>19.3</v>
      </c>
      <c r="E102" s="185">
        <v>19</v>
      </c>
      <c r="F102" s="185">
        <v>19.7</v>
      </c>
      <c r="G102" s="185">
        <v>141.1</v>
      </c>
      <c r="H102" s="185">
        <v>144.9</v>
      </c>
      <c r="I102" s="185">
        <v>135.3</v>
      </c>
      <c r="J102" s="185">
        <v>118.6</v>
      </c>
      <c r="K102" s="185">
        <v>118.3</v>
      </c>
      <c r="L102" s="185">
        <v>119.2</v>
      </c>
      <c r="M102" s="185">
        <v>22.5</v>
      </c>
      <c r="N102" s="185">
        <v>26.6</v>
      </c>
      <c r="O102" s="185">
        <v>16.1</v>
      </c>
    </row>
    <row r="103" spans="2:15" ht="16.5" customHeight="1">
      <c r="B103" s="169"/>
      <c r="C103" s="595" t="s">
        <v>405</v>
      </c>
      <c r="D103" s="184">
        <v>17.6</v>
      </c>
      <c r="E103" s="184">
        <v>18.3</v>
      </c>
      <c r="F103" s="184">
        <v>17.1</v>
      </c>
      <c r="G103" s="184">
        <v>116.9</v>
      </c>
      <c r="H103" s="184">
        <v>136.5</v>
      </c>
      <c r="I103" s="184">
        <v>104.5</v>
      </c>
      <c r="J103" s="184">
        <v>109.6</v>
      </c>
      <c r="K103" s="184">
        <v>126</v>
      </c>
      <c r="L103" s="184">
        <v>99.2</v>
      </c>
      <c r="M103" s="184">
        <v>7.3</v>
      </c>
      <c r="N103" s="184">
        <v>10.5</v>
      </c>
      <c r="O103" s="184">
        <v>5.3</v>
      </c>
    </row>
    <row r="104" spans="2:15" ht="16.5" customHeight="1">
      <c r="B104" s="176"/>
      <c r="C104" s="592" t="s">
        <v>406</v>
      </c>
      <c r="D104" s="187">
        <v>19</v>
      </c>
      <c r="E104" s="187">
        <v>19.1</v>
      </c>
      <c r="F104" s="187">
        <v>18.7</v>
      </c>
      <c r="G104" s="187">
        <v>147.8</v>
      </c>
      <c r="H104" s="187">
        <v>148.6</v>
      </c>
      <c r="I104" s="187">
        <v>143.4</v>
      </c>
      <c r="J104" s="187">
        <v>140.5</v>
      </c>
      <c r="K104" s="187">
        <v>141.1</v>
      </c>
      <c r="L104" s="187">
        <v>137.3</v>
      </c>
      <c r="M104" s="187">
        <v>7.3</v>
      </c>
      <c r="N104" s="187">
        <v>7.5</v>
      </c>
      <c r="O104" s="187">
        <v>6.1</v>
      </c>
    </row>
  </sheetData>
  <sheetProtection/>
  <mergeCells count="44">
    <mergeCell ref="B3:C4"/>
    <mergeCell ref="B55:C56"/>
    <mergeCell ref="J3:L3"/>
    <mergeCell ref="M3:O3"/>
    <mergeCell ref="D3:F3"/>
    <mergeCell ref="G3:I3"/>
    <mergeCell ref="D55:F55"/>
    <mergeCell ref="G55:I55"/>
    <mergeCell ref="J55:L55"/>
    <mergeCell ref="M55:O5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D58:IV95 B6:B52 A31:A52 A6:A26 C23:C52 D6:IV52 A96:IV104 C75:C95 B58:B95 A87:A95 A58:A82">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2.xml><?xml version="1.0" encoding="utf-8"?>
<worksheet xmlns="http://schemas.openxmlformats.org/spreadsheetml/2006/main" xmlns:r="http://schemas.openxmlformats.org/officeDocument/2006/relationships">
  <sheetPr codeName="Sheet45">
    <tabColor indexed="8"/>
  </sheetPr>
  <dimension ref="B2:T52"/>
  <sheetViews>
    <sheetView showGridLines="0" zoomScale="88" zoomScaleNormal="88" workbookViewId="0" topLeftCell="A1">
      <selection activeCell="A1" sqref="A1"/>
    </sheetView>
  </sheetViews>
  <sheetFormatPr defaultColWidth="8.796875" defaultRowHeight="14.25"/>
  <cols>
    <col min="1" max="1" width="1.4921875" style="107" customWidth="1"/>
    <col min="2" max="2" width="2.8984375" style="107" customWidth="1"/>
    <col min="3" max="3" width="2.59765625" style="107" customWidth="1"/>
    <col min="4" max="4" width="6.59765625" style="107" customWidth="1"/>
    <col min="5" max="5" width="4.3984375" style="107" customWidth="1"/>
    <col min="6" max="6" width="31.8984375" style="107" customWidth="1"/>
    <col min="7" max="11" width="7.59765625" style="107" customWidth="1"/>
    <col min="12" max="12" width="8.59765625" style="107" customWidth="1"/>
    <col min="13" max="13" width="2.59765625" style="107" customWidth="1"/>
    <col min="14" max="14" width="1.203125" style="107" customWidth="1"/>
    <col min="15" max="15" width="2.59765625" style="507" customWidth="1"/>
    <col min="16" max="17" width="2.59765625" style="107" customWidth="1"/>
    <col min="18" max="20" width="0" style="107" hidden="1" customWidth="1"/>
    <col min="21" max="16384" width="9" style="107" customWidth="1"/>
  </cols>
  <sheetData>
    <row r="2" spans="2:15" s="105" customFormat="1" ht="24.75" customHeight="1">
      <c r="B2" s="645" t="s">
        <v>688</v>
      </c>
      <c r="C2" s="645"/>
      <c r="D2" s="645"/>
      <c r="E2" s="645"/>
      <c r="F2" s="645"/>
      <c r="G2" s="645"/>
      <c r="H2" s="645"/>
      <c r="I2" s="645"/>
      <c r="J2" s="645"/>
      <c r="K2" s="645"/>
      <c r="L2" s="645"/>
      <c r="M2" s="645"/>
      <c r="N2" s="645"/>
      <c r="O2" s="645"/>
    </row>
    <row r="3" spans="2:15" s="105" customFormat="1" ht="15" customHeight="1">
      <c r="B3" s="103"/>
      <c r="C3" s="103"/>
      <c r="D3" s="103"/>
      <c r="E3" s="103"/>
      <c r="F3" s="104"/>
      <c r="G3" s="104"/>
      <c r="H3" s="104"/>
      <c r="I3" s="104"/>
      <c r="J3" s="104"/>
      <c r="K3" s="104"/>
      <c r="L3" s="104"/>
      <c r="M3" s="103"/>
      <c r="N3" s="103"/>
      <c r="O3" s="507"/>
    </row>
    <row r="4" spans="2:20" ht="15.75" customHeight="1">
      <c r="B4" s="113" t="s">
        <v>15</v>
      </c>
      <c r="C4" s="568"/>
      <c r="D4" s="106"/>
      <c r="E4" s="106"/>
      <c r="F4" s="106"/>
      <c r="G4" s="108"/>
      <c r="H4" s="106"/>
      <c r="I4" s="106"/>
      <c r="J4" s="106"/>
      <c r="K4" s="106"/>
      <c r="L4" s="106"/>
      <c r="M4" s="109" t="str">
        <f>REPT("-",R4-LEN(D4))</f>
        <v>------------------------------------------------------------------------------</v>
      </c>
      <c r="N4" s="109"/>
      <c r="O4" s="508" t="str">
        <f>HYPERLINK("#"&amp;T4&amp;"!A1","1")</f>
        <v>1</v>
      </c>
      <c r="R4" s="107">
        <v>78</v>
      </c>
      <c r="T4" s="113" t="s">
        <v>15</v>
      </c>
    </row>
    <row r="5" spans="2:14" ht="15.75" customHeight="1">
      <c r="B5" s="113"/>
      <c r="C5" s="106"/>
      <c r="D5" s="106"/>
      <c r="E5" s="106"/>
      <c r="F5" s="106"/>
      <c r="G5" s="106"/>
      <c r="H5" s="106"/>
      <c r="I5" s="106"/>
      <c r="J5" s="106"/>
      <c r="K5" s="106"/>
      <c r="L5" s="106"/>
      <c r="M5" s="106"/>
      <c r="N5" s="106"/>
    </row>
    <row r="6" spans="2:15" ht="18.75" customHeight="1">
      <c r="B6" s="113" t="s">
        <v>689</v>
      </c>
      <c r="C6" s="106"/>
      <c r="D6" s="106"/>
      <c r="E6" s="106"/>
      <c r="F6" s="106"/>
      <c r="G6" s="110"/>
      <c r="H6" s="106"/>
      <c r="I6" s="106"/>
      <c r="J6" s="106"/>
      <c r="K6" s="106"/>
      <c r="L6" s="106"/>
      <c r="M6" s="106"/>
      <c r="N6" s="106"/>
      <c r="O6" s="509"/>
    </row>
    <row r="7" spans="2:15" ht="18.75" customHeight="1">
      <c r="B7" s="106"/>
      <c r="C7" s="568" t="s">
        <v>713</v>
      </c>
      <c r="D7" s="106" t="s">
        <v>162</v>
      </c>
      <c r="E7" s="106"/>
      <c r="F7" s="106"/>
      <c r="G7" s="110"/>
      <c r="H7" s="106"/>
      <c r="I7" s="106"/>
      <c r="J7" s="106"/>
      <c r="K7" s="106"/>
      <c r="L7" s="106"/>
      <c r="M7" s="106"/>
      <c r="N7" s="106"/>
      <c r="O7" s="509"/>
    </row>
    <row r="8" spans="2:20" ht="18.75" customHeight="1">
      <c r="B8" s="106"/>
      <c r="C8" s="568"/>
      <c r="D8" s="106" t="s">
        <v>699</v>
      </c>
      <c r="E8" s="106"/>
      <c r="F8" s="106"/>
      <c r="G8" s="108"/>
      <c r="H8" s="106"/>
      <c r="I8" s="106"/>
      <c r="J8" s="106"/>
      <c r="K8" s="106"/>
      <c r="L8" s="106"/>
      <c r="M8" s="109" t="str">
        <f>REPT("-",R8-LEN(D8))</f>
        <v>------------------------------------------------------------------</v>
      </c>
      <c r="N8" s="109"/>
      <c r="O8" s="508" t="str">
        <f>HYPERLINK("#"&amp;T8&amp;"!A1","2")</f>
        <v>2</v>
      </c>
      <c r="R8" s="107">
        <v>78</v>
      </c>
      <c r="T8" s="113" t="s">
        <v>71</v>
      </c>
    </row>
    <row r="9" spans="2:20" ht="18.75" customHeight="1">
      <c r="B9" s="106"/>
      <c r="C9" s="568"/>
      <c r="D9" s="106" t="s">
        <v>700</v>
      </c>
      <c r="E9" s="106"/>
      <c r="F9" s="106"/>
      <c r="G9" s="108"/>
      <c r="H9" s="106"/>
      <c r="I9" s="106"/>
      <c r="J9" s="106"/>
      <c r="K9" s="106"/>
      <c r="L9" s="106"/>
      <c r="M9" s="109" t="str">
        <f>REPT("-",R9-LEN(D9))</f>
        <v>-----------------------------------------------------------------</v>
      </c>
      <c r="N9" s="109"/>
      <c r="O9" s="508" t="str">
        <f>HYPERLINK("#"&amp;T9&amp;"!A1","3")</f>
        <v>3</v>
      </c>
      <c r="R9" s="107">
        <v>78</v>
      </c>
      <c r="T9" s="113" t="s">
        <v>72</v>
      </c>
    </row>
    <row r="10" spans="2:20" ht="18.75" customHeight="1">
      <c r="B10" s="106"/>
      <c r="C10" s="568" t="s">
        <v>714</v>
      </c>
      <c r="D10" s="106" t="s">
        <v>163</v>
      </c>
      <c r="E10" s="106"/>
      <c r="F10" s="106"/>
      <c r="G10" s="108"/>
      <c r="H10" s="106"/>
      <c r="I10" s="106"/>
      <c r="J10" s="106"/>
      <c r="K10" s="106"/>
      <c r="L10" s="106"/>
      <c r="M10" s="109"/>
      <c r="N10" s="109"/>
      <c r="O10" s="508"/>
      <c r="R10" s="113" t="s">
        <v>690</v>
      </c>
      <c r="T10" s="113" t="s">
        <v>690</v>
      </c>
    </row>
    <row r="11" spans="2:20" ht="18.75" customHeight="1">
      <c r="B11" s="106"/>
      <c r="C11" s="568" t="s">
        <v>690</v>
      </c>
      <c r="D11" s="106" t="s">
        <v>699</v>
      </c>
      <c r="E11" s="106"/>
      <c r="F11" s="106"/>
      <c r="G11" s="110"/>
      <c r="H11" s="106"/>
      <c r="I11" s="106"/>
      <c r="J11" s="106"/>
      <c r="K11" s="106"/>
      <c r="L11" s="106"/>
      <c r="M11" s="109" t="str">
        <f>REPT("-",R11-LEN(D11))</f>
        <v>------------------------------------------------------------------</v>
      </c>
      <c r="N11" s="106"/>
      <c r="O11" s="508" t="str">
        <f>HYPERLINK("#"&amp;T11&amp;"!A1","4")</f>
        <v>4</v>
      </c>
      <c r="R11" s="107">
        <v>78</v>
      </c>
      <c r="T11" s="113" t="s">
        <v>73</v>
      </c>
    </row>
    <row r="12" spans="2:20" ht="18.75" customHeight="1">
      <c r="B12" s="106"/>
      <c r="C12" s="568"/>
      <c r="D12" s="106" t="s">
        <v>700</v>
      </c>
      <c r="E12" s="106"/>
      <c r="F12" s="106"/>
      <c r="G12" s="108"/>
      <c r="H12" s="106"/>
      <c r="I12" s="106"/>
      <c r="J12" s="106"/>
      <c r="K12" s="106"/>
      <c r="L12" s="106"/>
      <c r="M12" s="109" t="str">
        <f>REPT("-",R12-LEN(D12))</f>
        <v>-----------------------------------------------------------------</v>
      </c>
      <c r="N12" s="109"/>
      <c r="O12" s="508" t="str">
        <f>HYPERLINK("#"&amp;T12&amp;"!A1","4")</f>
        <v>4</v>
      </c>
      <c r="R12" s="107">
        <v>78</v>
      </c>
      <c r="T12" s="113" t="s">
        <v>73</v>
      </c>
    </row>
    <row r="13" spans="2:18" ht="18.75" customHeight="1">
      <c r="B13" s="106"/>
      <c r="C13" s="568" t="s">
        <v>715</v>
      </c>
      <c r="D13" s="106" t="s">
        <v>164</v>
      </c>
      <c r="E13" s="106"/>
      <c r="F13" s="106"/>
      <c r="G13" s="108"/>
      <c r="H13" s="106"/>
      <c r="I13" s="106"/>
      <c r="J13" s="106"/>
      <c r="K13" s="106"/>
      <c r="L13" s="106"/>
      <c r="M13" s="109"/>
      <c r="N13" s="109"/>
      <c r="O13" s="508"/>
      <c r="R13" s="113" t="s">
        <v>686</v>
      </c>
    </row>
    <row r="14" spans="2:20" ht="18.75" customHeight="1">
      <c r="B14" s="106"/>
      <c r="C14" s="106"/>
      <c r="D14" s="106" t="s">
        <v>701</v>
      </c>
      <c r="E14" s="106"/>
      <c r="F14" s="106"/>
      <c r="G14" s="108"/>
      <c r="H14" s="106"/>
      <c r="I14" s="106"/>
      <c r="J14" s="106"/>
      <c r="K14" s="106"/>
      <c r="L14" s="106"/>
      <c r="M14" s="109" t="str">
        <f>REPT("-",R14-LEN(D14))</f>
        <v>------------------------------------------------------------------</v>
      </c>
      <c r="N14" s="109"/>
      <c r="O14" s="508" t="str">
        <f>HYPERLINK("#"&amp;T14&amp;"!A1","5")</f>
        <v>5</v>
      </c>
      <c r="R14" s="107">
        <v>78</v>
      </c>
      <c r="T14" s="113" t="s">
        <v>74</v>
      </c>
    </row>
    <row r="15" spans="2:20" ht="18.75" customHeight="1">
      <c r="B15" s="106"/>
      <c r="C15" s="106"/>
      <c r="D15" s="106" t="s">
        <v>700</v>
      </c>
      <c r="E15" s="106"/>
      <c r="F15" s="106"/>
      <c r="G15" s="108"/>
      <c r="H15" s="106"/>
      <c r="I15" s="106"/>
      <c r="J15" s="106"/>
      <c r="K15" s="106"/>
      <c r="L15" s="106"/>
      <c r="M15" s="109" t="str">
        <f>REPT("-",R15-LEN(D15))</f>
        <v>-----------------------------------------------------------------</v>
      </c>
      <c r="N15" s="109"/>
      <c r="O15" s="508" t="str">
        <f>HYPERLINK("#"&amp;T15&amp;"!A1","5")</f>
        <v>5</v>
      </c>
      <c r="R15" s="107">
        <v>78</v>
      </c>
      <c r="T15" s="113" t="s">
        <v>74</v>
      </c>
    </row>
    <row r="16" spans="2:15" ht="10.5" customHeight="1">
      <c r="B16" s="106"/>
      <c r="C16" s="106"/>
      <c r="D16" s="106"/>
      <c r="E16" s="106"/>
      <c r="F16" s="106"/>
      <c r="G16" s="106"/>
      <c r="H16" s="106"/>
      <c r="I16" s="106"/>
      <c r="J16" s="106"/>
      <c r="K16" s="106"/>
      <c r="L16" s="106"/>
      <c r="M16" s="106"/>
      <c r="N16" s="106"/>
      <c r="O16" s="509"/>
    </row>
    <row r="17" spans="2:15" ht="18.75" customHeight="1">
      <c r="B17" s="113" t="s">
        <v>84</v>
      </c>
      <c r="C17" s="106"/>
      <c r="D17" s="106"/>
      <c r="E17" s="106"/>
      <c r="F17" s="106"/>
      <c r="G17" s="106"/>
      <c r="H17" s="106"/>
      <c r="I17" s="106"/>
      <c r="J17" s="106"/>
      <c r="K17" s="106"/>
      <c r="L17" s="106"/>
      <c r="M17" s="106"/>
      <c r="N17" s="106"/>
      <c r="O17" s="509"/>
    </row>
    <row r="18" spans="2:15" ht="18.75" customHeight="1">
      <c r="B18" s="106"/>
      <c r="C18" s="113" t="s">
        <v>712</v>
      </c>
      <c r="D18" s="106"/>
      <c r="E18" s="106"/>
      <c r="F18" s="154"/>
      <c r="G18" s="106"/>
      <c r="H18" s="106"/>
      <c r="I18" s="106"/>
      <c r="J18" s="106"/>
      <c r="K18" s="106"/>
      <c r="L18" s="106"/>
      <c r="M18" s="106"/>
      <c r="N18" s="106"/>
      <c r="O18" s="509"/>
    </row>
    <row r="19" spans="2:20" ht="18.75" customHeight="1">
      <c r="B19" s="106"/>
      <c r="C19" s="106"/>
      <c r="D19" s="568" t="s">
        <v>732</v>
      </c>
      <c r="E19" s="153" t="s">
        <v>85</v>
      </c>
      <c r="F19" s="106"/>
      <c r="G19" s="153"/>
      <c r="H19" s="106"/>
      <c r="I19" s="106"/>
      <c r="J19" s="106"/>
      <c r="K19" s="106"/>
      <c r="L19" s="106"/>
      <c r="M19" s="109" t="str">
        <f aca="true" t="shared" si="0" ref="M19:M28">REPT("-",R19-LEN(E19))</f>
        <v>---------------------------</v>
      </c>
      <c r="N19" s="109"/>
      <c r="O19" s="508" t="str">
        <f>HYPERLINK("#"&amp;T19&amp;"!A1","6")</f>
        <v>6</v>
      </c>
      <c r="R19" s="107">
        <v>58</v>
      </c>
      <c r="T19" s="113" t="s">
        <v>75</v>
      </c>
    </row>
    <row r="20" spans="2:20" ht="18.75" customHeight="1">
      <c r="B20" s="106"/>
      <c r="C20" s="106"/>
      <c r="D20" s="568" t="s">
        <v>733</v>
      </c>
      <c r="E20" s="106" t="s">
        <v>86</v>
      </c>
      <c r="F20" s="106"/>
      <c r="G20" s="106"/>
      <c r="H20" s="106"/>
      <c r="I20" s="106"/>
      <c r="J20" s="106"/>
      <c r="K20" s="106"/>
      <c r="L20" s="106"/>
      <c r="M20" s="109" t="str">
        <f t="shared" si="0"/>
        <v>---------------------------</v>
      </c>
      <c r="N20" s="109"/>
      <c r="O20" s="508" t="str">
        <f>HYPERLINK("#"&amp;T20&amp;"!A1","7")</f>
        <v>7</v>
      </c>
      <c r="R20" s="107">
        <v>58</v>
      </c>
      <c r="T20" s="113" t="s">
        <v>76</v>
      </c>
    </row>
    <row r="21" spans="2:20" ht="18.75" customHeight="1">
      <c r="B21" s="106"/>
      <c r="C21" s="106"/>
      <c r="D21" s="568" t="s">
        <v>734</v>
      </c>
      <c r="E21" s="106" t="s">
        <v>87</v>
      </c>
      <c r="F21" s="106"/>
      <c r="G21" s="106"/>
      <c r="H21" s="106"/>
      <c r="I21" s="106"/>
      <c r="J21" s="106"/>
      <c r="K21" s="106"/>
      <c r="L21" s="106"/>
      <c r="M21" s="109" t="str">
        <f t="shared" si="0"/>
        <v>-------------------------------</v>
      </c>
      <c r="N21" s="109"/>
      <c r="O21" s="508" t="str">
        <f>HYPERLINK("#"&amp;T21&amp;"!A1","8")</f>
        <v>8</v>
      </c>
      <c r="R21" s="107">
        <v>60</v>
      </c>
      <c r="T21" s="113" t="s">
        <v>77</v>
      </c>
    </row>
    <row r="22" spans="2:20" ht="18.75" customHeight="1">
      <c r="B22" s="106"/>
      <c r="C22" s="106"/>
      <c r="D22" s="568" t="s">
        <v>735</v>
      </c>
      <c r="E22" s="106" t="s">
        <v>492</v>
      </c>
      <c r="F22" s="106"/>
      <c r="G22" s="106"/>
      <c r="H22" s="106"/>
      <c r="I22" s="106"/>
      <c r="J22" s="106"/>
      <c r="K22" s="106"/>
      <c r="L22" s="106"/>
      <c r="M22" s="109" t="str">
        <f t="shared" si="0"/>
        <v>-------------------------------</v>
      </c>
      <c r="N22" s="109"/>
      <c r="O22" s="508" t="str">
        <f>HYPERLINK("#"&amp;T22&amp;"!A1","9")</f>
        <v>9</v>
      </c>
      <c r="R22" s="107">
        <v>60</v>
      </c>
      <c r="T22" s="113" t="s">
        <v>78</v>
      </c>
    </row>
    <row r="23" spans="2:20" ht="18.75" customHeight="1">
      <c r="B23" s="106"/>
      <c r="C23" s="106"/>
      <c r="D23" s="568" t="s">
        <v>736</v>
      </c>
      <c r="E23" s="106" t="s">
        <v>151</v>
      </c>
      <c r="F23" s="106"/>
      <c r="G23" s="106"/>
      <c r="H23" s="106"/>
      <c r="I23" s="106"/>
      <c r="J23" s="106"/>
      <c r="K23" s="106"/>
      <c r="L23" s="106"/>
      <c r="M23" s="109" t="str">
        <f t="shared" si="0"/>
        <v>----------------------------</v>
      </c>
      <c r="N23" s="109"/>
      <c r="O23" s="508" t="str">
        <f>HYPERLINK("#"&amp;T23&amp;"!A1","10")</f>
        <v>10</v>
      </c>
      <c r="R23" s="107">
        <v>58</v>
      </c>
      <c r="T23" s="113" t="s">
        <v>79</v>
      </c>
    </row>
    <row r="24" spans="2:20" ht="18.75" customHeight="1">
      <c r="B24" s="106"/>
      <c r="C24" s="106"/>
      <c r="D24" s="568" t="s">
        <v>737</v>
      </c>
      <c r="E24" s="106" t="s">
        <v>152</v>
      </c>
      <c r="F24" s="106"/>
      <c r="G24" s="106"/>
      <c r="H24" s="106"/>
      <c r="I24" s="106"/>
      <c r="J24" s="106"/>
      <c r="K24" s="106"/>
      <c r="L24" s="106"/>
      <c r="M24" s="109" t="str">
        <f t="shared" si="0"/>
        <v>--------------------------</v>
      </c>
      <c r="N24" s="109"/>
      <c r="O24" s="508" t="str">
        <f>HYPERLINK("#"&amp;T24&amp;"!A1","11")</f>
        <v>11</v>
      </c>
      <c r="R24" s="107">
        <v>57</v>
      </c>
      <c r="T24" s="113" t="s">
        <v>80</v>
      </c>
    </row>
    <row r="25" spans="2:20" ht="18.75" customHeight="1">
      <c r="B25" s="106"/>
      <c r="C25" s="106"/>
      <c r="D25" s="568" t="s">
        <v>738</v>
      </c>
      <c r="E25" s="106" t="s">
        <v>493</v>
      </c>
      <c r="F25" s="106"/>
      <c r="G25" s="106"/>
      <c r="H25" s="106"/>
      <c r="I25" s="106"/>
      <c r="J25" s="106"/>
      <c r="K25" s="106"/>
      <c r="L25" s="106"/>
      <c r="M25" s="109" t="str">
        <f t="shared" si="0"/>
        <v>-------------------------</v>
      </c>
      <c r="N25" s="109"/>
      <c r="O25" s="508" t="str">
        <f>HYPERLINK("#"&amp;T25&amp;"!A1","12")</f>
        <v>12</v>
      </c>
      <c r="R25" s="107">
        <v>57</v>
      </c>
      <c r="T25" s="113" t="s">
        <v>81</v>
      </c>
    </row>
    <row r="26" spans="2:20" ht="18.75" customHeight="1">
      <c r="B26" s="106"/>
      <c r="C26" s="106"/>
      <c r="D26" s="568" t="s">
        <v>739</v>
      </c>
      <c r="E26" s="106" t="s">
        <v>153</v>
      </c>
      <c r="F26" s="106"/>
      <c r="G26" s="106"/>
      <c r="H26" s="106"/>
      <c r="I26" s="106"/>
      <c r="J26" s="106"/>
      <c r="K26" s="106"/>
      <c r="L26" s="106"/>
      <c r="M26" s="109" t="str">
        <f t="shared" si="0"/>
        <v>-------------------------</v>
      </c>
      <c r="N26" s="109"/>
      <c r="O26" s="508" t="str">
        <f>HYPERLINK("#"&amp;T26&amp;"!A1","13")</f>
        <v>13</v>
      </c>
      <c r="R26" s="107">
        <v>57</v>
      </c>
      <c r="T26" s="113" t="s">
        <v>490</v>
      </c>
    </row>
    <row r="27" spans="2:20" ht="18.75" customHeight="1">
      <c r="B27" s="106"/>
      <c r="C27" s="106"/>
      <c r="D27" s="568" t="s">
        <v>740</v>
      </c>
      <c r="E27" s="106" t="s">
        <v>88</v>
      </c>
      <c r="F27" s="106"/>
      <c r="G27" s="106"/>
      <c r="H27" s="106"/>
      <c r="I27" s="106"/>
      <c r="J27" s="106"/>
      <c r="K27" s="106"/>
      <c r="L27" s="106"/>
      <c r="M27" s="109" t="str">
        <f t="shared" si="0"/>
        <v>---------------------------------------</v>
      </c>
      <c r="N27" s="109"/>
      <c r="O27" s="508" t="str">
        <f>HYPERLINK("#"&amp;T27&amp;"!A1","14")</f>
        <v>14</v>
      </c>
      <c r="R27" s="107">
        <v>62</v>
      </c>
      <c r="T27" s="113" t="s">
        <v>491</v>
      </c>
    </row>
    <row r="28" spans="2:20" ht="18.75" customHeight="1">
      <c r="B28" s="106"/>
      <c r="C28" s="106"/>
      <c r="D28" s="568" t="s">
        <v>741</v>
      </c>
      <c r="E28" s="106" t="s">
        <v>154</v>
      </c>
      <c r="F28" s="106"/>
      <c r="G28" s="106"/>
      <c r="H28" s="106"/>
      <c r="I28" s="106"/>
      <c r="J28" s="106"/>
      <c r="K28" s="106"/>
      <c r="L28" s="106"/>
      <c r="M28" s="109" t="str">
        <f t="shared" si="0"/>
        <v>-----------------------------------------------</v>
      </c>
      <c r="N28" s="109"/>
      <c r="O28" s="508" t="str">
        <f>HYPERLINK("#"&amp;T28&amp;"!A1","15")</f>
        <v>15</v>
      </c>
      <c r="R28" s="107">
        <v>66</v>
      </c>
      <c r="T28" s="113" t="s">
        <v>362</v>
      </c>
    </row>
    <row r="29" spans="2:15" ht="18.75" customHeight="1">
      <c r="B29" s="106"/>
      <c r="C29" s="106"/>
      <c r="D29" s="109"/>
      <c r="E29" s="109"/>
      <c r="F29" s="106"/>
      <c r="G29" s="106"/>
      <c r="H29" s="106"/>
      <c r="I29" s="106"/>
      <c r="J29" s="106"/>
      <c r="K29" s="106"/>
      <c r="L29" s="106"/>
      <c r="M29" s="106"/>
      <c r="N29" s="106"/>
      <c r="O29" s="509"/>
    </row>
    <row r="30" spans="3:15" ht="18.75" customHeight="1">
      <c r="C30" s="113" t="s">
        <v>702</v>
      </c>
      <c r="D30" s="106"/>
      <c r="E30" s="106"/>
      <c r="F30" s="106"/>
      <c r="G30" s="106"/>
      <c r="H30" s="106"/>
      <c r="I30" s="106"/>
      <c r="J30" s="106"/>
      <c r="K30" s="106"/>
      <c r="L30" s="106"/>
      <c r="M30" s="106"/>
      <c r="N30" s="106"/>
      <c r="O30" s="509"/>
    </row>
    <row r="31" spans="2:20" ht="18.75" customHeight="1">
      <c r="B31" s="106"/>
      <c r="C31" s="106"/>
      <c r="D31" s="568" t="s">
        <v>732</v>
      </c>
      <c r="E31" s="106" t="s">
        <v>363</v>
      </c>
      <c r="G31" s="106"/>
      <c r="H31" s="106"/>
      <c r="I31" s="106"/>
      <c r="J31" s="106"/>
      <c r="K31" s="106"/>
      <c r="L31" s="106"/>
      <c r="M31" s="109" t="str">
        <f aca="true" t="shared" si="1" ref="M31:M44">REPT("-",R31-LEN(E31))</f>
        <v>-----------------------</v>
      </c>
      <c r="N31" s="111"/>
      <c r="O31" s="508" t="str">
        <f>HYPERLINK("#"&amp;T31&amp;"!A1","16")</f>
        <v>16</v>
      </c>
      <c r="R31" s="107">
        <v>55</v>
      </c>
      <c r="T31" s="113" t="s">
        <v>21</v>
      </c>
    </row>
    <row r="32" spans="2:20" ht="18.75" customHeight="1">
      <c r="B32" s="106"/>
      <c r="C32" s="106"/>
      <c r="D32" s="568" t="s">
        <v>733</v>
      </c>
      <c r="E32" s="106" t="s">
        <v>367</v>
      </c>
      <c r="G32" s="106"/>
      <c r="H32" s="106"/>
      <c r="I32" s="106"/>
      <c r="J32" s="106"/>
      <c r="K32" s="106"/>
      <c r="L32" s="106"/>
      <c r="M32" s="109" t="str">
        <f t="shared" si="1"/>
        <v>----------------------</v>
      </c>
      <c r="N32" s="112"/>
      <c r="O32" s="508" t="str">
        <f>HYPERLINK("#"&amp;T32&amp;"!A1","17")</f>
        <v>17</v>
      </c>
      <c r="R32" s="107">
        <v>55</v>
      </c>
      <c r="T32" s="113" t="s">
        <v>21</v>
      </c>
    </row>
    <row r="33" spans="2:20" ht="18.75" customHeight="1">
      <c r="B33" s="106"/>
      <c r="C33" s="106" t="s">
        <v>155</v>
      </c>
      <c r="D33" s="568" t="s">
        <v>734</v>
      </c>
      <c r="E33" s="106" t="s">
        <v>364</v>
      </c>
      <c r="G33" s="106"/>
      <c r="H33" s="106"/>
      <c r="I33" s="106"/>
      <c r="J33" s="106"/>
      <c r="K33" s="106"/>
      <c r="L33" s="106"/>
      <c r="M33" s="109" t="str">
        <f t="shared" si="1"/>
        <v>------------</v>
      </c>
      <c r="N33" s="112"/>
      <c r="O33" s="508" t="str">
        <f>HYPERLINK("#"&amp;T33&amp;"!A1","18")</f>
        <v>18</v>
      </c>
      <c r="R33" s="107">
        <v>50</v>
      </c>
      <c r="T33" s="113" t="s">
        <v>22</v>
      </c>
    </row>
    <row r="34" spans="2:20" ht="18.75" customHeight="1">
      <c r="B34" s="106"/>
      <c r="C34" s="106" t="s">
        <v>156</v>
      </c>
      <c r="D34" s="568" t="s">
        <v>735</v>
      </c>
      <c r="E34" s="106" t="s">
        <v>368</v>
      </c>
      <c r="G34" s="106"/>
      <c r="H34" s="106"/>
      <c r="I34" s="106"/>
      <c r="J34" s="106"/>
      <c r="K34" s="106"/>
      <c r="L34" s="106"/>
      <c r="M34" s="109" t="str">
        <f t="shared" si="1"/>
        <v>-----------</v>
      </c>
      <c r="N34" s="112"/>
      <c r="O34" s="508" t="str">
        <f>HYPERLINK("#"&amp;T34&amp;"!A1","19")</f>
        <v>19</v>
      </c>
      <c r="R34" s="107">
        <v>50</v>
      </c>
      <c r="T34" s="113" t="s">
        <v>22</v>
      </c>
    </row>
    <row r="35" spans="2:20" ht="18.75" customHeight="1">
      <c r="B35" s="106"/>
      <c r="C35" s="106" t="s">
        <v>157</v>
      </c>
      <c r="D35" s="568" t="s">
        <v>736</v>
      </c>
      <c r="E35" s="106" t="s">
        <v>365</v>
      </c>
      <c r="G35" s="106"/>
      <c r="H35" s="106"/>
      <c r="I35" s="106"/>
      <c r="J35" s="106"/>
      <c r="K35" s="106"/>
      <c r="L35" s="106"/>
      <c r="M35" s="109" t="str">
        <f t="shared" si="1"/>
        <v>--------------------</v>
      </c>
      <c r="N35" s="112"/>
      <c r="O35" s="508" t="str">
        <f>HYPERLINK("#"&amp;T35&amp;"!A1","20")</f>
        <v>20</v>
      </c>
      <c r="R35" s="107">
        <v>55</v>
      </c>
      <c r="T35" s="113" t="s">
        <v>23</v>
      </c>
    </row>
    <row r="36" spans="2:20" ht="18.75" customHeight="1">
      <c r="B36" s="106"/>
      <c r="C36" s="106" t="s">
        <v>158</v>
      </c>
      <c r="D36" s="568" t="s">
        <v>737</v>
      </c>
      <c r="E36" s="106" t="s">
        <v>369</v>
      </c>
      <c r="G36" s="106"/>
      <c r="H36" s="106"/>
      <c r="I36" s="106"/>
      <c r="J36" s="106"/>
      <c r="K36" s="106"/>
      <c r="L36" s="106"/>
      <c r="M36" s="109" t="str">
        <f t="shared" si="1"/>
        <v>-------------------</v>
      </c>
      <c r="N36" s="112"/>
      <c r="O36" s="508" t="str">
        <f>HYPERLINK("#"&amp;T36&amp;"!A1","21")</f>
        <v>21</v>
      </c>
      <c r="R36" s="107">
        <v>55</v>
      </c>
      <c r="T36" s="113" t="s">
        <v>23</v>
      </c>
    </row>
    <row r="37" spans="2:20" ht="18.75" customHeight="1">
      <c r="B37" s="106"/>
      <c r="C37" s="106" t="s">
        <v>159</v>
      </c>
      <c r="D37" s="568" t="s">
        <v>738</v>
      </c>
      <c r="E37" s="106" t="s">
        <v>165</v>
      </c>
      <c r="G37" s="106"/>
      <c r="H37" s="106"/>
      <c r="I37" s="106"/>
      <c r="J37" s="106"/>
      <c r="K37" s="106"/>
      <c r="L37" s="106"/>
      <c r="M37" s="109" t="str">
        <f t="shared" si="1"/>
        <v>---------------------------------</v>
      </c>
      <c r="N37" s="112"/>
      <c r="O37" s="508" t="str">
        <f>HYPERLINK("#"&amp;T37&amp;"!A1","22")</f>
        <v>22</v>
      </c>
      <c r="R37" s="107">
        <v>58</v>
      </c>
      <c r="T37" s="113" t="s">
        <v>24</v>
      </c>
    </row>
    <row r="38" spans="2:20" ht="18.75" customHeight="1">
      <c r="B38" s="106"/>
      <c r="C38" s="106" t="s">
        <v>160</v>
      </c>
      <c r="D38" s="568" t="s">
        <v>739</v>
      </c>
      <c r="E38" s="106" t="s">
        <v>166</v>
      </c>
      <c r="G38" s="106"/>
      <c r="H38" s="106"/>
      <c r="I38" s="106"/>
      <c r="J38" s="106"/>
      <c r="K38" s="106"/>
      <c r="L38" s="106"/>
      <c r="M38" s="109" t="str">
        <f t="shared" si="1"/>
        <v>---------------------</v>
      </c>
      <c r="N38" s="112"/>
      <c r="O38" s="508" t="str">
        <f>HYPERLINK("#"&amp;T38&amp;"!A1","23")</f>
        <v>23</v>
      </c>
      <c r="R38" s="107">
        <v>52</v>
      </c>
      <c r="T38" s="113" t="s">
        <v>25</v>
      </c>
    </row>
    <row r="39" spans="2:20" ht="18.75" customHeight="1">
      <c r="B39" s="106"/>
      <c r="C39" s="106"/>
      <c r="D39" s="568" t="s">
        <v>740</v>
      </c>
      <c r="E39" s="106" t="s">
        <v>366</v>
      </c>
      <c r="G39" s="106"/>
      <c r="H39" s="106"/>
      <c r="I39" s="106"/>
      <c r="J39" s="106"/>
      <c r="K39" s="106"/>
      <c r="L39" s="106"/>
      <c r="M39" s="109" t="str">
        <f t="shared" si="1"/>
        <v>------------------</v>
      </c>
      <c r="N39" s="112"/>
      <c r="O39" s="508" t="str">
        <f>HYPERLINK("#"&amp;T39&amp;"!A1","24")</f>
        <v>24</v>
      </c>
      <c r="R39" s="107">
        <v>53</v>
      </c>
      <c r="T39" s="113" t="s">
        <v>26</v>
      </c>
    </row>
    <row r="40" spans="2:20" ht="18.75" customHeight="1">
      <c r="B40" s="106"/>
      <c r="C40" s="106"/>
      <c r="D40" s="568" t="s">
        <v>741</v>
      </c>
      <c r="E40" s="106" t="s">
        <v>370</v>
      </c>
      <c r="G40" s="106"/>
      <c r="H40" s="106"/>
      <c r="I40" s="106"/>
      <c r="J40" s="106"/>
      <c r="K40" s="106"/>
      <c r="L40" s="106"/>
      <c r="M40" s="109" t="str">
        <f t="shared" si="1"/>
        <v>-----------------</v>
      </c>
      <c r="N40" s="112"/>
      <c r="O40" s="508" t="str">
        <f>HYPERLINK("#"&amp;T40&amp;"!A1","25")</f>
        <v>25</v>
      </c>
      <c r="R40" s="107">
        <v>53</v>
      </c>
      <c r="T40" s="113" t="s">
        <v>26</v>
      </c>
    </row>
    <row r="41" spans="2:20" ht="18.75" customHeight="1">
      <c r="B41" s="106"/>
      <c r="C41" s="106"/>
      <c r="D41" s="568" t="s">
        <v>742</v>
      </c>
      <c r="E41" s="106" t="s">
        <v>372</v>
      </c>
      <c r="G41" s="106"/>
      <c r="H41" s="106"/>
      <c r="I41" s="106"/>
      <c r="J41" s="106"/>
      <c r="K41" s="106"/>
      <c r="L41" s="106"/>
      <c r="M41" s="109" t="str">
        <f t="shared" si="1"/>
        <v>----</v>
      </c>
      <c r="N41" s="112"/>
      <c r="O41" s="508" t="str">
        <f>HYPERLINK("#"&amp;T41&amp;"!A1","26")</f>
        <v>26</v>
      </c>
      <c r="R41" s="107">
        <v>46</v>
      </c>
      <c r="T41" s="113" t="s">
        <v>27</v>
      </c>
    </row>
    <row r="42" spans="2:20" ht="18.75" customHeight="1">
      <c r="B42" s="106"/>
      <c r="C42" s="106"/>
      <c r="D42" s="568" t="s">
        <v>743</v>
      </c>
      <c r="E42" s="106" t="s">
        <v>371</v>
      </c>
      <c r="G42" s="106"/>
      <c r="H42" s="106"/>
      <c r="I42" s="106"/>
      <c r="J42" s="106"/>
      <c r="K42" s="106"/>
      <c r="L42" s="106"/>
      <c r="M42" s="109" t="str">
        <f t="shared" si="1"/>
        <v>----</v>
      </c>
      <c r="N42" s="112"/>
      <c r="O42" s="508" t="str">
        <f>HYPERLINK("#"&amp;T42&amp;"!A1","27")</f>
        <v>27</v>
      </c>
      <c r="R42" s="107">
        <v>46</v>
      </c>
      <c r="T42" s="113" t="s">
        <v>27</v>
      </c>
    </row>
    <row r="43" spans="2:20" ht="18.75" customHeight="1">
      <c r="B43" s="106" t="s">
        <v>161</v>
      </c>
      <c r="C43" s="106"/>
      <c r="D43" s="568" t="s">
        <v>744</v>
      </c>
      <c r="E43" s="106" t="s">
        <v>485</v>
      </c>
      <c r="G43" s="106"/>
      <c r="H43" s="106"/>
      <c r="I43" s="106"/>
      <c r="J43" s="106"/>
      <c r="K43" s="106"/>
      <c r="L43" s="106"/>
      <c r="M43" s="109" t="str">
        <f t="shared" si="1"/>
        <v>---------------------------------</v>
      </c>
      <c r="N43" s="112"/>
      <c r="O43" s="508" t="str">
        <f>HYPERLINK("#"&amp;T43&amp;"!A1","28")</f>
        <v>28</v>
      </c>
      <c r="R43" s="107">
        <v>58</v>
      </c>
      <c r="T43" s="113" t="s">
        <v>28</v>
      </c>
    </row>
    <row r="44" spans="2:20" ht="18.75" customHeight="1">
      <c r="B44" s="106"/>
      <c r="C44" s="106"/>
      <c r="D44" s="568" t="s">
        <v>745</v>
      </c>
      <c r="E44" s="106" t="s">
        <v>486</v>
      </c>
      <c r="G44" s="106"/>
      <c r="H44" s="106"/>
      <c r="I44" s="106"/>
      <c r="J44" s="106"/>
      <c r="K44" s="106"/>
      <c r="L44" s="106"/>
      <c r="M44" s="109" t="str">
        <f t="shared" si="1"/>
        <v>--------------------------------</v>
      </c>
      <c r="N44" s="112"/>
      <c r="O44" s="508" t="str">
        <f>HYPERLINK("#"&amp;T44&amp;"!A1","29")</f>
        <v>29</v>
      </c>
      <c r="R44" s="107">
        <v>58</v>
      </c>
      <c r="T44" s="113" t="s">
        <v>28</v>
      </c>
    </row>
    <row r="45" spans="2:20" ht="18.75" customHeight="1">
      <c r="B45" s="106"/>
      <c r="C45" s="106"/>
      <c r="D45" s="578"/>
      <c r="E45" s="106"/>
      <c r="G45" s="106"/>
      <c r="H45" s="106"/>
      <c r="I45" s="106"/>
      <c r="J45" s="106"/>
      <c r="K45" s="106"/>
      <c r="L45" s="106"/>
      <c r="M45" s="109"/>
      <c r="N45" s="112"/>
      <c r="O45" s="508"/>
      <c r="T45" s="113"/>
    </row>
    <row r="46" spans="2:15" ht="18.75" customHeight="1">
      <c r="B46" s="113" t="s">
        <v>167</v>
      </c>
      <c r="C46" s="106"/>
      <c r="D46" s="106"/>
      <c r="E46" s="106"/>
      <c r="F46" s="106"/>
      <c r="G46" s="106"/>
      <c r="H46" s="106"/>
      <c r="I46" s="106"/>
      <c r="J46" s="106"/>
      <c r="K46" s="106"/>
      <c r="L46" s="106"/>
      <c r="M46" s="106"/>
      <c r="N46" s="106"/>
      <c r="O46" s="509"/>
    </row>
    <row r="47" spans="2:15" ht="18.75" customHeight="1">
      <c r="B47" s="106"/>
      <c r="C47" s="113" t="s">
        <v>168</v>
      </c>
      <c r="D47" s="106"/>
      <c r="E47" s="106"/>
      <c r="F47" s="106"/>
      <c r="G47" s="106"/>
      <c r="H47" s="106"/>
      <c r="I47" s="106"/>
      <c r="J47" s="106"/>
      <c r="K47" s="106"/>
      <c r="L47" s="106"/>
      <c r="M47" s="106"/>
      <c r="N47" s="106"/>
      <c r="O47" s="509"/>
    </row>
    <row r="48" spans="2:20" ht="18.75" customHeight="1">
      <c r="B48" s="106"/>
      <c r="C48" s="106"/>
      <c r="D48" s="568" t="s">
        <v>716</v>
      </c>
      <c r="E48" s="106" t="s">
        <v>169</v>
      </c>
      <c r="F48" s="106"/>
      <c r="G48" s="108"/>
      <c r="H48" s="106"/>
      <c r="I48" s="106"/>
      <c r="J48" s="106"/>
      <c r="K48" s="106"/>
      <c r="L48" s="106"/>
      <c r="M48" s="109" t="str">
        <f>REPT("-",R48-LEN(E48))</f>
        <v>----------------------------------------------------------------</v>
      </c>
      <c r="N48" s="106"/>
      <c r="O48" s="508" t="str">
        <f>HYPERLINK("#"&amp;T48&amp;"!A1","30")</f>
        <v>30</v>
      </c>
      <c r="R48" s="107">
        <v>73</v>
      </c>
      <c r="T48" s="113" t="s">
        <v>483</v>
      </c>
    </row>
    <row r="49" spans="2:20" ht="18.75" customHeight="1">
      <c r="B49" s="106"/>
      <c r="C49" s="106"/>
      <c r="D49" s="568" t="s">
        <v>717</v>
      </c>
      <c r="E49" s="106" t="s">
        <v>170</v>
      </c>
      <c r="F49" s="106"/>
      <c r="G49" s="108"/>
      <c r="H49" s="106"/>
      <c r="I49" s="106"/>
      <c r="J49" s="106"/>
      <c r="K49" s="106"/>
      <c r="L49" s="106"/>
      <c r="M49" s="109" t="str">
        <f>REPT("-",R49-LEN(E49))</f>
        <v>---------------------------------------------------------------</v>
      </c>
      <c r="N49" s="106"/>
      <c r="O49" s="508" t="str">
        <f>HYPERLINK("#"&amp;T49&amp;"!A1","32")</f>
        <v>32</v>
      </c>
      <c r="R49" s="107">
        <v>73</v>
      </c>
      <c r="T49" s="113" t="s">
        <v>484</v>
      </c>
    </row>
    <row r="50" spans="2:20" ht="18.75" customHeight="1">
      <c r="B50" s="106" t="s">
        <v>698</v>
      </c>
      <c r="C50" s="106"/>
      <c r="D50" s="106"/>
      <c r="E50" s="106"/>
      <c r="F50" s="106"/>
      <c r="G50" s="108"/>
      <c r="H50" s="106"/>
      <c r="I50" s="106"/>
      <c r="J50" s="106"/>
      <c r="K50" s="106"/>
      <c r="L50" s="106"/>
      <c r="M50" s="109" t="str">
        <f>REPT("-",R50-LEN(E50))</f>
        <v>--------------------------------------------------------------------</v>
      </c>
      <c r="N50" s="109"/>
      <c r="O50" s="508" t="str">
        <f>HYPERLINK("#"&amp;T50&amp;"!A1","34")</f>
        <v>34</v>
      </c>
      <c r="R50" s="107">
        <v>68</v>
      </c>
      <c r="T50" s="113" t="s">
        <v>338</v>
      </c>
    </row>
    <row r="51" spans="2:20" ht="18.75" customHeight="1">
      <c r="B51" s="106" t="s">
        <v>776</v>
      </c>
      <c r="C51" s="106"/>
      <c r="D51" s="106"/>
      <c r="E51" s="106"/>
      <c r="F51" s="106"/>
      <c r="G51" s="108"/>
      <c r="H51" s="106"/>
      <c r="I51" s="106"/>
      <c r="J51" s="106"/>
      <c r="K51" s="106"/>
      <c r="L51" s="106"/>
      <c r="M51" s="109" t="str">
        <f>REPT("-",R51-LEN(E51))</f>
        <v>----------------------------------------</v>
      </c>
      <c r="N51" s="109"/>
      <c r="O51" s="508" t="str">
        <f>HYPERLINK("#"&amp;T51&amp;"!A1","36")</f>
        <v>36</v>
      </c>
      <c r="R51" s="107">
        <v>40</v>
      </c>
      <c r="T51" s="113" t="s">
        <v>339</v>
      </c>
    </row>
    <row r="52" spans="2:14" ht="18.75" customHeight="1">
      <c r="B52" s="106"/>
      <c r="C52" s="106"/>
      <c r="D52" s="106"/>
      <c r="E52" s="106"/>
      <c r="F52" s="106"/>
      <c r="G52" s="106"/>
      <c r="H52" s="106"/>
      <c r="I52" s="106"/>
      <c r="J52" s="106"/>
      <c r="K52" s="106"/>
      <c r="L52" s="106"/>
      <c r="M52" s="106"/>
      <c r="N52" s="106"/>
    </row>
    <row r="53" ht="18.75" customHeight="1"/>
  </sheetData>
  <sheetProtection password="CC23" sheet="1" objects="1" scenarios="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D48:D49" numberStoredAsText="1"/>
  </ignoredErrors>
</worksheet>
</file>

<file path=xl/worksheets/sheet20.xml><?xml version="1.0" encoding="utf-8"?>
<worksheet xmlns="http://schemas.openxmlformats.org/spreadsheetml/2006/main" xmlns:r="http://schemas.openxmlformats.org/officeDocument/2006/relationships">
  <sheetPr codeName="Sheet20">
    <tabColor indexed="53"/>
  </sheetPr>
  <dimension ref="B1:R104"/>
  <sheetViews>
    <sheetView zoomScale="80" zoomScaleNormal="80" zoomScaleSheetLayoutView="85" workbookViewId="0" topLeftCell="A1">
      <selection activeCell="A1" sqref="A1"/>
    </sheetView>
  </sheetViews>
  <sheetFormatPr defaultColWidth="8.796875" defaultRowHeight="14.25"/>
  <cols>
    <col min="1" max="1" width="9" style="157" customWidth="1"/>
    <col min="2" max="2" width="3.3984375" style="157" customWidth="1"/>
    <col min="3" max="3" width="38.59765625" style="159" customWidth="1"/>
    <col min="4" max="18" width="10.3984375" style="157" customWidth="1"/>
    <col min="19" max="16384" width="9" style="157" customWidth="1"/>
  </cols>
  <sheetData>
    <row r="1" spans="2:18" ht="21.75" customHeight="1">
      <c r="B1" s="155"/>
      <c r="C1" s="156"/>
      <c r="D1" s="579" t="s">
        <v>760</v>
      </c>
      <c r="E1" s="155"/>
      <c r="F1" s="155"/>
      <c r="H1" s="155"/>
      <c r="I1" s="155"/>
      <c r="J1" s="155"/>
      <c r="K1" s="155"/>
      <c r="L1" s="155"/>
      <c r="M1" s="155"/>
      <c r="N1" s="155"/>
      <c r="O1" s="155"/>
      <c r="P1" s="155"/>
      <c r="Q1" s="155"/>
      <c r="R1" s="155"/>
    </row>
    <row r="2" spans="2:18" ht="18" customHeight="1">
      <c r="B2" s="158"/>
      <c r="C2" s="160" t="s">
        <v>407</v>
      </c>
      <c r="E2" s="158"/>
      <c r="F2" s="158"/>
      <c r="G2" s="158"/>
      <c r="H2" s="158"/>
      <c r="I2" s="158"/>
      <c r="J2" s="158"/>
      <c r="K2" s="158"/>
      <c r="L2" s="158"/>
      <c r="M2" s="158"/>
      <c r="N2" s="158"/>
      <c r="O2" s="158"/>
      <c r="P2" s="158"/>
      <c r="Q2" s="158"/>
      <c r="R2" s="158"/>
    </row>
    <row r="3" spans="2:18" s="162" customFormat="1" ht="18" customHeight="1">
      <c r="B3" s="807" t="s">
        <v>704</v>
      </c>
      <c r="C3" s="808"/>
      <c r="D3" s="816" t="s">
        <v>422</v>
      </c>
      <c r="E3" s="816"/>
      <c r="F3" s="816"/>
      <c r="G3" s="807" t="s">
        <v>423</v>
      </c>
      <c r="H3" s="813"/>
      <c r="I3" s="813"/>
      <c r="J3" s="807" t="s">
        <v>424</v>
      </c>
      <c r="K3" s="813"/>
      <c r="L3" s="813"/>
      <c r="M3" s="800" t="s">
        <v>425</v>
      </c>
      <c r="N3" s="814"/>
      <c r="O3" s="814"/>
      <c r="P3" s="800" t="s">
        <v>426</v>
      </c>
      <c r="Q3" s="814"/>
      <c r="R3" s="815"/>
    </row>
    <row r="4" spans="2:18" s="162" customFormat="1" ht="18" customHeight="1" thickBot="1">
      <c r="B4" s="809"/>
      <c r="C4" s="810"/>
      <c r="D4" s="164" t="s">
        <v>413</v>
      </c>
      <c r="E4" s="163" t="s">
        <v>414</v>
      </c>
      <c r="F4" s="163" t="s">
        <v>415</v>
      </c>
      <c r="G4" s="165" t="s">
        <v>413</v>
      </c>
      <c r="H4" s="163" t="s">
        <v>414</v>
      </c>
      <c r="I4" s="163" t="s">
        <v>415</v>
      </c>
      <c r="J4" s="165" t="s">
        <v>413</v>
      </c>
      <c r="K4" s="163" t="s">
        <v>414</v>
      </c>
      <c r="L4" s="163" t="s">
        <v>415</v>
      </c>
      <c r="M4" s="163" t="s">
        <v>413</v>
      </c>
      <c r="N4" s="165" t="s">
        <v>414</v>
      </c>
      <c r="O4" s="163" t="s">
        <v>415</v>
      </c>
      <c r="P4" s="165" t="s">
        <v>413</v>
      </c>
      <c r="Q4" s="165" t="s">
        <v>414</v>
      </c>
      <c r="R4" s="164" t="s">
        <v>415</v>
      </c>
    </row>
    <row r="5" spans="2:18" s="162" customFormat="1" ht="9.75" customHeight="1" thickTop="1">
      <c r="B5" s="179"/>
      <c r="C5" s="589"/>
      <c r="D5" s="605" t="s">
        <v>427</v>
      </c>
      <c r="E5" s="180" t="s">
        <v>427</v>
      </c>
      <c r="F5" s="180" t="s">
        <v>427</v>
      </c>
      <c r="G5" s="180" t="s">
        <v>427</v>
      </c>
      <c r="H5" s="180" t="s">
        <v>427</v>
      </c>
      <c r="I5" s="180" t="s">
        <v>427</v>
      </c>
      <c r="J5" s="180" t="s">
        <v>427</v>
      </c>
      <c r="K5" s="180" t="s">
        <v>427</v>
      </c>
      <c r="L5" s="180" t="s">
        <v>427</v>
      </c>
      <c r="M5" s="180" t="s">
        <v>427</v>
      </c>
      <c r="N5" s="180" t="s">
        <v>427</v>
      </c>
      <c r="O5" s="180" t="s">
        <v>427</v>
      </c>
      <c r="P5" s="181" t="s">
        <v>428</v>
      </c>
      <c r="Q5" s="181" t="s">
        <v>428</v>
      </c>
      <c r="R5" s="181" t="s">
        <v>428</v>
      </c>
    </row>
    <row r="6" spans="2:18" ht="16.5" customHeight="1">
      <c r="B6" s="811" t="s">
        <v>186</v>
      </c>
      <c r="C6" s="812"/>
      <c r="D6" s="175">
        <v>1388341</v>
      </c>
      <c r="E6" s="175">
        <v>791377</v>
      </c>
      <c r="F6" s="175">
        <v>596964</v>
      </c>
      <c r="G6" s="175">
        <v>33028</v>
      </c>
      <c r="H6" s="175">
        <v>14022</v>
      </c>
      <c r="I6" s="175">
        <v>19006</v>
      </c>
      <c r="J6" s="175">
        <v>29284</v>
      </c>
      <c r="K6" s="175">
        <v>15169</v>
      </c>
      <c r="L6" s="175">
        <v>14115</v>
      </c>
      <c r="M6" s="175">
        <v>1392085</v>
      </c>
      <c r="N6" s="175">
        <v>790230</v>
      </c>
      <c r="O6" s="175">
        <v>601855</v>
      </c>
      <c r="P6" s="182">
        <v>29.2</v>
      </c>
      <c r="Q6" s="182">
        <v>13.4</v>
      </c>
      <c r="R6" s="182">
        <v>49.9</v>
      </c>
    </row>
    <row r="7" spans="2:18" ht="16.5" customHeight="1">
      <c r="B7" s="796" t="s">
        <v>373</v>
      </c>
      <c r="C7" s="797"/>
      <c r="D7" s="168" t="s">
        <v>791</v>
      </c>
      <c r="E7" s="168" t="s">
        <v>791</v>
      </c>
      <c r="F7" s="168" t="s">
        <v>791</v>
      </c>
      <c r="G7" s="168" t="s">
        <v>791</v>
      </c>
      <c r="H7" s="168" t="s">
        <v>791</v>
      </c>
      <c r="I7" s="168" t="s">
        <v>791</v>
      </c>
      <c r="J7" s="168" t="s">
        <v>791</v>
      </c>
      <c r="K7" s="168" t="s">
        <v>791</v>
      </c>
      <c r="L7" s="168" t="s">
        <v>791</v>
      </c>
      <c r="M7" s="168" t="s">
        <v>791</v>
      </c>
      <c r="N7" s="168" t="s">
        <v>791</v>
      </c>
      <c r="O7" s="168" t="s">
        <v>791</v>
      </c>
      <c r="P7" s="168" t="s">
        <v>791</v>
      </c>
      <c r="Q7" s="168" t="s">
        <v>791</v>
      </c>
      <c r="R7" s="168" t="s">
        <v>791</v>
      </c>
    </row>
    <row r="8" spans="2:18" ht="16.5" customHeight="1">
      <c r="B8" s="792" t="s">
        <v>194</v>
      </c>
      <c r="C8" s="793"/>
      <c r="D8" s="170">
        <v>64434</v>
      </c>
      <c r="E8" s="170">
        <v>53691</v>
      </c>
      <c r="F8" s="170">
        <v>10743</v>
      </c>
      <c r="G8" s="170">
        <v>1155</v>
      </c>
      <c r="H8" s="170">
        <v>724</v>
      </c>
      <c r="I8" s="170">
        <v>431</v>
      </c>
      <c r="J8" s="170">
        <v>1854</v>
      </c>
      <c r="K8" s="170">
        <v>1064</v>
      </c>
      <c r="L8" s="170">
        <v>790</v>
      </c>
      <c r="M8" s="170">
        <v>63735</v>
      </c>
      <c r="N8" s="170">
        <v>53351</v>
      </c>
      <c r="O8" s="170">
        <v>10384</v>
      </c>
      <c r="P8" s="184">
        <v>7.4</v>
      </c>
      <c r="Q8" s="184">
        <v>3.4</v>
      </c>
      <c r="R8" s="184">
        <v>28.3</v>
      </c>
    </row>
    <row r="9" spans="2:18" ht="16.5" customHeight="1">
      <c r="B9" s="792" t="s">
        <v>196</v>
      </c>
      <c r="C9" s="793"/>
      <c r="D9" s="170">
        <v>404300</v>
      </c>
      <c r="E9" s="170">
        <v>292772</v>
      </c>
      <c r="F9" s="170">
        <v>111528</v>
      </c>
      <c r="G9" s="170">
        <v>4838</v>
      </c>
      <c r="H9" s="170">
        <v>3545</v>
      </c>
      <c r="I9" s="170">
        <v>1293</v>
      </c>
      <c r="J9" s="170">
        <v>6434</v>
      </c>
      <c r="K9" s="170">
        <v>4122</v>
      </c>
      <c r="L9" s="170">
        <v>2312</v>
      </c>
      <c r="M9" s="170">
        <v>402704</v>
      </c>
      <c r="N9" s="170">
        <v>292195</v>
      </c>
      <c r="O9" s="170">
        <v>110509</v>
      </c>
      <c r="P9" s="184">
        <v>12.8</v>
      </c>
      <c r="Q9" s="184">
        <v>4.1</v>
      </c>
      <c r="R9" s="184">
        <v>35.8</v>
      </c>
    </row>
    <row r="10" spans="2:18" ht="16.5" customHeight="1">
      <c r="B10" s="792" t="s">
        <v>198</v>
      </c>
      <c r="C10" s="793"/>
      <c r="D10" s="170">
        <v>8247</v>
      </c>
      <c r="E10" s="170">
        <v>7143</v>
      </c>
      <c r="F10" s="170">
        <v>1104</v>
      </c>
      <c r="G10" s="170">
        <v>11</v>
      </c>
      <c r="H10" s="170">
        <v>0</v>
      </c>
      <c r="I10" s="170">
        <v>11</v>
      </c>
      <c r="J10" s="170">
        <v>25</v>
      </c>
      <c r="K10" s="170">
        <v>0</v>
      </c>
      <c r="L10" s="170">
        <v>25</v>
      </c>
      <c r="M10" s="170">
        <v>8233</v>
      </c>
      <c r="N10" s="170">
        <v>7143</v>
      </c>
      <c r="O10" s="170">
        <v>1090</v>
      </c>
      <c r="P10" s="184">
        <v>3.4</v>
      </c>
      <c r="Q10" s="184">
        <v>1.7</v>
      </c>
      <c r="R10" s="184">
        <v>14.6</v>
      </c>
    </row>
    <row r="11" spans="2:18" ht="16.5" customHeight="1">
      <c r="B11" s="792" t="s">
        <v>201</v>
      </c>
      <c r="C11" s="793"/>
      <c r="D11" s="170">
        <v>18747</v>
      </c>
      <c r="E11" s="170">
        <v>11923</v>
      </c>
      <c r="F11" s="170">
        <v>6824</v>
      </c>
      <c r="G11" s="170">
        <v>736</v>
      </c>
      <c r="H11" s="170">
        <v>683</v>
      </c>
      <c r="I11" s="170">
        <v>53</v>
      </c>
      <c r="J11" s="170">
        <v>212</v>
      </c>
      <c r="K11" s="170">
        <v>143</v>
      </c>
      <c r="L11" s="170">
        <v>69</v>
      </c>
      <c r="M11" s="170">
        <v>19271</v>
      </c>
      <c r="N11" s="170">
        <v>12463</v>
      </c>
      <c r="O11" s="170">
        <v>6808</v>
      </c>
      <c r="P11" s="184">
        <v>12.2</v>
      </c>
      <c r="Q11" s="184">
        <v>1.2</v>
      </c>
      <c r="R11" s="184">
        <v>32.2</v>
      </c>
    </row>
    <row r="12" spans="2:18" ht="16.5" customHeight="1">
      <c r="B12" s="792" t="s">
        <v>374</v>
      </c>
      <c r="C12" s="793"/>
      <c r="D12" s="170">
        <v>91052</v>
      </c>
      <c r="E12" s="170">
        <v>73543</v>
      </c>
      <c r="F12" s="170">
        <v>17509</v>
      </c>
      <c r="G12" s="170">
        <v>1336</v>
      </c>
      <c r="H12" s="170">
        <v>1054</v>
      </c>
      <c r="I12" s="170">
        <v>282</v>
      </c>
      <c r="J12" s="170">
        <v>1326</v>
      </c>
      <c r="K12" s="170">
        <v>941</v>
      </c>
      <c r="L12" s="170">
        <v>385</v>
      </c>
      <c r="M12" s="170">
        <v>91062</v>
      </c>
      <c r="N12" s="170">
        <v>73656</v>
      </c>
      <c r="O12" s="170">
        <v>17406</v>
      </c>
      <c r="P12" s="184">
        <v>15.3</v>
      </c>
      <c r="Q12" s="184">
        <v>9.6</v>
      </c>
      <c r="R12" s="184">
        <v>39.5</v>
      </c>
    </row>
    <row r="13" spans="2:18" ht="16.5" customHeight="1">
      <c r="B13" s="792" t="s">
        <v>375</v>
      </c>
      <c r="C13" s="793"/>
      <c r="D13" s="170">
        <v>214168</v>
      </c>
      <c r="E13" s="170">
        <v>102181</v>
      </c>
      <c r="F13" s="170">
        <v>111987</v>
      </c>
      <c r="G13" s="170">
        <v>5309</v>
      </c>
      <c r="H13" s="170">
        <v>1382</v>
      </c>
      <c r="I13" s="170">
        <v>3927</v>
      </c>
      <c r="J13" s="170">
        <v>3877</v>
      </c>
      <c r="K13" s="170">
        <v>1662</v>
      </c>
      <c r="L13" s="170">
        <v>2215</v>
      </c>
      <c r="M13" s="170">
        <v>215600</v>
      </c>
      <c r="N13" s="170">
        <v>101901</v>
      </c>
      <c r="O13" s="170">
        <v>113699</v>
      </c>
      <c r="P13" s="184">
        <v>48.6</v>
      </c>
      <c r="Q13" s="184">
        <v>24</v>
      </c>
      <c r="R13" s="184">
        <v>70.7</v>
      </c>
    </row>
    <row r="14" spans="2:18" ht="16.5" customHeight="1">
      <c r="B14" s="792" t="s">
        <v>376</v>
      </c>
      <c r="C14" s="793"/>
      <c r="D14" s="170">
        <v>36667</v>
      </c>
      <c r="E14" s="170">
        <v>18448</v>
      </c>
      <c r="F14" s="170">
        <v>18219</v>
      </c>
      <c r="G14" s="170">
        <v>1726</v>
      </c>
      <c r="H14" s="170">
        <v>344</v>
      </c>
      <c r="I14" s="170">
        <v>1382</v>
      </c>
      <c r="J14" s="170">
        <v>539</v>
      </c>
      <c r="K14" s="170">
        <v>150</v>
      </c>
      <c r="L14" s="170">
        <v>389</v>
      </c>
      <c r="M14" s="170">
        <v>37854</v>
      </c>
      <c r="N14" s="170">
        <v>18642</v>
      </c>
      <c r="O14" s="170">
        <v>19212</v>
      </c>
      <c r="P14" s="184">
        <v>11.4</v>
      </c>
      <c r="Q14" s="184">
        <v>0.6</v>
      </c>
      <c r="R14" s="184">
        <v>21.9</v>
      </c>
    </row>
    <row r="15" spans="2:18" ht="16.5" customHeight="1">
      <c r="B15" s="792" t="s">
        <v>377</v>
      </c>
      <c r="C15" s="793"/>
      <c r="D15" s="170">
        <v>17843</v>
      </c>
      <c r="E15" s="170">
        <v>11890</v>
      </c>
      <c r="F15" s="170">
        <v>5953</v>
      </c>
      <c r="G15" s="170">
        <v>262</v>
      </c>
      <c r="H15" s="170">
        <v>69</v>
      </c>
      <c r="I15" s="170">
        <v>193</v>
      </c>
      <c r="J15" s="170">
        <v>264</v>
      </c>
      <c r="K15" s="170">
        <v>66</v>
      </c>
      <c r="L15" s="170">
        <v>198</v>
      </c>
      <c r="M15" s="170">
        <v>17841</v>
      </c>
      <c r="N15" s="170">
        <v>11893</v>
      </c>
      <c r="O15" s="170">
        <v>5948</v>
      </c>
      <c r="P15" s="184">
        <v>17.8</v>
      </c>
      <c r="Q15" s="184">
        <v>7.3</v>
      </c>
      <c r="R15" s="184">
        <v>38.9</v>
      </c>
    </row>
    <row r="16" spans="2:18" ht="16.5" customHeight="1">
      <c r="B16" s="792" t="s">
        <v>378</v>
      </c>
      <c r="C16" s="793"/>
      <c r="D16" s="170">
        <v>37102</v>
      </c>
      <c r="E16" s="170">
        <v>27847</v>
      </c>
      <c r="F16" s="170">
        <v>9255</v>
      </c>
      <c r="G16" s="170">
        <v>422</v>
      </c>
      <c r="H16" s="170">
        <v>306</v>
      </c>
      <c r="I16" s="170">
        <v>116</v>
      </c>
      <c r="J16" s="170">
        <v>1559</v>
      </c>
      <c r="K16" s="170">
        <v>1189</v>
      </c>
      <c r="L16" s="170">
        <v>370</v>
      </c>
      <c r="M16" s="170">
        <v>35965</v>
      </c>
      <c r="N16" s="170">
        <v>26964</v>
      </c>
      <c r="O16" s="170">
        <v>9001</v>
      </c>
      <c r="P16" s="184">
        <v>10</v>
      </c>
      <c r="Q16" s="184">
        <v>4</v>
      </c>
      <c r="R16" s="184">
        <v>27.9</v>
      </c>
    </row>
    <row r="17" spans="2:18" ht="16.5" customHeight="1">
      <c r="B17" s="792" t="s">
        <v>379</v>
      </c>
      <c r="C17" s="793"/>
      <c r="D17" s="170">
        <v>114241</v>
      </c>
      <c r="E17" s="170">
        <v>38639</v>
      </c>
      <c r="F17" s="170">
        <v>75602</v>
      </c>
      <c r="G17" s="170">
        <v>5398</v>
      </c>
      <c r="H17" s="170">
        <v>2216</v>
      </c>
      <c r="I17" s="170">
        <v>3182</v>
      </c>
      <c r="J17" s="170">
        <v>4181</v>
      </c>
      <c r="K17" s="170">
        <v>1507</v>
      </c>
      <c r="L17" s="170">
        <v>2674</v>
      </c>
      <c r="M17" s="170">
        <v>115458</v>
      </c>
      <c r="N17" s="170">
        <v>39348</v>
      </c>
      <c r="O17" s="170">
        <v>76110</v>
      </c>
      <c r="P17" s="184">
        <v>79.8</v>
      </c>
      <c r="Q17" s="184">
        <v>63.9</v>
      </c>
      <c r="R17" s="184">
        <v>88</v>
      </c>
    </row>
    <row r="18" spans="2:18" ht="16.5" customHeight="1">
      <c r="B18" s="792" t="s">
        <v>380</v>
      </c>
      <c r="C18" s="793"/>
      <c r="D18" s="170">
        <v>38135</v>
      </c>
      <c r="E18" s="170">
        <v>15834</v>
      </c>
      <c r="F18" s="170">
        <v>22301</v>
      </c>
      <c r="G18" s="170">
        <v>1255</v>
      </c>
      <c r="H18" s="170">
        <v>439</v>
      </c>
      <c r="I18" s="170">
        <v>816</v>
      </c>
      <c r="J18" s="170">
        <v>1304</v>
      </c>
      <c r="K18" s="170">
        <v>489</v>
      </c>
      <c r="L18" s="170">
        <v>815</v>
      </c>
      <c r="M18" s="170">
        <v>38086</v>
      </c>
      <c r="N18" s="170">
        <v>15784</v>
      </c>
      <c r="O18" s="170">
        <v>22302</v>
      </c>
      <c r="P18" s="184">
        <v>36.7</v>
      </c>
      <c r="Q18" s="184">
        <v>16.6</v>
      </c>
      <c r="R18" s="184">
        <v>50.9</v>
      </c>
    </row>
    <row r="19" spans="2:18" ht="16.5" customHeight="1">
      <c r="B19" s="792" t="s">
        <v>381</v>
      </c>
      <c r="C19" s="793"/>
      <c r="D19" s="170">
        <v>70077</v>
      </c>
      <c r="E19" s="170">
        <v>36025</v>
      </c>
      <c r="F19" s="170">
        <v>34052</v>
      </c>
      <c r="G19" s="170">
        <v>2682</v>
      </c>
      <c r="H19" s="170">
        <v>400</v>
      </c>
      <c r="I19" s="170">
        <v>2282</v>
      </c>
      <c r="J19" s="170">
        <v>2102</v>
      </c>
      <c r="K19" s="170">
        <v>1334</v>
      </c>
      <c r="L19" s="170">
        <v>768</v>
      </c>
      <c r="M19" s="170">
        <v>70657</v>
      </c>
      <c r="N19" s="170">
        <v>35091</v>
      </c>
      <c r="O19" s="170">
        <v>35566</v>
      </c>
      <c r="P19" s="184">
        <v>38.8</v>
      </c>
      <c r="Q19" s="184">
        <v>29.8</v>
      </c>
      <c r="R19" s="184">
        <v>47.6</v>
      </c>
    </row>
    <row r="20" spans="2:18" ht="16.5" customHeight="1">
      <c r="B20" s="792" t="s">
        <v>382</v>
      </c>
      <c r="C20" s="793"/>
      <c r="D20" s="170">
        <v>167892</v>
      </c>
      <c r="E20" s="170">
        <v>42435</v>
      </c>
      <c r="F20" s="170">
        <v>125457</v>
      </c>
      <c r="G20" s="170">
        <v>5015</v>
      </c>
      <c r="H20" s="170">
        <v>1292</v>
      </c>
      <c r="I20" s="170">
        <v>3723</v>
      </c>
      <c r="J20" s="170">
        <v>2786</v>
      </c>
      <c r="K20" s="170">
        <v>1242</v>
      </c>
      <c r="L20" s="170">
        <v>1544</v>
      </c>
      <c r="M20" s="170">
        <v>170121</v>
      </c>
      <c r="N20" s="170">
        <v>42485</v>
      </c>
      <c r="O20" s="170">
        <v>127636</v>
      </c>
      <c r="P20" s="184">
        <v>27.2</v>
      </c>
      <c r="Q20" s="184">
        <v>16.3</v>
      </c>
      <c r="R20" s="184">
        <v>30.8</v>
      </c>
    </row>
    <row r="21" spans="2:18" ht="16.5" customHeight="1">
      <c r="B21" s="792" t="s">
        <v>228</v>
      </c>
      <c r="C21" s="793"/>
      <c r="D21" s="170">
        <v>13012</v>
      </c>
      <c r="E21" s="170">
        <v>7455</v>
      </c>
      <c r="F21" s="170">
        <v>5557</v>
      </c>
      <c r="G21" s="170">
        <v>553</v>
      </c>
      <c r="H21" s="170">
        <v>221</v>
      </c>
      <c r="I21" s="170">
        <v>332</v>
      </c>
      <c r="J21" s="170">
        <v>411</v>
      </c>
      <c r="K21" s="170">
        <v>71</v>
      </c>
      <c r="L21" s="170">
        <v>340</v>
      </c>
      <c r="M21" s="170">
        <v>13154</v>
      </c>
      <c r="N21" s="170">
        <v>7605</v>
      </c>
      <c r="O21" s="170">
        <v>5549</v>
      </c>
      <c r="P21" s="184">
        <v>11.9</v>
      </c>
      <c r="Q21" s="184">
        <v>3.8</v>
      </c>
      <c r="R21" s="184">
        <v>22.9</v>
      </c>
    </row>
    <row r="22" spans="2:18" ht="16.5" customHeight="1">
      <c r="B22" s="790" t="s">
        <v>383</v>
      </c>
      <c r="C22" s="791"/>
      <c r="D22" s="170">
        <v>91911</v>
      </c>
      <c r="E22" s="170">
        <v>51141</v>
      </c>
      <c r="F22" s="170">
        <v>40770</v>
      </c>
      <c r="G22" s="170">
        <v>2227</v>
      </c>
      <c r="H22" s="170">
        <v>1244</v>
      </c>
      <c r="I22" s="170">
        <v>983</v>
      </c>
      <c r="J22" s="170">
        <v>2410</v>
      </c>
      <c r="K22" s="170">
        <v>1189</v>
      </c>
      <c r="L22" s="170">
        <v>1221</v>
      </c>
      <c r="M22" s="170">
        <v>91728</v>
      </c>
      <c r="N22" s="170">
        <v>51196</v>
      </c>
      <c r="O22" s="170">
        <v>40532</v>
      </c>
      <c r="P22" s="184">
        <v>39.2</v>
      </c>
      <c r="Q22" s="184">
        <v>24.5</v>
      </c>
      <c r="R22" s="184">
        <v>57.9</v>
      </c>
    </row>
    <row r="23" spans="2:18" ht="16.5" customHeight="1">
      <c r="B23" s="167"/>
      <c r="C23" s="593" t="s">
        <v>384</v>
      </c>
      <c r="D23" s="171">
        <v>53745</v>
      </c>
      <c r="E23" s="171">
        <v>27221</v>
      </c>
      <c r="F23" s="171">
        <v>26524</v>
      </c>
      <c r="G23" s="171">
        <v>563</v>
      </c>
      <c r="H23" s="171">
        <v>254</v>
      </c>
      <c r="I23" s="171">
        <v>309</v>
      </c>
      <c r="J23" s="171">
        <v>1193</v>
      </c>
      <c r="K23" s="171">
        <v>268</v>
      </c>
      <c r="L23" s="171">
        <v>925</v>
      </c>
      <c r="M23" s="171">
        <v>53115</v>
      </c>
      <c r="N23" s="171">
        <v>27207</v>
      </c>
      <c r="O23" s="171">
        <v>25908</v>
      </c>
      <c r="P23" s="185">
        <v>35.2</v>
      </c>
      <c r="Q23" s="185">
        <v>17</v>
      </c>
      <c r="R23" s="185">
        <v>54.2</v>
      </c>
    </row>
    <row r="24" spans="2:18" ht="16.5" customHeight="1">
      <c r="B24" s="172"/>
      <c r="C24" s="591" t="s">
        <v>236</v>
      </c>
      <c r="D24" s="173">
        <v>8979</v>
      </c>
      <c r="E24" s="173">
        <v>5472</v>
      </c>
      <c r="F24" s="173">
        <v>3507</v>
      </c>
      <c r="G24" s="173">
        <v>185</v>
      </c>
      <c r="H24" s="173">
        <v>179</v>
      </c>
      <c r="I24" s="173">
        <v>6</v>
      </c>
      <c r="J24" s="173">
        <v>98</v>
      </c>
      <c r="K24" s="173">
        <v>83</v>
      </c>
      <c r="L24" s="173">
        <v>15</v>
      </c>
      <c r="M24" s="173">
        <v>9066</v>
      </c>
      <c r="N24" s="173">
        <v>5568</v>
      </c>
      <c r="O24" s="173">
        <v>3498</v>
      </c>
      <c r="P24" s="186">
        <v>24.1</v>
      </c>
      <c r="Q24" s="186">
        <v>8.3</v>
      </c>
      <c r="R24" s="186">
        <v>49.3</v>
      </c>
    </row>
    <row r="25" spans="2:18" ht="16.5" customHeight="1">
      <c r="B25" s="174"/>
      <c r="C25" s="594" t="s">
        <v>385</v>
      </c>
      <c r="D25" s="175">
        <v>4602</v>
      </c>
      <c r="E25" s="175">
        <v>3697</v>
      </c>
      <c r="F25" s="175">
        <v>905</v>
      </c>
      <c r="G25" s="175">
        <v>0</v>
      </c>
      <c r="H25" s="175">
        <v>0</v>
      </c>
      <c r="I25" s="175">
        <v>0</v>
      </c>
      <c r="J25" s="175">
        <v>0</v>
      </c>
      <c r="K25" s="175">
        <v>0</v>
      </c>
      <c r="L25" s="175">
        <v>0</v>
      </c>
      <c r="M25" s="175">
        <v>4602</v>
      </c>
      <c r="N25" s="175">
        <v>3697</v>
      </c>
      <c r="O25" s="175">
        <v>905</v>
      </c>
      <c r="P25" s="182">
        <v>13.1</v>
      </c>
      <c r="Q25" s="182">
        <v>9.2</v>
      </c>
      <c r="R25" s="182">
        <v>29.3</v>
      </c>
    </row>
    <row r="26" spans="2:18" ht="16.5" customHeight="1">
      <c r="B26" s="169"/>
      <c r="C26" s="595" t="s">
        <v>386</v>
      </c>
      <c r="D26" s="170">
        <v>5983</v>
      </c>
      <c r="E26" s="170">
        <v>4340</v>
      </c>
      <c r="F26" s="170">
        <v>1643</v>
      </c>
      <c r="G26" s="170">
        <v>65</v>
      </c>
      <c r="H26" s="170">
        <v>61</v>
      </c>
      <c r="I26" s="170">
        <v>4</v>
      </c>
      <c r="J26" s="170">
        <v>242</v>
      </c>
      <c r="K26" s="170">
        <v>149</v>
      </c>
      <c r="L26" s="170">
        <v>93</v>
      </c>
      <c r="M26" s="170">
        <v>5806</v>
      </c>
      <c r="N26" s="170">
        <v>4252</v>
      </c>
      <c r="O26" s="170">
        <v>1554</v>
      </c>
      <c r="P26" s="184">
        <v>9.4</v>
      </c>
      <c r="Q26" s="184">
        <v>5</v>
      </c>
      <c r="R26" s="184">
        <v>21.7</v>
      </c>
    </row>
    <row r="27" spans="2:18" ht="16.5" customHeight="1">
      <c r="B27" s="169"/>
      <c r="C27" s="595" t="s">
        <v>387</v>
      </c>
      <c r="D27" s="170">
        <v>16468</v>
      </c>
      <c r="E27" s="170">
        <v>11220</v>
      </c>
      <c r="F27" s="170">
        <v>5248</v>
      </c>
      <c r="G27" s="170">
        <v>252</v>
      </c>
      <c r="H27" s="170">
        <v>235</v>
      </c>
      <c r="I27" s="170">
        <v>17</v>
      </c>
      <c r="J27" s="170">
        <v>106</v>
      </c>
      <c r="K27" s="170">
        <v>67</v>
      </c>
      <c r="L27" s="170">
        <v>39</v>
      </c>
      <c r="M27" s="170">
        <v>16614</v>
      </c>
      <c r="N27" s="170">
        <v>11388</v>
      </c>
      <c r="O27" s="170">
        <v>5226</v>
      </c>
      <c r="P27" s="184">
        <v>11.5</v>
      </c>
      <c r="Q27" s="184">
        <v>2.9</v>
      </c>
      <c r="R27" s="184">
        <v>30.3</v>
      </c>
    </row>
    <row r="28" spans="2:18" ht="16.5" customHeight="1">
      <c r="B28" s="169"/>
      <c r="C28" s="595" t="s">
        <v>248</v>
      </c>
      <c r="D28" s="170">
        <v>7605</v>
      </c>
      <c r="E28" s="170">
        <v>5260</v>
      </c>
      <c r="F28" s="170">
        <v>2345</v>
      </c>
      <c r="G28" s="170">
        <v>37</v>
      </c>
      <c r="H28" s="170">
        <v>23</v>
      </c>
      <c r="I28" s="170">
        <v>14</v>
      </c>
      <c r="J28" s="170">
        <v>124</v>
      </c>
      <c r="K28" s="170">
        <v>55</v>
      </c>
      <c r="L28" s="170">
        <v>69</v>
      </c>
      <c r="M28" s="170">
        <v>7518</v>
      </c>
      <c r="N28" s="170">
        <v>5228</v>
      </c>
      <c r="O28" s="170">
        <v>2290</v>
      </c>
      <c r="P28" s="184">
        <v>13.5</v>
      </c>
      <c r="Q28" s="184">
        <v>6</v>
      </c>
      <c r="R28" s="184">
        <v>30.5</v>
      </c>
    </row>
    <row r="29" spans="2:18" ht="16.5" customHeight="1">
      <c r="B29" s="169"/>
      <c r="C29" s="595" t="s">
        <v>388</v>
      </c>
      <c r="D29" s="170">
        <v>24522</v>
      </c>
      <c r="E29" s="170">
        <v>17851</v>
      </c>
      <c r="F29" s="170">
        <v>6671</v>
      </c>
      <c r="G29" s="170">
        <v>210</v>
      </c>
      <c r="H29" s="170">
        <v>177</v>
      </c>
      <c r="I29" s="170">
        <v>33</v>
      </c>
      <c r="J29" s="170">
        <v>167</v>
      </c>
      <c r="K29" s="170">
        <v>98</v>
      </c>
      <c r="L29" s="170">
        <v>69</v>
      </c>
      <c r="M29" s="170">
        <v>24565</v>
      </c>
      <c r="N29" s="170">
        <v>17930</v>
      </c>
      <c r="O29" s="170">
        <v>6635</v>
      </c>
      <c r="P29" s="184">
        <v>5.4</v>
      </c>
      <c r="Q29" s="184">
        <v>0.7</v>
      </c>
      <c r="R29" s="184">
        <v>18.2</v>
      </c>
    </row>
    <row r="30" spans="2:18" ht="16.5" customHeight="1">
      <c r="B30" s="169"/>
      <c r="C30" s="595" t="s">
        <v>389</v>
      </c>
      <c r="D30" s="170">
        <v>20179</v>
      </c>
      <c r="E30" s="170">
        <v>11970</v>
      </c>
      <c r="F30" s="170">
        <v>8209</v>
      </c>
      <c r="G30" s="170">
        <v>339</v>
      </c>
      <c r="H30" s="170">
        <v>44</v>
      </c>
      <c r="I30" s="170">
        <v>295</v>
      </c>
      <c r="J30" s="170">
        <v>262</v>
      </c>
      <c r="K30" s="170">
        <v>88</v>
      </c>
      <c r="L30" s="170">
        <v>174</v>
      </c>
      <c r="M30" s="170">
        <v>20256</v>
      </c>
      <c r="N30" s="170">
        <v>11926</v>
      </c>
      <c r="O30" s="170">
        <v>8330</v>
      </c>
      <c r="P30" s="184">
        <v>18.1</v>
      </c>
      <c r="Q30" s="184">
        <v>3.7</v>
      </c>
      <c r="R30" s="184">
        <v>38.6</v>
      </c>
    </row>
    <row r="31" spans="2:18" ht="16.5" customHeight="1">
      <c r="B31" s="169"/>
      <c r="C31" s="595" t="s">
        <v>390</v>
      </c>
      <c r="D31" s="170">
        <v>7651</v>
      </c>
      <c r="E31" s="170">
        <v>6242</v>
      </c>
      <c r="F31" s="170">
        <v>1409</v>
      </c>
      <c r="G31" s="170">
        <v>35</v>
      </c>
      <c r="H31" s="170">
        <v>35</v>
      </c>
      <c r="I31" s="170">
        <v>0</v>
      </c>
      <c r="J31" s="170">
        <v>33</v>
      </c>
      <c r="K31" s="170">
        <v>26</v>
      </c>
      <c r="L31" s="170">
        <v>7</v>
      </c>
      <c r="M31" s="170">
        <v>7653</v>
      </c>
      <c r="N31" s="170">
        <v>6251</v>
      </c>
      <c r="O31" s="170">
        <v>1402</v>
      </c>
      <c r="P31" s="184">
        <v>3.3</v>
      </c>
      <c r="Q31" s="184">
        <v>1.1</v>
      </c>
      <c r="R31" s="184">
        <v>12.8</v>
      </c>
    </row>
    <row r="32" spans="2:18" ht="16.5" customHeight="1">
      <c r="B32" s="169"/>
      <c r="C32" s="595" t="s">
        <v>391</v>
      </c>
      <c r="D32" s="170">
        <v>6232</v>
      </c>
      <c r="E32" s="170">
        <v>5206</v>
      </c>
      <c r="F32" s="170">
        <v>1026</v>
      </c>
      <c r="G32" s="170">
        <v>83</v>
      </c>
      <c r="H32" s="170">
        <v>66</v>
      </c>
      <c r="I32" s="170">
        <v>17</v>
      </c>
      <c r="J32" s="170">
        <v>62</v>
      </c>
      <c r="K32" s="170">
        <v>62</v>
      </c>
      <c r="L32" s="170">
        <v>0</v>
      </c>
      <c r="M32" s="170">
        <v>6253</v>
      </c>
      <c r="N32" s="170">
        <v>5210</v>
      </c>
      <c r="O32" s="170">
        <v>1043</v>
      </c>
      <c r="P32" s="184">
        <v>16</v>
      </c>
      <c r="Q32" s="184">
        <v>5</v>
      </c>
      <c r="R32" s="184">
        <v>70.9</v>
      </c>
    </row>
    <row r="33" spans="2:18" ht="16.5" customHeight="1">
      <c r="B33" s="169"/>
      <c r="C33" s="595" t="s">
        <v>262</v>
      </c>
      <c r="D33" s="170">
        <v>3630</v>
      </c>
      <c r="E33" s="170">
        <v>3275</v>
      </c>
      <c r="F33" s="170">
        <v>355</v>
      </c>
      <c r="G33" s="170">
        <v>43</v>
      </c>
      <c r="H33" s="170">
        <v>34</v>
      </c>
      <c r="I33" s="170">
        <v>9</v>
      </c>
      <c r="J33" s="170">
        <v>68</v>
      </c>
      <c r="K33" s="170">
        <v>68</v>
      </c>
      <c r="L33" s="170">
        <v>0</v>
      </c>
      <c r="M33" s="170">
        <v>3605</v>
      </c>
      <c r="N33" s="170">
        <v>3241</v>
      </c>
      <c r="O33" s="170">
        <v>364</v>
      </c>
      <c r="P33" s="184">
        <v>2.4</v>
      </c>
      <c r="Q33" s="184">
        <v>1.4</v>
      </c>
      <c r="R33" s="184">
        <v>11.5</v>
      </c>
    </row>
    <row r="34" spans="2:18" ht="16.5" customHeight="1">
      <c r="B34" s="169"/>
      <c r="C34" s="595" t="s">
        <v>265</v>
      </c>
      <c r="D34" s="170">
        <v>5481</v>
      </c>
      <c r="E34" s="170">
        <v>4657</v>
      </c>
      <c r="F34" s="170">
        <v>824</v>
      </c>
      <c r="G34" s="170">
        <v>20</v>
      </c>
      <c r="H34" s="170">
        <v>19</v>
      </c>
      <c r="I34" s="170">
        <v>1</v>
      </c>
      <c r="J34" s="170">
        <v>70</v>
      </c>
      <c r="K34" s="170">
        <v>62</v>
      </c>
      <c r="L34" s="170">
        <v>8</v>
      </c>
      <c r="M34" s="170">
        <v>5431</v>
      </c>
      <c r="N34" s="170">
        <v>4614</v>
      </c>
      <c r="O34" s="170">
        <v>817</v>
      </c>
      <c r="P34" s="184">
        <v>2.7</v>
      </c>
      <c r="Q34" s="184">
        <v>2</v>
      </c>
      <c r="R34" s="184">
        <v>6.6</v>
      </c>
    </row>
    <row r="35" spans="2:18" ht="16.5" customHeight="1">
      <c r="B35" s="169"/>
      <c r="C35" s="595" t="s">
        <v>268</v>
      </c>
      <c r="D35" s="170">
        <v>22652</v>
      </c>
      <c r="E35" s="170">
        <v>18134</v>
      </c>
      <c r="F35" s="170">
        <v>4518</v>
      </c>
      <c r="G35" s="170">
        <v>485</v>
      </c>
      <c r="H35" s="170">
        <v>471</v>
      </c>
      <c r="I35" s="170">
        <v>14</v>
      </c>
      <c r="J35" s="170">
        <v>90</v>
      </c>
      <c r="K35" s="170">
        <v>80</v>
      </c>
      <c r="L35" s="170">
        <v>10</v>
      </c>
      <c r="M35" s="170">
        <v>23047</v>
      </c>
      <c r="N35" s="170">
        <v>18525</v>
      </c>
      <c r="O35" s="170">
        <v>4522</v>
      </c>
      <c r="P35" s="184">
        <v>12.2</v>
      </c>
      <c r="Q35" s="184">
        <v>4.9</v>
      </c>
      <c r="R35" s="184">
        <v>42.3</v>
      </c>
    </row>
    <row r="36" spans="2:18" ht="16.5" customHeight="1">
      <c r="B36" s="169"/>
      <c r="C36" s="595" t="s">
        <v>392</v>
      </c>
      <c r="D36" s="170">
        <v>14443</v>
      </c>
      <c r="E36" s="170">
        <v>11111</v>
      </c>
      <c r="F36" s="170">
        <v>3332</v>
      </c>
      <c r="G36" s="170">
        <v>221</v>
      </c>
      <c r="H36" s="170">
        <v>173</v>
      </c>
      <c r="I36" s="170">
        <v>48</v>
      </c>
      <c r="J36" s="170">
        <v>277</v>
      </c>
      <c r="K36" s="170">
        <v>224</v>
      </c>
      <c r="L36" s="170">
        <v>53</v>
      </c>
      <c r="M36" s="170">
        <v>14387</v>
      </c>
      <c r="N36" s="170">
        <v>11060</v>
      </c>
      <c r="O36" s="170">
        <v>3327</v>
      </c>
      <c r="P36" s="184">
        <v>3.8</v>
      </c>
      <c r="Q36" s="184">
        <v>1.9</v>
      </c>
      <c r="R36" s="184">
        <v>9.8</v>
      </c>
    </row>
    <row r="37" spans="2:18" ht="16.5" customHeight="1">
      <c r="B37" s="169"/>
      <c r="C37" s="595" t="s">
        <v>393</v>
      </c>
      <c r="D37" s="170">
        <v>29570</v>
      </c>
      <c r="E37" s="170">
        <v>24728</v>
      </c>
      <c r="F37" s="170">
        <v>4842</v>
      </c>
      <c r="G37" s="170">
        <v>313</v>
      </c>
      <c r="H37" s="170">
        <v>306</v>
      </c>
      <c r="I37" s="170">
        <v>7</v>
      </c>
      <c r="J37" s="170">
        <v>370</v>
      </c>
      <c r="K37" s="170">
        <v>347</v>
      </c>
      <c r="L37" s="170">
        <v>23</v>
      </c>
      <c r="M37" s="170">
        <v>29513</v>
      </c>
      <c r="N37" s="170">
        <v>24687</v>
      </c>
      <c r="O37" s="170">
        <v>4826</v>
      </c>
      <c r="P37" s="184">
        <v>7.1</v>
      </c>
      <c r="Q37" s="184">
        <v>2.3</v>
      </c>
      <c r="R37" s="184">
        <v>31.4</v>
      </c>
    </row>
    <row r="38" spans="2:18" ht="16.5" customHeight="1">
      <c r="B38" s="169"/>
      <c r="C38" s="595" t="s">
        <v>394</v>
      </c>
      <c r="D38" s="170">
        <v>7811</v>
      </c>
      <c r="E38" s="170">
        <v>5747</v>
      </c>
      <c r="F38" s="170">
        <v>2064</v>
      </c>
      <c r="G38" s="170">
        <v>28</v>
      </c>
      <c r="H38" s="170">
        <v>9</v>
      </c>
      <c r="I38" s="170">
        <v>19</v>
      </c>
      <c r="J38" s="170">
        <v>26</v>
      </c>
      <c r="K38" s="170">
        <v>12</v>
      </c>
      <c r="L38" s="170">
        <v>14</v>
      </c>
      <c r="M38" s="170">
        <v>7813</v>
      </c>
      <c r="N38" s="170">
        <v>5744</v>
      </c>
      <c r="O38" s="170">
        <v>2069</v>
      </c>
      <c r="P38" s="184">
        <v>8.8</v>
      </c>
      <c r="Q38" s="184">
        <v>3</v>
      </c>
      <c r="R38" s="184">
        <v>24.8</v>
      </c>
    </row>
    <row r="39" spans="2:18" ht="16.5" customHeight="1">
      <c r="B39" s="169"/>
      <c r="C39" s="595" t="s">
        <v>395</v>
      </c>
      <c r="D39" s="170">
        <v>11521</v>
      </c>
      <c r="E39" s="170">
        <v>5619</v>
      </c>
      <c r="F39" s="170">
        <v>5902</v>
      </c>
      <c r="G39" s="170">
        <v>137</v>
      </c>
      <c r="H39" s="170">
        <v>55</v>
      </c>
      <c r="I39" s="170">
        <v>82</v>
      </c>
      <c r="J39" s="170">
        <v>103</v>
      </c>
      <c r="K39" s="170">
        <v>55</v>
      </c>
      <c r="L39" s="170">
        <v>48</v>
      </c>
      <c r="M39" s="170">
        <v>11555</v>
      </c>
      <c r="N39" s="170">
        <v>5619</v>
      </c>
      <c r="O39" s="170">
        <v>5936</v>
      </c>
      <c r="P39" s="184">
        <v>24</v>
      </c>
      <c r="Q39" s="184">
        <v>2.2</v>
      </c>
      <c r="R39" s="184">
        <v>44.6</v>
      </c>
    </row>
    <row r="40" spans="2:18" ht="16.5" customHeight="1">
      <c r="B40" s="169"/>
      <c r="C40" s="595" t="s">
        <v>396</v>
      </c>
      <c r="D40" s="170">
        <v>33708</v>
      </c>
      <c r="E40" s="170">
        <v>22653</v>
      </c>
      <c r="F40" s="170">
        <v>11055</v>
      </c>
      <c r="G40" s="170">
        <v>380</v>
      </c>
      <c r="H40" s="170">
        <v>151</v>
      </c>
      <c r="I40" s="170">
        <v>229</v>
      </c>
      <c r="J40" s="170">
        <v>805</v>
      </c>
      <c r="K40" s="170">
        <v>691</v>
      </c>
      <c r="L40" s="170">
        <v>114</v>
      </c>
      <c r="M40" s="170">
        <v>33283</v>
      </c>
      <c r="N40" s="170">
        <v>22113</v>
      </c>
      <c r="O40" s="170">
        <v>11170</v>
      </c>
      <c r="P40" s="184">
        <v>15.5</v>
      </c>
      <c r="Q40" s="184">
        <v>4.2</v>
      </c>
      <c r="R40" s="184">
        <v>37.8</v>
      </c>
    </row>
    <row r="41" spans="2:18" ht="16.5" customHeight="1">
      <c r="B41" s="169"/>
      <c r="C41" s="595" t="s">
        <v>397</v>
      </c>
      <c r="D41" s="170">
        <v>9035</v>
      </c>
      <c r="E41" s="170">
        <v>6894</v>
      </c>
      <c r="F41" s="170">
        <v>2141</v>
      </c>
      <c r="G41" s="170">
        <v>235</v>
      </c>
      <c r="H41" s="170">
        <v>184</v>
      </c>
      <c r="I41" s="170">
        <v>51</v>
      </c>
      <c r="J41" s="170">
        <v>135</v>
      </c>
      <c r="K41" s="170">
        <v>81</v>
      </c>
      <c r="L41" s="170">
        <v>54</v>
      </c>
      <c r="M41" s="170">
        <v>9135</v>
      </c>
      <c r="N41" s="170">
        <v>6997</v>
      </c>
      <c r="O41" s="170">
        <v>2138</v>
      </c>
      <c r="P41" s="184">
        <v>1.4</v>
      </c>
      <c r="Q41" s="184">
        <v>0.5</v>
      </c>
      <c r="R41" s="184">
        <v>4.5</v>
      </c>
    </row>
    <row r="42" spans="2:18" ht="16.5" customHeight="1">
      <c r="B42" s="169"/>
      <c r="C42" s="595" t="s">
        <v>398</v>
      </c>
      <c r="D42" s="170">
        <v>96185</v>
      </c>
      <c r="E42" s="170">
        <v>82161</v>
      </c>
      <c r="F42" s="170">
        <v>14024</v>
      </c>
      <c r="G42" s="170">
        <v>1142</v>
      </c>
      <c r="H42" s="170">
        <v>1020</v>
      </c>
      <c r="I42" s="170">
        <v>122</v>
      </c>
      <c r="J42" s="170">
        <v>1895</v>
      </c>
      <c r="K42" s="170">
        <v>1474</v>
      </c>
      <c r="L42" s="170">
        <v>421</v>
      </c>
      <c r="M42" s="170">
        <v>95432</v>
      </c>
      <c r="N42" s="170">
        <v>81707</v>
      </c>
      <c r="O42" s="170">
        <v>13725</v>
      </c>
      <c r="P42" s="184">
        <v>3.6</v>
      </c>
      <c r="Q42" s="184">
        <v>1.4</v>
      </c>
      <c r="R42" s="184">
        <v>16.4</v>
      </c>
    </row>
    <row r="43" spans="2:18" ht="16.5" customHeight="1">
      <c r="B43" s="169"/>
      <c r="C43" s="595" t="s">
        <v>399</v>
      </c>
      <c r="D43" s="170">
        <v>14298</v>
      </c>
      <c r="E43" s="170">
        <v>9314</v>
      </c>
      <c r="F43" s="170">
        <v>4984</v>
      </c>
      <c r="G43" s="170">
        <v>65</v>
      </c>
      <c r="H43" s="170">
        <v>49</v>
      </c>
      <c r="I43" s="170">
        <v>16</v>
      </c>
      <c r="J43" s="170">
        <v>308</v>
      </c>
      <c r="K43" s="170">
        <v>132</v>
      </c>
      <c r="L43" s="170">
        <v>176</v>
      </c>
      <c r="M43" s="170">
        <v>14055</v>
      </c>
      <c r="N43" s="170">
        <v>9231</v>
      </c>
      <c r="O43" s="170">
        <v>4824</v>
      </c>
      <c r="P43" s="184">
        <v>18.2</v>
      </c>
      <c r="Q43" s="184">
        <v>6.4</v>
      </c>
      <c r="R43" s="184">
        <v>40.8</v>
      </c>
    </row>
    <row r="44" spans="2:18" ht="16.5" customHeight="1">
      <c r="B44" s="167"/>
      <c r="C44" s="593" t="s">
        <v>400</v>
      </c>
      <c r="D44" s="171">
        <v>62797</v>
      </c>
      <c r="E44" s="171">
        <v>46916</v>
      </c>
      <c r="F44" s="171">
        <v>15881</v>
      </c>
      <c r="G44" s="171">
        <v>253</v>
      </c>
      <c r="H44" s="171">
        <v>175</v>
      </c>
      <c r="I44" s="171">
        <v>78</v>
      </c>
      <c r="J44" s="171">
        <v>310</v>
      </c>
      <c r="K44" s="171">
        <v>266</v>
      </c>
      <c r="L44" s="171">
        <v>44</v>
      </c>
      <c r="M44" s="171">
        <v>62740</v>
      </c>
      <c r="N44" s="171">
        <v>46825</v>
      </c>
      <c r="O44" s="171">
        <v>15915</v>
      </c>
      <c r="P44" s="185">
        <v>12.8</v>
      </c>
      <c r="Q44" s="185">
        <v>10</v>
      </c>
      <c r="R44" s="185">
        <v>20.8</v>
      </c>
    </row>
    <row r="45" spans="2:18" ht="16.5" customHeight="1">
      <c r="B45" s="176"/>
      <c r="C45" s="592" t="s">
        <v>401</v>
      </c>
      <c r="D45" s="177">
        <v>151371</v>
      </c>
      <c r="E45" s="177">
        <v>55265</v>
      </c>
      <c r="F45" s="177">
        <v>96106</v>
      </c>
      <c r="G45" s="177">
        <v>5056</v>
      </c>
      <c r="H45" s="177">
        <v>1207</v>
      </c>
      <c r="I45" s="177">
        <v>3849</v>
      </c>
      <c r="J45" s="177">
        <v>3567</v>
      </c>
      <c r="K45" s="177">
        <v>1396</v>
      </c>
      <c r="L45" s="177">
        <v>2171</v>
      </c>
      <c r="M45" s="177">
        <v>152860</v>
      </c>
      <c r="N45" s="177">
        <v>55076</v>
      </c>
      <c r="O45" s="177">
        <v>97784</v>
      </c>
      <c r="P45" s="187">
        <v>63.4</v>
      </c>
      <c r="Q45" s="187">
        <v>35.9</v>
      </c>
      <c r="R45" s="187">
        <v>78.9</v>
      </c>
    </row>
    <row r="46" spans="2:18" ht="16.5" customHeight="1">
      <c r="B46" s="174"/>
      <c r="C46" s="594" t="s">
        <v>296</v>
      </c>
      <c r="D46" s="175">
        <v>28299</v>
      </c>
      <c r="E46" s="175">
        <v>13110</v>
      </c>
      <c r="F46" s="175">
        <v>15189</v>
      </c>
      <c r="G46" s="175">
        <v>777</v>
      </c>
      <c r="H46" s="175">
        <v>318</v>
      </c>
      <c r="I46" s="175">
        <v>459</v>
      </c>
      <c r="J46" s="175">
        <v>1294</v>
      </c>
      <c r="K46" s="175">
        <v>404</v>
      </c>
      <c r="L46" s="175">
        <v>890</v>
      </c>
      <c r="M46" s="175">
        <v>27782</v>
      </c>
      <c r="N46" s="175">
        <v>13024</v>
      </c>
      <c r="O46" s="175">
        <v>14758</v>
      </c>
      <c r="P46" s="182">
        <v>47.9</v>
      </c>
      <c r="Q46" s="182">
        <v>33.5</v>
      </c>
      <c r="R46" s="182">
        <v>60.6</v>
      </c>
    </row>
    <row r="47" spans="2:18" ht="16.5" customHeight="1">
      <c r="B47" s="169"/>
      <c r="C47" s="595" t="s">
        <v>402</v>
      </c>
      <c r="D47" s="170">
        <v>85942</v>
      </c>
      <c r="E47" s="170">
        <v>25529</v>
      </c>
      <c r="F47" s="170">
        <v>60413</v>
      </c>
      <c r="G47" s="170">
        <v>4621</v>
      </c>
      <c r="H47" s="170">
        <v>1898</v>
      </c>
      <c r="I47" s="170">
        <v>2723</v>
      </c>
      <c r="J47" s="170">
        <v>2887</v>
      </c>
      <c r="K47" s="170">
        <v>1103</v>
      </c>
      <c r="L47" s="170">
        <v>1784</v>
      </c>
      <c r="M47" s="170">
        <v>87676</v>
      </c>
      <c r="N47" s="170">
        <v>26324</v>
      </c>
      <c r="O47" s="170">
        <v>61352</v>
      </c>
      <c r="P47" s="184">
        <v>89.9</v>
      </c>
      <c r="Q47" s="184">
        <v>79</v>
      </c>
      <c r="R47" s="184">
        <v>94.5</v>
      </c>
    </row>
    <row r="48" spans="2:18" ht="16.5" customHeight="1">
      <c r="B48" s="167"/>
      <c r="C48" s="593" t="s">
        <v>298</v>
      </c>
      <c r="D48" s="171">
        <v>73291</v>
      </c>
      <c r="E48" s="171">
        <v>17520</v>
      </c>
      <c r="F48" s="171">
        <v>55771</v>
      </c>
      <c r="G48" s="171">
        <v>1524</v>
      </c>
      <c r="H48" s="171">
        <v>123</v>
      </c>
      <c r="I48" s="171">
        <v>1401</v>
      </c>
      <c r="J48" s="171">
        <v>1021</v>
      </c>
      <c r="K48" s="171">
        <v>71</v>
      </c>
      <c r="L48" s="171">
        <v>950</v>
      </c>
      <c r="M48" s="171">
        <v>73794</v>
      </c>
      <c r="N48" s="171">
        <v>17572</v>
      </c>
      <c r="O48" s="171">
        <v>56222</v>
      </c>
      <c r="P48" s="185">
        <v>18.3</v>
      </c>
      <c r="Q48" s="185">
        <v>6.5</v>
      </c>
      <c r="R48" s="185">
        <v>22.1</v>
      </c>
    </row>
    <row r="49" spans="2:18" ht="16.5" customHeight="1">
      <c r="B49" s="176"/>
      <c r="C49" s="592" t="s">
        <v>403</v>
      </c>
      <c r="D49" s="177">
        <v>94601</v>
      </c>
      <c r="E49" s="177">
        <v>24915</v>
      </c>
      <c r="F49" s="177">
        <v>69686</v>
      </c>
      <c r="G49" s="177">
        <v>3491</v>
      </c>
      <c r="H49" s="177">
        <v>1169</v>
      </c>
      <c r="I49" s="177">
        <v>2322</v>
      </c>
      <c r="J49" s="177">
        <v>1765</v>
      </c>
      <c r="K49" s="177">
        <v>1171</v>
      </c>
      <c r="L49" s="177">
        <v>594</v>
      </c>
      <c r="M49" s="177">
        <v>96327</v>
      </c>
      <c r="N49" s="177">
        <v>24913</v>
      </c>
      <c r="O49" s="177">
        <v>71414</v>
      </c>
      <c r="P49" s="187">
        <v>33.9</v>
      </c>
      <c r="Q49" s="187">
        <v>23.2</v>
      </c>
      <c r="R49" s="187">
        <v>37.7</v>
      </c>
    </row>
    <row r="50" spans="2:18" ht="16.5" customHeight="1">
      <c r="B50" s="167"/>
      <c r="C50" s="593" t="s">
        <v>404</v>
      </c>
      <c r="D50" s="171">
        <v>24260</v>
      </c>
      <c r="E50" s="171">
        <v>14113</v>
      </c>
      <c r="F50" s="171">
        <v>10147</v>
      </c>
      <c r="G50" s="171">
        <v>1274</v>
      </c>
      <c r="H50" s="171">
        <v>863</v>
      </c>
      <c r="I50" s="171">
        <v>411</v>
      </c>
      <c r="J50" s="171">
        <v>1096</v>
      </c>
      <c r="K50" s="171">
        <v>529</v>
      </c>
      <c r="L50" s="171">
        <v>567</v>
      </c>
      <c r="M50" s="171">
        <v>24438</v>
      </c>
      <c r="N50" s="171">
        <v>14447</v>
      </c>
      <c r="O50" s="171">
        <v>9991</v>
      </c>
      <c r="P50" s="185">
        <v>40.2</v>
      </c>
      <c r="Q50" s="185">
        <v>40.8</v>
      </c>
      <c r="R50" s="185">
        <v>39.3</v>
      </c>
    </row>
    <row r="51" spans="2:18" ht="16.5" customHeight="1">
      <c r="B51" s="169"/>
      <c r="C51" s="595" t="s">
        <v>405</v>
      </c>
      <c r="D51" s="170">
        <v>47653</v>
      </c>
      <c r="E51" s="170">
        <v>23588</v>
      </c>
      <c r="F51" s="170">
        <v>24065</v>
      </c>
      <c r="G51" s="170">
        <v>878</v>
      </c>
      <c r="H51" s="170">
        <v>381</v>
      </c>
      <c r="I51" s="170">
        <v>497</v>
      </c>
      <c r="J51" s="170">
        <v>642</v>
      </c>
      <c r="K51" s="170">
        <v>128</v>
      </c>
      <c r="L51" s="170">
        <v>514</v>
      </c>
      <c r="M51" s="170">
        <v>47889</v>
      </c>
      <c r="N51" s="170">
        <v>23841</v>
      </c>
      <c r="O51" s="170">
        <v>24048</v>
      </c>
      <c r="P51" s="184">
        <v>50</v>
      </c>
      <c r="Q51" s="184">
        <v>24.5</v>
      </c>
      <c r="R51" s="184">
        <v>75.3</v>
      </c>
    </row>
    <row r="52" spans="2:18" ht="16.5" customHeight="1">
      <c r="B52" s="176"/>
      <c r="C52" s="592" t="s">
        <v>406</v>
      </c>
      <c r="D52" s="177">
        <v>19998</v>
      </c>
      <c r="E52" s="177">
        <v>13440</v>
      </c>
      <c r="F52" s="177">
        <v>6558</v>
      </c>
      <c r="G52" s="177">
        <v>75</v>
      </c>
      <c r="H52" s="177">
        <v>0</v>
      </c>
      <c r="I52" s="177">
        <v>75</v>
      </c>
      <c r="J52" s="177">
        <v>672</v>
      </c>
      <c r="K52" s="177">
        <v>532</v>
      </c>
      <c r="L52" s="177">
        <v>140</v>
      </c>
      <c r="M52" s="177">
        <v>19401</v>
      </c>
      <c r="N52" s="177">
        <v>12908</v>
      </c>
      <c r="O52" s="177">
        <v>6493</v>
      </c>
      <c r="P52" s="187">
        <v>11.3</v>
      </c>
      <c r="Q52" s="187">
        <v>6.2</v>
      </c>
      <c r="R52" s="187">
        <v>21.6</v>
      </c>
    </row>
    <row r="53" spans="2:18" ht="18.75">
      <c r="B53" s="155"/>
      <c r="C53" s="156"/>
      <c r="D53" s="579" t="s">
        <v>761</v>
      </c>
      <c r="E53" s="155"/>
      <c r="F53" s="155"/>
      <c r="H53" s="155"/>
      <c r="I53" s="155"/>
      <c r="J53" s="155"/>
      <c r="K53" s="155"/>
      <c r="L53" s="155"/>
      <c r="M53" s="155"/>
      <c r="N53" s="155"/>
      <c r="O53" s="155"/>
      <c r="P53" s="155"/>
      <c r="Q53" s="155"/>
      <c r="R53" s="155"/>
    </row>
    <row r="54" spans="2:18" ht="18" customHeight="1">
      <c r="B54" s="158"/>
      <c r="C54" s="160" t="s">
        <v>416</v>
      </c>
      <c r="E54" s="158"/>
      <c r="F54" s="158"/>
      <c r="G54" s="158"/>
      <c r="H54" s="158"/>
      <c r="I54" s="158"/>
      <c r="J54" s="158"/>
      <c r="K54" s="158"/>
      <c r="L54" s="158"/>
      <c r="M54" s="158"/>
      <c r="N54" s="158"/>
      <c r="O54" s="158"/>
      <c r="P54" s="158"/>
      <c r="Q54" s="158"/>
      <c r="R54" s="158"/>
    </row>
    <row r="55" spans="2:18" s="162" customFormat="1" ht="18" customHeight="1">
      <c r="B55" s="807" t="s">
        <v>704</v>
      </c>
      <c r="C55" s="808"/>
      <c r="D55" s="816" t="s">
        <v>566</v>
      </c>
      <c r="E55" s="816"/>
      <c r="F55" s="816"/>
      <c r="G55" s="807" t="s">
        <v>567</v>
      </c>
      <c r="H55" s="813"/>
      <c r="I55" s="813"/>
      <c r="J55" s="807" t="s">
        <v>568</v>
      </c>
      <c r="K55" s="813"/>
      <c r="L55" s="813"/>
      <c r="M55" s="800" t="s">
        <v>569</v>
      </c>
      <c r="N55" s="814"/>
      <c r="O55" s="814"/>
      <c r="P55" s="800" t="s">
        <v>570</v>
      </c>
      <c r="Q55" s="814"/>
      <c r="R55" s="815"/>
    </row>
    <row r="56" spans="2:18" s="162" customFormat="1" ht="18" customHeight="1" thickBot="1">
      <c r="B56" s="809"/>
      <c r="C56" s="810"/>
      <c r="D56" s="164" t="s">
        <v>561</v>
      </c>
      <c r="E56" s="163" t="s">
        <v>562</v>
      </c>
      <c r="F56" s="163" t="s">
        <v>563</v>
      </c>
      <c r="G56" s="165" t="s">
        <v>561</v>
      </c>
      <c r="H56" s="163" t="s">
        <v>562</v>
      </c>
      <c r="I56" s="163" t="s">
        <v>563</v>
      </c>
      <c r="J56" s="165" t="s">
        <v>561</v>
      </c>
      <c r="K56" s="163" t="s">
        <v>562</v>
      </c>
      <c r="L56" s="163" t="s">
        <v>563</v>
      </c>
      <c r="M56" s="163" t="s">
        <v>561</v>
      </c>
      <c r="N56" s="165" t="s">
        <v>562</v>
      </c>
      <c r="O56" s="178" t="s">
        <v>563</v>
      </c>
      <c r="P56" s="165" t="s">
        <v>561</v>
      </c>
      <c r="Q56" s="165" t="s">
        <v>562</v>
      </c>
      <c r="R56" s="164" t="s">
        <v>563</v>
      </c>
    </row>
    <row r="57" spans="2:18" s="162" customFormat="1" ht="9.75" customHeight="1" thickTop="1">
      <c r="B57" s="179"/>
      <c r="C57" s="589"/>
      <c r="D57" s="605" t="s">
        <v>571</v>
      </c>
      <c r="E57" s="180" t="s">
        <v>571</v>
      </c>
      <c r="F57" s="180" t="s">
        <v>571</v>
      </c>
      <c r="G57" s="180" t="s">
        <v>571</v>
      </c>
      <c r="H57" s="180" t="s">
        <v>571</v>
      </c>
      <c r="I57" s="180" t="s">
        <v>571</v>
      </c>
      <c r="J57" s="180" t="s">
        <v>571</v>
      </c>
      <c r="K57" s="180" t="s">
        <v>571</v>
      </c>
      <c r="L57" s="180" t="s">
        <v>571</v>
      </c>
      <c r="M57" s="180" t="s">
        <v>571</v>
      </c>
      <c r="N57" s="180" t="s">
        <v>571</v>
      </c>
      <c r="O57" s="180" t="s">
        <v>571</v>
      </c>
      <c r="P57" s="181" t="s">
        <v>553</v>
      </c>
      <c r="Q57" s="181" t="s">
        <v>553</v>
      </c>
      <c r="R57" s="181" t="s">
        <v>553</v>
      </c>
    </row>
    <row r="58" spans="2:18" ht="16.5" customHeight="1">
      <c r="B58" s="811" t="s">
        <v>186</v>
      </c>
      <c r="C58" s="812"/>
      <c r="D58" s="175">
        <v>850939</v>
      </c>
      <c r="E58" s="175">
        <v>510080</v>
      </c>
      <c r="F58" s="175">
        <v>340859</v>
      </c>
      <c r="G58" s="175">
        <v>14748</v>
      </c>
      <c r="H58" s="175">
        <v>7210</v>
      </c>
      <c r="I58" s="175">
        <v>7538</v>
      </c>
      <c r="J58" s="175">
        <v>15037</v>
      </c>
      <c r="K58" s="175">
        <v>8389</v>
      </c>
      <c r="L58" s="175">
        <v>6648</v>
      </c>
      <c r="M58" s="175">
        <v>850650</v>
      </c>
      <c r="N58" s="175">
        <v>508901</v>
      </c>
      <c r="O58" s="175">
        <v>341749</v>
      </c>
      <c r="P58" s="182">
        <v>24.2</v>
      </c>
      <c r="Q58" s="182">
        <v>10.2</v>
      </c>
      <c r="R58" s="182">
        <v>45</v>
      </c>
    </row>
    <row r="59" spans="2:18" ht="16.5" customHeight="1">
      <c r="B59" s="796" t="s">
        <v>373</v>
      </c>
      <c r="C59" s="797"/>
      <c r="D59" s="168" t="s">
        <v>663</v>
      </c>
      <c r="E59" s="168" t="s">
        <v>663</v>
      </c>
      <c r="F59" s="168" t="s">
        <v>663</v>
      </c>
      <c r="G59" s="168" t="s">
        <v>663</v>
      </c>
      <c r="H59" s="168" t="s">
        <v>663</v>
      </c>
      <c r="I59" s="168" t="s">
        <v>663</v>
      </c>
      <c r="J59" s="168" t="s">
        <v>663</v>
      </c>
      <c r="K59" s="168" t="s">
        <v>663</v>
      </c>
      <c r="L59" s="168" t="s">
        <v>663</v>
      </c>
      <c r="M59" s="168" t="s">
        <v>663</v>
      </c>
      <c r="N59" s="168" t="s">
        <v>663</v>
      </c>
      <c r="O59" s="168" t="s">
        <v>663</v>
      </c>
      <c r="P59" s="168" t="s">
        <v>663</v>
      </c>
      <c r="Q59" s="168" t="s">
        <v>663</v>
      </c>
      <c r="R59" s="168" t="s">
        <v>663</v>
      </c>
    </row>
    <row r="60" spans="2:18" ht="16.5" customHeight="1">
      <c r="B60" s="792" t="s">
        <v>194</v>
      </c>
      <c r="C60" s="793"/>
      <c r="D60" s="170">
        <v>18404</v>
      </c>
      <c r="E60" s="170">
        <v>16261</v>
      </c>
      <c r="F60" s="170">
        <v>2143</v>
      </c>
      <c r="G60" s="170">
        <v>258</v>
      </c>
      <c r="H60" s="170">
        <v>41</v>
      </c>
      <c r="I60" s="170">
        <v>217</v>
      </c>
      <c r="J60" s="170">
        <v>237</v>
      </c>
      <c r="K60" s="170">
        <v>227</v>
      </c>
      <c r="L60" s="170">
        <v>10</v>
      </c>
      <c r="M60" s="170">
        <v>18425</v>
      </c>
      <c r="N60" s="170">
        <v>16075</v>
      </c>
      <c r="O60" s="170">
        <v>2350</v>
      </c>
      <c r="P60" s="184">
        <v>1.7</v>
      </c>
      <c r="Q60" s="184">
        <v>0.9</v>
      </c>
      <c r="R60" s="184">
        <v>7.2</v>
      </c>
    </row>
    <row r="61" spans="2:18" ht="16.5" customHeight="1">
      <c r="B61" s="792" t="s">
        <v>196</v>
      </c>
      <c r="C61" s="793"/>
      <c r="D61" s="170">
        <v>315965</v>
      </c>
      <c r="E61" s="170">
        <v>240085</v>
      </c>
      <c r="F61" s="170">
        <v>75880</v>
      </c>
      <c r="G61" s="170">
        <v>3136</v>
      </c>
      <c r="H61" s="170">
        <v>2321</v>
      </c>
      <c r="I61" s="170">
        <v>815</v>
      </c>
      <c r="J61" s="170">
        <v>4267</v>
      </c>
      <c r="K61" s="170">
        <v>3202</v>
      </c>
      <c r="L61" s="170">
        <v>1065</v>
      </c>
      <c r="M61" s="170">
        <v>314834</v>
      </c>
      <c r="N61" s="170">
        <v>239204</v>
      </c>
      <c r="O61" s="170">
        <v>75630</v>
      </c>
      <c r="P61" s="184">
        <v>8.4</v>
      </c>
      <c r="Q61" s="184">
        <v>2.7</v>
      </c>
      <c r="R61" s="184">
        <v>26.3</v>
      </c>
    </row>
    <row r="62" spans="2:18" ht="16.5" customHeight="1">
      <c r="B62" s="792" t="s">
        <v>198</v>
      </c>
      <c r="C62" s="793"/>
      <c r="D62" s="170">
        <v>5779</v>
      </c>
      <c r="E62" s="170">
        <v>4809</v>
      </c>
      <c r="F62" s="170">
        <v>970</v>
      </c>
      <c r="G62" s="170">
        <v>11</v>
      </c>
      <c r="H62" s="170">
        <v>0</v>
      </c>
      <c r="I62" s="170">
        <v>11</v>
      </c>
      <c r="J62" s="170">
        <v>25</v>
      </c>
      <c r="K62" s="170">
        <v>0</v>
      </c>
      <c r="L62" s="170">
        <v>25</v>
      </c>
      <c r="M62" s="170">
        <v>5765</v>
      </c>
      <c r="N62" s="170">
        <v>4809</v>
      </c>
      <c r="O62" s="170">
        <v>956</v>
      </c>
      <c r="P62" s="184">
        <v>4.9</v>
      </c>
      <c r="Q62" s="184">
        <v>2.6</v>
      </c>
      <c r="R62" s="184">
        <v>16.6</v>
      </c>
    </row>
    <row r="63" spans="2:18" ht="16.5" customHeight="1">
      <c r="B63" s="792" t="s">
        <v>201</v>
      </c>
      <c r="C63" s="793"/>
      <c r="D63" s="170">
        <v>12105</v>
      </c>
      <c r="E63" s="170">
        <v>7504</v>
      </c>
      <c r="F63" s="170">
        <v>4601</v>
      </c>
      <c r="G63" s="170">
        <v>261</v>
      </c>
      <c r="H63" s="170">
        <v>208</v>
      </c>
      <c r="I63" s="170">
        <v>53</v>
      </c>
      <c r="J63" s="170">
        <v>134</v>
      </c>
      <c r="K63" s="170">
        <v>65</v>
      </c>
      <c r="L63" s="170">
        <v>69</v>
      </c>
      <c r="M63" s="170">
        <v>12232</v>
      </c>
      <c r="N63" s="170">
        <v>7647</v>
      </c>
      <c r="O63" s="170">
        <v>4585</v>
      </c>
      <c r="P63" s="184">
        <v>19.2</v>
      </c>
      <c r="Q63" s="184">
        <v>2</v>
      </c>
      <c r="R63" s="184">
        <v>47.8</v>
      </c>
    </row>
    <row r="64" spans="2:18" ht="16.5" customHeight="1">
      <c r="B64" s="792" t="s">
        <v>374</v>
      </c>
      <c r="C64" s="793"/>
      <c r="D64" s="170">
        <v>65235</v>
      </c>
      <c r="E64" s="170">
        <v>53264</v>
      </c>
      <c r="F64" s="170">
        <v>11971</v>
      </c>
      <c r="G64" s="170">
        <v>1068</v>
      </c>
      <c r="H64" s="170">
        <v>786</v>
      </c>
      <c r="I64" s="170">
        <v>282</v>
      </c>
      <c r="J64" s="170">
        <v>907</v>
      </c>
      <c r="K64" s="170">
        <v>674</v>
      </c>
      <c r="L64" s="170">
        <v>233</v>
      </c>
      <c r="M64" s="170">
        <v>65396</v>
      </c>
      <c r="N64" s="170">
        <v>53376</v>
      </c>
      <c r="O64" s="170">
        <v>12020</v>
      </c>
      <c r="P64" s="184">
        <v>13.6</v>
      </c>
      <c r="Q64" s="184">
        <v>7.3</v>
      </c>
      <c r="R64" s="184">
        <v>41.8</v>
      </c>
    </row>
    <row r="65" spans="2:18" ht="16.5" customHeight="1">
      <c r="B65" s="792" t="s">
        <v>375</v>
      </c>
      <c r="C65" s="793"/>
      <c r="D65" s="170">
        <v>93903</v>
      </c>
      <c r="E65" s="170">
        <v>38474</v>
      </c>
      <c r="F65" s="170">
        <v>55429</v>
      </c>
      <c r="G65" s="170">
        <v>1015</v>
      </c>
      <c r="H65" s="170">
        <v>349</v>
      </c>
      <c r="I65" s="170">
        <v>666</v>
      </c>
      <c r="J65" s="170">
        <v>1656</v>
      </c>
      <c r="K65" s="170">
        <v>573</v>
      </c>
      <c r="L65" s="170">
        <v>1083</v>
      </c>
      <c r="M65" s="170">
        <v>93262</v>
      </c>
      <c r="N65" s="170">
        <v>38250</v>
      </c>
      <c r="O65" s="170">
        <v>55012</v>
      </c>
      <c r="P65" s="184">
        <v>51.5</v>
      </c>
      <c r="Q65" s="184">
        <v>22.3</v>
      </c>
      <c r="R65" s="184">
        <v>71.9</v>
      </c>
    </row>
    <row r="66" spans="2:18" ht="16.5" customHeight="1">
      <c r="B66" s="792" t="s">
        <v>376</v>
      </c>
      <c r="C66" s="793"/>
      <c r="D66" s="170">
        <v>17506</v>
      </c>
      <c r="E66" s="170">
        <v>8457</v>
      </c>
      <c r="F66" s="170">
        <v>9049</v>
      </c>
      <c r="G66" s="170">
        <v>298</v>
      </c>
      <c r="H66" s="170">
        <v>173</v>
      </c>
      <c r="I66" s="170">
        <v>125</v>
      </c>
      <c r="J66" s="170">
        <v>259</v>
      </c>
      <c r="K66" s="170">
        <v>59</v>
      </c>
      <c r="L66" s="170">
        <v>200</v>
      </c>
      <c r="M66" s="170">
        <v>17545</v>
      </c>
      <c r="N66" s="170">
        <v>8571</v>
      </c>
      <c r="O66" s="170">
        <v>8974</v>
      </c>
      <c r="P66" s="184">
        <v>15.5</v>
      </c>
      <c r="Q66" s="184">
        <v>1.2</v>
      </c>
      <c r="R66" s="184">
        <v>29.1</v>
      </c>
    </row>
    <row r="67" spans="2:18" ht="16.5" customHeight="1">
      <c r="B67" s="792" t="s">
        <v>377</v>
      </c>
      <c r="C67" s="793"/>
      <c r="D67" s="170">
        <v>7632</v>
      </c>
      <c r="E67" s="170">
        <v>3760</v>
      </c>
      <c r="F67" s="170">
        <v>3872</v>
      </c>
      <c r="G67" s="170">
        <v>262</v>
      </c>
      <c r="H67" s="170">
        <v>69</v>
      </c>
      <c r="I67" s="170">
        <v>193</v>
      </c>
      <c r="J67" s="170">
        <v>264</v>
      </c>
      <c r="K67" s="170">
        <v>66</v>
      </c>
      <c r="L67" s="170">
        <v>198</v>
      </c>
      <c r="M67" s="170">
        <v>7630</v>
      </c>
      <c r="N67" s="170">
        <v>3763</v>
      </c>
      <c r="O67" s="170">
        <v>3867</v>
      </c>
      <c r="P67" s="184">
        <v>37.5</v>
      </c>
      <c r="Q67" s="184">
        <v>20.7</v>
      </c>
      <c r="R67" s="184">
        <v>53.8</v>
      </c>
    </row>
    <row r="68" spans="2:18" ht="16.5" customHeight="1">
      <c r="B68" s="792" t="s">
        <v>378</v>
      </c>
      <c r="C68" s="793"/>
      <c r="D68" s="170">
        <v>21824</v>
      </c>
      <c r="E68" s="170">
        <v>18073</v>
      </c>
      <c r="F68" s="170">
        <v>3751</v>
      </c>
      <c r="G68" s="170">
        <v>114</v>
      </c>
      <c r="H68" s="170">
        <v>104</v>
      </c>
      <c r="I68" s="170">
        <v>10</v>
      </c>
      <c r="J68" s="170">
        <v>965</v>
      </c>
      <c r="K68" s="170">
        <v>784</v>
      </c>
      <c r="L68" s="170">
        <v>181</v>
      </c>
      <c r="M68" s="170">
        <v>20973</v>
      </c>
      <c r="N68" s="170">
        <v>17393</v>
      </c>
      <c r="O68" s="170">
        <v>3580</v>
      </c>
      <c r="P68" s="184">
        <v>7.9</v>
      </c>
      <c r="Q68" s="184">
        <v>4.3</v>
      </c>
      <c r="R68" s="184">
        <v>25.2</v>
      </c>
    </row>
    <row r="69" spans="2:18" ht="16.5" customHeight="1">
      <c r="B69" s="792" t="s">
        <v>379</v>
      </c>
      <c r="C69" s="793"/>
      <c r="D69" s="170">
        <v>47839</v>
      </c>
      <c r="E69" s="170">
        <v>18608</v>
      </c>
      <c r="F69" s="170">
        <v>29231</v>
      </c>
      <c r="G69" s="170">
        <v>1981</v>
      </c>
      <c r="H69" s="170">
        <v>871</v>
      </c>
      <c r="I69" s="170">
        <v>1110</v>
      </c>
      <c r="J69" s="170">
        <v>1372</v>
      </c>
      <c r="K69" s="170">
        <v>610</v>
      </c>
      <c r="L69" s="170">
        <v>762</v>
      </c>
      <c r="M69" s="170">
        <v>48448</v>
      </c>
      <c r="N69" s="170">
        <v>18869</v>
      </c>
      <c r="O69" s="170">
        <v>29579</v>
      </c>
      <c r="P69" s="184">
        <v>68.6</v>
      </c>
      <c r="Q69" s="184">
        <v>49.7</v>
      </c>
      <c r="R69" s="184">
        <v>80.7</v>
      </c>
    </row>
    <row r="70" spans="2:18" ht="16.5" customHeight="1">
      <c r="B70" s="792" t="s">
        <v>380</v>
      </c>
      <c r="C70" s="793"/>
      <c r="D70" s="170">
        <v>17158</v>
      </c>
      <c r="E70" s="170">
        <v>7108</v>
      </c>
      <c r="F70" s="170">
        <v>10050</v>
      </c>
      <c r="G70" s="170">
        <v>891</v>
      </c>
      <c r="H70" s="170">
        <v>292</v>
      </c>
      <c r="I70" s="170">
        <v>599</v>
      </c>
      <c r="J70" s="170">
        <v>1157</v>
      </c>
      <c r="K70" s="170">
        <v>342</v>
      </c>
      <c r="L70" s="170">
        <v>815</v>
      </c>
      <c r="M70" s="170">
        <v>16892</v>
      </c>
      <c r="N70" s="170">
        <v>7058</v>
      </c>
      <c r="O70" s="170">
        <v>9834</v>
      </c>
      <c r="P70" s="184">
        <v>43.3</v>
      </c>
      <c r="Q70" s="184">
        <v>22.4</v>
      </c>
      <c r="R70" s="184">
        <v>58.2</v>
      </c>
    </row>
    <row r="71" spans="2:18" ht="16.5" customHeight="1">
      <c r="B71" s="792" t="s">
        <v>381</v>
      </c>
      <c r="C71" s="793"/>
      <c r="D71" s="170">
        <v>45080</v>
      </c>
      <c r="E71" s="170">
        <v>25281</v>
      </c>
      <c r="F71" s="170">
        <v>19799</v>
      </c>
      <c r="G71" s="170">
        <v>729</v>
      </c>
      <c r="H71" s="170">
        <v>73</v>
      </c>
      <c r="I71" s="170">
        <v>656</v>
      </c>
      <c r="J71" s="170">
        <v>361</v>
      </c>
      <c r="K71" s="170">
        <v>26</v>
      </c>
      <c r="L71" s="170">
        <v>335</v>
      </c>
      <c r="M71" s="170">
        <v>45448</v>
      </c>
      <c r="N71" s="170">
        <v>25328</v>
      </c>
      <c r="O71" s="170">
        <v>20120</v>
      </c>
      <c r="P71" s="184">
        <v>28.7</v>
      </c>
      <c r="Q71" s="184">
        <v>17.2</v>
      </c>
      <c r="R71" s="184">
        <v>43.1</v>
      </c>
    </row>
    <row r="72" spans="2:18" ht="16.5" customHeight="1">
      <c r="B72" s="792" t="s">
        <v>382</v>
      </c>
      <c r="C72" s="793"/>
      <c r="D72" s="170">
        <v>115566</v>
      </c>
      <c r="E72" s="170">
        <v>33627</v>
      </c>
      <c r="F72" s="170">
        <v>81939</v>
      </c>
      <c r="G72" s="170">
        <v>2874</v>
      </c>
      <c r="H72" s="170">
        <v>989</v>
      </c>
      <c r="I72" s="170">
        <v>1885</v>
      </c>
      <c r="J72" s="170">
        <v>1302</v>
      </c>
      <c r="K72" s="170">
        <v>792</v>
      </c>
      <c r="L72" s="170">
        <v>510</v>
      </c>
      <c r="M72" s="170">
        <v>117138</v>
      </c>
      <c r="N72" s="170">
        <v>33824</v>
      </c>
      <c r="O72" s="170">
        <v>83314</v>
      </c>
      <c r="P72" s="184">
        <v>22.2</v>
      </c>
      <c r="Q72" s="184">
        <v>11.9</v>
      </c>
      <c r="R72" s="184">
        <v>26.3</v>
      </c>
    </row>
    <row r="73" spans="2:18" ht="16.5" customHeight="1">
      <c r="B73" s="792" t="s">
        <v>228</v>
      </c>
      <c r="C73" s="793"/>
      <c r="D73" s="170">
        <v>4711</v>
      </c>
      <c r="E73" s="170">
        <v>3301</v>
      </c>
      <c r="F73" s="170">
        <v>1410</v>
      </c>
      <c r="G73" s="170">
        <v>16</v>
      </c>
      <c r="H73" s="170">
        <v>8</v>
      </c>
      <c r="I73" s="170">
        <v>8</v>
      </c>
      <c r="J73" s="170">
        <v>16</v>
      </c>
      <c r="K73" s="170">
        <v>0</v>
      </c>
      <c r="L73" s="170">
        <v>16</v>
      </c>
      <c r="M73" s="170">
        <v>4711</v>
      </c>
      <c r="N73" s="170">
        <v>3309</v>
      </c>
      <c r="O73" s="170">
        <v>1402</v>
      </c>
      <c r="P73" s="184">
        <v>9.7</v>
      </c>
      <c r="Q73" s="184">
        <v>2.2</v>
      </c>
      <c r="R73" s="184">
        <v>27.2</v>
      </c>
    </row>
    <row r="74" spans="2:18" ht="16.5" customHeight="1">
      <c r="B74" s="790" t="s">
        <v>383</v>
      </c>
      <c r="C74" s="791"/>
      <c r="D74" s="170">
        <v>62232</v>
      </c>
      <c r="E74" s="170">
        <v>31468</v>
      </c>
      <c r="F74" s="170">
        <v>30764</v>
      </c>
      <c r="G74" s="170">
        <v>1834</v>
      </c>
      <c r="H74" s="170">
        <v>926</v>
      </c>
      <c r="I74" s="170">
        <v>908</v>
      </c>
      <c r="J74" s="170">
        <v>2115</v>
      </c>
      <c r="K74" s="170">
        <v>969</v>
      </c>
      <c r="L74" s="170">
        <v>1146</v>
      </c>
      <c r="M74" s="170">
        <v>61951</v>
      </c>
      <c r="N74" s="170">
        <v>31425</v>
      </c>
      <c r="O74" s="170">
        <v>30526</v>
      </c>
      <c r="P74" s="184">
        <v>51.8</v>
      </c>
      <c r="Q74" s="184">
        <v>37</v>
      </c>
      <c r="R74" s="184">
        <v>67.1</v>
      </c>
    </row>
    <row r="75" spans="2:18" ht="16.5" customHeight="1">
      <c r="B75" s="167"/>
      <c r="C75" s="593" t="s">
        <v>384</v>
      </c>
      <c r="D75" s="171">
        <v>38034</v>
      </c>
      <c r="E75" s="171">
        <v>20778</v>
      </c>
      <c r="F75" s="171">
        <v>17256</v>
      </c>
      <c r="G75" s="171">
        <v>462</v>
      </c>
      <c r="H75" s="171">
        <v>254</v>
      </c>
      <c r="I75" s="171">
        <v>208</v>
      </c>
      <c r="J75" s="171">
        <v>344</v>
      </c>
      <c r="K75" s="171">
        <v>96</v>
      </c>
      <c r="L75" s="171">
        <v>248</v>
      </c>
      <c r="M75" s="171">
        <v>38152</v>
      </c>
      <c r="N75" s="171">
        <v>20936</v>
      </c>
      <c r="O75" s="171">
        <v>17216</v>
      </c>
      <c r="P75" s="185">
        <v>36.2</v>
      </c>
      <c r="Q75" s="185">
        <v>18.3</v>
      </c>
      <c r="R75" s="185">
        <v>58</v>
      </c>
    </row>
    <row r="76" spans="2:18" ht="16.5" customHeight="1">
      <c r="B76" s="172"/>
      <c r="C76" s="591" t="s">
        <v>236</v>
      </c>
      <c r="D76" s="173">
        <v>4084</v>
      </c>
      <c r="E76" s="173">
        <v>3210</v>
      </c>
      <c r="F76" s="173">
        <v>874</v>
      </c>
      <c r="G76" s="173">
        <v>44</v>
      </c>
      <c r="H76" s="173">
        <v>38</v>
      </c>
      <c r="I76" s="173">
        <v>6</v>
      </c>
      <c r="J76" s="173">
        <v>48</v>
      </c>
      <c r="K76" s="173">
        <v>33</v>
      </c>
      <c r="L76" s="173">
        <v>15</v>
      </c>
      <c r="M76" s="173">
        <v>4080</v>
      </c>
      <c r="N76" s="173">
        <v>3215</v>
      </c>
      <c r="O76" s="173">
        <v>865</v>
      </c>
      <c r="P76" s="186">
        <v>7</v>
      </c>
      <c r="Q76" s="186">
        <v>4</v>
      </c>
      <c r="R76" s="186">
        <v>18.2</v>
      </c>
    </row>
    <row r="77" spans="2:18" ht="16.5" customHeight="1">
      <c r="B77" s="174"/>
      <c r="C77" s="594" t="s">
        <v>385</v>
      </c>
      <c r="D77" s="332">
        <v>2117</v>
      </c>
      <c r="E77" s="332">
        <v>1622</v>
      </c>
      <c r="F77" s="332">
        <v>495</v>
      </c>
      <c r="G77" s="332">
        <v>0</v>
      </c>
      <c r="H77" s="332">
        <v>0</v>
      </c>
      <c r="I77" s="332">
        <v>0</v>
      </c>
      <c r="J77" s="332">
        <v>0</v>
      </c>
      <c r="K77" s="332">
        <v>0</v>
      </c>
      <c r="L77" s="332">
        <v>0</v>
      </c>
      <c r="M77" s="332">
        <v>2117</v>
      </c>
      <c r="N77" s="332">
        <v>1622</v>
      </c>
      <c r="O77" s="332">
        <v>495</v>
      </c>
      <c r="P77" s="333">
        <v>0.6</v>
      </c>
      <c r="Q77" s="333">
        <v>0</v>
      </c>
      <c r="R77" s="333">
        <v>2.4</v>
      </c>
    </row>
    <row r="78" spans="2:18" ht="16.5" customHeight="1">
      <c r="B78" s="169"/>
      <c r="C78" s="595" t="s">
        <v>386</v>
      </c>
      <c r="D78" s="170">
        <v>4121</v>
      </c>
      <c r="E78" s="170">
        <v>3069</v>
      </c>
      <c r="F78" s="170">
        <v>1052</v>
      </c>
      <c r="G78" s="170">
        <v>25</v>
      </c>
      <c r="H78" s="170">
        <v>21</v>
      </c>
      <c r="I78" s="170">
        <v>4</v>
      </c>
      <c r="J78" s="170">
        <v>90</v>
      </c>
      <c r="K78" s="170">
        <v>69</v>
      </c>
      <c r="L78" s="170">
        <v>21</v>
      </c>
      <c r="M78" s="170">
        <v>4056</v>
      </c>
      <c r="N78" s="170">
        <v>3021</v>
      </c>
      <c r="O78" s="170">
        <v>1035</v>
      </c>
      <c r="P78" s="184">
        <v>8.6</v>
      </c>
      <c r="Q78" s="184">
        <v>3</v>
      </c>
      <c r="R78" s="184">
        <v>24.8</v>
      </c>
    </row>
    <row r="79" spans="2:18" ht="16.5" customHeight="1">
      <c r="B79" s="169"/>
      <c r="C79" s="595" t="s">
        <v>387</v>
      </c>
      <c r="D79" s="170">
        <v>13361</v>
      </c>
      <c r="E79" s="170">
        <v>9772</v>
      </c>
      <c r="F79" s="170">
        <v>3589</v>
      </c>
      <c r="G79" s="170">
        <v>183</v>
      </c>
      <c r="H79" s="170">
        <v>166</v>
      </c>
      <c r="I79" s="170">
        <v>17</v>
      </c>
      <c r="J79" s="170">
        <v>67</v>
      </c>
      <c r="K79" s="170">
        <v>67</v>
      </c>
      <c r="L79" s="170">
        <v>0</v>
      </c>
      <c r="M79" s="170">
        <v>13477</v>
      </c>
      <c r="N79" s="170">
        <v>9871</v>
      </c>
      <c r="O79" s="170">
        <v>3606</v>
      </c>
      <c r="P79" s="184">
        <v>10.5</v>
      </c>
      <c r="Q79" s="184">
        <v>1.7</v>
      </c>
      <c r="R79" s="184">
        <v>34.5</v>
      </c>
    </row>
    <row r="80" spans="2:18" ht="16.5" customHeight="1">
      <c r="B80" s="169"/>
      <c r="C80" s="595" t="s">
        <v>248</v>
      </c>
      <c r="D80" s="170">
        <v>5156</v>
      </c>
      <c r="E80" s="170">
        <v>3868</v>
      </c>
      <c r="F80" s="170">
        <v>1288</v>
      </c>
      <c r="G80" s="170">
        <v>37</v>
      </c>
      <c r="H80" s="170">
        <v>23</v>
      </c>
      <c r="I80" s="170">
        <v>14</v>
      </c>
      <c r="J80" s="170">
        <v>57</v>
      </c>
      <c r="K80" s="170">
        <v>12</v>
      </c>
      <c r="L80" s="170">
        <v>45</v>
      </c>
      <c r="M80" s="170">
        <v>5136</v>
      </c>
      <c r="N80" s="170">
        <v>3879</v>
      </c>
      <c r="O80" s="170">
        <v>1257</v>
      </c>
      <c r="P80" s="184">
        <v>13.8</v>
      </c>
      <c r="Q80" s="184">
        <v>7.5</v>
      </c>
      <c r="R80" s="184">
        <v>33.5</v>
      </c>
    </row>
    <row r="81" spans="2:18" ht="16.5" customHeight="1">
      <c r="B81" s="169"/>
      <c r="C81" s="595" t="s">
        <v>388</v>
      </c>
      <c r="D81" s="170">
        <v>22355</v>
      </c>
      <c r="E81" s="170">
        <v>16226</v>
      </c>
      <c r="F81" s="170">
        <v>6129</v>
      </c>
      <c r="G81" s="170">
        <v>210</v>
      </c>
      <c r="H81" s="170">
        <v>177</v>
      </c>
      <c r="I81" s="170">
        <v>33</v>
      </c>
      <c r="J81" s="170">
        <v>167</v>
      </c>
      <c r="K81" s="170">
        <v>98</v>
      </c>
      <c r="L81" s="170">
        <v>69</v>
      </c>
      <c r="M81" s="170">
        <v>22398</v>
      </c>
      <c r="N81" s="170">
        <v>16305</v>
      </c>
      <c r="O81" s="170">
        <v>6093</v>
      </c>
      <c r="P81" s="184">
        <v>5.9</v>
      </c>
      <c r="Q81" s="184">
        <v>0.8</v>
      </c>
      <c r="R81" s="184">
        <v>19.8</v>
      </c>
    </row>
    <row r="82" spans="2:18" ht="16.5" customHeight="1">
      <c r="B82" s="169"/>
      <c r="C82" s="595" t="s">
        <v>389</v>
      </c>
      <c r="D82" s="170">
        <v>12751</v>
      </c>
      <c r="E82" s="170">
        <v>8151</v>
      </c>
      <c r="F82" s="170">
        <v>4600</v>
      </c>
      <c r="G82" s="170">
        <v>122</v>
      </c>
      <c r="H82" s="170">
        <v>44</v>
      </c>
      <c r="I82" s="170">
        <v>78</v>
      </c>
      <c r="J82" s="170">
        <v>116</v>
      </c>
      <c r="K82" s="170">
        <v>50</v>
      </c>
      <c r="L82" s="170">
        <v>66</v>
      </c>
      <c r="M82" s="170">
        <v>12757</v>
      </c>
      <c r="N82" s="170">
        <v>8145</v>
      </c>
      <c r="O82" s="170">
        <v>4612</v>
      </c>
      <c r="P82" s="184">
        <v>8.9</v>
      </c>
      <c r="Q82" s="184">
        <v>1.5</v>
      </c>
      <c r="R82" s="184">
        <v>21.9</v>
      </c>
    </row>
    <row r="83" spans="2:18" ht="16.5" customHeight="1">
      <c r="B83" s="169"/>
      <c r="C83" s="595" t="s">
        <v>390</v>
      </c>
      <c r="D83" s="170">
        <v>6649</v>
      </c>
      <c r="E83" s="170">
        <v>5649</v>
      </c>
      <c r="F83" s="170">
        <v>1000</v>
      </c>
      <c r="G83" s="170">
        <v>35</v>
      </c>
      <c r="H83" s="170">
        <v>35</v>
      </c>
      <c r="I83" s="170">
        <v>0</v>
      </c>
      <c r="J83" s="170">
        <v>33</v>
      </c>
      <c r="K83" s="170">
        <v>26</v>
      </c>
      <c r="L83" s="170">
        <v>7</v>
      </c>
      <c r="M83" s="170">
        <v>6651</v>
      </c>
      <c r="N83" s="170">
        <v>5658</v>
      </c>
      <c r="O83" s="170">
        <v>993</v>
      </c>
      <c r="P83" s="184">
        <v>2.8</v>
      </c>
      <c r="Q83" s="184">
        <v>0.7</v>
      </c>
      <c r="R83" s="184">
        <v>14.7</v>
      </c>
    </row>
    <row r="84" spans="2:18" ht="16.5" customHeight="1">
      <c r="B84" s="169"/>
      <c r="C84" s="595" t="s">
        <v>391</v>
      </c>
      <c r="D84" s="170">
        <v>3330</v>
      </c>
      <c r="E84" s="170">
        <v>2938</v>
      </c>
      <c r="F84" s="170">
        <v>392</v>
      </c>
      <c r="G84" s="170">
        <v>83</v>
      </c>
      <c r="H84" s="170">
        <v>66</v>
      </c>
      <c r="I84" s="170">
        <v>17</v>
      </c>
      <c r="J84" s="170">
        <v>62</v>
      </c>
      <c r="K84" s="170">
        <v>62</v>
      </c>
      <c r="L84" s="170">
        <v>0</v>
      </c>
      <c r="M84" s="170">
        <v>3351</v>
      </c>
      <c r="N84" s="170">
        <v>2942</v>
      </c>
      <c r="O84" s="170">
        <v>409</v>
      </c>
      <c r="P84" s="184">
        <v>6.2</v>
      </c>
      <c r="Q84" s="184">
        <v>3.5</v>
      </c>
      <c r="R84" s="184">
        <v>25.7</v>
      </c>
    </row>
    <row r="85" spans="2:18" ht="16.5" customHeight="1">
      <c r="B85" s="169"/>
      <c r="C85" s="595" t="s">
        <v>262</v>
      </c>
      <c r="D85" s="170">
        <v>2913</v>
      </c>
      <c r="E85" s="170">
        <v>2626</v>
      </c>
      <c r="F85" s="170">
        <v>287</v>
      </c>
      <c r="G85" s="170">
        <v>9</v>
      </c>
      <c r="H85" s="170">
        <v>0</v>
      </c>
      <c r="I85" s="170">
        <v>9</v>
      </c>
      <c r="J85" s="170">
        <v>0</v>
      </c>
      <c r="K85" s="170">
        <v>0</v>
      </c>
      <c r="L85" s="170">
        <v>0</v>
      </c>
      <c r="M85" s="170">
        <v>2922</v>
      </c>
      <c r="N85" s="170">
        <v>2626</v>
      </c>
      <c r="O85" s="170">
        <v>296</v>
      </c>
      <c r="P85" s="184">
        <v>3</v>
      </c>
      <c r="Q85" s="184">
        <v>1.7</v>
      </c>
      <c r="R85" s="184">
        <v>14.2</v>
      </c>
    </row>
    <row r="86" spans="2:18" ht="16.5" customHeight="1">
      <c r="B86" s="169"/>
      <c r="C86" s="595" t="s">
        <v>265</v>
      </c>
      <c r="D86" s="170">
        <v>5481</v>
      </c>
      <c r="E86" s="170">
        <v>4657</v>
      </c>
      <c r="F86" s="170">
        <v>824</v>
      </c>
      <c r="G86" s="170">
        <v>20</v>
      </c>
      <c r="H86" s="170">
        <v>19</v>
      </c>
      <c r="I86" s="170">
        <v>1</v>
      </c>
      <c r="J86" s="170">
        <v>70</v>
      </c>
      <c r="K86" s="170">
        <v>62</v>
      </c>
      <c r="L86" s="170">
        <v>8</v>
      </c>
      <c r="M86" s="170">
        <v>5431</v>
      </c>
      <c r="N86" s="170">
        <v>4614</v>
      </c>
      <c r="O86" s="170">
        <v>817</v>
      </c>
      <c r="P86" s="184">
        <v>2.7</v>
      </c>
      <c r="Q86" s="184">
        <v>2</v>
      </c>
      <c r="R86" s="184">
        <v>6.6</v>
      </c>
    </row>
    <row r="87" spans="2:18" ht="16.5" customHeight="1">
      <c r="B87" s="169"/>
      <c r="C87" s="595" t="s">
        <v>268</v>
      </c>
      <c r="D87" s="170">
        <v>10264</v>
      </c>
      <c r="E87" s="170">
        <v>8612</v>
      </c>
      <c r="F87" s="170">
        <v>1652</v>
      </c>
      <c r="G87" s="170">
        <v>25</v>
      </c>
      <c r="H87" s="170">
        <v>11</v>
      </c>
      <c r="I87" s="170">
        <v>14</v>
      </c>
      <c r="J87" s="170">
        <v>90</v>
      </c>
      <c r="K87" s="170">
        <v>80</v>
      </c>
      <c r="L87" s="170">
        <v>10</v>
      </c>
      <c r="M87" s="170">
        <v>10199</v>
      </c>
      <c r="N87" s="170">
        <v>8543</v>
      </c>
      <c r="O87" s="170">
        <v>1656</v>
      </c>
      <c r="P87" s="184">
        <v>6.1</v>
      </c>
      <c r="Q87" s="184">
        <v>4.7</v>
      </c>
      <c r="R87" s="184">
        <v>13.8</v>
      </c>
    </row>
    <row r="88" spans="2:18" ht="16.5" customHeight="1">
      <c r="B88" s="169"/>
      <c r="C88" s="595" t="s">
        <v>392</v>
      </c>
      <c r="D88" s="170">
        <v>11181</v>
      </c>
      <c r="E88" s="170">
        <v>8401</v>
      </c>
      <c r="F88" s="170">
        <v>2780</v>
      </c>
      <c r="G88" s="170">
        <v>180</v>
      </c>
      <c r="H88" s="170">
        <v>132</v>
      </c>
      <c r="I88" s="170">
        <v>48</v>
      </c>
      <c r="J88" s="170">
        <v>202</v>
      </c>
      <c r="K88" s="170">
        <v>149</v>
      </c>
      <c r="L88" s="170">
        <v>53</v>
      </c>
      <c r="M88" s="170">
        <v>11159</v>
      </c>
      <c r="N88" s="170">
        <v>8384</v>
      </c>
      <c r="O88" s="170">
        <v>2775</v>
      </c>
      <c r="P88" s="184">
        <v>1.8</v>
      </c>
      <c r="Q88" s="184">
        <v>0.9</v>
      </c>
      <c r="R88" s="184">
        <v>4.5</v>
      </c>
    </row>
    <row r="89" spans="2:18" ht="16.5" customHeight="1">
      <c r="B89" s="169"/>
      <c r="C89" s="595" t="s">
        <v>393</v>
      </c>
      <c r="D89" s="170">
        <v>21759</v>
      </c>
      <c r="E89" s="170">
        <v>17984</v>
      </c>
      <c r="F89" s="170">
        <v>3775</v>
      </c>
      <c r="G89" s="170">
        <v>72</v>
      </c>
      <c r="H89" s="170">
        <v>65</v>
      </c>
      <c r="I89" s="170">
        <v>7</v>
      </c>
      <c r="J89" s="170">
        <v>249</v>
      </c>
      <c r="K89" s="170">
        <v>226</v>
      </c>
      <c r="L89" s="170">
        <v>23</v>
      </c>
      <c r="M89" s="170">
        <v>21582</v>
      </c>
      <c r="N89" s="170">
        <v>17823</v>
      </c>
      <c r="O89" s="170">
        <v>3759</v>
      </c>
      <c r="P89" s="184">
        <v>7.1</v>
      </c>
      <c r="Q89" s="184">
        <v>0.5</v>
      </c>
      <c r="R89" s="184">
        <v>38.7</v>
      </c>
    </row>
    <row r="90" spans="2:18" ht="16.5" customHeight="1">
      <c r="B90" s="169"/>
      <c r="C90" s="595" t="s">
        <v>394</v>
      </c>
      <c r="D90" s="170">
        <v>7811</v>
      </c>
      <c r="E90" s="170">
        <v>5747</v>
      </c>
      <c r="F90" s="170">
        <v>2064</v>
      </c>
      <c r="G90" s="170">
        <v>28</v>
      </c>
      <c r="H90" s="170">
        <v>9</v>
      </c>
      <c r="I90" s="170">
        <v>19</v>
      </c>
      <c r="J90" s="170">
        <v>26</v>
      </c>
      <c r="K90" s="170">
        <v>12</v>
      </c>
      <c r="L90" s="170">
        <v>14</v>
      </c>
      <c r="M90" s="170">
        <v>7813</v>
      </c>
      <c r="N90" s="170">
        <v>5744</v>
      </c>
      <c r="O90" s="170">
        <v>2069</v>
      </c>
      <c r="P90" s="184">
        <v>8.8</v>
      </c>
      <c r="Q90" s="184">
        <v>3</v>
      </c>
      <c r="R90" s="184">
        <v>24.8</v>
      </c>
    </row>
    <row r="91" spans="2:18" ht="16.5" customHeight="1">
      <c r="B91" s="169"/>
      <c r="C91" s="595" t="s">
        <v>395</v>
      </c>
      <c r="D91" s="170">
        <v>9513</v>
      </c>
      <c r="E91" s="170">
        <v>5284</v>
      </c>
      <c r="F91" s="170">
        <v>4229</v>
      </c>
      <c r="G91" s="170">
        <v>137</v>
      </c>
      <c r="H91" s="170">
        <v>55</v>
      </c>
      <c r="I91" s="170">
        <v>82</v>
      </c>
      <c r="J91" s="170">
        <v>103</v>
      </c>
      <c r="K91" s="170">
        <v>55</v>
      </c>
      <c r="L91" s="170">
        <v>48</v>
      </c>
      <c r="M91" s="170">
        <v>9547</v>
      </c>
      <c r="N91" s="170">
        <v>5284</v>
      </c>
      <c r="O91" s="170">
        <v>4263</v>
      </c>
      <c r="P91" s="184">
        <v>11.5</v>
      </c>
      <c r="Q91" s="184">
        <v>2.4</v>
      </c>
      <c r="R91" s="184">
        <v>22.9</v>
      </c>
    </row>
    <row r="92" spans="2:18" ht="16.5" customHeight="1">
      <c r="B92" s="169"/>
      <c r="C92" s="595" t="s">
        <v>396</v>
      </c>
      <c r="D92" s="170">
        <v>27962</v>
      </c>
      <c r="E92" s="170">
        <v>20981</v>
      </c>
      <c r="F92" s="170">
        <v>6981</v>
      </c>
      <c r="G92" s="170">
        <v>220</v>
      </c>
      <c r="H92" s="170">
        <v>151</v>
      </c>
      <c r="I92" s="170">
        <v>69</v>
      </c>
      <c r="J92" s="170">
        <v>730</v>
      </c>
      <c r="K92" s="170">
        <v>616</v>
      </c>
      <c r="L92" s="170">
        <v>114</v>
      </c>
      <c r="M92" s="170">
        <v>27452</v>
      </c>
      <c r="N92" s="170">
        <v>20516</v>
      </c>
      <c r="O92" s="170">
        <v>6936</v>
      </c>
      <c r="P92" s="184">
        <v>2.1</v>
      </c>
      <c r="Q92" s="184">
        <v>0.6</v>
      </c>
      <c r="R92" s="184">
        <v>6.6</v>
      </c>
    </row>
    <row r="93" spans="2:18" ht="16.5" customHeight="1">
      <c r="B93" s="169"/>
      <c r="C93" s="595" t="s">
        <v>397</v>
      </c>
      <c r="D93" s="170">
        <v>9035</v>
      </c>
      <c r="E93" s="170">
        <v>6894</v>
      </c>
      <c r="F93" s="170">
        <v>2141</v>
      </c>
      <c r="G93" s="170">
        <v>235</v>
      </c>
      <c r="H93" s="170">
        <v>184</v>
      </c>
      <c r="I93" s="170">
        <v>51</v>
      </c>
      <c r="J93" s="170">
        <v>135</v>
      </c>
      <c r="K93" s="170">
        <v>81</v>
      </c>
      <c r="L93" s="170">
        <v>54</v>
      </c>
      <c r="M93" s="170">
        <v>9135</v>
      </c>
      <c r="N93" s="170">
        <v>6997</v>
      </c>
      <c r="O93" s="170">
        <v>2138</v>
      </c>
      <c r="P93" s="184">
        <v>1.4</v>
      </c>
      <c r="Q93" s="184">
        <v>0.5</v>
      </c>
      <c r="R93" s="184">
        <v>4.5</v>
      </c>
    </row>
    <row r="94" spans="2:18" ht="16.5" customHeight="1">
      <c r="B94" s="169"/>
      <c r="C94" s="595" t="s">
        <v>398</v>
      </c>
      <c r="D94" s="170">
        <v>87508</v>
      </c>
      <c r="E94" s="170">
        <v>76334</v>
      </c>
      <c r="F94" s="170">
        <v>11174</v>
      </c>
      <c r="G94" s="170">
        <v>944</v>
      </c>
      <c r="H94" s="170">
        <v>822</v>
      </c>
      <c r="I94" s="170">
        <v>122</v>
      </c>
      <c r="J94" s="170">
        <v>1406</v>
      </c>
      <c r="K94" s="170">
        <v>1276</v>
      </c>
      <c r="L94" s="170">
        <v>130</v>
      </c>
      <c r="M94" s="170">
        <v>87046</v>
      </c>
      <c r="N94" s="170">
        <v>75880</v>
      </c>
      <c r="O94" s="170">
        <v>11166</v>
      </c>
      <c r="P94" s="184">
        <v>1.3</v>
      </c>
      <c r="Q94" s="184">
        <v>0.5</v>
      </c>
      <c r="R94" s="184">
        <v>6.5</v>
      </c>
    </row>
    <row r="95" spans="2:18" ht="16.5" customHeight="1">
      <c r="B95" s="169"/>
      <c r="C95" s="595" t="s">
        <v>399</v>
      </c>
      <c r="D95" s="170">
        <v>10580</v>
      </c>
      <c r="E95" s="170">
        <v>7282</v>
      </c>
      <c r="F95" s="170">
        <v>3298</v>
      </c>
      <c r="G95" s="170">
        <v>65</v>
      </c>
      <c r="H95" s="170">
        <v>49</v>
      </c>
      <c r="I95" s="170">
        <v>16</v>
      </c>
      <c r="J95" s="170">
        <v>272</v>
      </c>
      <c r="K95" s="170">
        <v>132</v>
      </c>
      <c r="L95" s="170">
        <v>140</v>
      </c>
      <c r="M95" s="170">
        <v>10373</v>
      </c>
      <c r="N95" s="170">
        <v>7199</v>
      </c>
      <c r="O95" s="170">
        <v>3174</v>
      </c>
      <c r="P95" s="184">
        <v>7.5</v>
      </c>
      <c r="Q95" s="184">
        <v>1.2</v>
      </c>
      <c r="R95" s="184">
        <v>21.8</v>
      </c>
    </row>
    <row r="96" spans="2:18" ht="16.5" customHeight="1">
      <c r="B96" s="167"/>
      <c r="C96" s="593" t="s">
        <v>400</v>
      </c>
      <c r="D96" s="171">
        <v>24921</v>
      </c>
      <c r="E96" s="171">
        <v>19434</v>
      </c>
      <c r="F96" s="171">
        <v>5487</v>
      </c>
      <c r="G96" s="171">
        <v>78</v>
      </c>
      <c r="H96" s="171">
        <v>0</v>
      </c>
      <c r="I96" s="171">
        <v>78</v>
      </c>
      <c r="J96" s="171">
        <v>21</v>
      </c>
      <c r="K96" s="171">
        <v>21</v>
      </c>
      <c r="L96" s="171">
        <v>0</v>
      </c>
      <c r="M96" s="171">
        <v>24978</v>
      </c>
      <c r="N96" s="171">
        <v>19413</v>
      </c>
      <c r="O96" s="171">
        <v>5565</v>
      </c>
      <c r="P96" s="185">
        <v>7.2</v>
      </c>
      <c r="Q96" s="185">
        <v>7.2</v>
      </c>
      <c r="R96" s="185">
        <v>7</v>
      </c>
    </row>
    <row r="97" spans="2:18" ht="16.5" customHeight="1">
      <c r="B97" s="176"/>
      <c r="C97" s="592" t="s">
        <v>401</v>
      </c>
      <c r="D97" s="177">
        <v>68982</v>
      </c>
      <c r="E97" s="177">
        <v>19040</v>
      </c>
      <c r="F97" s="177">
        <v>49942</v>
      </c>
      <c r="G97" s="177">
        <v>937</v>
      </c>
      <c r="H97" s="177">
        <v>349</v>
      </c>
      <c r="I97" s="177">
        <v>588</v>
      </c>
      <c r="J97" s="177">
        <v>1635</v>
      </c>
      <c r="K97" s="177">
        <v>552</v>
      </c>
      <c r="L97" s="177">
        <v>1083</v>
      </c>
      <c r="M97" s="177">
        <v>68284</v>
      </c>
      <c r="N97" s="177">
        <v>18837</v>
      </c>
      <c r="O97" s="177">
        <v>49447</v>
      </c>
      <c r="P97" s="187">
        <v>67.8</v>
      </c>
      <c r="Q97" s="187">
        <v>37.7</v>
      </c>
      <c r="R97" s="187">
        <v>79.2</v>
      </c>
    </row>
    <row r="98" spans="2:18" ht="16.5" customHeight="1">
      <c r="B98" s="174"/>
      <c r="C98" s="594" t="s">
        <v>296</v>
      </c>
      <c r="D98" s="175">
        <v>18813</v>
      </c>
      <c r="E98" s="175">
        <v>9574</v>
      </c>
      <c r="F98" s="175">
        <v>9239</v>
      </c>
      <c r="G98" s="175">
        <v>573</v>
      </c>
      <c r="H98" s="175">
        <v>318</v>
      </c>
      <c r="I98" s="175">
        <v>255</v>
      </c>
      <c r="J98" s="175">
        <v>452</v>
      </c>
      <c r="K98" s="175">
        <v>200</v>
      </c>
      <c r="L98" s="175">
        <v>252</v>
      </c>
      <c r="M98" s="175">
        <v>18934</v>
      </c>
      <c r="N98" s="175">
        <v>9692</v>
      </c>
      <c r="O98" s="175">
        <v>9242</v>
      </c>
      <c r="P98" s="182">
        <v>34.3</v>
      </c>
      <c r="Q98" s="182">
        <v>20.4</v>
      </c>
      <c r="R98" s="182">
        <v>48.9</v>
      </c>
    </row>
    <row r="99" spans="2:18" ht="16.5" customHeight="1">
      <c r="B99" s="169"/>
      <c r="C99" s="595" t="s">
        <v>402</v>
      </c>
      <c r="D99" s="170">
        <v>29026</v>
      </c>
      <c r="E99" s="170">
        <v>9034</v>
      </c>
      <c r="F99" s="170">
        <v>19992</v>
      </c>
      <c r="G99" s="170">
        <v>1408</v>
      </c>
      <c r="H99" s="170">
        <v>553</v>
      </c>
      <c r="I99" s="170">
        <v>855</v>
      </c>
      <c r="J99" s="170">
        <v>920</v>
      </c>
      <c r="K99" s="170">
        <v>410</v>
      </c>
      <c r="L99" s="170">
        <v>510</v>
      </c>
      <c r="M99" s="170">
        <v>29514</v>
      </c>
      <c r="N99" s="170">
        <v>9177</v>
      </c>
      <c r="O99" s="170">
        <v>20337</v>
      </c>
      <c r="P99" s="184">
        <v>90.6</v>
      </c>
      <c r="Q99" s="184">
        <v>80.6</v>
      </c>
      <c r="R99" s="184">
        <v>95.1</v>
      </c>
    </row>
    <row r="100" spans="2:18" ht="16.5" customHeight="1">
      <c r="B100" s="167"/>
      <c r="C100" s="593" t="s">
        <v>298</v>
      </c>
      <c r="D100" s="171">
        <v>52738</v>
      </c>
      <c r="E100" s="171">
        <v>14691</v>
      </c>
      <c r="F100" s="171">
        <v>38047</v>
      </c>
      <c r="G100" s="171">
        <v>572</v>
      </c>
      <c r="H100" s="171">
        <v>123</v>
      </c>
      <c r="I100" s="171">
        <v>449</v>
      </c>
      <c r="J100" s="171">
        <v>403</v>
      </c>
      <c r="K100" s="171">
        <v>71</v>
      </c>
      <c r="L100" s="171">
        <v>332</v>
      </c>
      <c r="M100" s="171">
        <v>52907</v>
      </c>
      <c r="N100" s="171">
        <v>14743</v>
      </c>
      <c r="O100" s="171">
        <v>38164</v>
      </c>
      <c r="P100" s="185">
        <v>13.5</v>
      </c>
      <c r="Q100" s="185">
        <v>6.4</v>
      </c>
      <c r="R100" s="185">
        <v>16.2</v>
      </c>
    </row>
    <row r="101" spans="2:18" ht="16.5" customHeight="1">
      <c r="B101" s="176"/>
      <c r="C101" s="592" t="s">
        <v>403</v>
      </c>
      <c r="D101" s="177">
        <v>62828</v>
      </c>
      <c r="E101" s="177">
        <v>18936</v>
      </c>
      <c r="F101" s="177">
        <v>43892</v>
      </c>
      <c r="G101" s="177">
        <v>2302</v>
      </c>
      <c r="H101" s="177">
        <v>866</v>
      </c>
      <c r="I101" s="177">
        <v>1436</v>
      </c>
      <c r="J101" s="177">
        <v>899</v>
      </c>
      <c r="K101" s="177">
        <v>721</v>
      </c>
      <c r="L101" s="177">
        <v>178</v>
      </c>
      <c r="M101" s="177">
        <v>64231</v>
      </c>
      <c r="N101" s="177">
        <v>19081</v>
      </c>
      <c r="O101" s="177">
        <v>45150</v>
      </c>
      <c r="P101" s="187">
        <v>29.4</v>
      </c>
      <c r="Q101" s="187">
        <v>16.2</v>
      </c>
      <c r="R101" s="187">
        <v>34.9</v>
      </c>
    </row>
    <row r="102" spans="2:18" ht="16.5" customHeight="1">
      <c r="B102" s="167"/>
      <c r="C102" s="593" t="s">
        <v>404</v>
      </c>
      <c r="D102" s="171">
        <v>20615</v>
      </c>
      <c r="E102" s="171">
        <v>12427</v>
      </c>
      <c r="F102" s="171">
        <v>8188</v>
      </c>
      <c r="G102" s="171">
        <v>1120</v>
      </c>
      <c r="H102" s="171">
        <v>709</v>
      </c>
      <c r="I102" s="171">
        <v>411</v>
      </c>
      <c r="J102" s="171">
        <v>1019</v>
      </c>
      <c r="K102" s="171">
        <v>452</v>
      </c>
      <c r="L102" s="171">
        <v>567</v>
      </c>
      <c r="M102" s="171">
        <v>20716</v>
      </c>
      <c r="N102" s="171">
        <v>12684</v>
      </c>
      <c r="O102" s="171">
        <v>8032</v>
      </c>
      <c r="P102" s="185">
        <v>42.6</v>
      </c>
      <c r="Q102" s="185">
        <v>42.2</v>
      </c>
      <c r="R102" s="185">
        <v>43.1</v>
      </c>
    </row>
    <row r="103" spans="2:18" ht="16.5" customHeight="1">
      <c r="B103" s="169"/>
      <c r="C103" s="595" t="s">
        <v>405</v>
      </c>
      <c r="D103" s="170">
        <v>35301</v>
      </c>
      <c r="E103" s="170">
        <v>13729</v>
      </c>
      <c r="F103" s="170">
        <v>21572</v>
      </c>
      <c r="G103" s="170">
        <v>714</v>
      </c>
      <c r="H103" s="170">
        <v>217</v>
      </c>
      <c r="I103" s="170">
        <v>497</v>
      </c>
      <c r="J103" s="170">
        <v>642</v>
      </c>
      <c r="K103" s="170">
        <v>128</v>
      </c>
      <c r="L103" s="170">
        <v>514</v>
      </c>
      <c r="M103" s="170">
        <v>35373</v>
      </c>
      <c r="N103" s="170">
        <v>13818</v>
      </c>
      <c r="O103" s="170">
        <v>21555</v>
      </c>
      <c r="P103" s="184">
        <v>63.5</v>
      </c>
      <c r="Q103" s="184">
        <v>40.8</v>
      </c>
      <c r="R103" s="184">
        <v>78</v>
      </c>
    </row>
    <row r="104" spans="2:18" ht="16.5" customHeight="1">
      <c r="B104" s="176"/>
      <c r="C104" s="592" t="s">
        <v>406</v>
      </c>
      <c r="D104" s="177">
        <v>6316</v>
      </c>
      <c r="E104" s="177">
        <v>5312</v>
      </c>
      <c r="F104" s="177">
        <v>1004</v>
      </c>
      <c r="G104" s="177">
        <v>0</v>
      </c>
      <c r="H104" s="177">
        <v>0</v>
      </c>
      <c r="I104" s="177">
        <v>0</v>
      </c>
      <c r="J104" s="177">
        <v>454</v>
      </c>
      <c r="K104" s="177">
        <v>389</v>
      </c>
      <c r="L104" s="177">
        <v>65</v>
      </c>
      <c r="M104" s="177">
        <v>5862</v>
      </c>
      <c r="N104" s="177">
        <v>4923</v>
      </c>
      <c r="O104" s="177">
        <v>939</v>
      </c>
      <c r="P104" s="187">
        <v>14.4</v>
      </c>
      <c r="Q104" s="187">
        <v>13.2</v>
      </c>
      <c r="R104" s="187">
        <v>20.7</v>
      </c>
    </row>
  </sheetData>
  <sheetProtection/>
  <mergeCells count="46">
    <mergeCell ref="B9:C9"/>
    <mergeCell ref="B6:C6"/>
    <mergeCell ref="J3:L3"/>
    <mergeCell ref="B7:C7"/>
    <mergeCell ref="B8:C8"/>
    <mergeCell ref="B3:C4"/>
    <mergeCell ref="M3:O3"/>
    <mergeCell ref="P3:R3"/>
    <mergeCell ref="D55:F55"/>
    <mergeCell ref="G55:I55"/>
    <mergeCell ref="J55:L55"/>
    <mergeCell ref="M55:O55"/>
    <mergeCell ref="P55:R55"/>
    <mergeCell ref="D3:F3"/>
    <mergeCell ref="G3:I3"/>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55:C56"/>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D58:IV95 A96:IV104 D6:IV52 B6:B52 A6:A26 A31:A52 C23:C52 C75:C95 A87:A95 A58:A82 B58:B95">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2" max="255" man="1"/>
  </rowBreaks>
  <drawing r:id="rId1"/>
</worksheet>
</file>

<file path=xl/worksheets/sheet21.xml><?xml version="1.0" encoding="utf-8"?>
<worksheet xmlns="http://schemas.openxmlformats.org/spreadsheetml/2006/main" xmlns:r="http://schemas.openxmlformats.org/officeDocument/2006/relationships">
  <sheetPr codeName="Sheet36">
    <tabColor indexed="53"/>
  </sheetPr>
  <dimension ref="A4:V26"/>
  <sheetViews>
    <sheetView zoomScaleSheetLayoutView="100" workbookViewId="0" topLeftCell="A1">
      <selection activeCell="A1" sqref="A1"/>
    </sheetView>
  </sheetViews>
  <sheetFormatPr defaultColWidth="8.796875" defaultRowHeight="14.25"/>
  <cols>
    <col min="1" max="1" width="7" style="330" customWidth="1"/>
    <col min="2" max="2" width="16.59765625" style="196" customWidth="1"/>
    <col min="3" max="14" width="10" style="196" customWidth="1"/>
    <col min="15" max="16384" width="9" style="196" customWidth="1"/>
  </cols>
  <sheetData>
    <row r="4" spans="4:5" ht="11.25">
      <c r="D4" s="197"/>
      <c r="E4" s="198"/>
    </row>
    <row r="6" spans="2:4" ht="16.5" customHeight="1">
      <c r="B6" s="199"/>
      <c r="D6" s="200" t="s">
        <v>762</v>
      </c>
    </row>
    <row r="7" ht="15.75" customHeight="1">
      <c r="B7" s="201"/>
    </row>
    <row r="8" spans="2:14" ht="16.5" customHeight="1">
      <c r="B8" s="200"/>
      <c r="N8" s="202" t="s">
        <v>408</v>
      </c>
    </row>
    <row r="9" spans="2:14" ht="16.5" customHeight="1">
      <c r="B9" s="817" t="s">
        <v>444</v>
      </c>
      <c r="C9" s="203"/>
      <c r="D9" s="203" t="s">
        <v>446</v>
      </c>
      <c r="E9" s="204"/>
      <c r="F9" s="203"/>
      <c r="G9" s="203" t="s">
        <v>447</v>
      </c>
      <c r="H9" s="204"/>
      <c r="I9" s="203"/>
      <c r="J9" s="203" t="s">
        <v>448</v>
      </c>
      <c r="K9" s="204"/>
      <c r="L9" s="203"/>
      <c r="M9" s="203" t="s">
        <v>449</v>
      </c>
      <c r="N9" s="204"/>
    </row>
    <row r="10" spans="2:22" ht="16.5" customHeight="1">
      <c r="B10" s="818"/>
      <c r="C10" s="205" t="s">
        <v>409</v>
      </c>
      <c r="D10" s="206" t="s">
        <v>149</v>
      </c>
      <c r="E10" s="207" t="s">
        <v>450</v>
      </c>
      <c r="F10" s="208" t="s">
        <v>409</v>
      </c>
      <c r="G10" s="206" t="s">
        <v>149</v>
      </c>
      <c r="H10" s="207" t="s">
        <v>450</v>
      </c>
      <c r="I10" s="209" t="s">
        <v>409</v>
      </c>
      <c r="J10" s="210" t="s">
        <v>149</v>
      </c>
      <c r="K10" s="205" t="s">
        <v>450</v>
      </c>
      <c r="L10" s="209" t="s">
        <v>409</v>
      </c>
      <c r="M10" s="210" t="s">
        <v>149</v>
      </c>
      <c r="N10" s="205" t="s">
        <v>450</v>
      </c>
      <c r="P10" s="211"/>
      <c r="Q10" s="211"/>
      <c r="R10" s="211"/>
      <c r="S10" s="211"/>
      <c r="T10" s="211"/>
      <c r="U10" s="211"/>
      <c r="V10" s="211"/>
    </row>
    <row r="11" spans="2:22" ht="16.5" customHeight="1">
      <c r="B11" s="212" t="s">
        <v>101</v>
      </c>
      <c r="C11" s="213">
        <v>377937</v>
      </c>
      <c r="D11" s="214">
        <v>367696</v>
      </c>
      <c r="E11" s="215">
        <v>10241</v>
      </c>
      <c r="F11" s="213">
        <v>286039</v>
      </c>
      <c r="G11" s="214">
        <v>283323</v>
      </c>
      <c r="H11" s="215">
        <v>2716</v>
      </c>
      <c r="I11" s="216">
        <v>250914</v>
      </c>
      <c r="J11" s="216">
        <v>241166</v>
      </c>
      <c r="K11" s="217">
        <v>9748</v>
      </c>
      <c r="L11" s="216">
        <v>217330</v>
      </c>
      <c r="M11" s="216">
        <v>215480</v>
      </c>
      <c r="N11" s="217">
        <v>1850</v>
      </c>
      <c r="P11" s="211"/>
      <c r="Q11" s="211"/>
      <c r="R11" s="211"/>
      <c r="S11" s="211"/>
      <c r="T11" s="211"/>
      <c r="U11" s="211"/>
      <c r="V11" s="211"/>
    </row>
    <row r="12" spans="1:22" ht="16.5" customHeight="1">
      <c r="A12" s="331"/>
      <c r="B12" s="218" t="s">
        <v>102</v>
      </c>
      <c r="C12" s="219" t="s">
        <v>663</v>
      </c>
      <c r="D12" s="216" t="s">
        <v>663</v>
      </c>
      <c r="E12" s="217" t="s">
        <v>663</v>
      </c>
      <c r="F12" s="219">
        <v>368942</v>
      </c>
      <c r="G12" s="216">
        <v>368942</v>
      </c>
      <c r="H12" s="217">
        <v>0</v>
      </c>
      <c r="I12" s="216">
        <v>426532</v>
      </c>
      <c r="J12" s="216">
        <v>426532</v>
      </c>
      <c r="K12" s="217">
        <v>0</v>
      </c>
      <c r="L12" s="216">
        <v>313657</v>
      </c>
      <c r="M12" s="216">
        <v>310928</v>
      </c>
      <c r="N12" s="217">
        <v>2729</v>
      </c>
      <c r="P12" s="211"/>
      <c r="Q12" s="211"/>
      <c r="R12" s="211"/>
      <c r="S12" s="211"/>
      <c r="T12" s="211"/>
      <c r="U12" s="211"/>
      <c r="V12" s="211"/>
    </row>
    <row r="13" spans="2:22" ht="16.5" customHeight="1">
      <c r="B13" s="218" t="s">
        <v>103</v>
      </c>
      <c r="C13" s="219">
        <v>395200</v>
      </c>
      <c r="D13" s="216">
        <v>382980</v>
      </c>
      <c r="E13" s="217">
        <v>12220</v>
      </c>
      <c r="F13" s="219">
        <v>319377</v>
      </c>
      <c r="G13" s="216">
        <v>318004</v>
      </c>
      <c r="H13" s="217">
        <v>1373</v>
      </c>
      <c r="I13" s="216">
        <v>271863</v>
      </c>
      <c r="J13" s="216">
        <v>268919</v>
      </c>
      <c r="K13" s="217">
        <v>2944</v>
      </c>
      <c r="L13" s="216">
        <v>224088</v>
      </c>
      <c r="M13" s="216">
        <v>224088</v>
      </c>
      <c r="N13" s="217">
        <v>0</v>
      </c>
      <c r="P13" s="211"/>
      <c r="Q13" s="211"/>
      <c r="R13" s="211"/>
      <c r="S13" s="211"/>
      <c r="T13" s="211"/>
      <c r="U13" s="211"/>
      <c r="V13" s="211"/>
    </row>
    <row r="14" spans="2:22" ht="16.5" customHeight="1">
      <c r="B14" s="218" t="s">
        <v>126</v>
      </c>
      <c r="C14" s="219" t="s">
        <v>791</v>
      </c>
      <c r="D14" s="216" t="s">
        <v>791</v>
      </c>
      <c r="E14" s="217" t="s">
        <v>791</v>
      </c>
      <c r="F14" s="219" t="s">
        <v>791</v>
      </c>
      <c r="G14" s="216" t="s">
        <v>791</v>
      </c>
      <c r="H14" s="217" t="s">
        <v>791</v>
      </c>
      <c r="I14" s="216">
        <v>353932</v>
      </c>
      <c r="J14" s="216">
        <v>353932</v>
      </c>
      <c r="K14" s="217">
        <v>0</v>
      </c>
      <c r="L14" s="216" t="s">
        <v>791</v>
      </c>
      <c r="M14" s="216" t="s">
        <v>791</v>
      </c>
      <c r="N14" s="217" t="s">
        <v>791</v>
      </c>
      <c r="P14" s="211"/>
      <c r="Q14" s="211"/>
      <c r="R14" s="211"/>
      <c r="S14" s="211"/>
      <c r="T14" s="211"/>
      <c r="U14" s="211"/>
      <c r="V14" s="211"/>
    </row>
    <row r="15" spans="2:22" ht="16.5" customHeight="1">
      <c r="B15" s="218" t="s">
        <v>97</v>
      </c>
      <c r="C15" s="219" t="s">
        <v>663</v>
      </c>
      <c r="D15" s="216" t="s">
        <v>663</v>
      </c>
      <c r="E15" s="217" t="s">
        <v>663</v>
      </c>
      <c r="F15" s="219">
        <v>307060</v>
      </c>
      <c r="G15" s="216">
        <v>304263</v>
      </c>
      <c r="H15" s="217">
        <v>2797</v>
      </c>
      <c r="I15" s="216">
        <v>299168</v>
      </c>
      <c r="J15" s="216">
        <v>299168</v>
      </c>
      <c r="K15" s="217">
        <v>0</v>
      </c>
      <c r="L15" s="216">
        <v>341317</v>
      </c>
      <c r="M15" s="216">
        <v>279957</v>
      </c>
      <c r="N15" s="217">
        <v>61360</v>
      </c>
      <c r="P15" s="211"/>
      <c r="Q15" s="211"/>
      <c r="R15" s="211"/>
      <c r="S15" s="211"/>
      <c r="T15" s="211"/>
      <c r="U15" s="211"/>
      <c r="V15" s="211"/>
    </row>
    <row r="16" spans="1:22" ht="16.5" customHeight="1">
      <c r="A16" s="331" t="s">
        <v>445</v>
      </c>
      <c r="B16" s="218" t="s">
        <v>125</v>
      </c>
      <c r="C16" s="219">
        <v>240051</v>
      </c>
      <c r="D16" s="216">
        <v>218527</v>
      </c>
      <c r="E16" s="217">
        <v>21524</v>
      </c>
      <c r="F16" s="219">
        <v>291000</v>
      </c>
      <c r="G16" s="216">
        <v>289564</v>
      </c>
      <c r="H16" s="217">
        <v>1436</v>
      </c>
      <c r="I16" s="216">
        <v>279304</v>
      </c>
      <c r="J16" s="216">
        <v>261588</v>
      </c>
      <c r="K16" s="217">
        <v>17716</v>
      </c>
      <c r="L16" s="216">
        <v>225856</v>
      </c>
      <c r="M16" s="216">
        <v>225825</v>
      </c>
      <c r="N16" s="217">
        <v>31</v>
      </c>
      <c r="P16" s="211"/>
      <c r="Q16" s="211"/>
      <c r="R16" s="211"/>
      <c r="S16" s="211"/>
      <c r="T16" s="211"/>
      <c r="U16" s="211"/>
      <c r="V16" s="211"/>
    </row>
    <row r="17" spans="1:22" ht="16.5" customHeight="1">
      <c r="A17" s="220">
        <v>22</v>
      </c>
      <c r="B17" s="218" t="s">
        <v>135</v>
      </c>
      <c r="C17" s="219">
        <v>162294</v>
      </c>
      <c r="D17" s="216">
        <v>162294</v>
      </c>
      <c r="E17" s="217">
        <v>0</v>
      </c>
      <c r="F17" s="219">
        <v>245878</v>
      </c>
      <c r="G17" s="216">
        <v>245085</v>
      </c>
      <c r="H17" s="217">
        <v>793</v>
      </c>
      <c r="I17" s="216">
        <v>197983</v>
      </c>
      <c r="J17" s="216">
        <v>197801</v>
      </c>
      <c r="K17" s="217">
        <v>182</v>
      </c>
      <c r="L17" s="216">
        <v>205479</v>
      </c>
      <c r="M17" s="216">
        <v>205070</v>
      </c>
      <c r="N17" s="217">
        <v>409</v>
      </c>
      <c r="P17" s="211"/>
      <c r="Q17" s="211"/>
      <c r="R17" s="211"/>
      <c r="S17" s="211"/>
      <c r="T17" s="211"/>
      <c r="U17" s="211"/>
      <c r="V17" s="211"/>
    </row>
    <row r="18" spans="1:22" ht="16.5" customHeight="1">
      <c r="A18" s="221" t="s">
        <v>445</v>
      </c>
      <c r="B18" s="218" t="s">
        <v>136</v>
      </c>
      <c r="C18" s="219" t="s">
        <v>791</v>
      </c>
      <c r="D18" s="216" t="s">
        <v>791</v>
      </c>
      <c r="E18" s="217" t="s">
        <v>791</v>
      </c>
      <c r="F18" s="219">
        <v>322827</v>
      </c>
      <c r="G18" s="216">
        <v>322636</v>
      </c>
      <c r="H18" s="217">
        <v>191</v>
      </c>
      <c r="I18" s="216">
        <v>492656</v>
      </c>
      <c r="J18" s="216">
        <v>422788</v>
      </c>
      <c r="K18" s="217">
        <v>69868</v>
      </c>
      <c r="L18" s="216">
        <v>357232</v>
      </c>
      <c r="M18" s="216">
        <v>356549</v>
      </c>
      <c r="N18" s="217">
        <v>683</v>
      </c>
      <c r="P18" s="211"/>
      <c r="Q18" s="211"/>
      <c r="R18" s="211"/>
      <c r="S18" s="211"/>
      <c r="T18" s="211"/>
      <c r="U18" s="211"/>
      <c r="V18" s="211"/>
    </row>
    <row r="19" spans="2:22" ht="16.5" customHeight="1">
      <c r="B19" s="218" t="s">
        <v>124</v>
      </c>
      <c r="C19" s="219" t="s">
        <v>663</v>
      </c>
      <c r="D19" s="216" t="s">
        <v>663</v>
      </c>
      <c r="E19" s="217" t="s">
        <v>663</v>
      </c>
      <c r="F19" s="219">
        <v>221792</v>
      </c>
      <c r="G19" s="216">
        <v>216002</v>
      </c>
      <c r="H19" s="217">
        <v>5790</v>
      </c>
      <c r="I19" s="216">
        <v>138138</v>
      </c>
      <c r="J19" s="216">
        <v>138138</v>
      </c>
      <c r="K19" s="217">
        <v>0</v>
      </c>
      <c r="L19" s="216">
        <v>292280</v>
      </c>
      <c r="M19" s="216">
        <v>289565</v>
      </c>
      <c r="N19" s="217">
        <v>2715</v>
      </c>
      <c r="P19" s="211"/>
      <c r="Q19" s="211"/>
      <c r="R19" s="211"/>
      <c r="S19" s="211"/>
      <c r="T19" s="211"/>
      <c r="U19" s="211"/>
      <c r="V19" s="211"/>
    </row>
    <row r="20" spans="2:22" ht="16.5" customHeight="1">
      <c r="B20" s="218" t="s">
        <v>123</v>
      </c>
      <c r="C20" s="219">
        <v>450364</v>
      </c>
      <c r="D20" s="216">
        <v>449144</v>
      </c>
      <c r="E20" s="217">
        <v>1220</v>
      </c>
      <c r="F20" s="219" t="s">
        <v>791</v>
      </c>
      <c r="G20" s="216" t="s">
        <v>791</v>
      </c>
      <c r="H20" s="217" t="s">
        <v>791</v>
      </c>
      <c r="I20" s="216">
        <v>326700</v>
      </c>
      <c r="J20" s="216">
        <v>326700</v>
      </c>
      <c r="K20" s="217">
        <v>0</v>
      </c>
      <c r="L20" s="216">
        <v>334385</v>
      </c>
      <c r="M20" s="216">
        <v>319977</v>
      </c>
      <c r="N20" s="217">
        <v>14408</v>
      </c>
      <c r="P20" s="211"/>
      <c r="Q20" s="211"/>
      <c r="R20" s="211"/>
      <c r="S20" s="211"/>
      <c r="T20" s="211"/>
      <c r="U20" s="211"/>
      <c r="V20" s="211"/>
    </row>
    <row r="21" spans="2:22" ht="16.5" customHeight="1">
      <c r="B21" s="218" t="s">
        <v>122</v>
      </c>
      <c r="C21" s="219" t="s">
        <v>663</v>
      </c>
      <c r="D21" s="216" t="s">
        <v>663</v>
      </c>
      <c r="E21" s="217" t="s">
        <v>663</v>
      </c>
      <c r="F21" s="219">
        <v>175636</v>
      </c>
      <c r="G21" s="216">
        <v>175636</v>
      </c>
      <c r="H21" s="217">
        <v>0</v>
      </c>
      <c r="I21" s="216">
        <v>130013</v>
      </c>
      <c r="J21" s="216">
        <v>129147</v>
      </c>
      <c r="K21" s="217">
        <v>866</v>
      </c>
      <c r="L21" s="216">
        <v>90726</v>
      </c>
      <c r="M21" s="216">
        <v>90546</v>
      </c>
      <c r="N21" s="217">
        <v>180</v>
      </c>
      <c r="P21" s="211"/>
      <c r="Q21" s="211"/>
      <c r="R21" s="211"/>
      <c r="S21" s="211"/>
      <c r="T21" s="211"/>
      <c r="U21" s="211"/>
      <c r="V21" s="211"/>
    </row>
    <row r="22" spans="2:22" ht="16.5" customHeight="1">
      <c r="B22" s="218" t="s">
        <v>121</v>
      </c>
      <c r="C22" s="219" t="s">
        <v>663</v>
      </c>
      <c r="D22" s="216" t="s">
        <v>663</v>
      </c>
      <c r="E22" s="217" t="s">
        <v>663</v>
      </c>
      <c r="F22" s="219">
        <v>167658</v>
      </c>
      <c r="G22" s="216">
        <v>167658</v>
      </c>
      <c r="H22" s="217">
        <v>0</v>
      </c>
      <c r="I22" s="216">
        <v>207311</v>
      </c>
      <c r="J22" s="216">
        <v>207311</v>
      </c>
      <c r="K22" s="217">
        <v>0</v>
      </c>
      <c r="L22" s="216">
        <v>193998</v>
      </c>
      <c r="M22" s="216">
        <v>190905</v>
      </c>
      <c r="N22" s="217">
        <v>3093</v>
      </c>
      <c r="P22" s="211"/>
      <c r="Q22" s="211"/>
      <c r="R22" s="211"/>
      <c r="S22" s="211"/>
      <c r="T22" s="211"/>
      <c r="U22" s="211"/>
      <c r="V22" s="211"/>
    </row>
    <row r="23" spans="2:22" ht="16.5" customHeight="1">
      <c r="B23" s="218" t="s">
        <v>104</v>
      </c>
      <c r="C23" s="219" t="s">
        <v>791</v>
      </c>
      <c r="D23" s="216" t="s">
        <v>791</v>
      </c>
      <c r="E23" s="217" t="s">
        <v>791</v>
      </c>
      <c r="F23" s="219">
        <v>347163</v>
      </c>
      <c r="G23" s="216">
        <v>347163</v>
      </c>
      <c r="H23" s="217">
        <v>0</v>
      </c>
      <c r="I23" s="216">
        <v>279931</v>
      </c>
      <c r="J23" s="216">
        <v>262682</v>
      </c>
      <c r="K23" s="217">
        <v>17249</v>
      </c>
      <c r="L23" s="216">
        <v>142128</v>
      </c>
      <c r="M23" s="216">
        <v>142128</v>
      </c>
      <c r="N23" s="217">
        <v>0</v>
      </c>
      <c r="P23" s="211"/>
      <c r="Q23" s="211"/>
      <c r="R23" s="211"/>
      <c r="S23" s="211"/>
      <c r="T23" s="211"/>
      <c r="U23" s="211"/>
      <c r="V23" s="211"/>
    </row>
    <row r="24" spans="2:22" ht="16.5" customHeight="1">
      <c r="B24" s="218" t="s">
        <v>100</v>
      </c>
      <c r="C24" s="219">
        <v>413604</v>
      </c>
      <c r="D24" s="216">
        <v>403559</v>
      </c>
      <c r="E24" s="217">
        <v>10045</v>
      </c>
      <c r="F24" s="219">
        <v>304436</v>
      </c>
      <c r="G24" s="216">
        <v>304193</v>
      </c>
      <c r="H24" s="217">
        <v>243</v>
      </c>
      <c r="I24" s="216">
        <v>225798</v>
      </c>
      <c r="J24" s="216">
        <v>224964</v>
      </c>
      <c r="K24" s="217">
        <v>834</v>
      </c>
      <c r="L24" s="216">
        <v>191308</v>
      </c>
      <c r="M24" s="216">
        <v>191233</v>
      </c>
      <c r="N24" s="217">
        <v>75</v>
      </c>
      <c r="P24" s="211"/>
      <c r="Q24" s="211"/>
      <c r="R24" s="211"/>
      <c r="S24" s="211"/>
      <c r="T24" s="211"/>
      <c r="U24" s="211"/>
      <c r="V24" s="211"/>
    </row>
    <row r="25" spans="2:22" ht="16.5" customHeight="1">
      <c r="B25" s="218" t="s">
        <v>98</v>
      </c>
      <c r="C25" s="219" t="s">
        <v>663</v>
      </c>
      <c r="D25" s="216" t="s">
        <v>663</v>
      </c>
      <c r="E25" s="217" t="s">
        <v>663</v>
      </c>
      <c r="F25" s="219" t="s">
        <v>791</v>
      </c>
      <c r="G25" s="216" t="s">
        <v>791</v>
      </c>
      <c r="H25" s="217" t="s">
        <v>791</v>
      </c>
      <c r="I25" s="216" t="s">
        <v>791</v>
      </c>
      <c r="J25" s="216" t="s">
        <v>791</v>
      </c>
      <c r="K25" s="217" t="s">
        <v>791</v>
      </c>
      <c r="L25" s="216">
        <v>287929</v>
      </c>
      <c r="M25" s="216">
        <v>287214</v>
      </c>
      <c r="N25" s="217">
        <v>715</v>
      </c>
      <c r="P25" s="211"/>
      <c r="Q25" s="211"/>
      <c r="R25" s="211"/>
      <c r="S25" s="211"/>
      <c r="T25" s="211"/>
      <c r="U25" s="211"/>
      <c r="V25" s="211"/>
    </row>
    <row r="26" spans="1:22" ht="16.5" customHeight="1">
      <c r="A26" s="330" t="s">
        <v>176</v>
      </c>
      <c r="B26" s="222" t="s">
        <v>99</v>
      </c>
      <c r="C26" s="223">
        <v>145265</v>
      </c>
      <c r="D26" s="224">
        <v>144959</v>
      </c>
      <c r="E26" s="225">
        <v>306</v>
      </c>
      <c r="F26" s="223">
        <v>120843</v>
      </c>
      <c r="G26" s="224">
        <v>115845</v>
      </c>
      <c r="H26" s="225">
        <v>4998</v>
      </c>
      <c r="I26" s="224">
        <v>261301</v>
      </c>
      <c r="J26" s="224">
        <v>200097</v>
      </c>
      <c r="K26" s="225">
        <v>61204</v>
      </c>
      <c r="L26" s="224">
        <v>246696</v>
      </c>
      <c r="M26" s="224">
        <v>245210</v>
      </c>
      <c r="N26" s="225">
        <v>1486</v>
      </c>
      <c r="V26" s="197"/>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codeName="Sheet37">
    <tabColor indexed="53"/>
  </sheetPr>
  <dimension ref="A6:T27"/>
  <sheetViews>
    <sheetView zoomScaleSheetLayoutView="100" workbookViewId="0" topLeftCell="A1">
      <selection activeCell="A1" sqref="A1"/>
    </sheetView>
  </sheetViews>
  <sheetFormatPr defaultColWidth="8.796875" defaultRowHeight="14.25"/>
  <cols>
    <col min="1" max="1" width="7" style="196" customWidth="1"/>
    <col min="2" max="2" width="16.59765625" style="196" customWidth="1"/>
    <col min="3" max="18" width="7.59765625" style="196" customWidth="1"/>
    <col min="19" max="16384" width="9" style="196" customWidth="1"/>
  </cols>
  <sheetData>
    <row r="6" spans="2:4" ht="16.5" customHeight="1">
      <c r="B6" s="199"/>
      <c r="D6" s="200" t="s">
        <v>763</v>
      </c>
    </row>
    <row r="7" ht="15.75" customHeight="1">
      <c r="B7" s="201"/>
    </row>
    <row r="8" ht="16.5" customHeight="1">
      <c r="B8" s="200"/>
    </row>
    <row r="9" spans="2:20" ht="16.5" customHeight="1">
      <c r="B9" s="817" t="s">
        <v>444</v>
      </c>
      <c r="C9" s="226"/>
      <c r="D9" s="819" t="s">
        <v>446</v>
      </c>
      <c r="E9" s="819"/>
      <c r="F9" s="228"/>
      <c r="G9" s="227"/>
      <c r="H9" s="819" t="s">
        <v>447</v>
      </c>
      <c r="I9" s="819"/>
      <c r="J9" s="228"/>
      <c r="K9" s="227"/>
      <c r="L9" s="819" t="s">
        <v>448</v>
      </c>
      <c r="M9" s="819"/>
      <c r="N9" s="228"/>
      <c r="O9" s="227"/>
      <c r="P9" s="819" t="s">
        <v>449</v>
      </c>
      <c r="Q9" s="819"/>
      <c r="R9" s="228"/>
      <c r="S9" s="197"/>
      <c r="T9" s="197"/>
    </row>
    <row r="10" spans="2:19" ht="16.5" customHeight="1">
      <c r="B10" s="818"/>
      <c r="C10" s="229" t="s">
        <v>417</v>
      </c>
      <c r="D10" s="230" t="s">
        <v>359</v>
      </c>
      <c r="E10" s="230" t="s">
        <v>451</v>
      </c>
      <c r="F10" s="231" t="s">
        <v>148</v>
      </c>
      <c r="G10" s="232" t="s">
        <v>417</v>
      </c>
      <c r="H10" s="233" t="s">
        <v>359</v>
      </c>
      <c r="I10" s="233" t="s">
        <v>451</v>
      </c>
      <c r="J10" s="229" t="s">
        <v>148</v>
      </c>
      <c r="K10" s="232" t="s">
        <v>417</v>
      </c>
      <c r="L10" s="233" t="s">
        <v>359</v>
      </c>
      <c r="M10" s="233" t="s">
        <v>451</v>
      </c>
      <c r="N10" s="229" t="s">
        <v>148</v>
      </c>
      <c r="O10" s="232" t="s">
        <v>417</v>
      </c>
      <c r="P10" s="233" t="s">
        <v>359</v>
      </c>
      <c r="Q10" s="233" t="s">
        <v>451</v>
      </c>
      <c r="R10" s="229" t="s">
        <v>148</v>
      </c>
      <c r="S10" s="234"/>
    </row>
    <row r="11" spans="2:19" s="235" customFormat="1" ht="10.5" customHeight="1">
      <c r="B11" s="236"/>
      <c r="C11" s="237" t="s">
        <v>452</v>
      </c>
      <c r="D11" s="238" t="s">
        <v>421</v>
      </c>
      <c r="E11" s="238" t="s">
        <v>421</v>
      </c>
      <c r="F11" s="239" t="s">
        <v>421</v>
      </c>
      <c r="G11" s="240" t="s">
        <v>452</v>
      </c>
      <c r="H11" s="238" t="s">
        <v>421</v>
      </c>
      <c r="I11" s="238" t="s">
        <v>421</v>
      </c>
      <c r="J11" s="239" t="s">
        <v>421</v>
      </c>
      <c r="K11" s="240" t="s">
        <v>452</v>
      </c>
      <c r="L11" s="238" t="s">
        <v>421</v>
      </c>
      <c r="M11" s="238" t="s">
        <v>421</v>
      </c>
      <c r="N11" s="239" t="s">
        <v>421</v>
      </c>
      <c r="O11" s="240" t="s">
        <v>452</v>
      </c>
      <c r="P11" s="238" t="s">
        <v>421</v>
      </c>
      <c r="Q11" s="238" t="s">
        <v>421</v>
      </c>
      <c r="R11" s="239" t="s">
        <v>421</v>
      </c>
      <c r="S11" s="241"/>
    </row>
    <row r="12" spans="1:19" ht="16.5" customHeight="1">
      <c r="A12" s="199"/>
      <c r="B12" s="218" t="s">
        <v>101</v>
      </c>
      <c r="C12" s="242">
        <v>18.4</v>
      </c>
      <c r="D12" s="243">
        <v>157.4</v>
      </c>
      <c r="E12" s="243">
        <v>140.3</v>
      </c>
      <c r="F12" s="244">
        <v>17.1</v>
      </c>
      <c r="G12" s="243">
        <v>18.8</v>
      </c>
      <c r="H12" s="243">
        <v>150.8</v>
      </c>
      <c r="I12" s="243">
        <v>137.4</v>
      </c>
      <c r="J12" s="244">
        <v>13.4</v>
      </c>
      <c r="K12" s="243">
        <v>18.6</v>
      </c>
      <c r="L12" s="243">
        <v>142</v>
      </c>
      <c r="M12" s="243">
        <v>131</v>
      </c>
      <c r="N12" s="244">
        <v>11</v>
      </c>
      <c r="O12" s="243">
        <v>18.1</v>
      </c>
      <c r="P12" s="243">
        <v>133.7</v>
      </c>
      <c r="Q12" s="243">
        <v>126.2</v>
      </c>
      <c r="R12" s="244">
        <v>7.5</v>
      </c>
      <c r="S12" s="197"/>
    </row>
    <row r="13" spans="1:19" ht="16.5" customHeight="1">
      <c r="A13" s="199"/>
      <c r="B13" s="218" t="s">
        <v>102</v>
      </c>
      <c r="C13" s="242" t="s">
        <v>663</v>
      </c>
      <c r="D13" s="245" t="s">
        <v>663</v>
      </c>
      <c r="E13" s="245" t="s">
        <v>663</v>
      </c>
      <c r="F13" s="244" t="s">
        <v>663</v>
      </c>
      <c r="G13" s="243">
        <v>18.4</v>
      </c>
      <c r="H13" s="243">
        <v>159.7</v>
      </c>
      <c r="I13" s="243">
        <v>142.9</v>
      </c>
      <c r="J13" s="244">
        <v>16.8</v>
      </c>
      <c r="K13" s="242">
        <v>20.8</v>
      </c>
      <c r="L13" s="243">
        <v>174.4</v>
      </c>
      <c r="M13" s="243">
        <v>160.4</v>
      </c>
      <c r="N13" s="244">
        <v>14</v>
      </c>
      <c r="O13" s="243">
        <v>19.8</v>
      </c>
      <c r="P13" s="243">
        <v>156.8</v>
      </c>
      <c r="Q13" s="243">
        <v>147.7</v>
      </c>
      <c r="R13" s="244">
        <v>9.1</v>
      </c>
      <c r="S13" s="197"/>
    </row>
    <row r="14" spans="2:19" ht="16.5" customHeight="1">
      <c r="B14" s="218" t="s">
        <v>103</v>
      </c>
      <c r="C14" s="242">
        <v>18.4</v>
      </c>
      <c r="D14" s="243">
        <v>162.9</v>
      </c>
      <c r="E14" s="243">
        <v>143</v>
      </c>
      <c r="F14" s="244">
        <v>19.9</v>
      </c>
      <c r="G14" s="243">
        <v>18.6</v>
      </c>
      <c r="H14" s="243">
        <v>158.9</v>
      </c>
      <c r="I14" s="243">
        <v>143</v>
      </c>
      <c r="J14" s="244">
        <v>15.9</v>
      </c>
      <c r="K14" s="243">
        <v>18.6</v>
      </c>
      <c r="L14" s="243">
        <v>154.2</v>
      </c>
      <c r="M14" s="243">
        <v>139.7</v>
      </c>
      <c r="N14" s="244">
        <v>14.5</v>
      </c>
      <c r="O14" s="243">
        <v>18.8</v>
      </c>
      <c r="P14" s="243">
        <v>144.4</v>
      </c>
      <c r="Q14" s="243">
        <v>135.7</v>
      </c>
      <c r="R14" s="244">
        <v>8.7</v>
      </c>
      <c r="S14" s="197"/>
    </row>
    <row r="15" spans="2:19" ht="16.5" customHeight="1">
      <c r="B15" s="218" t="s">
        <v>126</v>
      </c>
      <c r="C15" s="242" t="s">
        <v>791</v>
      </c>
      <c r="D15" s="243" t="s">
        <v>791</v>
      </c>
      <c r="E15" s="243" t="s">
        <v>791</v>
      </c>
      <c r="F15" s="244" t="s">
        <v>791</v>
      </c>
      <c r="G15" s="243" t="s">
        <v>791</v>
      </c>
      <c r="H15" s="243" t="s">
        <v>791</v>
      </c>
      <c r="I15" s="243" t="s">
        <v>791</v>
      </c>
      <c r="J15" s="244" t="s">
        <v>791</v>
      </c>
      <c r="K15" s="242">
        <v>17.9</v>
      </c>
      <c r="L15" s="243">
        <v>144.7</v>
      </c>
      <c r="M15" s="243">
        <v>132.8</v>
      </c>
      <c r="N15" s="244">
        <v>11.9</v>
      </c>
      <c r="O15" s="242" t="s">
        <v>791</v>
      </c>
      <c r="P15" s="243" t="s">
        <v>791</v>
      </c>
      <c r="Q15" s="243" t="s">
        <v>791</v>
      </c>
      <c r="R15" s="244" t="s">
        <v>791</v>
      </c>
      <c r="S15" s="197"/>
    </row>
    <row r="16" spans="1:19" ht="16.5" customHeight="1">
      <c r="A16" s="199" t="s">
        <v>445</v>
      </c>
      <c r="B16" s="218" t="s">
        <v>97</v>
      </c>
      <c r="C16" s="242" t="s">
        <v>663</v>
      </c>
      <c r="D16" s="245" t="s">
        <v>663</v>
      </c>
      <c r="E16" s="245" t="s">
        <v>663</v>
      </c>
      <c r="F16" s="244" t="s">
        <v>663</v>
      </c>
      <c r="G16" s="243">
        <v>18.7</v>
      </c>
      <c r="H16" s="243">
        <v>161</v>
      </c>
      <c r="I16" s="243">
        <v>141.8</v>
      </c>
      <c r="J16" s="244">
        <v>19.2</v>
      </c>
      <c r="K16" s="242">
        <v>19.8</v>
      </c>
      <c r="L16" s="243">
        <v>168.9</v>
      </c>
      <c r="M16" s="243">
        <v>153</v>
      </c>
      <c r="N16" s="244">
        <v>15.9</v>
      </c>
      <c r="O16" s="243">
        <v>19.1</v>
      </c>
      <c r="P16" s="243">
        <v>165.3</v>
      </c>
      <c r="Q16" s="243">
        <v>145.3</v>
      </c>
      <c r="R16" s="244">
        <v>20</v>
      </c>
      <c r="S16" s="197"/>
    </row>
    <row r="17" spans="1:19" ht="16.5" customHeight="1">
      <c r="A17" s="220">
        <v>23</v>
      </c>
      <c r="B17" s="218" t="s">
        <v>125</v>
      </c>
      <c r="C17" s="242">
        <v>18.5</v>
      </c>
      <c r="D17" s="243">
        <v>133.4</v>
      </c>
      <c r="E17" s="243">
        <v>125.5</v>
      </c>
      <c r="F17" s="244">
        <v>7.9</v>
      </c>
      <c r="G17" s="243">
        <v>19.5</v>
      </c>
      <c r="H17" s="243">
        <v>166.2</v>
      </c>
      <c r="I17" s="243">
        <v>141.3</v>
      </c>
      <c r="J17" s="244">
        <v>24.9</v>
      </c>
      <c r="K17" s="243">
        <v>20.5</v>
      </c>
      <c r="L17" s="243">
        <v>164.5</v>
      </c>
      <c r="M17" s="243">
        <v>148.3</v>
      </c>
      <c r="N17" s="244">
        <v>16.2</v>
      </c>
      <c r="O17" s="243">
        <v>19.7</v>
      </c>
      <c r="P17" s="243">
        <v>159.3</v>
      </c>
      <c r="Q17" s="243">
        <v>144.3</v>
      </c>
      <c r="R17" s="244">
        <v>15</v>
      </c>
      <c r="S17" s="197"/>
    </row>
    <row r="18" spans="1:19" ht="16.5" customHeight="1">
      <c r="A18" s="221" t="s">
        <v>445</v>
      </c>
      <c r="B18" s="218" t="s">
        <v>135</v>
      </c>
      <c r="C18" s="242">
        <v>18.5</v>
      </c>
      <c r="D18" s="243">
        <v>137.9</v>
      </c>
      <c r="E18" s="243">
        <v>131.4</v>
      </c>
      <c r="F18" s="244">
        <v>6.5</v>
      </c>
      <c r="G18" s="243">
        <v>19.2</v>
      </c>
      <c r="H18" s="243">
        <v>142.7</v>
      </c>
      <c r="I18" s="243">
        <v>132.2</v>
      </c>
      <c r="J18" s="244">
        <v>10.5</v>
      </c>
      <c r="K18" s="243">
        <v>19.7</v>
      </c>
      <c r="L18" s="243">
        <v>130.4</v>
      </c>
      <c r="M18" s="243">
        <v>124.7</v>
      </c>
      <c r="N18" s="244">
        <v>5.7</v>
      </c>
      <c r="O18" s="243">
        <v>18.3</v>
      </c>
      <c r="P18" s="243">
        <v>128.3</v>
      </c>
      <c r="Q18" s="243">
        <v>123.3</v>
      </c>
      <c r="R18" s="244">
        <v>5</v>
      </c>
      <c r="S18" s="197"/>
    </row>
    <row r="19" spans="2:19" ht="16.5" customHeight="1">
      <c r="B19" s="218" t="s">
        <v>136</v>
      </c>
      <c r="C19" s="242" t="s">
        <v>791</v>
      </c>
      <c r="D19" s="243" t="s">
        <v>791</v>
      </c>
      <c r="E19" s="243" t="s">
        <v>791</v>
      </c>
      <c r="F19" s="244" t="s">
        <v>791</v>
      </c>
      <c r="G19" s="242">
        <v>19.4</v>
      </c>
      <c r="H19" s="243">
        <v>144.3</v>
      </c>
      <c r="I19" s="243">
        <v>135</v>
      </c>
      <c r="J19" s="244">
        <v>9.3</v>
      </c>
      <c r="K19" s="243">
        <v>19.6</v>
      </c>
      <c r="L19" s="243">
        <v>161.5</v>
      </c>
      <c r="M19" s="243">
        <v>143.1</v>
      </c>
      <c r="N19" s="244">
        <v>18.4</v>
      </c>
      <c r="O19" s="243">
        <v>20.1</v>
      </c>
      <c r="P19" s="243">
        <v>159.6</v>
      </c>
      <c r="Q19" s="243">
        <v>147.1</v>
      </c>
      <c r="R19" s="244">
        <v>12.5</v>
      </c>
      <c r="S19" s="197"/>
    </row>
    <row r="20" spans="2:19" ht="16.5" customHeight="1">
      <c r="B20" s="218" t="s">
        <v>124</v>
      </c>
      <c r="C20" s="242" t="s">
        <v>663</v>
      </c>
      <c r="D20" s="245" t="s">
        <v>663</v>
      </c>
      <c r="E20" s="245" t="s">
        <v>663</v>
      </c>
      <c r="F20" s="244" t="s">
        <v>663</v>
      </c>
      <c r="G20" s="242">
        <v>18.4</v>
      </c>
      <c r="H20" s="243">
        <v>141.6</v>
      </c>
      <c r="I20" s="243">
        <v>134.1</v>
      </c>
      <c r="J20" s="244">
        <v>7.5</v>
      </c>
      <c r="K20" s="243">
        <v>15.1</v>
      </c>
      <c r="L20" s="243">
        <v>112</v>
      </c>
      <c r="M20" s="243">
        <v>105.4</v>
      </c>
      <c r="N20" s="244">
        <v>6.6</v>
      </c>
      <c r="O20" s="243">
        <v>19.4</v>
      </c>
      <c r="P20" s="243">
        <v>153.7</v>
      </c>
      <c r="Q20" s="243">
        <v>144.8</v>
      </c>
      <c r="R20" s="244">
        <v>8.9</v>
      </c>
      <c r="S20" s="197"/>
    </row>
    <row r="21" spans="2:19" ht="16.5" customHeight="1">
      <c r="B21" s="218" t="s">
        <v>123</v>
      </c>
      <c r="C21" s="242">
        <v>17.6</v>
      </c>
      <c r="D21" s="243">
        <v>154.3</v>
      </c>
      <c r="E21" s="243">
        <v>138.8</v>
      </c>
      <c r="F21" s="244">
        <v>15.5</v>
      </c>
      <c r="G21" s="242" t="s">
        <v>791</v>
      </c>
      <c r="H21" s="243" t="s">
        <v>791</v>
      </c>
      <c r="I21" s="243" t="s">
        <v>791</v>
      </c>
      <c r="J21" s="244" t="s">
        <v>791</v>
      </c>
      <c r="K21" s="243">
        <v>17.5</v>
      </c>
      <c r="L21" s="243">
        <v>148.2</v>
      </c>
      <c r="M21" s="243">
        <v>129.7</v>
      </c>
      <c r="N21" s="244">
        <v>18.5</v>
      </c>
      <c r="O21" s="243">
        <v>19</v>
      </c>
      <c r="P21" s="243">
        <v>158.9</v>
      </c>
      <c r="Q21" s="243">
        <v>141.8</v>
      </c>
      <c r="R21" s="244">
        <v>17.1</v>
      </c>
      <c r="S21" s="197"/>
    </row>
    <row r="22" spans="2:19" ht="16.5" customHeight="1">
      <c r="B22" s="218" t="s">
        <v>122</v>
      </c>
      <c r="C22" s="242" t="s">
        <v>663</v>
      </c>
      <c r="D22" s="245" t="s">
        <v>663</v>
      </c>
      <c r="E22" s="245" t="s">
        <v>663</v>
      </c>
      <c r="F22" s="244" t="s">
        <v>663</v>
      </c>
      <c r="G22" s="242">
        <v>19.5</v>
      </c>
      <c r="H22" s="243">
        <v>137.3</v>
      </c>
      <c r="I22" s="243">
        <v>129.8</v>
      </c>
      <c r="J22" s="244">
        <v>7.5</v>
      </c>
      <c r="K22" s="243">
        <v>17.2</v>
      </c>
      <c r="L22" s="243">
        <v>113.7</v>
      </c>
      <c r="M22" s="243">
        <v>105.4</v>
      </c>
      <c r="N22" s="244">
        <v>8.3</v>
      </c>
      <c r="O22" s="243">
        <v>14.4</v>
      </c>
      <c r="P22" s="243">
        <v>88.4</v>
      </c>
      <c r="Q22" s="243">
        <v>84.6</v>
      </c>
      <c r="R22" s="244">
        <v>3.8</v>
      </c>
      <c r="S22" s="197"/>
    </row>
    <row r="23" spans="2:19" ht="16.5" customHeight="1">
      <c r="B23" s="218" t="s">
        <v>121</v>
      </c>
      <c r="C23" s="242" t="s">
        <v>663</v>
      </c>
      <c r="D23" s="245" t="s">
        <v>663</v>
      </c>
      <c r="E23" s="245" t="s">
        <v>663</v>
      </c>
      <c r="F23" s="244" t="s">
        <v>663</v>
      </c>
      <c r="G23" s="243">
        <v>20.3</v>
      </c>
      <c r="H23" s="243">
        <v>136.9</v>
      </c>
      <c r="I23" s="243">
        <v>135.4</v>
      </c>
      <c r="J23" s="244">
        <v>1.5</v>
      </c>
      <c r="K23" s="243">
        <v>18.3</v>
      </c>
      <c r="L23" s="243">
        <v>128.5</v>
      </c>
      <c r="M23" s="243">
        <v>122.2</v>
      </c>
      <c r="N23" s="244">
        <v>6.3</v>
      </c>
      <c r="O23" s="243">
        <v>19.6</v>
      </c>
      <c r="P23" s="243">
        <v>153.4</v>
      </c>
      <c r="Q23" s="243">
        <v>150.5</v>
      </c>
      <c r="R23" s="244">
        <v>2.9</v>
      </c>
      <c r="S23" s="197"/>
    </row>
    <row r="24" spans="2:19" ht="16.5" customHeight="1">
      <c r="B24" s="218" t="s">
        <v>104</v>
      </c>
      <c r="C24" s="242" t="s">
        <v>791</v>
      </c>
      <c r="D24" s="243" t="s">
        <v>791</v>
      </c>
      <c r="E24" s="243" t="s">
        <v>791</v>
      </c>
      <c r="F24" s="244" t="s">
        <v>791</v>
      </c>
      <c r="G24" s="243">
        <v>16.5</v>
      </c>
      <c r="H24" s="243">
        <v>124.9</v>
      </c>
      <c r="I24" s="243">
        <v>120</v>
      </c>
      <c r="J24" s="244">
        <v>4.9</v>
      </c>
      <c r="K24" s="242">
        <v>14.8</v>
      </c>
      <c r="L24" s="243">
        <v>120.5</v>
      </c>
      <c r="M24" s="243">
        <v>109.2</v>
      </c>
      <c r="N24" s="244">
        <v>11.3</v>
      </c>
      <c r="O24" s="243">
        <v>12.8</v>
      </c>
      <c r="P24" s="243">
        <v>85.7</v>
      </c>
      <c r="Q24" s="243">
        <v>82.1</v>
      </c>
      <c r="R24" s="244">
        <v>3.6</v>
      </c>
      <c r="S24" s="197"/>
    </row>
    <row r="25" spans="2:19" ht="16.5" customHeight="1">
      <c r="B25" s="218" t="s">
        <v>100</v>
      </c>
      <c r="C25" s="242">
        <v>19.2</v>
      </c>
      <c r="D25" s="243">
        <v>155.9</v>
      </c>
      <c r="E25" s="243">
        <v>143.3</v>
      </c>
      <c r="F25" s="244">
        <v>12.6</v>
      </c>
      <c r="G25" s="243">
        <v>19.2</v>
      </c>
      <c r="H25" s="243">
        <v>153.8</v>
      </c>
      <c r="I25" s="243">
        <v>148.6</v>
      </c>
      <c r="J25" s="243">
        <v>5.2</v>
      </c>
      <c r="K25" s="242">
        <v>19</v>
      </c>
      <c r="L25" s="243">
        <v>137.5</v>
      </c>
      <c r="M25" s="243">
        <v>132.9</v>
      </c>
      <c r="N25" s="244">
        <v>4.6</v>
      </c>
      <c r="O25" s="243">
        <v>18.4</v>
      </c>
      <c r="P25" s="243">
        <v>126.8</v>
      </c>
      <c r="Q25" s="243">
        <v>122</v>
      </c>
      <c r="R25" s="244">
        <v>4.8</v>
      </c>
      <c r="S25" s="197"/>
    </row>
    <row r="26" spans="2:19" ht="16.5" customHeight="1">
      <c r="B26" s="218" t="s">
        <v>98</v>
      </c>
      <c r="C26" s="242" t="s">
        <v>663</v>
      </c>
      <c r="D26" s="245" t="s">
        <v>663</v>
      </c>
      <c r="E26" s="245" t="s">
        <v>663</v>
      </c>
      <c r="F26" s="244" t="s">
        <v>663</v>
      </c>
      <c r="G26" s="242" t="s">
        <v>791</v>
      </c>
      <c r="H26" s="243" t="s">
        <v>791</v>
      </c>
      <c r="I26" s="243" t="s">
        <v>791</v>
      </c>
      <c r="J26" s="244" t="s">
        <v>791</v>
      </c>
      <c r="K26" s="242" t="s">
        <v>791</v>
      </c>
      <c r="L26" s="243" t="s">
        <v>791</v>
      </c>
      <c r="M26" s="243" t="s">
        <v>791</v>
      </c>
      <c r="N26" s="244" t="s">
        <v>791</v>
      </c>
      <c r="O26" s="243">
        <v>19.8</v>
      </c>
      <c r="P26" s="243">
        <v>159.6</v>
      </c>
      <c r="Q26" s="243">
        <v>151.6</v>
      </c>
      <c r="R26" s="244">
        <v>8</v>
      </c>
      <c r="S26" s="197"/>
    </row>
    <row r="27" spans="1:19" ht="16.5" customHeight="1">
      <c r="A27" s="196" t="s">
        <v>176</v>
      </c>
      <c r="B27" s="222" t="s">
        <v>99</v>
      </c>
      <c r="C27" s="246">
        <v>17.4</v>
      </c>
      <c r="D27" s="247">
        <v>124</v>
      </c>
      <c r="E27" s="247">
        <v>115</v>
      </c>
      <c r="F27" s="248">
        <v>9</v>
      </c>
      <c r="G27" s="247">
        <v>18.6</v>
      </c>
      <c r="H27" s="247">
        <v>112.3</v>
      </c>
      <c r="I27" s="247">
        <v>102</v>
      </c>
      <c r="J27" s="248">
        <v>10.3</v>
      </c>
      <c r="K27" s="247">
        <v>18.2</v>
      </c>
      <c r="L27" s="247">
        <v>144.7</v>
      </c>
      <c r="M27" s="247">
        <v>129.3</v>
      </c>
      <c r="N27" s="248">
        <v>15.4</v>
      </c>
      <c r="O27" s="247">
        <v>19.1</v>
      </c>
      <c r="P27" s="247">
        <v>150.3</v>
      </c>
      <c r="Q27" s="247">
        <v>140.2</v>
      </c>
      <c r="R27" s="248">
        <v>10.1</v>
      </c>
      <c r="S27" s="19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21">
    <tabColor indexed="53"/>
  </sheetPr>
  <dimension ref="B1:M104"/>
  <sheetViews>
    <sheetView zoomScale="80" zoomScaleNormal="80" zoomScaleSheetLayoutView="85" workbookViewId="0" topLeftCell="A1">
      <selection activeCell="A1" sqref="A1"/>
    </sheetView>
  </sheetViews>
  <sheetFormatPr defaultColWidth="8.796875" defaultRowHeight="14.25"/>
  <cols>
    <col min="1" max="1" width="4" style="157" customWidth="1"/>
    <col min="2" max="2" width="3.3984375" style="157" customWidth="1"/>
    <col min="3" max="3" width="35" style="159" customWidth="1"/>
    <col min="4" max="13" width="10.3984375" style="157" customWidth="1"/>
    <col min="14" max="16384" width="9" style="157" customWidth="1"/>
  </cols>
  <sheetData>
    <row r="1" spans="2:13" ht="24.75" customHeight="1">
      <c r="B1" s="155"/>
      <c r="C1" s="156"/>
      <c r="D1" s="579" t="s">
        <v>764</v>
      </c>
      <c r="E1" s="188"/>
      <c r="G1" s="155"/>
      <c r="I1" s="155"/>
      <c r="J1" s="155"/>
      <c r="K1" s="155"/>
      <c r="L1" s="155"/>
      <c r="M1" s="155"/>
    </row>
    <row r="2" spans="2:13" ht="24.75" customHeight="1">
      <c r="B2" s="155"/>
      <c r="C2" s="156"/>
      <c r="D2" s="579"/>
      <c r="E2" s="188"/>
      <c r="G2" s="155"/>
      <c r="I2" s="155"/>
      <c r="J2" s="155"/>
      <c r="K2" s="155"/>
      <c r="L2" s="155"/>
      <c r="M2" s="155"/>
    </row>
    <row r="3" spans="2:13" ht="18" customHeight="1">
      <c r="B3" s="158"/>
      <c r="C3" s="160" t="s">
        <v>429</v>
      </c>
      <c r="D3" s="160"/>
      <c r="E3" s="158"/>
      <c r="F3" s="158"/>
      <c r="G3" s="158"/>
      <c r="H3" s="158"/>
      <c r="I3" s="158"/>
      <c r="J3" s="158"/>
      <c r="K3" s="158"/>
      <c r="L3" s="158"/>
      <c r="M3" s="161" t="s">
        <v>408</v>
      </c>
    </row>
    <row r="4" spans="2:13" s="162" customFormat="1" ht="18" customHeight="1">
      <c r="B4" s="807" t="s">
        <v>704</v>
      </c>
      <c r="C4" s="808"/>
      <c r="D4" s="814" t="s">
        <v>430</v>
      </c>
      <c r="E4" s="814"/>
      <c r="F4" s="814"/>
      <c r="G4" s="820"/>
      <c r="H4" s="821"/>
      <c r="I4" s="800" t="s">
        <v>431</v>
      </c>
      <c r="J4" s="820"/>
      <c r="K4" s="820"/>
      <c r="L4" s="820"/>
      <c r="M4" s="821"/>
    </row>
    <row r="5" spans="2:13" s="162" customFormat="1" ht="36" customHeight="1" thickBot="1">
      <c r="B5" s="809"/>
      <c r="C5" s="810"/>
      <c r="D5" s="609" t="s">
        <v>432</v>
      </c>
      <c r="E5" s="610" t="s">
        <v>410</v>
      </c>
      <c r="F5" s="610" t="s">
        <v>433</v>
      </c>
      <c r="G5" s="611" t="s">
        <v>434</v>
      </c>
      <c r="H5" s="607" t="s">
        <v>705</v>
      </c>
      <c r="I5" s="611" t="s">
        <v>432</v>
      </c>
      <c r="J5" s="612" t="s">
        <v>410</v>
      </c>
      <c r="K5" s="612" t="s">
        <v>433</v>
      </c>
      <c r="L5" s="613" t="s">
        <v>434</v>
      </c>
      <c r="M5" s="608" t="s">
        <v>705</v>
      </c>
    </row>
    <row r="6" spans="2:13" ht="19.5" customHeight="1" thickTop="1">
      <c r="B6" s="794" t="s">
        <v>186</v>
      </c>
      <c r="C6" s="795"/>
      <c r="D6" s="166">
        <v>328316</v>
      </c>
      <c r="E6" s="166">
        <v>321258</v>
      </c>
      <c r="F6" s="166">
        <v>293436</v>
      </c>
      <c r="G6" s="166">
        <v>27822</v>
      </c>
      <c r="H6" s="166">
        <v>7058</v>
      </c>
      <c r="I6" s="166">
        <v>90721</v>
      </c>
      <c r="J6" s="166">
        <v>89988</v>
      </c>
      <c r="K6" s="166">
        <v>87167</v>
      </c>
      <c r="L6" s="166">
        <v>2821</v>
      </c>
      <c r="M6" s="166">
        <v>733</v>
      </c>
    </row>
    <row r="7" spans="2:13" ht="19.5" customHeight="1">
      <c r="B7" s="796" t="s">
        <v>373</v>
      </c>
      <c r="C7" s="797"/>
      <c r="D7" s="168" t="s">
        <v>791</v>
      </c>
      <c r="E7" s="168" t="s">
        <v>791</v>
      </c>
      <c r="F7" s="168" t="s">
        <v>791</v>
      </c>
      <c r="G7" s="168" t="s">
        <v>791</v>
      </c>
      <c r="H7" s="168" t="s">
        <v>791</v>
      </c>
      <c r="I7" s="168" t="s">
        <v>791</v>
      </c>
      <c r="J7" s="168" t="s">
        <v>791</v>
      </c>
      <c r="K7" s="168" t="s">
        <v>791</v>
      </c>
      <c r="L7" s="168" t="s">
        <v>791</v>
      </c>
      <c r="M7" s="168" t="s">
        <v>791</v>
      </c>
    </row>
    <row r="8" spans="2:13" ht="19.5" customHeight="1">
      <c r="B8" s="792" t="s">
        <v>194</v>
      </c>
      <c r="C8" s="793"/>
      <c r="D8" s="170">
        <v>357869</v>
      </c>
      <c r="E8" s="170">
        <v>355761</v>
      </c>
      <c r="F8" s="170">
        <v>332302</v>
      </c>
      <c r="G8" s="170">
        <v>23459</v>
      </c>
      <c r="H8" s="170">
        <v>2108</v>
      </c>
      <c r="I8" s="170">
        <v>150542</v>
      </c>
      <c r="J8" s="170">
        <v>150542</v>
      </c>
      <c r="K8" s="170">
        <v>146391</v>
      </c>
      <c r="L8" s="170">
        <v>4151</v>
      </c>
      <c r="M8" s="170">
        <v>0</v>
      </c>
    </row>
    <row r="9" spans="2:13" ht="19.5" customHeight="1">
      <c r="B9" s="792" t="s">
        <v>196</v>
      </c>
      <c r="C9" s="793"/>
      <c r="D9" s="170">
        <v>336939</v>
      </c>
      <c r="E9" s="170">
        <v>332274</v>
      </c>
      <c r="F9" s="170">
        <v>295424</v>
      </c>
      <c r="G9" s="170">
        <v>36850</v>
      </c>
      <c r="H9" s="170">
        <v>4665</v>
      </c>
      <c r="I9" s="170">
        <v>98147</v>
      </c>
      <c r="J9" s="170">
        <v>97408</v>
      </c>
      <c r="K9" s="170">
        <v>93230</v>
      </c>
      <c r="L9" s="170">
        <v>4178</v>
      </c>
      <c r="M9" s="170">
        <v>739</v>
      </c>
    </row>
    <row r="10" spans="2:13" ht="19.5" customHeight="1">
      <c r="B10" s="792" t="s">
        <v>198</v>
      </c>
      <c r="C10" s="793"/>
      <c r="D10" s="170">
        <v>478163</v>
      </c>
      <c r="E10" s="170">
        <v>476604</v>
      </c>
      <c r="F10" s="170">
        <v>390131</v>
      </c>
      <c r="G10" s="170">
        <v>86473</v>
      </c>
      <c r="H10" s="170">
        <v>1559</v>
      </c>
      <c r="I10" s="170">
        <v>110316</v>
      </c>
      <c r="J10" s="170">
        <v>110316</v>
      </c>
      <c r="K10" s="170">
        <v>110316</v>
      </c>
      <c r="L10" s="170">
        <v>0</v>
      </c>
      <c r="M10" s="170">
        <v>0</v>
      </c>
    </row>
    <row r="11" spans="2:13" ht="19.5" customHeight="1">
      <c r="B11" s="792" t="s">
        <v>201</v>
      </c>
      <c r="C11" s="793"/>
      <c r="D11" s="170">
        <v>345894</v>
      </c>
      <c r="E11" s="170">
        <v>319574</v>
      </c>
      <c r="F11" s="170">
        <v>283937</v>
      </c>
      <c r="G11" s="170">
        <v>35637</v>
      </c>
      <c r="H11" s="170">
        <v>26320</v>
      </c>
      <c r="I11" s="170">
        <v>113719</v>
      </c>
      <c r="J11" s="170">
        <v>113657</v>
      </c>
      <c r="K11" s="170">
        <v>112548</v>
      </c>
      <c r="L11" s="170">
        <v>1109</v>
      </c>
      <c r="M11" s="170">
        <v>62</v>
      </c>
    </row>
    <row r="12" spans="2:13" ht="19.5" customHeight="1">
      <c r="B12" s="792" t="s">
        <v>374</v>
      </c>
      <c r="C12" s="793"/>
      <c r="D12" s="170">
        <v>294748</v>
      </c>
      <c r="E12" s="170">
        <v>284548</v>
      </c>
      <c r="F12" s="170">
        <v>254300</v>
      </c>
      <c r="G12" s="170">
        <v>30248</v>
      </c>
      <c r="H12" s="170">
        <v>10200</v>
      </c>
      <c r="I12" s="170">
        <v>101760</v>
      </c>
      <c r="J12" s="170">
        <v>100574</v>
      </c>
      <c r="K12" s="170">
        <v>97029</v>
      </c>
      <c r="L12" s="170">
        <v>3545</v>
      </c>
      <c r="M12" s="170">
        <v>1186</v>
      </c>
    </row>
    <row r="13" spans="2:13" ht="19.5" customHeight="1">
      <c r="B13" s="792" t="s">
        <v>375</v>
      </c>
      <c r="C13" s="793"/>
      <c r="D13" s="170">
        <v>317144</v>
      </c>
      <c r="E13" s="170">
        <v>316476</v>
      </c>
      <c r="F13" s="170">
        <v>297317</v>
      </c>
      <c r="G13" s="170">
        <v>19159</v>
      </c>
      <c r="H13" s="170">
        <v>668</v>
      </c>
      <c r="I13" s="170">
        <v>94467</v>
      </c>
      <c r="J13" s="170">
        <v>94344</v>
      </c>
      <c r="K13" s="170">
        <v>92833</v>
      </c>
      <c r="L13" s="170">
        <v>1511</v>
      </c>
      <c r="M13" s="170">
        <v>123</v>
      </c>
    </row>
    <row r="14" spans="2:13" ht="19.5" customHeight="1">
      <c r="B14" s="792" t="s">
        <v>376</v>
      </c>
      <c r="C14" s="793"/>
      <c r="D14" s="170">
        <v>420878</v>
      </c>
      <c r="E14" s="170">
        <v>400828</v>
      </c>
      <c r="F14" s="170">
        <v>368094</v>
      </c>
      <c r="G14" s="170">
        <v>32734</v>
      </c>
      <c r="H14" s="170">
        <v>20050</v>
      </c>
      <c r="I14" s="170">
        <v>123882</v>
      </c>
      <c r="J14" s="170">
        <v>122912</v>
      </c>
      <c r="K14" s="170">
        <v>121974</v>
      </c>
      <c r="L14" s="170">
        <v>938</v>
      </c>
      <c r="M14" s="170">
        <v>970</v>
      </c>
    </row>
    <row r="15" spans="2:13" ht="19.5" customHeight="1">
      <c r="B15" s="792" t="s">
        <v>377</v>
      </c>
      <c r="C15" s="793"/>
      <c r="D15" s="170">
        <v>286465</v>
      </c>
      <c r="E15" s="170">
        <v>282880</v>
      </c>
      <c r="F15" s="170">
        <v>268493</v>
      </c>
      <c r="G15" s="170">
        <v>14387</v>
      </c>
      <c r="H15" s="170">
        <v>3585</v>
      </c>
      <c r="I15" s="170">
        <v>73380</v>
      </c>
      <c r="J15" s="170">
        <v>72783</v>
      </c>
      <c r="K15" s="170">
        <v>69295</v>
      </c>
      <c r="L15" s="170">
        <v>3488</v>
      </c>
      <c r="M15" s="170">
        <v>597</v>
      </c>
    </row>
    <row r="16" spans="2:13" ht="19.5" customHeight="1">
      <c r="B16" s="792" t="s">
        <v>378</v>
      </c>
      <c r="C16" s="793"/>
      <c r="D16" s="170">
        <v>392877</v>
      </c>
      <c r="E16" s="170">
        <v>374520</v>
      </c>
      <c r="F16" s="170">
        <v>333226</v>
      </c>
      <c r="G16" s="170">
        <v>41294</v>
      </c>
      <c r="H16" s="170">
        <v>18357</v>
      </c>
      <c r="I16" s="170">
        <v>153887</v>
      </c>
      <c r="J16" s="170">
        <v>147805</v>
      </c>
      <c r="K16" s="170">
        <v>141788</v>
      </c>
      <c r="L16" s="170">
        <v>6017</v>
      </c>
      <c r="M16" s="170">
        <v>6082</v>
      </c>
    </row>
    <row r="17" spans="2:13" ht="19.5" customHeight="1">
      <c r="B17" s="792" t="s">
        <v>379</v>
      </c>
      <c r="C17" s="793"/>
      <c r="D17" s="170">
        <v>254688</v>
      </c>
      <c r="E17" s="170">
        <v>253386</v>
      </c>
      <c r="F17" s="170">
        <v>235426</v>
      </c>
      <c r="G17" s="170">
        <v>17960</v>
      </c>
      <c r="H17" s="170">
        <v>1302</v>
      </c>
      <c r="I17" s="170">
        <v>73875</v>
      </c>
      <c r="J17" s="170">
        <v>73711</v>
      </c>
      <c r="K17" s="170">
        <v>71007</v>
      </c>
      <c r="L17" s="170">
        <v>2704</v>
      </c>
      <c r="M17" s="170">
        <v>164</v>
      </c>
    </row>
    <row r="18" spans="2:13" ht="19.5" customHeight="1">
      <c r="B18" s="792" t="s">
        <v>380</v>
      </c>
      <c r="C18" s="793"/>
      <c r="D18" s="170">
        <v>255066</v>
      </c>
      <c r="E18" s="170">
        <v>252348</v>
      </c>
      <c r="F18" s="170">
        <v>244564</v>
      </c>
      <c r="G18" s="170">
        <v>7784</v>
      </c>
      <c r="H18" s="170">
        <v>2718</v>
      </c>
      <c r="I18" s="170">
        <v>91545</v>
      </c>
      <c r="J18" s="170">
        <v>91545</v>
      </c>
      <c r="K18" s="170">
        <v>86460</v>
      </c>
      <c r="L18" s="170">
        <v>5085</v>
      </c>
      <c r="M18" s="170">
        <v>0</v>
      </c>
    </row>
    <row r="19" spans="2:13" ht="19.5" customHeight="1">
      <c r="B19" s="792" t="s">
        <v>381</v>
      </c>
      <c r="C19" s="793"/>
      <c r="D19" s="170">
        <v>357110</v>
      </c>
      <c r="E19" s="170">
        <v>349071</v>
      </c>
      <c r="F19" s="170">
        <v>344903</v>
      </c>
      <c r="G19" s="170">
        <v>4168</v>
      </c>
      <c r="H19" s="170">
        <v>8039</v>
      </c>
      <c r="I19" s="170">
        <v>67043</v>
      </c>
      <c r="J19" s="170">
        <v>60886</v>
      </c>
      <c r="K19" s="170">
        <v>60176</v>
      </c>
      <c r="L19" s="170">
        <v>710</v>
      </c>
      <c r="M19" s="170">
        <v>6157</v>
      </c>
    </row>
    <row r="20" spans="2:13" ht="19.5" customHeight="1">
      <c r="B20" s="792" t="s">
        <v>382</v>
      </c>
      <c r="C20" s="793"/>
      <c r="D20" s="170">
        <v>313442</v>
      </c>
      <c r="E20" s="170">
        <v>311156</v>
      </c>
      <c r="F20" s="170">
        <v>290825</v>
      </c>
      <c r="G20" s="170">
        <v>20331</v>
      </c>
      <c r="H20" s="170">
        <v>2286</v>
      </c>
      <c r="I20" s="170">
        <v>103598</v>
      </c>
      <c r="J20" s="170">
        <v>103585</v>
      </c>
      <c r="K20" s="170">
        <v>101187</v>
      </c>
      <c r="L20" s="170">
        <v>2398</v>
      </c>
      <c r="M20" s="170">
        <v>13</v>
      </c>
    </row>
    <row r="21" spans="2:13" ht="19.5" customHeight="1">
      <c r="B21" s="792" t="s">
        <v>228</v>
      </c>
      <c r="C21" s="793"/>
      <c r="D21" s="170">
        <v>310004</v>
      </c>
      <c r="E21" s="170">
        <v>309165</v>
      </c>
      <c r="F21" s="170">
        <v>293746</v>
      </c>
      <c r="G21" s="170">
        <v>15419</v>
      </c>
      <c r="H21" s="170">
        <v>839</v>
      </c>
      <c r="I21" s="170">
        <v>120458</v>
      </c>
      <c r="J21" s="170">
        <v>120458</v>
      </c>
      <c r="K21" s="170">
        <v>117428</v>
      </c>
      <c r="L21" s="170">
        <v>3030</v>
      </c>
      <c r="M21" s="170">
        <v>0</v>
      </c>
    </row>
    <row r="22" spans="2:13" ht="19.5" customHeight="1">
      <c r="B22" s="790" t="s">
        <v>383</v>
      </c>
      <c r="C22" s="791"/>
      <c r="D22" s="170">
        <v>279989</v>
      </c>
      <c r="E22" s="170">
        <v>247323</v>
      </c>
      <c r="F22" s="170">
        <v>225475</v>
      </c>
      <c r="G22" s="170">
        <v>21848</v>
      </c>
      <c r="H22" s="170">
        <v>32666</v>
      </c>
      <c r="I22" s="170">
        <v>89023</v>
      </c>
      <c r="J22" s="170">
        <v>88564</v>
      </c>
      <c r="K22" s="170">
        <v>82911</v>
      </c>
      <c r="L22" s="170">
        <v>5653</v>
      </c>
      <c r="M22" s="170">
        <v>459</v>
      </c>
    </row>
    <row r="23" spans="2:13" ht="19.5" customHeight="1">
      <c r="B23" s="167"/>
      <c r="C23" s="593" t="s">
        <v>384</v>
      </c>
      <c r="D23" s="171">
        <v>298711</v>
      </c>
      <c r="E23" s="171">
        <v>297619</v>
      </c>
      <c r="F23" s="171">
        <v>269633</v>
      </c>
      <c r="G23" s="171">
        <v>27986</v>
      </c>
      <c r="H23" s="171">
        <v>1092</v>
      </c>
      <c r="I23" s="171">
        <v>101026</v>
      </c>
      <c r="J23" s="171">
        <v>100165</v>
      </c>
      <c r="K23" s="171">
        <v>93949</v>
      </c>
      <c r="L23" s="171">
        <v>6216</v>
      </c>
      <c r="M23" s="171">
        <v>861</v>
      </c>
    </row>
    <row r="24" spans="2:13" ht="19.5" customHeight="1">
      <c r="B24" s="172"/>
      <c r="C24" s="591" t="s">
        <v>236</v>
      </c>
      <c r="D24" s="173">
        <v>305072</v>
      </c>
      <c r="E24" s="173">
        <v>302934</v>
      </c>
      <c r="F24" s="173">
        <v>275102</v>
      </c>
      <c r="G24" s="173">
        <v>27832</v>
      </c>
      <c r="H24" s="173">
        <v>2138</v>
      </c>
      <c r="I24" s="173">
        <v>104909</v>
      </c>
      <c r="J24" s="173">
        <v>104909</v>
      </c>
      <c r="K24" s="173">
        <v>103178</v>
      </c>
      <c r="L24" s="173">
        <v>1731</v>
      </c>
      <c r="M24" s="173">
        <v>0</v>
      </c>
    </row>
    <row r="25" spans="2:13" ht="19.5" customHeight="1">
      <c r="B25" s="174"/>
      <c r="C25" s="594" t="s">
        <v>385</v>
      </c>
      <c r="D25" s="175">
        <v>272763</v>
      </c>
      <c r="E25" s="175">
        <v>272763</v>
      </c>
      <c r="F25" s="175">
        <v>261467</v>
      </c>
      <c r="G25" s="175">
        <v>11296</v>
      </c>
      <c r="H25" s="175">
        <v>0</v>
      </c>
      <c r="I25" s="175">
        <v>81534</v>
      </c>
      <c r="J25" s="175">
        <v>81534</v>
      </c>
      <c r="K25" s="175">
        <v>81534</v>
      </c>
      <c r="L25" s="175">
        <v>0</v>
      </c>
      <c r="M25" s="175">
        <v>0</v>
      </c>
    </row>
    <row r="26" spans="2:13" ht="19.5" customHeight="1">
      <c r="B26" s="169"/>
      <c r="C26" s="595" t="s">
        <v>386</v>
      </c>
      <c r="D26" s="170">
        <v>237965</v>
      </c>
      <c r="E26" s="170">
        <v>237965</v>
      </c>
      <c r="F26" s="170">
        <v>224866</v>
      </c>
      <c r="G26" s="170">
        <v>13099</v>
      </c>
      <c r="H26" s="170">
        <v>0</v>
      </c>
      <c r="I26" s="170">
        <v>136009</v>
      </c>
      <c r="J26" s="170">
        <v>136009</v>
      </c>
      <c r="K26" s="170">
        <v>131224</v>
      </c>
      <c r="L26" s="170">
        <v>4785</v>
      </c>
      <c r="M26" s="170">
        <v>0</v>
      </c>
    </row>
    <row r="27" spans="2:13" ht="19.5" customHeight="1">
      <c r="B27" s="169"/>
      <c r="C27" s="595" t="s">
        <v>387</v>
      </c>
      <c r="D27" s="170">
        <v>292969</v>
      </c>
      <c r="E27" s="170">
        <v>292969</v>
      </c>
      <c r="F27" s="170">
        <v>260870</v>
      </c>
      <c r="G27" s="170">
        <v>32099</v>
      </c>
      <c r="H27" s="170">
        <v>0</v>
      </c>
      <c r="I27" s="170">
        <v>82378</v>
      </c>
      <c r="J27" s="170">
        <v>82378</v>
      </c>
      <c r="K27" s="170">
        <v>82162</v>
      </c>
      <c r="L27" s="170">
        <v>216</v>
      </c>
      <c r="M27" s="170">
        <v>0</v>
      </c>
    </row>
    <row r="28" spans="2:13" ht="19.5" customHeight="1">
      <c r="B28" s="169"/>
      <c r="C28" s="595" t="s">
        <v>248</v>
      </c>
      <c r="D28" s="170">
        <v>284349</v>
      </c>
      <c r="E28" s="170">
        <v>284349</v>
      </c>
      <c r="F28" s="170">
        <v>255618</v>
      </c>
      <c r="G28" s="170">
        <v>28731</v>
      </c>
      <c r="H28" s="170">
        <v>0</v>
      </c>
      <c r="I28" s="170">
        <v>118696</v>
      </c>
      <c r="J28" s="170">
        <v>118696</v>
      </c>
      <c r="K28" s="170">
        <v>103123</v>
      </c>
      <c r="L28" s="170">
        <v>15573</v>
      </c>
      <c r="M28" s="170">
        <v>0</v>
      </c>
    </row>
    <row r="29" spans="2:13" ht="19.5" customHeight="1">
      <c r="B29" s="169"/>
      <c r="C29" s="595" t="s">
        <v>388</v>
      </c>
      <c r="D29" s="170">
        <v>327074</v>
      </c>
      <c r="E29" s="170">
        <v>327074</v>
      </c>
      <c r="F29" s="170">
        <v>290346</v>
      </c>
      <c r="G29" s="170">
        <v>36728</v>
      </c>
      <c r="H29" s="170">
        <v>0</v>
      </c>
      <c r="I29" s="170">
        <v>127936</v>
      </c>
      <c r="J29" s="170">
        <v>127936</v>
      </c>
      <c r="K29" s="170">
        <v>120048</v>
      </c>
      <c r="L29" s="170">
        <v>7888</v>
      </c>
      <c r="M29" s="170">
        <v>0</v>
      </c>
    </row>
    <row r="30" spans="2:13" ht="19.5" customHeight="1">
      <c r="B30" s="169"/>
      <c r="C30" s="595" t="s">
        <v>389</v>
      </c>
      <c r="D30" s="170">
        <v>276631</v>
      </c>
      <c r="E30" s="170">
        <v>276460</v>
      </c>
      <c r="F30" s="170">
        <v>246333</v>
      </c>
      <c r="G30" s="170">
        <v>30127</v>
      </c>
      <c r="H30" s="170">
        <v>171</v>
      </c>
      <c r="I30" s="170">
        <v>81545</v>
      </c>
      <c r="J30" s="170">
        <v>81544</v>
      </c>
      <c r="K30" s="170">
        <v>78585</v>
      </c>
      <c r="L30" s="170">
        <v>2959</v>
      </c>
      <c r="M30" s="170">
        <v>1</v>
      </c>
    </row>
    <row r="31" spans="2:13" ht="19.5" customHeight="1">
      <c r="B31" s="169"/>
      <c r="C31" s="595" t="s">
        <v>390</v>
      </c>
      <c r="D31" s="170">
        <v>321109</v>
      </c>
      <c r="E31" s="170">
        <v>321103</v>
      </c>
      <c r="F31" s="170">
        <v>287853</v>
      </c>
      <c r="G31" s="170">
        <v>33250</v>
      </c>
      <c r="H31" s="170">
        <v>6</v>
      </c>
      <c r="I31" s="170">
        <v>94791</v>
      </c>
      <c r="J31" s="170">
        <v>91337</v>
      </c>
      <c r="K31" s="170">
        <v>90417</v>
      </c>
      <c r="L31" s="170">
        <v>920</v>
      </c>
      <c r="M31" s="170">
        <v>3454</v>
      </c>
    </row>
    <row r="32" spans="2:13" ht="19.5" customHeight="1">
      <c r="B32" s="169"/>
      <c r="C32" s="595" t="s">
        <v>391</v>
      </c>
      <c r="D32" s="170">
        <v>299858</v>
      </c>
      <c r="E32" s="170">
        <v>299858</v>
      </c>
      <c r="F32" s="170">
        <v>264805</v>
      </c>
      <c r="G32" s="170">
        <v>35053</v>
      </c>
      <c r="H32" s="170">
        <v>0</v>
      </c>
      <c r="I32" s="170">
        <v>101869</v>
      </c>
      <c r="J32" s="170">
        <v>101869</v>
      </c>
      <c r="K32" s="170">
        <v>98908</v>
      </c>
      <c r="L32" s="170">
        <v>2961</v>
      </c>
      <c r="M32" s="170">
        <v>0</v>
      </c>
    </row>
    <row r="33" spans="2:13" ht="19.5" customHeight="1">
      <c r="B33" s="169"/>
      <c r="C33" s="595" t="s">
        <v>262</v>
      </c>
      <c r="D33" s="170">
        <v>361504</v>
      </c>
      <c r="E33" s="170">
        <v>358776</v>
      </c>
      <c r="F33" s="170">
        <v>304957</v>
      </c>
      <c r="G33" s="170">
        <v>53819</v>
      </c>
      <c r="H33" s="170">
        <v>2728</v>
      </c>
      <c r="I33" s="170">
        <v>96781</v>
      </c>
      <c r="J33" s="170">
        <v>95126</v>
      </c>
      <c r="K33" s="170">
        <v>89655</v>
      </c>
      <c r="L33" s="170">
        <v>5471</v>
      </c>
      <c r="M33" s="170">
        <v>1655</v>
      </c>
    </row>
    <row r="34" spans="2:13" ht="19.5" customHeight="1">
      <c r="B34" s="169"/>
      <c r="C34" s="595" t="s">
        <v>265</v>
      </c>
      <c r="D34" s="170">
        <v>316461</v>
      </c>
      <c r="E34" s="170">
        <v>316461</v>
      </c>
      <c r="F34" s="170">
        <v>276779</v>
      </c>
      <c r="G34" s="170">
        <v>39682</v>
      </c>
      <c r="H34" s="170">
        <v>0</v>
      </c>
      <c r="I34" s="170">
        <v>113417</v>
      </c>
      <c r="J34" s="170">
        <v>113417</v>
      </c>
      <c r="K34" s="170">
        <v>111824</v>
      </c>
      <c r="L34" s="170">
        <v>1593</v>
      </c>
      <c r="M34" s="170">
        <v>0</v>
      </c>
    </row>
    <row r="35" spans="2:13" ht="19.5" customHeight="1">
      <c r="B35" s="169"/>
      <c r="C35" s="595" t="s">
        <v>268</v>
      </c>
      <c r="D35" s="170">
        <v>302184</v>
      </c>
      <c r="E35" s="170">
        <v>302184</v>
      </c>
      <c r="F35" s="170">
        <v>281019</v>
      </c>
      <c r="G35" s="170">
        <v>21165</v>
      </c>
      <c r="H35" s="170">
        <v>0</v>
      </c>
      <c r="I35" s="170">
        <v>92259</v>
      </c>
      <c r="J35" s="170">
        <v>92259</v>
      </c>
      <c r="K35" s="170">
        <v>89812</v>
      </c>
      <c r="L35" s="170">
        <v>2447</v>
      </c>
      <c r="M35" s="170">
        <v>0</v>
      </c>
    </row>
    <row r="36" spans="2:13" ht="19.5" customHeight="1">
      <c r="B36" s="169"/>
      <c r="C36" s="595" t="s">
        <v>392</v>
      </c>
      <c r="D36" s="170">
        <v>327685</v>
      </c>
      <c r="E36" s="170">
        <v>327423</v>
      </c>
      <c r="F36" s="170">
        <v>296434</v>
      </c>
      <c r="G36" s="170">
        <v>30989</v>
      </c>
      <c r="H36" s="170">
        <v>262</v>
      </c>
      <c r="I36" s="170">
        <v>122767</v>
      </c>
      <c r="J36" s="170">
        <v>122767</v>
      </c>
      <c r="K36" s="170">
        <v>108715</v>
      </c>
      <c r="L36" s="170">
        <v>14052</v>
      </c>
      <c r="M36" s="170">
        <v>0</v>
      </c>
    </row>
    <row r="37" spans="2:13" ht="19.5" customHeight="1">
      <c r="B37" s="169"/>
      <c r="C37" s="595" t="s">
        <v>393</v>
      </c>
      <c r="D37" s="170">
        <v>366170</v>
      </c>
      <c r="E37" s="170">
        <v>365896</v>
      </c>
      <c r="F37" s="170">
        <v>325432</v>
      </c>
      <c r="G37" s="170">
        <v>40464</v>
      </c>
      <c r="H37" s="170">
        <v>274</v>
      </c>
      <c r="I37" s="170">
        <v>123423</v>
      </c>
      <c r="J37" s="170">
        <v>123423</v>
      </c>
      <c r="K37" s="170">
        <v>123254</v>
      </c>
      <c r="L37" s="170">
        <v>169</v>
      </c>
      <c r="M37" s="170">
        <v>0</v>
      </c>
    </row>
    <row r="38" spans="2:13" ht="19.5" customHeight="1">
      <c r="B38" s="169"/>
      <c r="C38" s="595" t="s">
        <v>394</v>
      </c>
      <c r="D38" s="170">
        <v>576469</v>
      </c>
      <c r="E38" s="170">
        <v>440886</v>
      </c>
      <c r="F38" s="170">
        <v>403654</v>
      </c>
      <c r="G38" s="170">
        <v>37232</v>
      </c>
      <c r="H38" s="170">
        <v>135583</v>
      </c>
      <c r="I38" s="170">
        <v>134398</v>
      </c>
      <c r="J38" s="170">
        <v>110831</v>
      </c>
      <c r="K38" s="170">
        <v>107081</v>
      </c>
      <c r="L38" s="170">
        <v>3750</v>
      </c>
      <c r="M38" s="170">
        <v>23567</v>
      </c>
    </row>
    <row r="39" spans="2:13" ht="19.5" customHeight="1">
      <c r="B39" s="169"/>
      <c r="C39" s="595" t="s">
        <v>395</v>
      </c>
      <c r="D39" s="170">
        <v>311081</v>
      </c>
      <c r="E39" s="170">
        <v>311081</v>
      </c>
      <c r="F39" s="170">
        <v>283195</v>
      </c>
      <c r="G39" s="170">
        <v>27886</v>
      </c>
      <c r="H39" s="170">
        <v>0</v>
      </c>
      <c r="I39" s="170">
        <v>101100</v>
      </c>
      <c r="J39" s="170">
        <v>101100</v>
      </c>
      <c r="K39" s="170">
        <v>99147</v>
      </c>
      <c r="L39" s="170">
        <v>1953</v>
      </c>
      <c r="M39" s="170">
        <v>0</v>
      </c>
    </row>
    <row r="40" spans="2:13" ht="19.5" customHeight="1">
      <c r="B40" s="169"/>
      <c r="C40" s="595" t="s">
        <v>396</v>
      </c>
      <c r="D40" s="170">
        <v>343449</v>
      </c>
      <c r="E40" s="170">
        <v>336242</v>
      </c>
      <c r="F40" s="170">
        <v>304258</v>
      </c>
      <c r="G40" s="170">
        <v>31984</v>
      </c>
      <c r="H40" s="170">
        <v>7207</v>
      </c>
      <c r="I40" s="170">
        <v>85699</v>
      </c>
      <c r="J40" s="170">
        <v>85419</v>
      </c>
      <c r="K40" s="170">
        <v>82597</v>
      </c>
      <c r="L40" s="170">
        <v>2822</v>
      </c>
      <c r="M40" s="170">
        <v>280</v>
      </c>
    </row>
    <row r="41" spans="2:13" ht="19.5" customHeight="1">
      <c r="B41" s="169"/>
      <c r="C41" s="595" t="s">
        <v>397</v>
      </c>
      <c r="D41" s="170">
        <v>424315</v>
      </c>
      <c r="E41" s="170">
        <v>424020</v>
      </c>
      <c r="F41" s="170">
        <v>382596</v>
      </c>
      <c r="G41" s="170">
        <v>41424</v>
      </c>
      <c r="H41" s="170">
        <v>295</v>
      </c>
      <c r="I41" s="170">
        <v>133875</v>
      </c>
      <c r="J41" s="170">
        <v>133875</v>
      </c>
      <c r="K41" s="170">
        <v>130863</v>
      </c>
      <c r="L41" s="170">
        <v>3012</v>
      </c>
      <c r="M41" s="170">
        <v>0</v>
      </c>
    </row>
    <row r="42" spans="2:13" ht="19.5" customHeight="1">
      <c r="B42" s="169"/>
      <c r="C42" s="595" t="s">
        <v>398</v>
      </c>
      <c r="D42" s="170">
        <v>358027</v>
      </c>
      <c r="E42" s="170">
        <v>357812</v>
      </c>
      <c r="F42" s="170">
        <v>306969</v>
      </c>
      <c r="G42" s="170">
        <v>50843</v>
      </c>
      <c r="H42" s="170">
        <v>215</v>
      </c>
      <c r="I42" s="170">
        <v>87900</v>
      </c>
      <c r="J42" s="170">
        <v>87900</v>
      </c>
      <c r="K42" s="170">
        <v>85066</v>
      </c>
      <c r="L42" s="170">
        <v>2834</v>
      </c>
      <c r="M42" s="170">
        <v>0</v>
      </c>
    </row>
    <row r="43" spans="2:13" ht="19.5" customHeight="1">
      <c r="B43" s="169"/>
      <c r="C43" s="595" t="s">
        <v>399</v>
      </c>
      <c r="D43" s="170">
        <v>379888</v>
      </c>
      <c r="E43" s="170">
        <v>347648</v>
      </c>
      <c r="F43" s="170">
        <v>313453</v>
      </c>
      <c r="G43" s="170">
        <v>34195</v>
      </c>
      <c r="H43" s="170">
        <v>32240</v>
      </c>
      <c r="I43" s="170">
        <v>79773</v>
      </c>
      <c r="J43" s="170">
        <v>78556</v>
      </c>
      <c r="K43" s="170">
        <v>77338</v>
      </c>
      <c r="L43" s="170">
        <v>1218</v>
      </c>
      <c r="M43" s="170">
        <v>1217</v>
      </c>
    </row>
    <row r="44" spans="2:13" ht="19.5" customHeight="1">
      <c r="B44" s="167"/>
      <c r="C44" s="593" t="s">
        <v>400</v>
      </c>
      <c r="D44" s="171">
        <v>360768</v>
      </c>
      <c r="E44" s="171">
        <v>359650</v>
      </c>
      <c r="F44" s="171">
        <v>337105</v>
      </c>
      <c r="G44" s="171">
        <v>22545</v>
      </c>
      <c r="H44" s="171">
        <v>1118</v>
      </c>
      <c r="I44" s="171">
        <v>104258</v>
      </c>
      <c r="J44" s="171">
        <v>104258</v>
      </c>
      <c r="K44" s="171">
        <v>103734</v>
      </c>
      <c r="L44" s="171">
        <v>524</v>
      </c>
      <c r="M44" s="171">
        <v>0</v>
      </c>
    </row>
    <row r="45" spans="2:13" ht="19.5" customHeight="1">
      <c r="B45" s="176"/>
      <c r="C45" s="592" t="s">
        <v>401</v>
      </c>
      <c r="D45" s="177">
        <v>274539</v>
      </c>
      <c r="E45" s="177">
        <v>274311</v>
      </c>
      <c r="F45" s="177">
        <v>258459</v>
      </c>
      <c r="G45" s="177">
        <v>15852</v>
      </c>
      <c r="H45" s="177">
        <v>228</v>
      </c>
      <c r="I45" s="177">
        <v>93650</v>
      </c>
      <c r="J45" s="177">
        <v>93517</v>
      </c>
      <c r="K45" s="177">
        <v>91923</v>
      </c>
      <c r="L45" s="177">
        <v>1594</v>
      </c>
      <c r="M45" s="177">
        <v>133</v>
      </c>
    </row>
    <row r="46" spans="2:13" ht="19.5" customHeight="1">
      <c r="B46" s="174"/>
      <c r="C46" s="594" t="s">
        <v>296</v>
      </c>
      <c r="D46" s="175">
        <v>253133</v>
      </c>
      <c r="E46" s="175">
        <v>251031</v>
      </c>
      <c r="F46" s="175">
        <v>231189</v>
      </c>
      <c r="G46" s="175">
        <v>19842</v>
      </c>
      <c r="H46" s="175">
        <v>2102</v>
      </c>
      <c r="I46" s="175">
        <v>82627</v>
      </c>
      <c r="J46" s="175">
        <v>82627</v>
      </c>
      <c r="K46" s="175">
        <v>80956</v>
      </c>
      <c r="L46" s="175">
        <v>1671</v>
      </c>
      <c r="M46" s="175">
        <v>0</v>
      </c>
    </row>
    <row r="47" spans="2:13" ht="19.5" customHeight="1">
      <c r="B47" s="169"/>
      <c r="C47" s="595" t="s">
        <v>402</v>
      </c>
      <c r="D47" s="170">
        <v>257222</v>
      </c>
      <c r="E47" s="170">
        <v>257222</v>
      </c>
      <c r="F47" s="170">
        <v>242326</v>
      </c>
      <c r="G47" s="170">
        <v>14896</v>
      </c>
      <c r="H47" s="170">
        <v>0</v>
      </c>
      <c r="I47" s="170">
        <v>72360</v>
      </c>
      <c r="J47" s="170">
        <v>72168</v>
      </c>
      <c r="K47" s="170">
        <v>69286</v>
      </c>
      <c r="L47" s="170">
        <v>2882</v>
      </c>
      <c r="M47" s="170">
        <v>192</v>
      </c>
    </row>
    <row r="48" spans="2:13" ht="19.5" customHeight="1">
      <c r="B48" s="167"/>
      <c r="C48" s="593" t="s">
        <v>298</v>
      </c>
      <c r="D48" s="171">
        <v>373811</v>
      </c>
      <c r="E48" s="171">
        <v>370109</v>
      </c>
      <c r="F48" s="171">
        <v>338861</v>
      </c>
      <c r="G48" s="171">
        <v>31248</v>
      </c>
      <c r="H48" s="171">
        <v>3702</v>
      </c>
      <c r="I48" s="171">
        <v>123220</v>
      </c>
      <c r="J48" s="171">
        <v>123220</v>
      </c>
      <c r="K48" s="171">
        <v>117625</v>
      </c>
      <c r="L48" s="171">
        <v>5595</v>
      </c>
      <c r="M48" s="171">
        <v>0</v>
      </c>
    </row>
    <row r="49" spans="2:13" ht="19.5" customHeight="1">
      <c r="B49" s="176"/>
      <c r="C49" s="592" t="s">
        <v>403</v>
      </c>
      <c r="D49" s="177">
        <v>255824</v>
      </c>
      <c r="E49" s="177">
        <v>254889</v>
      </c>
      <c r="F49" s="177">
        <v>244977</v>
      </c>
      <c r="G49" s="177">
        <v>9912</v>
      </c>
      <c r="H49" s="177">
        <v>935</v>
      </c>
      <c r="I49" s="177">
        <v>95509</v>
      </c>
      <c r="J49" s="177">
        <v>95491</v>
      </c>
      <c r="K49" s="177">
        <v>94410</v>
      </c>
      <c r="L49" s="177">
        <v>1081</v>
      </c>
      <c r="M49" s="177">
        <v>18</v>
      </c>
    </row>
    <row r="50" spans="2:13" ht="19.5" customHeight="1">
      <c r="B50" s="167"/>
      <c r="C50" s="593" t="s">
        <v>404</v>
      </c>
      <c r="D50" s="171">
        <v>211840</v>
      </c>
      <c r="E50" s="171">
        <v>211707</v>
      </c>
      <c r="F50" s="171">
        <v>181738</v>
      </c>
      <c r="G50" s="171">
        <v>29969</v>
      </c>
      <c r="H50" s="171">
        <v>133</v>
      </c>
      <c r="I50" s="171">
        <v>86789</v>
      </c>
      <c r="J50" s="171">
        <v>86781</v>
      </c>
      <c r="K50" s="171">
        <v>73366</v>
      </c>
      <c r="L50" s="171">
        <v>13415</v>
      </c>
      <c r="M50" s="171">
        <v>8</v>
      </c>
    </row>
    <row r="51" spans="2:13" ht="19.5" customHeight="1">
      <c r="B51" s="169"/>
      <c r="C51" s="595" t="s">
        <v>405</v>
      </c>
      <c r="D51" s="170">
        <v>252117</v>
      </c>
      <c r="E51" s="170">
        <v>237130</v>
      </c>
      <c r="F51" s="170">
        <v>211164</v>
      </c>
      <c r="G51" s="170">
        <v>25966</v>
      </c>
      <c r="H51" s="170">
        <v>14987</v>
      </c>
      <c r="I51" s="170">
        <v>88439</v>
      </c>
      <c r="J51" s="170">
        <v>88212</v>
      </c>
      <c r="K51" s="170">
        <v>85352</v>
      </c>
      <c r="L51" s="170">
        <v>2860</v>
      </c>
      <c r="M51" s="170">
        <v>227</v>
      </c>
    </row>
    <row r="52" spans="2:13" ht="19.5" customHeight="1">
      <c r="B52" s="176"/>
      <c r="C52" s="592" t="s">
        <v>406</v>
      </c>
      <c r="D52" s="177">
        <v>375025</v>
      </c>
      <c r="E52" s="177">
        <v>290995</v>
      </c>
      <c r="F52" s="177">
        <v>281563</v>
      </c>
      <c r="G52" s="177">
        <v>9432</v>
      </c>
      <c r="H52" s="177">
        <v>84030</v>
      </c>
      <c r="I52" s="177">
        <v>104902</v>
      </c>
      <c r="J52" s="177">
        <v>100032</v>
      </c>
      <c r="K52" s="177">
        <v>98558</v>
      </c>
      <c r="L52" s="177">
        <v>1474</v>
      </c>
      <c r="M52" s="177">
        <v>4870</v>
      </c>
    </row>
    <row r="53" spans="2:13" ht="23.25" customHeight="1">
      <c r="B53" s="155"/>
      <c r="C53" s="156"/>
      <c r="D53" s="579" t="s">
        <v>765</v>
      </c>
      <c r="E53" s="188"/>
      <c r="G53" s="155"/>
      <c r="I53" s="155"/>
      <c r="J53" s="155"/>
      <c r="K53" s="155"/>
      <c r="L53" s="155"/>
      <c r="M53" s="155"/>
    </row>
    <row r="54" spans="2:13" ht="23.25" customHeight="1">
      <c r="B54" s="155"/>
      <c r="C54" s="156"/>
      <c r="D54" s="579"/>
      <c r="E54" s="188"/>
      <c r="G54" s="155"/>
      <c r="I54" s="155"/>
      <c r="J54" s="155"/>
      <c r="K54" s="155"/>
      <c r="L54" s="155"/>
      <c r="M54" s="155"/>
    </row>
    <row r="55" spans="2:13" ht="18" customHeight="1">
      <c r="B55" s="158"/>
      <c r="C55" s="160" t="s">
        <v>416</v>
      </c>
      <c r="D55" s="160"/>
      <c r="E55" s="158"/>
      <c r="F55" s="158"/>
      <c r="G55" s="158"/>
      <c r="H55" s="158"/>
      <c r="I55" s="158"/>
      <c r="J55" s="158"/>
      <c r="K55" s="158"/>
      <c r="L55" s="158"/>
      <c r="M55" s="161" t="s">
        <v>556</v>
      </c>
    </row>
    <row r="56" spans="2:13" s="162" customFormat="1" ht="18" customHeight="1">
      <c r="B56" s="807" t="s">
        <v>704</v>
      </c>
      <c r="C56" s="808"/>
      <c r="D56" s="814" t="s">
        <v>572</v>
      </c>
      <c r="E56" s="814"/>
      <c r="F56" s="814"/>
      <c r="G56" s="820"/>
      <c r="H56" s="821"/>
      <c r="I56" s="800" t="s">
        <v>573</v>
      </c>
      <c r="J56" s="820"/>
      <c r="K56" s="820"/>
      <c r="L56" s="820"/>
      <c r="M56" s="821"/>
    </row>
    <row r="57" spans="2:13" s="162" customFormat="1" ht="36" customHeight="1" thickBot="1">
      <c r="B57" s="809"/>
      <c r="C57" s="810"/>
      <c r="D57" s="609" t="s">
        <v>574</v>
      </c>
      <c r="E57" s="610" t="s">
        <v>557</v>
      </c>
      <c r="F57" s="610" t="s">
        <v>575</v>
      </c>
      <c r="G57" s="611" t="s">
        <v>576</v>
      </c>
      <c r="H57" s="607" t="s">
        <v>705</v>
      </c>
      <c r="I57" s="611" t="s">
        <v>574</v>
      </c>
      <c r="J57" s="612" t="s">
        <v>557</v>
      </c>
      <c r="K57" s="612" t="s">
        <v>575</v>
      </c>
      <c r="L57" s="613" t="s">
        <v>576</v>
      </c>
      <c r="M57" s="608" t="s">
        <v>705</v>
      </c>
    </row>
    <row r="58" spans="2:13" ht="19.5" customHeight="1" thickTop="1">
      <c r="B58" s="794" t="s">
        <v>186</v>
      </c>
      <c r="C58" s="795"/>
      <c r="D58" s="166">
        <v>344890</v>
      </c>
      <c r="E58" s="166">
        <v>335603</v>
      </c>
      <c r="F58" s="166">
        <v>302457</v>
      </c>
      <c r="G58" s="166">
        <v>33146</v>
      </c>
      <c r="H58" s="166">
        <v>9287</v>
      </c>
      <c r="I58" s="166">
        <v>100727</v>
      </c>
      <c r="J58" s="166">
        <v>99426</v>
      </c>
      <c r="K58" s="166">
        <v>95419</v>
      </c>
      <c r="L58" s="166">
        <v>4007</v>
      </c>
      <c r="M58" s="166">
        <v>1301</v>
      </c>
    </row>
    <row r="59" spans="2:13" ht="19.5" customHeight="1">
      <c r="B59" s="796" t="s">
        <v>373</v>
      </c>
      <c r="C59" s="797"/>
      <c r="D59" s="168" t="s">
        <v>663</v>
      </c>
      <c r="E59" s="168" t="s">
        <v>663</v>
      </c>
      <c r="F59" s="168" t="s">
        <v>663</v>
      </c>
      <c r="G59" s="168" t="s">
        <v>663</v>
      </c>
      <c r="H59" s="168" t="s">
        <v>663</v>
      </c>
      <c r="I59" s="168" t="s">
        <v>663</v>
      </c>
      <c r="J59" s="168" t="s">
        <v>663</v>
      </c>
      <c r="K59" s="168" t="s">
        <v>663</v>
      </c>
      <c r="L59" s="168" t="s">
        <v>663</v>
      </c>
      <c r="M59" s="168" t="s">
        <v>663</v>
      </c>
    </row>
    <row r="60" spans="2:13" ht="19.5" customHeight="1">
      <c r="B60" s="792" t="s">
        <v>194</v>
      </c>
      <c r="C60" s="793"/>
      <c r="D60" s="170">
        <v>416594</v>
      </c>
      <c r="E60" s="170">
        <v>416594</v>
      </c>
      <c r="F60" s="170">
        <v>387034</v>
      </c>
      <c r="G60" s="170">
        <v>29560</v>
      </c>
      <c r="H60" s="170">
        <v>0</v>
      </c>
      <c r="I60" s="170">
        <v>165364</v>
      </c>
      <c r="J60" s="170">
        <v>165364</v>
      </c>
      <c r="K60" s="170">
        <v>151718</v>
      </c>
      <c r="L60" s="170">
        <v>13646</v>
      </c>
      <c r="M60" s="170">
        <v>0</v>
      </c>
    </row>
    <row r="61" spans="2:13" ht="19.5" customHeight="1">
      <c r="B61" s="792" t="s">
        <v>196</v>
      </c>
      <c r="C61" s="793"/>
      <c r="D61" s="170">
        <v>348988</v>
      </c>
      <c r="E61" s="170">
        <v>343306</v>
      </c>
      <c r="F61" s="170">
        <v>302527</v>
      </c>
      <c r="G61" s="170">
        <v>40779</v>
      </c>
      <c r="H61" s="170">
        <v>5682</v>
      </c>
      <c r="I61" s="170">
        <v>116030</v>
      </c>
      <c r="J61" s="170">
        <v>114591</v>
      </c>
      <c r="K61" s="170">
        <v>107286</v>
      </c>
      <c r="L61" s="170">
        <v>7305</v>
      </c>
      <c r="M61" s="170">
        <v>1439</v>
      </c>
    </row>
    <row r="62" spans="2:13" ht="19.5" customHeight="1">
      <c r="B62" s="792" t="s">
        <v>198</v>
      </c>
      <c r="C62" s="793"/>
      <c r="D62" s="170">
        <v>451778</v>
      </c>
      <c r="E62" s="170">
        <v>451778</v>
      </c>
      <c r="F62" s="170">
        <v>394489</v>
      </c>
      <c r="G62" s="170">
        <v>57289</v>
      </c>
      <c r="H62" s="170">
        <v>0</v>
      </c>
      <c r="I62" s="170">
        <v>110316</v>
      </c>
      <c r="J62" s="170">
        <v>110316</v>
      </c>
      <c r="K62" s="170">
        <v>110316</v>
      </c>
      <c r="L62" s="170">
        <v>0</v>
      </c>
      <c r="M62" s="170">
        <v>0</v>
      </c>
    </row>
    <row r="63" spans="2:13" ht="19.5" customHeight="1">
      <c r="B63" s="792" t="s">
        <v>201</v>
      </c>
      <c r="C63" s="793"/>
      <c r="D63" s="170">
        <v>349084</v>
      </c>
      <c r="E63" s="170">
        <v>347193</v>
      </c>
      <c r="F63" s="170">
        <v>308144</v>
      </c>
      <c r="G63" s="170">
        <v>39049</v>
      </c>
      <c r="H63" s="170">
        <v>1891</v>
      </c>
      <c r="I63" s="170">
        <v>113719</v>
      </c>
      <c r="J63" s="170">
        <v>113657</v>
      </c>
      <c r="K63" s="170">
        <v>112548</v>
      </c>
      <c r="L63" s="170">
        <v>1109</v>
      </c>
      <c r="M63" s="170">
        <v>62</v>
      </c>
    </row>
    <row r="64" spans="2:13" ht="19.5" customHeight="1">
      <c r="B64" s="792" t="s">
        <v>374</v>
      </c>
      <c r="C64" s="793"/>
      <c r="D64" s="170">
        <v>309555</v>
      </c>
      <c r="E64" s="170">
        <v>295625</v>
      </c>
      <c r="F64" s="170">
        <v>262461</v>
      </c>
      <c r="G64" s="170">
        <v>33164</v>
      </c>
      <c r="H64" s="170">
        <v>13930</v>
      </c>
      <c r="I64" s="170">
        <v>98255</v>
      </c>
      <c r="J64" s="170">
        <v>96396</v>
      </c>
      <c r="K64" s="170">
        <v>92215</v>
      </c>
      <c r="L64" s="170">
        <v>4181</v>
      </c>
      <c r="M64" s="170">
        <v>1859</v>
      </c>
    </row>
    <row r="65" spans="2:13" ht="19.5" customHeight="1">
      <c r="B65" s="792" t="s">
        <v>375</v>
      </c>
      <c r="C65" s="793"/>
      <c r="D65" s="170">
        <v>329788</v>
      </c>
      <c r="E65" s="170">
        <v>328968</v>
      </c>
      <c r="F65" s="170">
        <v>301476</v>
      </c>
      <c r="G65" s="170">
        <v>27492</v>
      </c>
      <c r="H65" s="170">
        <v>820</v>
      </c>
      <c r="I65" s="170">
        <v>105734</v>
      </c>
      <c r="J65" s="170">
        <v>105734</v>
      </c>
      <c r="K65" s="170">
        <v>104040</v>
      </c>
      <c r="L65" s="170">
        <v>1694</v>
      </c>
      <c r="M65" s="170">
        <v>0</v>
      </c>
    </row>
    <row r="66" spans="2:13" ht="19.5" customHeight="1">
      <c r="B66" s="792" t="s">
        <v>376</v>
      </c>
      <c r="C66" s="793"/>
      <c r="D66" s="170">
        <v>489274</v>
      </c>
      <c r="E66" s="170">
        <v>444768</v>
      </c>
      <c r="F66" s="170">
        <v>403169</v>
      </c>
      <c r="G66" s="170">
        <v>41599</v>
      </c>
      <c r="H66" s="170">
        <v>44506</v>
      </c>
      <c r="I66" s="170">
        <v>103793</v>
      </c>
      <c r="J66" s="170">
        <v>102464</v>
      </c>
      <c r="K66" s="170">
        <v>101632</v>
      </c>
      <c r="L66" s="170">
        <v>832</v>
      </c>
      <c r="M66" s="170">
        <v>1329</v>
      </c>
    </row>
    <row r="67" spans="2:13" ht="19.5" customHeight="1">
      <c r="B67" s="792" t="s">
        <v>377</v>
      </c>
      <c r="C67" s="793"/>
      <c r="D67" s="170">
        <v>262759</v>
      </c>
      <c r="E67" s="170">
        <v>257539</v>
      </c>
      <c r="F67" s="170">
        <v>244352</v>
      </c>
      <c r="G67" s="170">
        <v>13187</v>
      </c>
      <c r="H67" s="170">
        <v>5220</v>
      </c>
      <c r="I67" s="170">
        <v>67798</v>
      </c>
      <c r="J67" s="170">
        <v>67135</v>
      </c>
      <c r="K67" s="170">
        <v>64701</v>
      </c>
      <c r="L67" s="170">
        <v>2434</v>
      </c>
      <c r="M67" s="170">
        <v>663</v>
      </c>
    </row>
    <row r="68" spans="2:13" ht="19.5" customHeight="1">
      <c r="B68" s="792" t="s">
        <v>378</v>
      </c>
      <c r="C68" s="793"/>
      <c r="D68" s="170">
        <v>413394</v>
      </c>
      <c r="E68" s="170">
        <v>393789</v>
      </c>
      <c r="F68" s="170">
        <v>344554</v>
      </c>
      <c r="G68" s="170">
        <v>49235</v>
      </c>
      <c r="H68" s="170">
        <v>19605</v>
      </c>
      <c r="I68" s="170">
        <v>164560</v>
      </c>
      <c r="J68" s="170">
        <v>152626</v>
      </c>
      <c r="K68" s="170">
        <v>145862</v>
      </c>
      <c r="L68" s="170">
        <v>6764</v>
      </c>
      <c r="M68" s="170">
        <v>11934</v>
      </c>
    </row>
    <row r="69" spans="2:13" ht="19.5" customHeight="1">
      <c r="B69" s="792" t="s">
        <v>379</v>
      </c>
      <c r="C69" s="793"/>
      <c r="D69" s="170">
        <v>261645</v>
      </c>
      <c r="E69" s="170">
        <v>259653</v>
      </c>
      <c r="F69" s="170">
        <v>237526</v>
      </c>
      <c r="G69" s="170">
        <v>22127</v>
      </c>
      <c r="H69" s="170">
        <v>1992</v>
      </c>
      <c r="I69" s="170">
        <v>81237</v>
      </c>
      <c r="J69" s="170">
        <v>81147</v>
      </c>
      <c r="K69" s="170">
        <v>77903</v>
      </c>
      <c r="L69" s="170">
        <v>3244</v>
      </c>
      <c r="M69" s="170">
        <v>90</v>
      </c>
    </row>
    <row r="70" spans="2:13" ht="19.5" customHeight="1">
      <c r="B70" s="792" t="s">
        <v>380</v>
      </c>
      <c r="C70" s="793"/>
      <c r="D70" s="170">
        <v>261345</v>
      </c>
      <c r="E70" s="170">
        <v>261345</v>
      </c>
      <c r="F70" s="170">
        <v>248004</v>
      </c>
      <c r="G70" s="170">
        <v>13341</v>
      </c>
      <c r="H70" s="170">
        <v>0</v>
      </c>
      <c r="I70" s="170">
        <v>110235</v>
      </c>
      <c r="J70" s="170">
        <v>110235</v>
      </c>
      <c r="K70" s="170">
        <v>100927</v>
      </c>
      <c r="L70" s="170">
        <v>9308</v>
      </c>
      <c r="M70" s="170">
        <v>0</v>
      </c>
    </row>
    <row r="71" spans="2:13" ht="19.5" customHeight="1">
      <c r="B71" s="792" t="s">
        <v>381</v>
      </c>
      <c r="C71" s="793"/>
      <c r="D71" s="170">
        <v>385376</v>
      </c>
      <c r="E71" s="170">
        <v>374679</v>
      </c>
      <c r="F71" s="170">
        <v>369496</v>
      </c>
      <c r="G71" s="170">
        <v>5183</v>
      </c>
      <c r="H71" s="170">
        <v>10697</v>
      </c>
      <c r="I71" s="170">
        <v>91575</v>
      </c>
      <c r="J71" s="170">
        <v>78493</v>
      </c>
      <c r="K71" s="170">
        <v>77930</v>
      </c>
      <c r="L71" s="170">
        <v>563</v>
      </c>
      <c r="M71" s="170">
        <v>13082</v>
      </c>
    </row>
    <row r="72" spans="2:13" ht="19.5" customHeight="1">
      <c r="B72" s="792" t="s">
        <v>382</v>
      </c>
      <c r="C72" s="793"/>
      <c r="D72" s="170">
        <v>335044</v>
      </c>
      <c r="E72" s="170">
        <v>331979</v>
      </c>
      <c r="F72" s="170">
        <v>307687</v>
      </c>
      <c r="G72" s="170">
        <v>24292</v>
      </c>
      <c r="H72" s="170">
        <v>3065</v>
      </c>
      <c r="I72" s="170">
        <v>113975</v>
      </c>
      <c r="J72" s="170">
        <v>113952</v>
      </c>
      <c r="K72" s="170">
        <v>109951</v>
      </c>
      <c r="L72" s="170">
        <v>4001</v>
      </c>
      <c r="M72" s="170">
        <v>23</v>
      </c>
    </row>
    <row r="73" spans="2:13" ht="19.5" customHeight="1">
      <c r="B73" s="792" t="s">
        <v>228</v>
      </c>
      <c r="C73" s="793"/>
      <c r="D73" s="170">
        <v>311760</v>
      </c>
      <c r="E73" s="170">
        <v>310870</v>
      </c>
      <c r="F73" s="170">
        <v>298522</v>
      </c>
      <c r="G73" s="170">
        <v>12348</v>
      </c>
      <c r="H73" s="170">
        <v>890</v>
      </c>
      <c r="I73" s="170">
        <v>103098</v>
      </c>
      <c r="J73" s="170">
        <v>103098</v>
      </c>
      <c r="K73" s="170">
        <v>101131</v>
      </c>
      <c r="L73" s="170">
        <v>1967</v>
      </c>
      <c r="M73" s="170">
        <v>0</v>
      </c>
    </row>
    <row r="74" spans="2:13" ht="19.5" customHeight="1">
      <c r="B74" s="790" t="s">
        <v>383</v>
      </c>
      <c r="C74" s="791"/>
      <c r="D74" s="170">
        <v>288107</v>
      </c>
      <c r="E74" s="170">
        <v>228780</v>
      </c>
      <c r="F74" s="170">
        <v>204288</v>
      </c>
      <c r="G74" s="170">
        <v>24492</v>
      </c>
      <c r="H74" s="170">
        <v>59327</v>
      </c>
      <c r="I74" s="170">
        <v>88883</v>
      </c>
      <c r="J74" s="170">
        <v>88490</v>
      </c>
      <c r="K74" s="170">
        <v>82440</v>
      </c>
      <c r="L74" s="170">
        <v>6050</v>
      </c>
      <c r="M74" s="170">
        <v>393</v>
      </c>
    </row>
    <row r="75" spans="2:13" ht="19.5" customHeight="1">
      <c r="B75" s="167"/>
      <c r="C75" s="593" t="s">
        <v>384</v>
      </c>
      <c r="D75" s="171">
        <v>302779</v>
      </c>
      <c r="E75" s="171">
        <v>301229</v>
      </c>
      <c r="F75" s="171">
        <v>270458</v>
      </c>
      <c r="G75" s="171">
        <v>30771</v>
      </c>
      <c r="H75" s="171">
        <v>1550</v>
      </c>
      <c r="I75" s="171">
        <v>113668</v>
      </c>
      <c r="J75" s="171">
        <v>112487</v>
      </c>
      <c r="K75" s="171">
        <v>104286</v>
      </c>
      <c r="L75" s="171">
        <v>8201</v>
      </c>
      <c r="M75" s="171">
        <v>1181</v>
      </c>
    </row>
    <row r="76" spans="2:13" ht="19.5" customHeight="1">
      <c r="B76" s="172"/>
      <c r="C76" s="591" t="s">
        <v>236</v>
      </c>
      <c r="D76" s="173">
        <v>316301</v>
      </c>
      <c r="E76" s="173">
        <v>312467</v>
      </c>
      <c r="F76" s="173">
        <v>279316</v>
      </c>
      <c r="G76" s="173">
        <v>33151</v>
      </c>
      <c r="H76" s="173">
        <v>3834</v>
      </c>
      <c r="I76" s="173">
        <v>162103</v>
      </c>
      <c r="J76" s="173">
        <v>162103</v>
      </c>
      <c r="K76" s="173">
        <v>150323</v>
      </c>
      <c r="L76" s="173">
        <v>11780</v>
      </c>
      <c r="M76" s="173">
        <v>0</v>
      </c>
    </row>
    <row r="77" spans="2:13" ht="19.5" customHeight="1">
      <c r="B77" s="174"/>
      <c r="C77" s="594" t="s">
        <v>385</v>
      </c>
      <c r="D77" s="332">
        <v>268421</v>
      </c>
      <c r="E77" s="332">
        <v>268421</v>
      </c>
      <c r="F77" s="332">
        <v>252373</v>
      </c>
      <c r="G77" s="332">
        <v>16048</v>
      </c>
      <c r="H77" s="332">
        <v>0</v>
      </c>
      <c r="I77" s="332">
        <v>64417</v>
      </c>
      <c r="J77" s="332">
        <v>64417</v>
      </c>
      <c r="K77" s="332">
        <v>64417</v>
      </c>
      <c r="L77" s="332">
        <v>0</v>
      </c>
      <c r="M77" s="332">
        <v>0</v>
      </c>
    </row>
    <row r="78" spans="2:13" ht="19.5" customHeight="1">
      <c r="B78" s="169"/>
      <c r="C78" s="595" t="s">
        <v>386</v>
      </c>
      <c r="D78" s="170">
        <v>251431</v>
      </c>
      <c r="E78" s="170">
        <v>251431</v>
      </c>
      <c r="F78" s="170">
        <v>234090</v>
      </c>
      <c r="G78" s="170">
        <v>17341</v>
      </c>
      <c r="H78" s="170">
        <v>0</v>
      </c>
      <c r="I78" s="170">
        <v>130154</v>
      </c>
      <c r="J78" s="170">
        <v>130154</v>
      </c>
      <c r="K78" s="170">
        <v>128401</v>
      </c>
      <c r="L78" s="170">
        <v>1753</v>
      </c>
      <c r="M78" s="170">
        <v>0</v>
      </c>
    </row>
    <row r="79" spans="2:13" ht="19.5" customHeight="1">
      <c r="B79" s="169"/>
      <c r="C79" s="595" t="s">
        <v>387</v>
      </c>
      <c r="D79" s="170">
        <v>302394</v>
      </c>
      <c r="E79" s="170">
        <v>302394</v>
      </c>
      <c r="F79" s="170">
        <v>263643</v>
      </c>
      <c r="G79" s="170">
        <v>38751</v>
      </c>
      <c r="H79" s="170">
        <v>0</v>
      </c>
      <c r="I79" s="170">
        <v>87733</v>
      </c>
      <c r="J79" s="170">
        <v>87733</v>
      </c>
      <c r="K79" s="170">
        <v>87436</v>
      </c>
      <c r="L79" s="170">
        <v>297</v>
      </c>
      <c r="M79" s="170">
        <v>0</v>
      </c>
    </row>
    <row r="80" spans="2:13" ht="19.5" customHeight="1">
      <c r="B80" s="169"/>
      <c r="C80" s="595" t="s">
        <v>248</v>
      </c>
      <c r="D80" s="170">
        <v>302249</v>
      </c>
      <c r="E80" s="170">
        <v>302249</v>
      </c>
      <c r="F80" s="170">
        <v>262543</v>
      </c>
      <c r="G80" s="170">
        <v>39706</v>
      </c>
      <c r="H80" s="170">
        <v>0</v>
      </c>
      <c r="I80" s="170">
        <v>136409</v>
      </c>
      <c r="J80" s="170">
        <v>136409</v>
      </c>
      <c r="K80" s="170">
        <v>114428</v>
      </c>
      <c r="L80" s="170">
        <v>21981</v>
      </c>
      <c r="M80" s="170">
        <v>0</v>
      </c>
    </row>
    <row r="81" spans="2:13" ht="19.5" customHeight="1">
      <c r="B81" s="169"/>
      <c r="C81" s="595" t="s">
        <v>388</v>
      </c>
      <c r="D81" s="170">
        <v>330508</v>
      </c>
      <c r="E81" s="170">
        <v>330508</v>
      </c>
      <c r="F81" s="170">
        <v>292184</v>
      </c>
      <c r="G81" s="170">
        <v>38324</v>
      </c>
      <c r="H81" s="170">
        <v>0</v>
      </c>
      <c r="I81" s="170">
        <v>127936</v>
      </c>
      <c r="J81" s="170">
        <v>127936</v>
      </c>
      <c r="K81" s="170">
        <v>120048</v>
      </c>
      <c r="L81" s="170">
        <v>7888</v>
      </c>
      <c r="M81" s="170">
        <v>0</v>
      </c>
    </row>
    <row r="82" spans="2:13" ht="19.5" customHeight="1">
      <c r="B82" s="169"/>
      <c r="C82" s="595" t="s">
        <v>389</v>
      </c>
      <c r="D82" s="170">
        <v>283523</v>
      </c>
      <c r="E82" s="170">
        <v>283279</v>
      </c>
      <c r="F82" s="170">
        <v>243368</v>
      </c>
      <c r="G82" s="170">
        <v>39911</v>
      </c>
      <c r="H82" s="170">
        <v>244</v>
      </c>
      <c r="I82" s="170">
        <v>117152</v>
      </c>
      <c r="J82" s="170">
        <v>117148</v>
      </c>
      <c r="K82" s="170">
        <v>107688</v>
      </c>
      <c r="L82" s="170">
        <v>9460</v>
      </c>
      <c r="M82" s="170">
        <v>4</v>
      </c>
    </row>
    <row r="83" spans="2:13" ht="19.5" customHeight="1">
      <c r="B83" s="169"/>
      <c r="C83" s="595" t="s">
        <v>390</v>
      </c>
      <c r="D83" s="170">
        <v>336194</v>
      </c>
      <c r="E83" s="170">
        <v>336187</v>
      </c>
      <c r="F83" s="170">
        <v>299772</v>
      </c>
      <c r="G83" s="170">
        <v>36415</v>
      </c>
      <c r="H83" s="170">
        <v>7</v>
      </c>
      <c r="I83" s="170">
        <v>95825</v>
      </c>
      <c r="J83" s="170">
        <v>91126</v>
      </c>
      <c r="K83" s="170">
        <v>89875</v>
      </c>
      <c r="L83" s="170">
        <v>1251</v>
      </c>
      <c r="M83" s="170">
        <v>4699</v>
      </c>
    </row>
    <row r="84" spans="2:13" ht="19.5" customHeight="1">
      <c r="B84" s="169"/>
      <c r="C84" s="595" t="s">
        <v>391</v>
      </c>
      <c r="D84" s="170">
        <v>313460</v>
      </c>
      <c r="E84" s="170">
        <v>313460</v>
      </c>
      <c r="F84" s="170">
        <v>265815</v>
      </c>
      <c r="G84" s="170">
        <v>47645</v>
      </c>
      <c r="H84" s="170">
        <v>0</v>
      </c>
      <c r="I84" s="170">
        <v>106995</v>
      </c>
      <c r="J84" s="170">
        <v>106995</v>
      </c>
      <c r="K84" s="170">
        <v>101295</v>
      </c>
      <c r="L84" s="170">
        <v>5700</v>
      </c>
      <c r="M84" s="170">
        <v>0</v>
      </c>
    </row>
    <row r="85" spans="2:13" ht="19.5" customHeight="1">
      <c r="B85" s="169"/>
      <c r="C85" s="595" t="s">
        <v>262</v>
      </c>
      <c r="D85" s="170">
        <v>360739</v>
      </c>
      <c r="E85" s="170">
        <v>357336</v>
      </c>
      <c r="F85" s="170">
        <v>307734</v>
      </c>
      <c r="G85" s="170">
        <v>49602</v>
      </c>
      <c r="H85" s="170">
        <v>3403</v>
      </c>
      <c r="I85" s="170">
        <v>96781</v>
      </c>
      <c r="J85" s="170">
        <v>95126</v>
      </c>
      <c r="K85" s="170">
        <v>89655</v>
      </c>
      <c r="L85" s="170">
        <v>5471</v>
      </c>
      <c r="M85" s="170">
        <v>1655</v>
      </c>
    </row>
    <row r="86" spans="2:13" ht="19.5" customHeight="1">
      <c r="B86" s="169"/>
      <c r="C86" s="595" t="s">
        <v>265</v>
      </c>
      <c r="D86" s="170">
        <v>316461</v>
      </c>
      <c r="E86" s="170">
        <v>316461</v>
      </c>
      <c r="F86" s="170">
        <v>276779</v>
      </c>
      <c r="G86" s="170">
        <v>39682</v>
      </c>
      <c r="H86" s="170">
        <v>0</v>
      </c>
      <c r="I86" s="170">
        <v>113417</v>
      </c>
      <c r="J86" s="170">
        <v>113417</v>
      </c>
      <c r="K86" s="170">
        <v>111824</v>
      </c>
      <c r="L86" s="170">
        <v>1593</v>
      </c>
      <c r="M86" s="170">
        <v>0</v>
      </c>
    </row>
    <row r="87" spans="2:13" ht="19.5" customHeight="1">
      <c r="B87" s="169"/>
      <c r="C87" s="595" t="s">
        <v>268</v>
      </c>
      <c r="D87" s="170">
        <v>324588</v>
      </c>
      <c r="E87" s="170">
        <v>324588</v>
      </c>
      <c r="F87" s="170">
        <v>286052</v>
      </c>
      <c r="G87" s="170">
        <v>38536</v>
      </c>
      <c r="H87" s="170">
        <v>0</v>
      </c>
      <c r="I87" s="170">
        <v>123229</v>
      </c>
      <c r="J87" s="170">
        <v>123229</v>
      </c>
      <c r="K87" s="170">
        <v>113130</v>
      </c>
      <c r="L87" s="170">
        <v>10099</v>
      </c>
      <c r="M87" s="170">
        <v>0</v>
      </c>
    </row>
    <row r="88" spans="2:13" ht="19.5" customHeight="1">
      <c r="B88" s="169"/>
      <c r="C88" s="595" t="s">
        <v>392</v>
      </c>
      <c r="D88" s="170">
        <v>328154</v>
      </c>
      <c r="E88" s="170">
        <v>327822</v>
      </c>
      <c r="F88" s="170">
        <v>293132</v>
      </c>
      <c r="G88" s="170">
        <v>34690</v>
      </c>
      <c r="H88" s="170">
        <v>332</v>
      </c>
      <c r="I88" s="170">
        <v>184142</v>
      </c>
      <c r="J88" s="170">
        <v>184142</v>
      </c>
      <c r="K88" s="170">
        <v>145704</v>
      </c>
      <c r="L88" s="170">
        <v>38438</v>
      </c>
      <c r="M88" s="170">
        <v>0</v>
      </c>
    </row>
    <row r="89" spans="2:13" ht="19.5" customHeight="1">
      <c r="B89" s="169"/>
      <c r="C89" s="595" t="s">
        <v>393</v>
      </c>
      <c r="D89" s="170">
        <v>376730</v>
      </c>
      <c r="E89" s="170">
        <v>376356</v>
      </c>
      <c r="F89" s="170">
        <v>335239</v>
      </c>
      <c r="G89" s="170">
        <v>41117</v>
      </c>
      <c r="H89" s="170">
        <v>374</v>
      </c>
      <c r="I89" s="170">
        <v>112107</v>
      </c>
      <c r="J89" s="170">
        <v>112107</v>
      </c>
      <c r="K89" s="170">
        <v>111919</v>
      </c>
      <c r="L89" s="170">
        <v>188</v>
      </c>
      <c r="M89" s="170">
        <v>0</v>
      </c>
    </row>
    <row r="90" spans="2:13" ht="19.5" customHeight="1">
      <c r="B90" s="169"/>
      <c r="C90" s="595" t="s">
        <v>394</v>
      </c>
      <c r="D90" s="170">
        <v>576469</v>
      </c>
      <c r="E90" s="170">
        <v>440886</v>
      </c>
      <c r="F90" s="170">
        <v>403654</v>
      </c>
      <c r="G90" s="170">
        <v>37232</v>
      </c>
      <c r="H90" s="170">
        <v>135583</v>
      </c>
      <c r="I90" s="170">
        <v>134398</v>
      </c>
      <c r="J90" s="170">
        <v>110831</v>
      </c>
      <c r="K90" s="170">
        <v>107081</v>
      </c>
      <c r="L90" s="170">
        <v>3750</v>
      </c>
      <c r="M90" s="170">
        <v>23567</v>
      </c>
    </row>
    <row r="91" spans="2:13" ht="19.5" customHeight="1">
      <c r="B91" s="169"/>
      <c r="C91" s="595" t="s">
        <v>395</v>
      </c>
      <c r="D91" s="170">
        <v>317486</v>
      </c>
      <c r="E91" s="170">
        <v>317486</v>
      </c>
      <c r="F91" s="170">
        <v>288492</v>
      </c>
      <c r="G91" s="170">
        <v>28994</v>
      </c>
      <c r="H91" s="170">
        <v>0</v>
      </c>
      <c r="I91" s="170">
        <v>130177</v>
      </c>
      <c r="J91" s="170">
        <v>130177</v>
      </c>
      <c r="K91" s="170">
        <v>125248</v>
      </c>
      <c r="L91" s="170">
        <v>4929</v>
      </c>
      <c r="M91" s="170">
        <v>0</v>
      </c>
    </row>
    <row r="92" spans="2:13" ht="19.5" customHeight="1">
      <c r="B92" s="169"/>
      <c r="C92" s="595" t="s">
        <v>396</v>
      </c>
      <c r="D92" s="170">
        <v>346888</v>
      </c>
      <c r="E92" s="170">
        <v>339344</v>
      </c>
      <c r="F92" s="170">
        <v>306187</v>
      </c>
      <c r="G92" s="170">
        <v>33157</v>
      </c>
      <c r="H92" s="170">
        <v>7544</v>
      </c>
      <c r="I92" s="170">
        <v>120455</v>
      </c>
      <c r="J92" s="170">
        <v>117969</v>
      </c>
      <c r="K92" s="170">
        <v>113796</v>
      </c>
      <c r="L92" s="170">
        <v>4173</v>
      </c>
      <c r="M92" s="170">
        <v>2486</v>
      </c>
    </row>
    <row r="93" spans="2:13" ht="19.5" customHeight="1">
      <c r="B93" s="169"/>
      <c r="C93" s="595" t="s">
        <v>397</v>
      </c>
      <c r="D93" s="170">
        <v>424315</v>
      </c>
      <c r="E93" s="170">
        <v>424020</v>
      </c>
      <c r="F93" s="170">
        <v>382596</v>
      </c>
      <c r="G93" s="170">
        <v>41424</v>
      </c>
      <c r="H93" s="170">
        <v>295</v>
      </c>
      <c r="I93" s="170">
        <v>133875</v>
      </c>
      <c r="J93" s="170">
        <v>133875</v>
      </c>
      <c r="K93" s="170">
        <v>130863</v>
      </c>
      <c r="L93" s="170">
        <v>3012</v>
      </c>
      <c r="M93" s="170">
        <v>0</v>
      </c>
    </row>
    <row r="94" spans="2:13" ht="19.5" customHeight="1">
      <c r="B94" s="169"/>
      <c r="C94" s="595" t="s">
        <v>398</v>
      </c>
      <c r="D94" s="170">
        <v>366229</v>
      </c>
      <c r="E94" s="170">
        <v>365998</v>
      </c>
      <c r="F94" s="170">
        <v>314604</v>
      </c>
      <c r="G94" s="170">
        <v>51394</v>
      </c>
      <c r="H94" s="170">
        <v>231</v>
      </c>
      <c r="I94" s="170">
        <v>120507</v>
      </c>
      <c r="J94" s="170">
        <v>120507</v>
      </c>
      <c r="K94" s="170">
        <v>113079</v>
      </c>
      <c r="L94" s="170">
        <v>7428</v>
      </c>
      <c r="M94" s="170">
        <v>0</v>
      </c>
    </row>
    <row r="95" spans="2:13" ht="19.5" customHeight="1">
      <c r="B95" s="169"/>
      <c r="C95" s="595" t="s">
        <v>399</v>
      </c>
      <c r="D95" s="170">
        <v>398374</v>
      </c>
      <c r="E95" s="170">
        <v>359769</v>
      </c>
      <c r="F95" s="170">
        <v>320746</v>
      </c>
      <c r="G95" s="170">
        <v>39023</v>
      </c>
      <c r="H95" s="170">
        <v>38605</v>
      </c>
      <c r="I95" s="170">
        <v>92479</v>
      </c>
      <c r="J95" s="170">
        <v>88617</v>
      </c>
      <c r="K95" s="170">
        <v>84751</v>
      </c>
      <c r="L95" s="170">
        <v>3866</v>
      </c>
      <c r="M95" s="170">
        <v>3862</v>
      </c>
    </row>
    <row r="96" spans="2:13" ht="19.5" customHeight="1">
      <c r="B96" s="167"/>
      <c r="C96" s="593" t="s">
        <v>400</v>
      </c>
      <c r="D96" s="171">
        <v>391944</v>
      </c>
      <c r="E96" s="171">
        <v>390343</v>
      </c>
      <c r="F96" s="171">
        <v>352109</v>
      </c>
      <c r="G96" s="171">
        <v>38234</v>
      </c>
      <c r="H96" s="171">
        <v>1601</v>
      </c>
      <c r="I96" s="171">
        <v>154037</v>
      </c>
      <c r="J96" s="171">
        <v>154037</v>
      </c>
      <c r="K96" s="171">
        <v>154037</v>
      </c>
      <c r="L96" s="171">
        <v>0</v>
      </c>
      <c r="M96" s="171">
        <v>0</v>
      </c>
    </row>
    <row r="97" spans="2:13" ht="19.5" customHeight="1">
      <c r="B97" s="176"/>
      <c r="C97" s="592" t="s">
        <v>401</v>
      </c>
      <c r="D97" s="177">
        <v>264894</v>
      </c>
      <c r="E97" s="177">
        <v>264890</v>
      </c>
      <c r="F97" s="177">
        <v>248613</v>
      </c>
      <c r="G97" s="177">
        <v>16277</v>
      </c>
      <c r="H97" s="177">
        <v>4</v>
      </c>
      <c r="I97" s="177">
        <v>103865</v>
      </c>
      <c r="J97" s="177">
        <v>103865</v>
      </c>
      <c r="K97" s="177">
        <v>102105</v>
      </c>
      <c r="L97" s="177">
        <v>1760</v>
      </c>
      <c r="M97" s="177">
        <v>0</v>
      </c>
    </row>
    <row r="98" spans="2:13" ht="19.5" customHeight="1">
      <c r="B98" s="174"/>
      <c r="C98" s="594" t="s">
        <v>296</v>
      </c>
      <c r="D98" s="175">
        <v>258226</v>
      </c>
      <c r="E98" s="175">
        <v>255782</v>
      </c>
      <c r="F98" s="175">
        <v>233274</v>
      </c>
      <c r="G98" s="175">
        <v>22508</v>
      </c>
      <c r="H98" s="175">
        <v>2444</v>
      </c>
      <c r="I98" s="175">
        <v>103661</v>
      </c>
      <c r="J98" s="175">
        <v>103661</v>
      </c>
      <c r="K98" s="175">
        <v>100110</v>
      </c>
      <c r="L98" s="175">
        <v>3551</v>
      </c>
      <c r="M98" s="175">
        <v>0</v>
      </c>
    </row>
    <row r="99" spans="2:13" ht="19.5" customHeight="1">
      <c r="B99" s="169"/>
      <c r="C99" s="595" t="s">
        <v>402</v>
      </c>
      <c r="D99" s="170">
        <v>276697</v>
      </c>
      <c r="E99" s="170">
        <v>276697</v>
      </c>
      <c r="F99" s="170">
        <v>256249</v>
      </c>
      <c r="G99" s="170">
        <v>20448</v>
      </c>
      <c r="H99" s="170">
        <v>0</v>
      </c>
      <c r="I99" s="170">
        <v>75859</v>
      </c>
      <c r="J99" s="170">
        <v>75747</v>
      </c>
      <c r="K99" s="170">
        <v>72577</v>
      </c>
      <c r="L99" s="170">
        <v>3170</v>
      </c>
      <c r="M99" s="170">
        <v>112</v>
      </c>
    </row>
    <row r="100" spans="2:13" ht="19.5" customHeight="1">
      <c r="B100" s="167"/>
      <c r="C100" s="593" t="s">
        <v>298</v>
      </c>
      <c r="D100" s="171">
        <v>399434</v>
      </c>
      <c r="E100" s="171">
        <v>394565</v>
      </c>
      <c r="F100" s="171">
        <v>358641</v>
      </c>
      <c r="G100" s="171">
        <v>35924</v>
      </c>
      <c r="H100" s="171">
        <v>4869</v>
      </c>
      <c r="I100" s="171">
        <v>153733</v>
      </c>
      <c r="J100" s="171">
        <v>153733</v>
      </c>
      <c r="K100" s="171">
        <v>143388</v>
      </c>
      <c r="L100" s="171">
        <v>10345</v>
      </c>
      <c r="M100" s="171">
        <v>0</v>
      </c>
    </row>
    <row r="101" spans="2:13" ht="19.5" customHeight="1">
      <c r="B101" s="176"/>
      <c r="C101" s="592" t="s">
        <v>403</v>
      </c>
      <c r="D101" s="177">
        <v>269385</v>
      </c>
      <c r="E101" s="177">
        <v>268159</v>
      </c>
      <c r="F101" s="177">
        <v>255728</v>
      </c>
      <c r="G101" s="177">
        <v>12431</v>
      </c>
      <c r="H101" s="177">
        <v>1226</v>
      </c>
      <c r="I101" s="177">
        <v>98912</v>
      </c>
      <c r="J101" s="177">
        <v>98881</v>
      </c>
      <c r="K101" s="177">
        <v>97284</v>
      </c>
      <c r="L101" s="177">
        <v>1597</v>
      </c>
      <c r="M101" s="177">
        <v>31</v>
      </c>
    </row>
    <row r="102" spans="2:13" ht="19.5" customHeight="1">
      <c r="B102" s="167"/>
      <c r="C102" s="593" t="s">
        <v>404</v>
      </c>
      <c r="D102" s="171">
        <v>207382</v>
      </c>
      <c r="E102" s="171">
        <v>207219</v>
      </c>
      <c r="F102" s="171">
        <v>174557</v>
      </c>
      <c r="G102" s="171">
        <v>32662</v>
      </c>
      <c r="H102" s="171">
        <v>163</v>
      </c>
      <c r="I102" s="171">
        <v>83701</v>
      </c>
      <c r="J102" s="171">
        <v>83692</v>
      </c>
      <c r="K102" s="171">
        <v>69380</v>
      </c>
      <c r="L102" s="171">
        <v>14312</v>
      </c>
      <c r="M102" s="171">
        <v>9</v>
      </c>
    </row>
    <row r="103" spans="2:13" ht="19.5" customHeight="1">
      <c r="B103" s="169"/>
      <c r="C103" s="595" t="s">
        <v>405</v>
      </c>
      <c r="D103" s="170">
        <v>244660</v>
      </c>
      <c r="E103" s="170">
        <v>217706</v>
      </c>
      <c r="F103" s="170">
        <v>195712</v>
      </c>
      <c r="G103" s="170">
        <v>21994</v>
      </c>
      <c r="H103" s="170">
        <v>26954</v>
      </c>
      <c r="I103" s="170">
        <v>89475</v>
      </c>
      <c r="J103" s="170">
        <v>89397</v>
      </c>
      <c r="K103" s="170">
        <v>86372</v>
      </c>
      <c r="L103" s="170">
        <v>3025</v>
      </c>
      <c r="M103" s="170">
        <v>78</v>
      </c>
    </row>
    <row r="104" spans="2:13" ht="19.5" customHeight="1">
      <c r="B104" s="176"/>
      <c r="C104" s="592" t="s">
        <v>406</v>
      </c>
      <c r="D104" s="177">
        <v>578238</v>
      </c>
      <c r="E104" s="177">
        <v>304959</v>
      </c>
      <c r="F104" s="177">
        <v>292761</v>
      </c>
      <c r="G104" s="177">
        <v>12198</v>
      </c>
      <c r="H104" s="177">
        <v>273279</v>
      </c>
      <c r="I104" s="177">
        <v>127328</v>
      </c>
      <c r="J104" s="177">
        <v>114557</v>
      </c>
      <c r="K104" s="177">
        <v>114557</v>
      </c>
      <c r="L104" s="177">
        <v>0</v>
      </c>
      <c r="M104" s="177">
        <v>12771</v>
      </c>
    </row>
  </sheetData>
  <sheetProtection/>
  <mergeCells count="40">
    <mergeCell ref="B4:C5"/>
    <mergeCell ref="B56:C57"/>
    <mergeCell ref="D4:H4"/>
    <mergeCell ref="I4:M4"/>
    <mergeCell ref="D56:H56"/>
    <mergeCell ref="I56:M56"/>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D58:IV95 D6:IV52 C23:C52 B6:B52 C75:C95 B58:B95 B96:IV104">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Ｐゴシック,標準"&amp;18－　&amp;P　－</oddFooter>
  </headerFooter>
  <rowBreaks count="1" manualBreakCount="1">
    <brk id="52" max="255" man="1"/>
  </rowBreaks>
</worksheet>
</file>

<file path=xl/worksheets/sheet24.xml><?xml version="1.0" encoding="utf-8"?>
<worksheet xmlns="http://schemas.openxmlformats.org/spreadsheetml/2006/main" xmlns:r="http://schemas.openxmlformats.org/officeDocument/2006/relationships">
  <sheetPr codeName="Sheet22">
    <tabColor indexed="53"/>
  </sheetPr>
  <dimension ref="B1:K106"/>
  <sheetViews>
    <sheetView zoomScale="80" zoomScaleNormal="80" zoomScaleSheetLayoutView="85" workbookViewId="0" topLeftCell="A1">
      <selection activeCell="A1" sqref="A1"/>
    </sheetView>
  </sheetViews>
  <sheetFormatPr defaultColWidth="8.796875" defaultRowHeight="14.25"/>
  <cols>
    <col min="1" max="1" width="4.09765625" style="157" customWidth="1"/>
    <col min="2" max="2" width="3.3984375" style="157" customWidth="1"/>
    <col min="3" max="3" width="38.59765625" style="159" customWidth="1"/>
    <col min="4" max="11" width="11.59765625" style="157" customWidth="1"/>
    <col min="12" max="16384" width="9" style="157" customWidth="1"/>
  </cols>
  <sheetData>
    <row r="1" spans="2:11" ht="18.75">
      <c r="B1" s="155"/>
      <c r="C1" s="579" t="s">
        <v>767</v>
      </c>
      <c r="E1" s="188"/>
      <c r="I1" s="155"/>
      <c r="J1" s="155"/>
      <c r="K1" s="155"/>
    </row>
    <row r="2" spans="2:11" ht="18.75">
      <c r="B2" s="155"/>
      <c r="C2" s="579"/>
      <c r="E2" s="188"/>
      <c r="I2" s="155"/>
      <c r="J2" s="155"/>
      <c r="K2" s="155"/>
    </row>
    <row r="3" spans="2:11" ht="18" customHeight="1">
      <c r="B3" s="158"/>
      <c r="C3" s="160" t="s">
        <v>407</v>
      </c>
      <c r="E3" s="158"/>
      <c r="F3" s="158"/>
      <c r="G3" s="158"/>
      <c r="H3" s="158"/>
      <c r="I3" s="158"/>
      <c r="J3" s="158"/>
      <c r="K3" s="161"/>
    </row>
    <row r="4" spans="2:11" s="162" customFormat="1" ht="18" customHeight="1">
      <c r="B4" s="807" t="s">
        <v>704</v>
      </c>
      <c r="C4" s="808"/>
      <c r="D4" s="814" t="s">
        <v>430</v>
      </c>
      <c r="E4" s="820"/>
      <c r="F4" s="820"/>
      <c r="G4" s="821"/>
      <c r="H4" s="800" t="s">
        <v>431</v>
      </c>
      <c r="I4" s="820"/>
      <c r="J4" s="820"/>
      <c r="K4" s="821"/>
    </row>
    <row r="5" spans="2:11" s="162" customFormat="1" ht="36" customHeight="1" thickBot="1">
      <c r="B5" s="809"/>
      <c r="C5" s="810"/>
      <c r="D5" s="190" t="s">
        <v>417</v>
      </c>
      <c r="E5" s="191" t="s">
        <v>435</v>
      </c>
      <c r="F5" s="191" t="s">
        <v>436</v>
      </c>
      <c r="G5" s="192" t="s">
        <v>437</v>
      </c>
      <c r="H5" s="190" t="s">
        <v>417</v>
      </c>
      <c r="I5" s="191" t="s">
        <v>435</v>
      </c>
      <c r="J5" s="191" t="s">
        <v>436</v>
      </c>
      <c r="K5" s="192" t="s">
        <v>437</v>
      </c>
    </row>
    <row r="6" spans="2:11" s="596" customFormat="1" ht="12.75" customHeight="1" thickTop="1">
      <c r="B6" s="600"/>
      <c r="C6" s="601"/>
      <c r="D6" s="616" t="s">
        <v>420</v>
      </c>
      <c r="E6" s="617" t="s">
        <v>421</v>
      </c>
      <c r="F6" s="618" t="s">
        <v>421</v>
      </c>
      <c r="G6" s="618" t="s">
        <v>421</v>
      </c>
      <c r="H6" s="618" t="s">
        <v>420</v>
      </c>
      <c r="I6" s="618" t="s">
        <v>421</v>
      </c>
      <c r="J6" s="618" t="s">
        <v>421</v>
      </c>
      <c r="K6" s="616" t="s">
        <v>421</v>
      </c>
    </row>
    <row r="7" spans="2:11" ht="19.5" customHeight="1">
      <c r="B7" s="811" t="s">
        <v>186</v>
      </c>
      <c r="C7" s="812"/>
      <c r="D7" s="182">
        <v>19.6</v>
      </c>
      <c r="E7" s="182">
        <v>164.9</v>
      </c>
      <c r="F7" s="182">
        <v>150.7</v>
      </c>
      <c r="G7" s="182">
        <v>14.2</v>
      </c>
      <c r="H7" s="182">
        <v>15.5</v>
      </c>
      <c r="I7" s="182">
        <v>87.3</v>
      </c>
      <c r="J7" s="182">
        <v>84.7</v>
      </c>
      <c r="K7" s="182">
        <v>2.6</v>
      </c>
    </row>
    <row r="8" spans="2:11" ht="19.5" customHeight="1">
      <c r="B8" s="796" t="s">
        <v>373</v>
      </c>
      <c r="C8" s="797"/>
      <c r="D8" s="183" t="s">
        <v>791</v>
      </c>
      <c r="E8" s="183" t="s">
        <v>791</v>
      </c>
      <c r="F8" s="183" t="s">
        <v>791</v>
      </c>
      <c r="G8" s="183" t="s">
        <v>791</v>
      </c>
      <c r="H8" s="183" t="s">
        <v>791</v>
      </c>
      <c r="I8" s="183" t="s">
        <v>791</v>
      </c>
      <c r="J8" s="183" t="s">
        <v>791</v>
      </c>
      <c r="K8" s="183" t="s">
        <v>791</v>
      </c>
    </row>
    <row r="9" spans="2:11" ht="19.5" customHeight="1">
      <c r="B9" s="792" t="s">
        <v>194</v>
      </c>
      <c r="C9" s="793"/>
      <c r="D9" s="184">
        <v>20.2</v>
      </c>
      <c r="E9" s="184">
        <v>165.6</v>
      </c>
      <c r="F9" s="184">
        <v>154.3</v>
      </c>
      <c r="G9" s="184">
        <v>11.3</v>
      </c>
      <c r="H9" s="184">
        <v>15.9</v>
      </c>
      <c r="I9" s="184">
        <v>103.4</v>
      </c>
      <c r="J9" s="184">
        <v>99.7</v>
      </c>
      <c r="K9" s="184">
        <v>3.7</v>
      </c>
    </row>
    <row r="10" spans="2:11" ht="19.5" customHeight="1">
      <c r="B10" s="792" t="s">
        <v>196</v>
      </c>
      <c r="C10" s="793"/>
      <c r="D10" s="184">
        <v>18.9</v>
      </c>
      <c r="E10" s="184">
        <v>163.7</v>
      </c>
      <c r="F10" s="184">
        <v>147</v>
      </c>
      <c r="G10" s="184">
        <v>16.7</v>
      </c>
      <c r="H10" s="184">
        <v>16.4</v>
      </c>
      <c r="I10" s="184">
        <v>100</v>
      </c>
      <c r="J10" s="184">
        <v>96.9</v>
      </c>
      <c r="K10" s="184">
        <v>3.1</v>
      </c>
    </row>
    <row r="11" spans="2:11" ht="19.5" customHeight="1">
      <c r="B11" s="792" t="s">
        <v>198</v>
      </c>
      <c r="C11" s="793"/>
      <c r="D11" s="184">
        <v>19.2</v>
      </c>
      <c r="E11" s="184">
        <v>163.7</v>
      </c>
      <c r="F11" s="184">
        <v>140.5</v>
      </c>
      <c r="G11" s="184">
        <v>23.2</v>
      </c>
      <c r="H11" s="184">
        <v>15.6</v>
      </c>
      <c r="I11" s="184">
        <v>93.1</v>
      </c>
      <c r="J11" s="184">
        <v>93.1</v>
      </c>
      <c r="K11" s="184">
        <v>0</v>
      </c>
    </row>
    <row r="12" spans="2:11" ht="19.5" customHeight="1">
      <c r="B12" s="792" t="s">
        <v>201</v>
      </c>
      <c r="C12" s="793"/>
      <c r="D12" s="184">
        <v>19.6</v>
      </c>
      <c r="E12" s="184">
        <v>174</v>
      </c>
      <c r="F12" s="184">
        <v>153</v>
      </c>
      <c r="G12" s="184">
        <v>21</v>
      </c>
      <c r="H12" s="184">
        <v>15.6</v>
      </c>
      <c r="I12" s="184">
        <v>99.2</v>
      </c>
      <c r="J12" s="184">
        <v>98.6</v>
      </c>
      <c r="K12" s="184">
        <v>0.6</v>
      </c>
    </row>
    <row r="13" spans="2:11" ht="19.5" customHeight="1">
      <c r="B13" s="792" t="s">
        <v>374</v>
      </c>
      <c r="C13" s="793"/>
      <c r="D13" s="184">
        <v>20.7</v>
      </c>
      <c r="E13" s="184">
        <v>174.1</v>
      </c>
      <c r="F13" s="184">
        <v>153.8</v>
      </c>
      <c r="G13" s="184">
        <v>20.3</v>
      </c>
      <c r="H13" s="184">
        <v>15.5</v>
      </c>
      <c r="I13" s="184">
        <v>95.5</v>
      </c>
      <c r="J13" s="184">
        <v>92.4</v>
      </c>
      <c r="K13" s="184">
        <v>3.1</v>
      </c>
    </row>
    <row r="14" spans="2:11" ht="19.5" customHeight="1">
      <c r="B14" s="792" t="s">
        <v>375</v>
      </c>
      <c r="C14" s="793"/>
      <c r="D14" s="184">
        <v>19.9</v>
      </c>
      <c r="E14" s="184">
        <v>164.4</v>
      </c>
      <c r="F14" s="184">
        <v>153.9</v>
      </c>
      <c r="G14" s="184">
        <v>10.5</v>
      </c>
      <c r="H14" s="184">
        <v>17.7</v>
      </c>
      <c r="I14" s="184">
        <v>95.8</v>
      </c>
      <c r="J14" s="184">
        <v>94.5</v>
      </c>
      <c r="K14" s="184">
        <v>1.3</v>
      </c>
    </row>
    <row r="15" spans="2:11" ht="19.5" customHeight="1">
      <c r="B15" s="792" t="s">
        <v>376</v>
      </c>
      <c r="C15" s="793"/>
      <c r="D15" s="184">
        <v>19.6</v>
      </c>
      <c r="E15" s="184">
        <v>160.5</v>
      </c>
      <c r="F15" s="184">
        <v>145.4</v>
      </c>
      <c r="G15" s="184">
        <v>15.1</v>
      </c>
      <c r="H15" s="184">
        <v>21.1</v>
      </c>
      <c r="I15" s="184">
        <v>126.1</v>
      </c>
      <c r="J15" s="184">
        <v>125.4</v>
      </c>
      <c r="K15" s="184">
        <v>0.7</v>
      </c>
    </row>
    <row r="16" spans="2:11" ht="19.5" customHeight="1">
      <c r="B16" s="792" t="s">
        <v>377</v>
      </c>
      <c r="C16" s="793"/>
      <c r="D16" s="184">
        <v>19.5</v>
      </c>
      <c r="E16" s="184">
        <v>157.8</v>
      </c>
      <c r="F16" s="184">
        <v>148.3</v>
      </c>
      <c r="G16" s="184">
        <v>9.5</v>
      </c>
      <c r="H16" s="184">
        <v>13.5</v>
      </c>
      <c r="I16" s="184">
        <v>78.7</v>
      </c>
      <c r="J16" s="184">
        <v>76.5</v>
      </c>
      <c r="K16" s="184">
        <v>2.2</v>
      </c>
    </row>
    <row r="17" spans="2:11" ht="19.5" customHeight="1">
      <c r="B17" s="792" t="s">
        <v>378</v>
      </c>
      <c r="C17" s="793"/>
      <c r="D17" s="184">
        <v>18.6</v>
      </c>
      <c r="E17" s="184">
        <v>168.9</v>
      </c>
      <c r="F17" s="184">
        <v>146.8</v>
      </c>
      <c r="G17" s="184">
        <v>22.1</v>
      </c>
      <c r="H17" s="184">
        <v>15.7</v>
      </c>
      <c r="I17" s="184">
        <v>106.8</v>
      </c>
      <c r="J17" s="184">
        <v>102.2</v>
      </c>
      <c r="K17" s="184">
        <v>4.6</v>
      </c>
    </row>
    <row r="18" spans="2:11" ht="19.5" customHeight="1">
      <c r="B18" s="792" t="s">
        <v>379</v>
      </c>
      <c r="C18" s="793"/>
      <c r="D18" s="184">
        <v>22.6</v>
      </c>
      <c r="E18" s="184">
        <v>189.6</v>
      </c>
      <c r="F18" s="184">
        <v>175.5</v>
      </c>
      <c r="G18" s="184">
        <v>14.1</v>
      </c>
      <c r="H18" s="184">
        <v>14</v>
      </c>
      <c r="I18" s="184">
        <v>78.2</v>
      </c>
      <c r="J18" s="184">
        <v>74.7</v>
      </c>
      <c r="K18" s="184">
        <v>3.5</v>
      </c>
    </row>
    <row r="19" spans="2:11" ht="19.5" customHeight="1">
      <c r="B19" s="792" t="s">
        <v>380</v>
      </c>
      <c r="C19" s="793"/>
      <c r="D19" s="184">
        <v>22.3</v>
      </c>
      <c r="E19" s="184">
        <v>177.9</v>
      </c>
      <c r="F19" s="184">
        <v>172.3</v>
      </c>
      <c r="G19" s="184">
        <v>5.6</v>
      </c>
      <c r="H19" s="184">
        <v>14.2</v>
      </c>
      <c r="I19" s="184">
        <v>84.7</v>
      </c>
      <c r="J19" s="184">
        <v>84.2</v>
      </c>
      <c r="K19" s="184">
        <v>0.5</v>
      </c>
    </row>
    <row r="20" spans="2:11" ht="19.5" customHeight="1">
      <c r="B20" s="792" t="s">
        <v>381</v>
      </c>
      <c r="C20" s="793"/>
      <c r="D20" s="184">
        <v>19.1</v>
      </c>
      <c r="E20" s="184">
        <v>157.9</v>
      </c>
      <c r="F20" s="184">
        <v>146.4</v>
      </c>
      <c r="G20" s="184">
        <v>11.5</v>
      </c>
      <c r="H20" s="184">
        <v>7.5</v>
      </c>
      <c r="I20" s="184">
        <v>35.5</v>
      </c>
      <c r="J20" s="184">
        <v>34.3</v>
      </c>
      <c r="K20" s="184">
        <v>1.2</v>
      </c>
    </row>
    <row r="21" spans="2:11" ht="19.5" customHeight="1">
      <c r="B21" s="792" t="s">
        <v>382</v>
      </c>
      <c r="C21" s="793"/>
      <c r="D21" s="184">
        <v>20</v>
      </c>
      <c r="E21" s="184">
        <v>159.5</v>
      </c>
      <c r="F21" s="184">
        <v>152.3</v>
      </c>
      <c r="G21" s="184">
        <v>7.2</v>
      </c>
      <c r="H21" s="184">
        <v>15.8</v>
      </c>
      <c r="I21" s="184">
        <v>87.8</v>
      </c>
      <c r="J21" s="184">
        <v>85.8</v>
      </c>
      <c r="K21" s="184">
        <v>2</v>
      </c>
    </row>
    <row r="22" spans="2:11" ht="19.5" customHeight="1">
      <c r="B22" s="792" t="s">
        <v>228</v>
      </c>
      <c r="C22" s="793"/>
      <c r="D22" s="184">
        <v>19.7</v>
      </c>
      <c r="E22" s="184">
        <v>161</v>
      </c>
      <c r="F22" s="184">
        <v>153.2</v>
      </c>
      <c r="G22" s="184">
        <v>7.8</v>
      </c>
      <c r="H22" s="184">
        <v>18.2</v>
      </c>
      <c r="I22" s="184">
        <v>121.1</v>
      </c>
      <c r="J22" s="184">
        <v>118.1</v>
      </c>
      <c r="K22" s="184">
        <v>3</v>
      </c>
    </row>
    <row r="23" spans="2:11" ht="19.5" customHeight="1">
      <c r="B23" s="790" t="s">
        <v>383</v>
      </c>
      <c r="C23" s="791"/>
      <c r="D23" s="184">
        <v>19.3</v>
      </c>
      <c r="E23" s="184">
        <v>161.7</v>
      </c>
      <c r="F23" s="184">
        <v>146.3</v>
      </c>
      <c r="G23" s="184">
        <v>15.4</v>
      </c>
      <c r="H23" s="184">
        <v>17.5</v>
      </c>
      <c r="I23" s="184">
        <v>94.1</v>
      </c>
      <c r="J23" s="184">
        <v>88.3</v>
      </c>
      <c r="K23" s="184">
        <v>5.8</v>
      </c>
    </row>
    <row r="24" spans="2:11" ht="19.5" customHeight="1">
      <c r="B24" s="167"/>
      <c r="C24" s="593" t="s">
        <v>384</v>
      </c>
      <c r="D24" s="185">
        <v>19.9</v>
      </c>
      <c r="E24" s="185">
        <v>167.5</v>
      </c>
      <c r="F24" s="185">
        <v>152</v>
      </c>
      <c r="G24" s="185">
        <v>15.5</v>
      </c>
      <c r="H24" s="185">
        <v>17</v>
      </c>
      <c r="I24" s="185">
        <v>103</v>
      </c>
      <c r="J24" s="185">
        <v>98.7</v>
      </c>
      <c r="K24" s="185">
        <v>4.3</v>
      </c>
    </row>
    <row r="25" spans="2:11" ht="19.5" customHeight="1">
      <c r="B25" s="172"/>
      <c r="C25" s="591" t="s">
        <v>236</v>
      </c>
      <c r="D25" s="186">
        <v>20.9</v>
      </c>
      <c r="E25" s="186">
        <v>182.9</v>
      </c>
      <c r="F25" s="186">
        <v>167.5</v>
      </c>
      <c r="G25" s="186">
        <v>15.4</v>
      </c>
      <c r="H25" s="186">
        <v>18.8</v>
      </c>
      <c r="I25" s="186">
        <v>114.2</v>
      </c>
      <c r="J25" s="186">
        <v>113.4</v>
      </c>
      <c r="K25" s="186">
        <v>0.8</v>
      </c>
    </row>
    <row r="26" spans="2:11" ht="19.5" customHeight="1">
      <c r="B26" s="174"/>
      <c r="C26" s="594" t="s">
        <v>385</v>
      </c>
      <c r="D26" s="182">
        <v>19</v>
      </c>
      <c r="E26" s="182">
        <v>155</v>
      </c>
      <c r="F26" s="182">
        <v>148.9</v>
      </c>
      <c r="G26" s="182">
        <v>6.1</v>
      </c>
      <c r="H26" s="182">
        <v>16.6</v>
      </c>
      <c r="I26" s="182">
        <v>95.7</v>
      </c>
      <c r="J26" s="182">
        <v>95.7</v>
      </c>
      <c r="K26" s="182">
        <v>0</v>
      </c>
    </row>
    <row r="27" spans="2:11" ht="19.5" customHeight="1">
      <c r="B27" s="169"/>
      <c r="C27" s="595" t="s">
        <v>386</v>
      </c>
      <c r="D27" s="184">
        <v>19.7</v>
      </c>
      <c r="E27" s="184">
        <v>162.1</v>
      </c>
      <c r="F27" s="184">
        <v>154</v>
      </c>
      <c r="G27" s="184">
        <v>8.1</v>
      </c>
      <c r="H27" s="184">
        <v>18</v>
      </c>
      <c r="I27" s="184">
        <v>133</v>
      </c>
      <c r="J27" s="184">
        <v>128.4</v>
      </c>
      <c r="K27" s="184">
        <v>4.6</v>
      </c>
    </row>
    <row r="28" spans="2:11" ht="19.5" customHeight="1">
      <c r="B28" s="169"/>
      <c r="C28" s="595" t="s">
        <v>387</v>
      </c>
      <c r="D28" s="184">
        <v>20.6</v>
      </c>
      <c r="E28" s="184">
        <v>168.3</v>
      </c>
      <c r="F28" s="184">
        <v>157.7</v>
      </c>
      <c r="G28" s="184">
        <v>10.6</v>
      </c>
      <c r="H28" s="184">
        <v>15.8</v>
      </c>
      <c r="I28" s="184">
        <v>88.9</v>
      </c>
      <c r="J28" s="184">
        <v>88.7</v>
      </c>
      <c r="K28" s="184">
        <v>0.2</v>
      </c>
    </row>
    <row r="29" spans="2:11" ht="19.5" customHeight="1">
      <c r="B29" s="169"/>
      <c r="C29" s="595" t="s">
        <v>248</v>
      </c>
      <c r="D29" s="184">
        <v>19.2</v>
      </c>
      <c r="E29" s="184">
        <v>168.5</v>
      </c>
      <c r="F29" s="184">
        <v>153.1</v>
      </c>
      <c r="G29" s="184">
        <v>15.4</v>
      </c>
      <c r="H29" s="184">
        <v>17.4</v>
      </c>
      <c r="I29" s="184">
        <v>128.1</v>
      </c>
      <c r="J29" s="184">
        <v>114.8</v>
      </c>
      <c r="K29" s="184">
        <v>13.3</v>
      </c>
    </row>
    <row r="30" spans="2:11" ht="19.5" customHeight="1">
      <c r="B30" s="169"/>
      <c r="C30" s="595" t="s">
        <v>388</v>
      </c>
      <c r="D30" s="184">
        <v>19.4</v>
      </c>
      <c r="E30" s="184">
        <v>159.2</v>
      </c>
      <c r="F30" s="184">
        <v>145.3</v>
      </c>
      <c r="G30" s="184">
        <v>13.9</v>
      </c>
      <c r="H30" s="184">
        <v>17.9</v>
      </c>
      <c r="I30" s="184">
        <v>120</v>
      </c>
      <c r="J30" s="184">
        <v>115.8</v>
      </c>
      <c r="K30" s="184">
        <v>4.2</v>
      </c>
    </row>
    <row r="31" spans="2:11" ht="19.5" customHeight="1">
      <c r="B31" s="169"/>
      <c r="C31" s="595" t="s">
        <v>389</v>
      </c>
      <c r="D31" s="184">
        <v>18.9</v>
      </c>
      <c r="E31" s="184">
        <v>164.8</v>
      </c>
      <c r="F31" s="184">
        <v>147.8</v>
      </c>
      <c r="G31" s="184">
        <v>17</v>
      </c>
      <c r="H31" s="184">
        <v>13.8</v>
      </c>
      <c r="I31" s="184">
        <v>85.8</v>
      </c>
      <c r="J31" s="184">
        <v>83.2</v>
      </c>
      <c r="K31" s="184">
        <v>2.6</v>
      </c>
    </row>
    <row r="32" spans="2:11" ht="19.5" customHeight="1">
      <c r="B32" s="169"/>
      <c r="C32" s="595" t="s">
        <v>390</v>
      </c>
      <c r="D32" s="184">
        <v>18.9</v>
      </c>
      <c r="E32" s="184">
        <v>162.8</v>
      </c>
      <c r="F32" s="184">
        <v>147.8</v>
      </c>
      <c r="G32" s="184">
        <v>15</v>
      </c>
      <c r="H32" s="184">
        <v>17.8</v>
      </c>
      <c r="I32" s="184">
        <v>97</v>
      </c>
      <c r="J32" s="184">
        <v>96.3</v>
      </c>
      <c r="K32" s="184">
        <v>0.7</v>
      </c>
    </row>
    <row r="33" spans="2:11" ht="19.5" customHeight="1">
      <c r="B33" s="169"/>
      <c r="C33" s="595" t="s">
        <v>391</v>
      </c>
      <c r="D33" s="184">
        <v>18.2</v>
      </c>
      <c r="E33" s="184">
        <v>155.4</v>
      </c>
      <c r="F33" s="184">
        <v>139.5</v>
      </c>
      <c r="G33" s="184">
        <v>15.9</v>
      </c>
      <c r="H33" s="184">
        <v>15</v>
      </c>
      <c r="I33" s="184">
        <v>103.1</v>
      </c>
      <c r="J33" s="184">
        <v>100.6</v>
      </c>
      <c r="K33" s="184">
        <v>2.5</v>
      </c>
    </row>
    <row r="34" spans="2:11" ht="19.5" customHeight="1">
      <c r="B34" s="169"/>
      <c r="C34" s="595" t="s">
        <v>262</v>
      </c>
      <c r="D34" s="184">
        <v>18.6</v>
      </c>
      <c r="E34" s="184">
        <v>170.9</v>
      </c>
      <c r="F34" s="184">
        <v>145.8</v>
      </c>
      <c r="G34" s="184">
        <v>25.1</v>
      </c>
      <c r="H34" s="184">
        <v>15.8</v>
      </c>
      <c r="I34" s="184">
        <v>96</v>
      </c>
      <c r="J34" s="184">
        <v>91.3</v>
      </c>
      <c r="K34" s="184">
        <v>4.7</v>
      </c>
    </row>
    <row r="35" spans="2:11" ht="19.5" customHeight="1">
      <c r="B35" s="169"/>
      <c r="C35" s="595" t="s">
        <v>265</v>
      </c>
      <c r="D35" s="184">
        <v>18</v>
      </c>
      <c r="E35" s="184">
        <v>152.7</v>
      </c>
      <c r="F35" s="184">
        <v>140.3</v>
      </c>
      <c r="G35" s="184">
        <v>12.4</v>
      </c>
      <c r="H35" s="184">
        <v>13.8</v>
      </c>
      <c r="I35" s="184">
        <v>78</v>
      </c>
      <c r="J35" s="184">
        <v>76.8</v>
      </c>
      <c r="K35" s="184">
        <v>1.2</v>
      </c>
    </row>
    <row r="36" spans="2:11" ht="19.5" customHeight="1">
      <c r="B36" s="169"/>
      <c r="C36" s="595" t="s">
        <v>268</v>
      </c>
      <c r="D36" s="184">
        <v>18.9</v>
      </c>
      <c r="E36" s="184">
        <v>160.6</v>
      </c>
      <c r="F36" s="184">
        <v>147.4</v>
      </c>
      <c r="G36" s="184">
        <v>13.2</v>
      </c>
      <c r="H36" s="184">
        <v>13.7</v>
      </c>
      <c r="I36" s="184">
        <v>75.1</v>
      </c>
      <c r="J36" s="184">
        <v>73.5</v>
      </c>
      <c r="K36" s="184">
        <v>1.6</v>
      </c>
    </row>
    <row r="37" spans="2:11" ht="19.5" customHeight="1">
      <c r="B37" s="169"/>
      <c r="C37" s="595" t="s">
        <v>392</v>
      </c>
      <c r="D37" s="184">
        <v>19.1</v>
      </c>
      <c r="E37" s="184">
        <v>166.8</v>
      </c>
      <c r="F37" s="184">
        <v>149.5</v>
      </c>
      <c r="G37" s="184">
        <v>17.3</v>
      </c>
      <c r="H37" s="184">
        <v>17.6</v>
      </c>
      <c r="I37" s="184">
        <v>121.3</v>
      </c>
      <c r="J37" s="184">
        <v>109.3</v>
      </c>
      <c r="K37" s="184">
        <v>12</v>
      </c>
    </row>
    <row r="38" spans="2:11" ht="19.5" customHeight="1">
      <c r="B38" s="169"/>
      <c r="C38" s="595" t="s">
        <v>393</v>
      </c>
      <c r="D38" s="184">
        <v>19.6</v>
      </c>
      <c r="E38" s="184">
        <v>175.2</v>
      </c>
      <c r="F38" s="184">
        <v>154.7</v>
      </c>
      <c r="G38" s="184">
        <v>20.5</v>
      </c>
      <c r="H38" s="184">
        <v>17</v>
      </c>
      <c r="I38" s="184">
        <v>113.8</v>
      </c>
      <c r="J38" s="184">
        <v>113.6</v>
      </c>
      <c r="K38" s="184">
        <v>0.2</v>
      </c>
    </row>
    <row r="39" spans="2:11" ht="19.5" customHeight="1">
      <c r="B39" s="169"/>
      <c r="C39" s="595" t="s">
        <v>394</v>
      </c>
      <c r="D39" s="184">
        <v>18.2</v>
      </c>
      <c r="E39" s="184">
        <v>156.8</v>
      </c>
      <c r="F39" s="184">
        <v>139.9</v>
      </c>
      <c r="G39" s="184">
        <v>16.9</v>
      </c>
      <c r="H39" s="184">
        <v>16.5</v>
      </c>
      <c r="I39" s="184">
        <v>107.7</v>
      </c>
      <c r="J39" s="184">
        <v>105.1</v>
      </c>
      <c r="K39" s="184">
        <v>2.6</v>
      </c>
    </row>
    <row r="40" spans="2:11" ht="19.5" customHeight="1">
      <c r="B40" s="169"/>
      <c r="C40" s="595" t="s">
        <v>395</v>
      </c>
      <c r="D40" s="184">
        <v>18.6</v>
      </c>
      <c r="E40" s="184">
        <v>161.4</v>
      </c>
      <c r="F40" s="184">
        <v>147.3</v>
      </c>
      <c r="G40" s="184">
        <v>14.1</v>
      </c>
      <c r="H40" s="184">
        <v>18.2</v>
      </c>
      <c r="I40" s="184">
        <v>109.2</v>
      </c>
      <c r="J40" s="184">
        <v>107.4</v>
      </c>
      <c r="K40" s="184">
        <v>1.8</v>
      </c>
    </row>
    <row r="41" spans="2:11" ht="19.5" customHeight="1">
      <c r="B41" s="169"/>
      <c r="C41" s="595" t="s">
        <v>396</v>
      </c>
      <c r="D41" s="184">
        <v>18.2</v>
      </c>
      <c r="E41" s="184">
        <v>156.7</v>
      </c>
      <c r="F41" s="184">
        <v>141.8</v>
      </c>
      <c r="G41" s="184">
        <v>14.9</v>
      </c>
      <c r="H41" s="184">
        <v>16.2</v>
      </c>
      <c r="I41" s="184">
        <v>101.5</v>
      </c>
      <c r="J41" s="184">
        <v>98.8</v>
      </c>
      <c r="K41" s="184">
        <v>2.7</v>
      </c>
    </row>
    <row r="42" spans="2:11" ht="19.5" customHeight="1">
      <c r="B42" s="169"/>
      <c r="C42" s="595" t="s">
        <v>397</v>
      </c>
      <c r="D42" s="184">
        <v>20</v>
      </c>
      <c r="E42" s="184">
        <v>174.4</v>
      </c>
      <c r="F42" s="184">
        <v>158</v>
      </c>
      <c r="G42" s="184">
        <v>16.4</v>
      </c>
      <c r="H42" s="184">
        <v>18.1</v>
      </c>
      <c r="I42" s="184">
        <v>121.5</v>
      </c>
      <c r="J42" s="184">
        <v>119.6</v>
      </c>
      <c r="K42" s="184">
        <v>1.9</v>
      </c>
    </row>
    <row r="43" spans="2:11" ht="19.5" customHeight="1">
      <c r="B43" s="169"/>
      <c r="C43" s="595" t="s">
        <v>398</v>
      </c>
      <c r="D43" s="184">
        <v>17.9</v>
      </c>
      <c r="E43" s="184">
        <v>161.1</v>
      </c>
      <c r="F43" s="184">
        <v>140.2</v>
      </c>
      <c r="G43" s="184">
        <v>20.9</v>
      </c>
      <c r="H43" s="184">
        <v>15.8</v>
      </c>
      <c r="I43" s="184">
        <v>78.9</v>
      </c>
      <c r="J43" s="184">
        <v>77.1</v>
      </c>
      <c r="K43" s="184">
        <v>1.8</v>
      </c>
    </row>
    <row r="44" spans="2:11" ht="19.5" customHeight="1">
      <c r="B44" s="169"/>
      <c r="C44" s="595" t="s">
        <v>399</v>
      </c>
      <c r="D44" s="184">
        <v>19.4</v>
      </c>
      <c r="E44" s="184">
        <v>164</v>
      </c>
      <c r="F44" s="184">
        <v>150.2</v>
      </c>
      <c r="G44" s="184">
        <v>13.8</v>
      </c>
      <c r="H44" s="184">
        <v>14.8</v>
      </c>
      <c r="I44" s="184">
        <v>86.5</v>
      </c>
      <c r="J44" s="184">
        <v>85.5</v>
      </c>
      <c r="K44" s="184">
        <v>1</v>
      </c>
    </row>
    <row r="45" spans="2:11" ht="19.5" customHeight="1">
      <c r="B45" s="167"/>
      <c r="C45" s="593" t="s">
        <v>400</v>
      </c>
      <c r="D45" s="185">
        <v>19.5</v>
      </c>
      <c r="E45" s="185">
        <v>161.6</v>
      </c>
      <c r="F45" s="185">
        <v>150.3</v>
      </c>
      <c r="G45" s="185">
        <v>11.3</v>
      </c>
      <c r="H45" s="185">
        <v>17.7</v>
      </c>
      <c r="I45" s="185">
        <v>93.4</v>
      </c>
      <c r="J45" s="185">
        <v>92.7</v>
      </c>
      <c r="K45" s="185">
        <v>0.7</v>
      </c>
    </row>
    <row r="46" spans="2:11" ht="19.5" customHeight="1">
      <c r="B46" s="176"/>
      <c r="C46" s="592" t="s">
        <v>401</v>
      </c>
      <c r="D46" s="187">
        <v>20.4</v>
      </c>
      <c r="E46" s="187">
        <v>167.3</v>
      </c>
      <c r="F46" s="187">
        <v>157.5</v>
      </c>
      <c r="G46" s="187">
        <v>9.8</v>
      </c>
      <c r="H46" s="187">
        <v>17.6</v>
      </c>
      <c r="I46" s="187">
        <v>96</v>
      </c>
      <c r="J46" s="187">
        <v>94.6</v>
      </c>
      <c r="K46" s="187">
        <v>1.4</v>
      </c>
    </row>
    <row r="47" spans="2:11" ht="19.5" customHeight="1">
      <c r="B47" s="167"/>
      <c r="C47" s="593" t="s">
        <v>296</v>
      </c>
      <c r="D47" s="185">
        <v>22.5</v>
      </c>
      <c r="E47" s="185">
        <v>188.2</v>
      </c>
      <c r="F47" s="185">
        <v>173.3</v>
      </c>
      <c r="G47" s="185">
        <v>14.9</v>
      </c>
      <c r="H47" s="185">
        <v>15.2</v>
      </c>
      <c r="I47" s="185">
        <v>89.9</v>
      </c>
      <c r="J47" s="185">
        <v>88.5</v>
      </c>
      <c r="K47" s="185">
        <v>1.4</v>
      </c>
    </row>
    <row r="48" spans="2:11" ht="19.5" customHeight="1">
      <c r="B48" s="176"/>
      <c r="C48" s="592" t="s">
        <v>402</v>
      </c>
      <c r="D48" s="187">
        <v>22.6</v>
      </c>
      <c r="E48" s="187">
        <v>191.7</v>
      </c>
      <c r="F48" s="187">
        <v>179.1</v>
      </c>
      <c r="G48" s="187">
        <v>12.6</v>
      </c>
      <c r="H48" s="187">
        <v>13.8</v>
      </c>
      <c r="I48" s="187">
        <v>76.1</v>
      </c>
      <c r="J48" s="187">
        <v>72.3</v>
      </c>
      <c r="K48" s="187">
        <v>3.8</v>
      </c>
    </row>
    <row r="49" spans="2:11" ht="19.5" customHeight="1">
      <c r="B49" s="174"/>
      <c r="C49" s="594" t="s">
        <v>298</v>
      </c>
      <c r="D49" s="182">
        <v>20.1</v>
      </c>
      <c r="E49" s="182">
        <v>162.6</v>
      </c>
      <c r="F49" s="182">
        <v>152.1</v>
      </c>
      <c r="G49" s="182">
        <v>10.5</v>
      </c>
      <c r="H49" s="182">
        <v>15.8</v>
      </c>
      <c r="I49" s="182">
        <v>89.2</v>
      </c>
      <c r="J49" s="182">
        <v>86.4</v>
      </c>
      <c r="K49" s="182">
        <v>2.8</v>
      </c>
    </row>
    <row r="50" spans="2:11" ht="19.5" customHeight="1">
      <c r="B50" s="169"/>
      <c r="C50" s="595" t="s">
        <v>403</v>
      </c>
      <c r="D50" s="184">
        <v>19.9</v>
      </c>
      <c r="E50" s="184">
        <v>156.6</v>
      </c>
      <c r="F50" s="184">
        <v>152.5</v>
      </c>
      <c r="G50" s="184">
        <v>4.1</v>
      </c>
      <c r="H50" s="184">
        <v>15.8</v>
      </c>
      <c r="I50" s="184">
        <v>87.2</v>
      </c>
      <c r="J50" s="184">
        <v>85.5</v>
      </c>
      <c r="K50" s="184">
        <v>1.7</v>
      </c>
    </row>
    <row r="51" spans="2:11" ht="19.5" customHeight="1">
      <c r="B51" s="167"/>
      <c r="C51" s="593" t="s">
        <v>404</v>
      </c>
      <c r="D51" s="185">
        <v>18.7</v>
      </c>
      <c r="E51" s="185">
        <v>167.2</v>
      </c>
      <c r="F51" s="185">
        <v>142.3</v>
      </c>
      <c r="G51" s="185">
        <v>24.9</v>
      </c>
      <c r="H51" s="185">
        <v>19.8</v>
      </c>
      <c r="I51" s="185">
        <v>104</v>
      </c>
      <c r="J51" s="185">
        <v>90.1</v>
      </c>
      <c r="K51" s="185">
        <v>13.9</v>
      </c>
    </row>
    <row r="52" spans="2:11" ht="19.5" customHeight="1">
      <c r="B52" s="169"/>
      <c r="C52" s="595" t="s">
        <v>405</v>
      </c>
      <c r="D52" s="184">
        <v>19.5</v>
      </c>
      <c r="E52" s="184">
        <v>163.8</v>
      </c>
      <c r="F52" s="184">
        <v>147.6</v>
      </c>
      <c r="G52" s="184">
        <v>16.2</v>
      </c>
      <c r="H52" s="184">
        <v>16.7</v>
      </c>
      <c r="I52" s="184">
        <v>89.6</v>
      </c>
      <c r="J52" s="184">
        <v>86.7</v>
      </c>
      <c r="K52" s="184">
        <v>2.9</v>
      </c>
    </row>
    <row r="53" spans="2:11" ht="19.5" customHeight="1">
      <c r="B53" s="176"/>
      <c r="C53" s="592" t="s">
        <v>406</v>
      </c>
      <c r="D53" s="187">
        <v>19.4</v>
      </c>
      <c r="E53" s="187">
        <v>154.2</v>
      </c>
      <c r="F53" s="187">
        <v>147.8</v>
      </c>
      <c r="G53" s="187">
        <v>6.4</v>
      </c>
      <c r="H53" s="187">
        <v>15.7</v>
      </c>
      <c r="I53" s="187">
        <v>99.3</v>
      </c>
      <c r="J53" s="187">
        <v>97.9</v>
      </c>
      <c r="K53" s="187">
        <v>1.4</v>
      </c>
    </row>
    <row r="54" spans="2:11" ht="18.75">
      <c r="B54" s="155"/>
      <c r="C54" s="579" t="s">
        <v>766</v>
      </c>
      <c r="E54" s="188"/>
      <c r="I54" s="155"/>
      <c r="J54" s="155"/>
      <c r="K54" s="155"/>
    </row>
    <row r="55" spans="2:11" ht="18.75">
      <c r="B55" s="155"/>
      <c r="C55" s="579"/>
      <c r="E55" s="188"/>
      <c r="I55" s="155"/>
      <c r="J55" s="155"/>
      <c r="K55" s="155"/>
    </row>
    <row r="56" spans="2:11" ht="18" customHeight="1">
      <c r="B56" s="158"/>
      <c r="C56" s="160" t="s">
        <v>416</v>
      </c>
      <c r="E56" s="158"/>
      <c r="F56" s="158"/>
      <c r="G56" s="158"/>
      <c r="H56" s="158"/>
      <c r="I56" s="158"/>
      <c r="J56" s="158"/>
      <c r="K56" s="161"/>
    </row>
    <row r="57" spans="2:11" s="162" customFormat="1" ht="18" customHeight="1">
      <c r="B57" s="807" t="s">
        <v>704</v>
      </c>
      <c r="C57" s="808"/>
      <c r="D57" s="814" t="s">
        <v>430</v>
      </c>
      <c r="E57" s="820"/>
      <c r="F57" s="820"/>
      <c r="G57" s="821"/>
      <c r="H57" s="800" t="s">
        <v>431</v>
      </c>
      <c r="I57" s="820"/>
      <c r="J57" s="820"/>
      <c r="K57" s="821"/>
    </row>
    <row r="58" spans="2:11" s="162" customFormat="1" ht="36" customHeight="1" thickBot="1">
      <c r="B58" s="809"/>
      <c r="C58" s="810"/>
      <c r="D58" s="190" t="s">
        <v>417</v>
      </c>
      <c r="E58" s="191" t="s">
        <v>435</v>
      </c>
      <c r="F58" s="191" t="s">
        <v>436</v>
      </c>
      <c r="G58" s="192" t="s">
        <v>437</v>
      </c>
      <c r="H58" s="190" t="s">
        <v>417</v>
      </c>
      <c r="I58" s="191" t="s">
        <v>435</v>
      </c>
      <c r="J58" s="191" t="s">
        <v>436</v>
      </c>
      <c r="K58" s="192" t="s">
        <v>437</v>
      </c>
    </row>
    <row r="59" spans="2:11" s="162" customFormat="1" ht="12" customHeight="1" thickTop="1">
      <c r="B59" s="614"/>
      <c r="C59" s="615"/>
      <c r="D59" s="616" t="s">
        <v>420</v>
      </c>
      <c r="E59" s="617" t="s">
        <v>421</v>
      </c>
      <c r="F59" s="618" t="s">
        <v>421</v>
      </c>
      <c r="G59" s="618" t="s">
        <v>421</v>
      </c>
      <c r="H59" s="618" t="s">
        <v>420</v>
      </c>
      <c r="I59" s="618" t="s">
        <v>421</v>
      </c>
      <c r="J59" s="618" t="s">
        <v>421</v>
      </c>
      <c r="K59" s="616" t="s">
        <v>421</v>
      </c>
    </row>
    <row r="60" spans="2:11" ht="19.5" customHeight="1">
      <c r="B60" s="811" t="s">
        <v>186</v>
      </c>
      <c r="C60" s="812"/>
      <c r="D60" s="182">
        <v>19.3</v>
      </c>
      <c r="E60" s="182">
        <v>164.7</v>
      </c>
      <c r="F60" s="182">
        <v>148.8</v>
      </c>
      <c r="G60" s="182">
        <v>15.9</v>
      </c>
      <c r="H60" s="182">
        <v>16.4</v>
      </c>
      <c r="I60" s="182">
        <v>94.7</v>
      </c>
      <c r="J60" s="182">
        <v>91.2</v>
      </c>
      <c r="K60" s="182">
        <v>3.5</v>
      </c>
    </row>
    <row r="61" spans="2:11" ht="19.5" customHeight="1">
      <c r="B61" s="796" t="s">
        <v>373</v>
      </c>
      <c r="C61" s="797"/>
      <c r="D61" s="183" t="s">
        <v>663</v>
      </c>
      <c r="E61" s="183" t="s">
        <v>663</v>
      </c>
      <c r="F61" s="183" t="s">
        <v>663</v>
      </c>
      <c r="G61" s="183" t="s">
        <v>663</v>
      </c>
      <c r="H61" s="183" t="s">
        <v>663</v>
      </c>
      <c r="I61" s="183" t="s">
        <v>663</v>
      </c>
      <c r="J61" s="183" t="s">
        <v>663</v>
      </c>
      <c r="K61" s="183" t="s">
        <v>663</v>
      </c>
    </row>
    <row r="62" spans="2:11" ht="19.5" customHeight="1">
      <c r="B62" s="792" t="s">
        <v>194</v>
      </c>
      <c r="C62" s="793"/>
      <c r="D62" s="184">
        <v>20.3</v>
      </c>
      <c r="E62" s="184">
        <v>171.7</v>
      </c>
      <c r="F62" s="184">
        <v>156.9</v>
      </c>
      <c r="G62" s="184">
        <v>14.8</v>
      </c>
      <c r="H62" s="184">
        <v>13.4</v>
      </c>
      <c r="I62" s="184">
        <v>113.3</v>
      </c>
      <c r="J62" s="184">
        <v>104.2</v>
      </c>
      <c r="K62" s="184">
        <v>9.1</v>
      </c>
    </row>
    <row r="63" spans="2:11" ht="19.5" customHeight="1">
      <c r="B63" s="792" t="s">
        <v>196</v>
      </c>
      <c r="C63" s="793"/>
      <c r="D63" s="184">
        <v>18.6</v>
      </c>
      <c r="E63" s="184">
        <v>162.9</v>
      </c>
      <c r="F63" s="184">
        <v>145.1</v>
      </c>
      <c r="G63" s="184">
        <v>17.8</v>
      </c>
      <c r="H63" s="184">
        <v>17.1</v>
      </c>
      <c r="I63" s="184">
        <v>113.4</v>
      </c>
      <c r="J63" s="184">
        <v>108.2</v>
      </c>
      <c r="K63" s="184">
        <v>5.2</v>
      </c>
    </row>
    <row r="64" spans="2:11" ht="19.5" customHeight="1">
      <c r="B64" s="792" t="s">
        <v>198</v>
      </c>
      <c r="C64" s="793"/>
      <c r="D64" s="184">
        <v>18.1</v>
      </c>
      <c r="E64" s="184">
        <v>148.4</v>
      </c>
      <c r="F64" s="184">
        <v>136.2</v>
      </c>
      <c r="G64" s="184">
        <v>12.2</v>
      </c>
      <c r="H64" s="184">
        <v>15.6</v>
      </c>
      <c r="I64" s="184">
        <v>93.1</v>
      </c>
      <c r="J64" s="184">
        <v>93.1</v>
      </c>
      <c r="K64" s="184">
        <v>0</v>
      </c>
    </row>
    <row r="65" spans="2:11" ht="19.5" customHeight="1">
      <c r="B65" s="792" t="s">
        <v>201</v>
      </c>
      <c r="C65" s="793"/>
      <c r="D65" s="184">
        <v>20</v>
      </c>
      <c r="E65" s="184">
        <v>180.2</v>
      </c>
      <c r="F65" s="184">
        <v>158.4</v>
      </c>
      <c r="G65" s="184">
        <v>21.8</v>
      </c>
      <c r="H65" s="184">
        <v>15.6</v>
      </c>
      <c r="I65" s="184">
        <v>99.2</v>
      </c>
      <c r="J65" s="184">
        <v>98.6</v>
      </c>
      <c r="K65" s="184">
        <v>0.6</v>
      </c>
    </row>
    <row r="66" spans="2:11" ht="19.5" customHeight="1">
      <c r="B66" s="792" t="s">
        <v>374</v>
      </c>
      <c r="C66" s="793"/>
      <c r="D66" s="184">
        <v>20.6</v>
      </c>
      <c r="E66" s="184">
        <v>173.3</v>
      </c>
      <c r="F66" s="184">
        <v>152.3</v>
      </c>
      <c r="G66" s="184">
        <v>21</v>
      </c>
      <c r="H66" s="184">
        <v>16.2</v>
      </c>
      <c r="I66" s="184">
        <v>98.4</v>
      </c>
      <c r="J66" s="184">
        <v>94.5</v>
      </c>
      <c r="K66" s="184">
        <v>3.9</v>
      </c>
    </row>
    <row r="67" spans="2:11" ht="19.5" customHeight="1">
      <c r="B67" s="792" t="s">
        <v>375</v>
      </c>
      <c r="C67" s="793"/>
      <c r="D67" s="184">
        <v>19.7</v>
      </c>
      <c r="E67" s="184">
        <v>166.6</v>
      </c>
      <c r="F67" s="184">
        <v>153.2</v>
      </c>
      <c r="G67" s="184">
        <v>13.4</v>
      </c>
      <c r="H67" s="184">
        <v>19.2</v>
      </c>
      <c r="I67" s="184">
        <v>105.4</v>
      </c>
      <c r="J67" s="184">
        <v>103.6</v>
      </c>
      <c r="K67" s="184">
        <v>1.8</v>
      </c>
    </row>
    <row r="68" spans="2:11" ht="19.5" customHeight="1">
      <c r="B68" s="792" t="s">
        <v>376</v>
      </c>
      <c r="C68" s="793"/>
      <c r="D68" s="184">
        <v>19.7</v>
      </c>
      <c r="E68" s="184">
        <v>163.1</v>
      </c>
      <c r="F68" s="184">
        <v>145.5</v>
      </c>
      <c r="G68" s="184">
        <v>17.6</v>
      </c>
      <c r="H68" s="184">
        <v>17.8</v>
      </c>
      <c r="I68" s="184">
        <v>106.1</v>
      </c>
      <c r="J68" s="184">
        <v>105.5</v>
      </c>
      <c r="K68" s="184">
        <v>0.6</v>
      </c>
    </row>
    <row r="69" spans="2:11" ht="19.5" customHeight="1">
      <c r="B69" s="792" t="s">
        <v>377</v>
      </c>
      <c r="C69" s="793"/>
      <c r="D69" s="184">
        <v>19.7</v>
      </c>
      <c r="E69" s="184">
        <v>164.6</v>
      </c>
      <c r="F69" s="184">
        <v>153.7</v>
      </c>
      <c r="G69" s="184">
        <v>10.9</v>
      </c>
      <c r="H69" s="184">
        <v>12.9</v>
      </c>
      <c r="I69" s="184">
        <v>73.2</v>
      </c>
      <c r="J69" s="184">
        <v>72.1</v>
      </c>
      <c r="K69" s="184">
        <v>1.1</v>
      </c>
    </row>
    <row r="70" spans="2:11" ht="19.5" customHeight="1">
      <c r="B70" s="792" t="s">
        <v>378</v>
      </c>
      <c r="C70" s="793"/>
      <c r="D70" s="184">
        <v>18</v>
      </c>
      <c r="E70" s="184">
        <v>171</v>
      </c>
      <c r="F70" s="184">
        <v>146.8</v>
      </c>
      <c r="G70" s="184">
        <v>24.2</v>
      </c>
      <c r="H70" s="184">
        <v>14.7</v>
      </c>
      <c r="I70" s="184">
        <v>101</v>
      </c>
      <c r="J70" s="184">
        <v>96.3</v>
      </c>
      <c r="K70" s="184">
        <v>4.7</v>
      </c>
    </row>
    <row r="71" spans="2:11" ht="19.5" customHeight="1">
      <c r="B71" s="792" t="s">
        <v>379</v>
      </c>
      <c r="C71" s="793"/>
      <c r="D71" s="184">
        <v>21.8</v>
      </c>
      <c r="E71" s="184">
        <v>184.2</v>
      </c>
      <c r="F71" s="184">
        <v>167.2</v>
      </c>
      <c r="G71" s="184">
        <v>17</v>
      </c>
      <c r="H71" s="184">
        <v>15.7</v>
      </c>
      <c r="I71" s="184">
        <v>87.3</v>
      </c>
      <c r="J71" s="184">
        <v>83.4</v>
      </c>
      <c r="K71" s="184">
        <v>3.9</v>
      </c>
    </row>
    <row r="72" spans="2:11" ht="19.5" customHeight="1">
      <c r="B72" s="792" t="s">
        <v>380</v>
      </c>
      <c r="C72" s="793"/>
      <c r="D72" s="184">
        <v>22.1</v>
      </c>
      <c r="E72" s="184">
        <v>163.1</v>
      </c>
      <c r="F72" s="184">
        <v>155.1</v>
      </c>
      <c r="G72" s="184">
        <v>8</v>
      </c>
      <c r="H72" s="184">
        <v>14.9</v>
      </c>
      <c r="I72" s="184">
        <v>89.9</v>
      </c>
      <c r="J72" s="184">
        <v>89.2</v>
      </c>
      <c r="K72" s="184">
        <v>0.7</v>
      </c>
    </row>
    <row r="73" spans="2:11" ht="19.5" customHeight="1">
      <c r="B73" s="792" t="s">
        <v>381</v>
      </c>
      <c r="C73" s="793"/>
      <c r="D73" s="184">
        <v>19.1</v>
      </c>
      <c r="E73" s="184">
        <v>158.7</v>
      </c>
      <c r="F73" s="184">
        <v>145.8</v>
      </c>
      <c r="G73" s="184">
        <v>12.9</v>
      </c>
      <c r="H73" s="184">
        <v>6.7</v>
      </c>
      <c r="I73" s="184">
        <v>37.8</v>
      </c>
      <c r="J73" s="184">
        <v>36.3</v>
      </c>
      <c r="K73" s="184">
        <v>1.5</v>
      </c>
    </row>
    <row r="74" spans="2:11" ht="19.5" customHeight="1">
      <c r="B74" s="792" t="s">
        <v>382</v>
      </c>
      <c r="C74" s="793"/>
      <c r="D74" s="184">
        <v>20</v>
      </c>
      <c r="E74" s="184">
        <v>161.1</v>
      </c>
      <c r="F74" s="184">
        <v>154</v>
      </c>
      <c r="G74" s="184">
        <v>7.1</v>
      </c>
      <c r="H74" s="184">
        <v>15.8</v>
      </c>
      <c r="I74" s="184">
        <v>93.2</v>
      </c>
      <c r="J74" s="184">
        <v>89.9</v>
      </c>
      <c r="K74" s="184">
        <v>3.3</v>
      </c>
    </row>
    <row r="75" spans="2:11" ht="19.5" customHeight="1">
      <c r="B75" s="792" t="s">
        <v>228</v>
      </c>
      <c r="C75" s="793"/>
      <c r="D75" s="184">
        <v>19.3</v>
      </c>
      <c r="E75" s="184">
        <v>156.8</v>
      </c>
      <c r="F75" s="184">
        <v>150.3</v>
      </c>
      <c r="G75" s="184">
        <v>6.5</v>
      </c>
      <c r="H75" s="184">
        <v>15.5</v>
      </c>
      <c r="I75" s="184">
        <v>98.9</v>
      </c>
      <c r="J75" s="184">
        <v>98.2</v>
      </c>
      <c r="K75" s="184">
        <v>0.7</v>
      </c>
    </row>
    <row r="76" spans="2:11" ht="19.5" customHeight="1">
      <c r="B76" s="790" t="s">
        <v>383</v>
      </c>
      <c r="C76" s="791"/>
      <c r="D76" s="184">
        <v>19</v>
      </c>
      <c r="E76" s="184">
        <v>163.4</v>
      </c>
      <c r="F76" s="184">
        <v>144.5</v>
      </c>
      <c r="G76" s="184">
        <v>18.9</v>
      </c>
      <c r="H76" s="184">
        <v>17.6</v>
      </c>
      <c r="I76" s="184">
        <v>94.8</v>
      </c>
      <c r="J76" s="184">
        <v>88.5</v>
      </c>
      <c r="K76" s="184">
        <v>6.3</v>
      </c>
    </row>
    <row r="77" spans="2:11" ht="19.5" customHeight="1">
      <c r="B77" s="167"/>
      <c r="C77" s="593" t="s">
        <v>384</v>
      </c>
      <c r="D77" s="185">
        <v>19.5</v>
      </c>
      <c r="E77" s="185">
        <v>166.4</v>
      </c>
      <c r="F77" s="185">
        <v>151</v>
      </c>
      <c r="G77" s="185">
        <v>15.4</v>
      </c>
      <c r="H77" s="185">
        <v>17.3</v>
      </c>
      <c r="I77" s="185">
        <v>113.3</v>
      </c>
      <c r="J77" s="185">
        <v>107.7</v>
      </c>
      <c r="K77" s="185">
        <v>5.6</v>
      </c>
    </row>
    <row r="78" spans="2:11" ht="19.5" customHeight="1">
      <c r="B78" s="172"/>
      <c r="C78" s="591" t="s">
        <v>236</v>
      </c>
      <c r="D78" s="186">
        <v>20.3</v>
      </c>
      <c r="E78" s="186">
        <v>172</v>
      </c>
      <c r="F78" s="186">
        <v>156.9</v>
      </c>
      <c r="G78" s="186">
        <v>15.1</v>
      </c>
      <c r="H78" s="186">
        <v>18.9</v>
      </c>
      <c r="I78" s="186">
        <v>135.5</v>
      </c>
      <c r="J78" s="186">
        <v>131.2</v>
      </c>
      <c r="K78" s="186">
        <v>4.3</v>
      </c>
    </row>
    <row r="79" spans="2:11" ht="19.5" customHeight="1">
      <c r="B79" s="174"/>
      <c r="C79" s="594" t="s">
        <v>385</v>
      </c>
      <c r="D79" s="333">
        <v>18.1</v>
      </c>
      <c r="E79" s="333">
        <v>156.7</v>
      </c>
      <c r="F79" s="333">
        <v>147.1</v>
      </c>
      <c r="G79" s="333">
        <v>9.6</v>
      </c>
      <c r="H79" s="333">
        <v>18.1</v>
      </c>
      <c r="I79" s="333">
        <v>72.2</v>
      </c>
      <c r="J79" s="333">
        <v>72.2</v>
      </c>
      <c r="K79" s="333">
        <v>0</v>
      </c>
    </row>
    <row r="80" spans="2:11" ht="19.5" customHeight="1">
      <c r="B80" s="169"/>
      <c r="C80" s="595" t="s">
        <v>386</v>
      </c>
      <c r="D80" s="184">
        <v>19</v>
      </c>
      <c r="E80" s="184">
        <v>161.2</v>
      </c>
      <c r="F80" s="184">
        <v>150.6</v>
      </c>
      <c r="G80" s="184">
        <v>10.6</v>
      </c>
      <c r="H80" s="184">
        <v>18.5</v>
      </c>
      <c r="I80" s="184">
        <v>133.1</v>
      </c>
      <c r="J80" s="184">
        <v>131.6</v>
      </c>
      <c r="K80" s="184">
        <v>1.5</v>
      </c>
    </row>
    <row r="81" spans="2:11" ht="19.5" customHeight="1">
      <c r="B81" s="169"/>
      <c r="C81" s="595" t="s">
        <v>387</v>
      </c>
      <c r="D81" s="184">
        <v>20.7</v>
      </c>
      <c r="E81" s="184">
        <v>170</v>
      </c>
      <c r="F81" s="184">
        <v>157.2</v>
      </c>
      <c r="G81" s="184">
        <v>12.8</v>
      </c>
      <c r="H81" s="184">
        <v>16.7</v>
      </c>
      <c r="I81" s="184">
        <v>96.6</v>
      </c>
      <c r="J81" s="184">
        <v>96.3</v>
      </c>
      <c r="K81" s="184">
        <v>0.3</v>
      </c>
    </row>
    <row r="82" spans="2:11" ht="19.5" customHeight="1">
      <c r="B82" s="169"/>
      <c r="C82" s="595" t="s">
        <v>248</v>
      </c>
      <c r="D82" s="184">
        <v>18.7</v>
      </c>
      <c r="E82" s="184">
        <v>170.3</v>
      </c>
      <c r="F82" s="184">
        <v>149.5</v>
      </c>
      <c r="G82" s="184">
        <v>20.8</v>
      </c>
      <c r="H82" s="184">
        <v>17</v>
      </c>
      <c r="I82" s="184">
        <v>142.7</v>
      </c>
      <c r="J82" s="184">
        <v>123.9</v>
      </c>
      <c r="K82" s="184">
        <v>18.8</v>
      </c>
    </row>
    <row r="83" spans="2:11" ht="19.5" customHeight="1">
      <c r="B83" s="169"/>
      <c r="C83" s="595" t="s">
        <v>388</v>
      </c>
      <c r="D83" s="184">
        <v>19.3</v>
      </c>
      <c r="E83" s="184">
        <v>160.1</v>
      </c>
      <c r="F83" s="184">
        <v>146.1</v>
      </c>
      <c r="G83" s="184">
        <v>14</v>
      </c>
      <c r="H83" s="184">
        <v>17.9</v>
      </c>
      <c r="I83" s="184">
        <v>120</v>
      </c>
      <c r="J83" s="184">
        <v>115.8</v>
      </c>
      <c r="K83" s="184">
        <v>4.2</v>
      </c>
    </row>
    <row r="84" spans="2:11" ht="19.5" customHeight="1">
      <c r="B84" s="169"/>
      <c r="C84" s="595" t="s">
        <v>389</v>
      </c>
      <c r="D84" s="184">
        <v>19.1</v>
      </c>
      <c r="E84" s="184">
        <v>170.8</v>
      </c>
      <c r="F84" s="184">
        <v>148.5</v>
      </c>
      <c r="G84" s="184">
        <v>22.3</v>
      </c>
      <c r="H84" s="184">
        <v>17.6</v>
      </c>
      <c r="I84" s="184">
        <v>121.8</v>
      </c>
      <c r="J84" s="184">
        <v>113.4</v>
      </c>
      <c r="K84" s="184">
        <v>8.4</v>
      </c>
    </row>
    <row r="85" spans="2:11" ht="19.5" customHeight="1">
      <c r="B85" s="169"/>
      <c r="C85" s="595" t="s">
        <v>390</v>
      </c>
      <c r="D85" s="184">
        <v>18.9</v>
      </c>
      <c r="E85" s="184">
        <v>162.8</v>
      </c>
      <c r="F85" s="184">
        <v>146.9</v>
      </c>
      <c r="G85" s="184">
        <v>15.9</v>
      </c>
      <c r="H85" s="184">
        <v>18.5</v>
      </c>
      <c r="I85" s="184">
        <v>98.9</v>
      </c>
      <c r="J85" s="184">
        <v>97.9</v>
      </c>
      <c r="K85" s="184">
        <v>1</v>
      </c>
    </row>
    <row r="86" spans="2:11" ht="19.5" customHeight="1">
      <c r="B86" s="169"/>
      <c r="C86" s="595" t="s">
        <v>391</v>
      </c>
      <c r="D86" s="184">
        <v>18.5</v>
      </c>
      <c r="E86" s="184">
        <v>164.2</v>
      </c>
      <c r="F86" s="184">
        <v>143.1</v>
      </c>
      <c r="G86" s="184">
        <v>21.1</v>
      </c>
      <c r="H86" s="184">
        <v>17</v>
      </c>
      <c r="I86" s="184">
        <v>127.8</v>
      </c>
      <c r="J86" s="184">
        <v>122.9</v>
      </c>
      <c r="K86" s="184">
        <v>4.9</v>
      </c>
    </row>
    <row r="87" spans="2:11" ht="19.5" customHeight="1">
      <c r="B87" s="169"/>
      <c r="C87" s="595" t="s">
        <v>262</v>
      </c>
      <c r="D87" s="184">
        <v>18</v>
      </c>
      <c r="E87" s="184">
        <v>166.9</v>
      </c>
      <c r="F87" s="184">
        <v>144.1</v>
      </c>
      <c r="G87" s="184">
        <v>22.8</v>
      </c>
      <c r="H87" s="184">
        <v>15.8</v>
      </c>
      <c r="I87" s="184">
        <v>96</v>
      </c>
      <c r="J87" s="184">
        <v>91.3</v>
      </c>
      <c r="K87" s="184">
        <v>4.7</v>
      </c>
    </row>
    <row r="88" spans="2:11" ht="19.5" customHeight="1">
      <c r="B88" s="169"/>
      <c r="C88" s="595" t="s">
        <v>265</v>
      </c>
      <c r="D88" s="184">
        <v>18</v>
      </c>
      <c r="E88" s="184">
        <v>152.7</v>
      </c>
      <c r="F88" s="184">
        <v>140.3</v>
      </c>
      <c r="G88" s="184">
        <v>12.4</v>
      </c>
      <c r="H88" s="184">
        <v>13.8</v>
      </c>
      <c r="I88" s="184">
        <v>78</v>
      </c>
      <c r="J88" s="184">
        <v>76.8</v>
      </c>
      <c r="K88" s="184">
        <v>1.2</v>
      </c>
    </row>
    <row r="89" spans="2:11" ht="19.5" customHeight="1">
      <c r="B89" s="169"/>
      <c r="C89" s="595" t="s">
        <v>268</v>
      </c>
      <c r="D89" s="184">
        <v>17.8</v>
      </c>
      <c r="E89" s="184">
        <v>155.9</v>
      </c>
      <c r="F89" s="184">
        <v>132.6</v>
      </c>
      <c r="G89" s="184">
        <v>23.3</v>
      </c>
      <c r="H89" s="184">
        <v>12.4</v>
      </c>
      <c r="I89" s="184">
        <v>84.8</v>
      </c>
      <c r="J89" s="184">
        <v>78.6</v>
      </c>
      <c r="K89" s="184">
        <v>6.2</v>
      </c>
    </row>
    <row r="90" spans="2:11" ht="19.5" customHeight="1">
      <c r="B90" s="169"/>
      <c r="C90" s="595" t="s">
        <v>392</v>
      </c>
      <c r="D90" s="184">
        <v>18.9</v>
      </c>
      <c r="E90" s="184">
        <v>167.2</v>
      </c>
      <c r="F90" s="184">
        <v>147.7</v>
      </c>
      <c r="G90" s="184">
        <v>19.5</v>
      </c>
      <c r="H90" s="184">
        <v>19.3</v>
      </c>
      <c r="I90" s="184">
        <v>170.3</v>
      </c>
      <c r="J90" s="184">
        <v>137.6</v>
      </c>
      <c r="K90" s="184">
        <v>32.7</v>
      </c>
    </row>
    <row r="91" spans="2:11" ht="19.5" customHeight="1">
      <c r="B91" s="169"/>
      <c r="C91" s="595" t="s">
        <v>393</v>
      </c>
      <c r="D91" s="184">
        <v>19.1</v>
      </c>
      <c r="E91" s="184">
        <v>171.3</v>
      </c>
      <c r="F91" s="184">
        <v>152.3</v>
      </c>
      <c r="G91" s="184">
        <v>19</v>
      </c>
      <c r="H91" s="184">
        <v>18.2</v>
      </c>
      <c r="I91" s="184">
        <v>118.5</v>
      </c>
      <c r="J91" s="184">
        <v>118.3</v>
      </c>
      <c r="K91" s="184">
        <v>0.2</v>
      </c>
    </row>
    <row r="92" spans="2:11" ht="19.5" customHeight="1">
      <c r="B92" s="169"/>
      <c r="C92" s="595" t="s">
        <v>394</v>
      </c>
      <c r="D92" s="184">
        <v>18.2</v>
      </c>
      <c r="E92" s="184">
        <v>156.8</v>
      </c>
      <c r="F92" s="184">
        <v>139.9</v>
      </c>
      <c r="G92" s="184">
        <v>16.9</v>
      </c>
      <c r="H92" s="184">
        <v>16.5</v>
      </c>
      <c r="I92" s="184">
        <v>107.7</v>
      </c>
      <c r="J92" s="184">
        <v>105.1</v>
      </c>
      <c r="K92" s="184">
        <v>2.6</v>
      </c>
    </row>
    <row r="93" spans="2:11" ht="19.5" customHeight="1">
      <c r="B93" s="169"/>
      <c r="C93" s="595" t="s">
        <v>395</v>
      </c>
      <c r="D93" s="184">
        <v>18.5</v>
      </c>
      <c r="E93" s="184">
        <v>160.9</v>
      </c>
      <c r="F93" s="184">
        <v>146.2</v>
      </c>
      <c r="G93" s="184">
        <v>14.7</v>
      </c>
      <c r="H93" s="184">
        <v>17.8</v>
      </c>
      <c r="I93" s="184">
        <v>131.4</v>
      </c>
      <c r="J93" s="184">
        <v>127</v>
      </c>
      <c r="K93" s="184">
        <v>4.4</v>
      </c>
    </row>
    <row r="94" spans="2:11" ht="19.5" customHeight="1">
      <c r="B94" s="169"/>
      <c r="C94" s="595" t="s">
        <v>396</v>
      </c>
      <c r="D94" s="184">
        <v>18.2</v>
      </c>
      <c r="E94" s="184">
        <v>157.5</v>
      </c>
      <c r="F94" s="184">
        <v>142.2</v>
      </c>
      <c r="G94" s="184">
        <v>15.3</v>
      </c>
      <c r="H94" s="184">
        <v>17.8</v>
      </c>
      <c r="I94" s="184">
        <v>113.1</v>
      </c>
      <c r="J94" s="184">
        <v>108.1</v>
      </c>
      <c r="K94" s="184">
        <v>5</v>
      </c>
    </row>
    <row r="95" spans="2:11" ht="19.5" customHeight="1">
      <c r="B95" s="169"/>
      <c r="C95" s="595" t="s">
        <v>397</v>
      </c>
      <c r="D95" s="184">
        <v>20</v>
      </c>
      <c r="E95" s="184">
        <v>174.4</v>
      </c>
      <c r="F95" s="184">
        <v>158</v>
      </c>
      <c r="G95" s="184">
        <v>16.4</v>
      </c>
      <c r="H95" s="184">
        <v>18.1</v>
      </c>
      <c r="I95" s="184">
        <v>121.5</v>
      </c>
      <c r="J95" s="184">
        <v>119.6</v>
      </c>
      <c r="K95" s="184">
        <v>1.9</v>
      </c>
    </row>
    <row r="96" spans="2:11" ht="19.5" customHeight="1">
      <c r="B96" s="169"/>
      <c r="C96" s="595" t="s">
        <v>398</v>
      </c>
      <c r="D96" s="184">
        <v>17.8</v>
      </c>
      <c r="E96" s="184">
        <v>159.8</v>
      </c>
      <c r="F96" s="184">
        <v>139.1</v>
      </c>
      <c r="G96" s="184">
        <v>20.7</v>
      </c>
      <c r="H96" s="184">
        <v>15.1</v>
      </c>
      <c r="I96" s="184">
        <v>96.7</v>
      </c>
      <c r="J96" s="184">
        <v>92.1</v>
      </c>
      <c r="K96" s="184">
        <v>4.6</v>
      </c>
    </row>
    <row r="97" spans="2:11" ht="19.5" customHeight="1">
      <c r="B97" s="169"/>
      <c r="C97" s="595" t="s">
        <v>399</v>
      </c>
      <c r="D97" s="184">
        <v>19.2</v>
      </c>
      <c r="E97" s="184">
        <v>164.1</v>
      </c>
      <c r="F97" s="184">
        <v>149.1</v>
      </c>
      <c r="G97" s="184">
        <v>15</v>
      </c>
      <c r="H97" s="184">
        <v>14.9</v>
      </c>
      <c r="I97" s="184">
        <v>89.1</v>
      </c>
      <c r="J97" s="184">
        <v>86</v>
      </c>
      <c r="K97" s="184">
        <v>3.1</v>
      </c>
    </row>
    <row r="98" spans="2:11" ht="19.5" customHeight="1">
      <c r="B98" s="167"/>
      <c r="C98" s="593" t="s">
        <v>400</v>
      </c>
      <c r="D98" s="185">
        <v>19.9</v>
      </c>
      <c r="E98" s="185">
        <v>168.9</v>
      </c>
      <c r="F98" s="185">
        <v>152.2</v>
      </c>
      <c r="G98" s="185">
        <v>16.7</v>
      </c>
      <c r="H98" s="185">
        <v>21.9</v>
      </c>
      <c r="I98" s="185">
        <v>136.7</v>
      </c>
      <c r="J98" s="185">
        <v>136.7</v>
      </c>
      <c r="K98" s="185">
        <v>0</v>
      </c>
    </row>
    <row r="99" spans="2:11" ht="19.5" customHeight="1">
      <c r="B99" s="176"/>
      <c r="C99" s="592" t="s">
        <v>401</v>
      </c>
      <c r="D99" s="187">
        <v>19.5</v>
      </c>
      <c r="E99" s="187">
        <v>164.2</v>
      </c>
      <c r="F99" s="187">
        <v>154.3</v>
      </c>
      <c r="G99" s="187">
        <v>9.9</v>
      </c>
      <c r="H99" s="187">
        <v>19.1</v>
      </c>
      <c r="I99" s="187">
        <v>104.2</v>
      </c>
      <c r="J99" s="187">
        <v>102.3</v>
      </c>
      <c r="K99" s="187">
        <v>1.9</v>
      </c>
    </row>
    <row r="100" spans="2:11" ht="19.5" customHeight="1">
      <c r="B100" s="167"/>
      <c r="C100" s="593" t="s">
        <v>296</v>
      </c>
      <c r="D100" s="185">
        <v>22</v>
      </c>
      <c r="E100" s="185">
        <v>185.5</v>
      </c>
      <c r="F100" s="185">
        <v>168.4</v>
      </c>
      <c r="G100" s="185">
        <v>17.1</v>
      </c>
      <c r="H100" s="185">
        <v>17.7</v>
      </c>
      <c r="I100" s="185">
        <v>111.2</v>
      </c>
      <c r="J100" s="185">
        <v>108.2</v>
      </c>
      <c r="K100" s="185">
        <v>3</v>
      </c>
    </row>
    <row r="101" spans="2:11" ht="19.5" customHeight="1">
      <c r="B101" s="176"/>
      <c r="C101" s="592" t="s">
        <v>402</v>
      </c>
      <c r="D101" s="187">
        <v>20.8</v>
      </c>
      <c r="E101" s="187">
        <v>178.5</v>
      </c>
      <c r="F101" s="187">
        <v>161.8</v>
      </c>
      <c r="G101" s="187">
        <v>16.7</v>
      </c>
      <c r="H101" s="187">
        <v>15.2</v>
      </c>
      <c r="I101" s="187">
        <v>81.6</v>
      </c>
      <c r="J101" s="187">
        <v>77.4</v>
      </c>
      <c r="K101" s="187">
        <v>4.2</v>
      </c>
    </row>
    <row r="102" spans="2:11" ht="19.5" customHeight="1">
      <c r="B102" s="174"/>
      <c r="C102" s="594" t="s">
        <v>298</v>
      </c>
      <c r="D102" s="182">
        <v>19.8</v>
      </c>
      <c r="E102" s="182">
        <v>161.6</v>
      </c>
      <c r="F102" s="182">
        <v>152.4</v>
      </c>
      <c r="G102" s="182">
        <v>9.2</v>
      </c>
      <c r="H102" s="182">
        <v>15.8</v>
      </c>
      <c r="I102" s="182">
        <v>107.1</v>
      </c>
      <c r="J102" s="182">
        <v>102.1</v>
      </c>
      <c r="K102" s="182">
        <v>5</v>
      </c>
    </row>
    <row r="103" spans="2:11" ht="19.5" customHeight="1">
      <c r="B103" s="169"/>
      <c r="C103" s="595" t="s">
        <v>403</v>
      </c>
      <c r="D103" s="184">
        <v>20.2</v>
      </c>
      <c r="E103" s="184">
        <v>160.6</v>
      </c>
      <c r="F103" s="184">
        <v>155.6</v>
      </c>
      <c r="G103" s="184">
        <v>5</v>
      </c>
      <c r="H103" s="184">
        <v>15.7</v>
      </c>
      <c r="I103" s="184">
        <v>88</v>
      </c>
      <c r="J103" s="184">
        <v>85.3</v>
      </c>
      <c r="K103" s="184">
        <v>2.7</v>
      </c>
    </row>
    <row r="104" spans="2:11" ht="19.5" customHeight="1">
      <c r="B104" s="167"/>
      <c r="C104" s="593" t="s">
        <v>404</v>
      </c>
      <c r="D104" s="185">
        <v>18.5</v>
      </c>
      <c r="E104" s="185">
        <v>168.2</v>
      </c>
      <c r="F104" s="185">
        <v>140.2</v>
      </c>
      <c r="G104" s="185">
        <v>28</v>
      </c>
      <c r="H104" s="185">
        <v>20.3</v>
      </c>
      <c r="I104" s="185">
        <v>104.7</v>
      </c>
      <c r="J104" s="185">
        <v>89.6</v>
      </c>
      <c r="K104" s="185">
        <v>15.1</v>
      </c>
    </row>
    <row r="105" spans="2:11" ht="19.5" customHeight="1">
      <c r="B105" s="169"/>
      <c r="C105" s="595" t="s">
        <v>405</v>
      </c>
      <c r="D105" s="184">
        <v>19.5</v>
      </c>
      <c r="E105" s="184">
        <v>162.7</v>
      </c>
      <c r="F105" s="184">
        <v>147.9</v>
      </c>
      <c r="G105" s="184">
        <v>14.8</v>
      </c>
      <c r="H105" s="184">
        <v>16.5</v>
      </c>
      <c r="I105" s="184">
        <v>90.4</v>
      </c>
      <c r="J105" s="184">
        <v>87.4</v>
      </c>
      <c r="K105" s="184">
        <v>3</v>
      </c>
    </row>
    <row r="106" spans="2:11" ht="19.5" customHeight="1">
      <c r="B106" s="176"/>
      <c r="C106" s="592" t="s">
        <v>406</v>
      </c>
      <c r="D106" s="187">
        <v>19.3</v>
      </c>
      <c r="E106" s="187">
        <v>154.3</v>
      </c>
      <c r="F106" s="187">
        <v>145.9</v>
      </c>
      <c r="G106" s="187">
        <v>8.4</v>
      </c>
      <c r="H106" s="187">
        <v>17.6</v>
      </c>
      <c r="I106" s="187">
        <v>106.8</v>
      </c>
      <c r="J106" s="187">
        <v>106.8</v>
      </c>
      <c r="K106" s="187">
        <v>0</v>
      </c>
    </row>
  </sheetData>
  <sheetProtection/>
  <mergeCells count="40">
    <mergeCell ref="B4:C5"/>
    <mergeCell ref="B57:C58"/>
    <mergeCell ref="D4:G4"/>
    <mergeCell ref="H4:K4"/>
    <mergeCell ref="D57:G57"/>
    <mergeCell ref="H57:K57"/>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60:C60"/>
    <mergeCell ref="B61:C61"/>
    <mergeCell ref="B62:C62"/>
    <mergeCell ref="B63:C63"/>
    <mergeCell ref="B64:C64"/>
    <mergeCell ref="B65:C65"/>
    <mergeCell ref="B66:C66"/>
    <mergeCell ref="B67:C67"/>
    <mergeCell ref="B68:C68"/>
    <mergeCell ref="B69:C69"/>
    <mergeCell ref="B70:C70"/>
    <mergeCell ref="B75:C75"/>
    <mergeCell ref="B76:C76"/>
    <mergeCell ref="B71:C71"/>
    <mergeCell ref="B72:C72"/>
    <mergeCell ref="B73:C73"/>
    <mergeCell ref="B74:C74"/>
  </mergeCells>
  <dataValidations count="1">
    <dataValidation type="whole" allowBlank="1" showInputMessage="1" showErrorMessage="1" errorTitle="入力エラー" error="入力した値に誤りがあります" sqref="D60:IV106 A60:A84 A89:A106 B60:B106 C77:C106 B7:B23 A32:A53 A7:A27 D7:IV53 B24:C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Ｐゴシック,標準"&amp;18－　&amp;P　－</oddFooter>
  </headerFooter>
  <rowBreaks count="1" manualBreakCount="1">
    <brk id="53" max="255" man="1"/>
  </rowBreaks>
</worksheet>
</file>

<file path=xl/worksheets/sheet25.xml><?xml version="1.0" encoding="utf-8"?>
<worksheet xmlns="http://schemas.openxmlformats.org/spreadsheetml/2006/main" xmlns:r="http://schemas.openxmlformats.org/officeDocument/2006/relationships">
  <sheetPr codeName="Sheet23">
    <tabColor indexed="53"/>
  </sheetPr>
  <dimension ref="A1:R105"/>
  <sheetViews>
    <sheetView zoomScale="80" zoomScaleNormal="80" zoomScaleSheetLayoutView="85" workbookViewId="0" topLeftCell="A1">
      <selection activeCell="A1" sqref="A1"/>
    </sheetView>
  </sheetViews>
  <sheetFormatPr defaultColWidth="8.796875" defaultRowHeight="14.25"/>
  <cols>
    <col min="1" max="1" width="4.09765625" style="157" customWidth="1"/>
    <col min="2" max="2" width="3.3984375" style="157" customWidth="1"/>
    <col min="3" max="3" width="38.59765625" style="159" customWidth="1"/>
    <col min="4" max="11" width="11.5" style="157" customWidth="1"/>
    <col min="12" max="16384" width="9" style="157" customWidth="1"/>
  </cols>
  <sheetData>
    <row r="1" spans="2:11" ht="18.75">
      <c r="B1" s="155"/>
      <c r="C1" s="156"/>
      <c r="D1" s="579" t="s">
        <v>768</v>
      </c>
      <c r="E1" s="188"/>
      <c r="I1" s="155"/>
      <c r="J1" s="155"/>
      <c r="K1" s="155"/>
    </row>
    <row r="2" spans="2:11" ht="14.25" customHeight="1">
      <c r="B2" s="189"/>
      <c r="C2" s="189"/>
      <c r="D2" s="189"/>
      <c r="E2" s="158"/>
      <c r="F2" s="158"/>
      <c r="G2" s="158"/>
      <c r="H2" s="158"/>
      <c r="I2" s="158"/>
      <c r="J2" s="158"/>
      <c r="K2" s="158"/>
    </row>
    <row r="3" spans="2:11" ht="18" customHeight="1">
      <c r="B3" s="158"/>
      <c r="C3" s="160" t="s">
        <v>438</v>
      </c>
      <c r="E3" s="158"/>
      <c r="F3" s="158"/>
      <c r="G3" s="158"/>
      <c r="H3" s="158"/>
      <c r="I3" s="158"/>
      <c r="J3" s="158"/>
      <c r="K3" s="161" t="s">
        <v>439</v>
      </c>
    </row>
    <row r="4" spans="2:11" s="162" customFormat="1" ht="18" customHeight="1">
      <c r="B4" s="807" t="s">
        <v>704</v>
      </c>
      <c r="C4" s="808"/>
      <c r="D4" s="814" t="s">
        <v>430</v>
      </c>
      <c r="E4" s="820"/>
      <c r="F4" s="820"/>
      <c r="G4" s="821"/>
      <c r="H4" s="800" t="s">
        <v>431</v>
      </c>
      <c r="I4" s="820"/>
      <c r="J4" s="820"/>
      <c r="K4" s="821"/>
    </row>
    <row r="5" spans="2:11" s="162" customFormat="1" ht="36" customHeight="1" thickBot="1">
      <c r="B5" s="809"/>
      <c r="C5" s="810"/>
      <c r="D5" s="606" t="s">
        <v>440</v>
      </c>
      <c r="E5" s="607" t="s">
        <v>441</v>
      </c>
      <c r="F5" s="607" t="s">
        <v>442</v>
      </c>
      <c r="G5" s="608" t="s">
        <v>443</v>
      </c>
      <c r="H5" s="606" t="s">
        <v>440</v>
      </c>
      <c r="I5" s="607" t="s">
        <v>441</v>
      </c>
      <c r="J5" s="607" t="s">
        <v>442</v>
      </c>
      <c r="K5" s="608" t="s">
        <v>443</v>
      </c>
    </row>
    <row r="6" spans="2:11" ht="19.5" customHeight="1" thickTop="1">
      <c r="B6" s="794" t="s">
        <v>186</v>
      </c>
      <c r="C6" s="795"/>
      <c r="D6" s="166">
        <v>987024</v>
      </c>
      <c r="E6" s="166">
        <v>14076</v>
      </c>
      <c r="F6" s="166">
        <v>14987</v>
      </c>
      <c r="G6" s="166">
        <v>986048</v>
      </c>
      <c r="H6" s="166">
        <v>401317</v>
      </c>
      <c r="I6" s="166">
        <v>18952</v>
      </c>
      <c r="J6" s="166">
        <v>14297</v>
      </c>
      <c r="K6" s="166">
        <v>406037</v>
      </c>
    </row>
    <row r="7" spans="2:11" ht="19.5" customHeight="1">
      <c r="B7" s="796" t="s">
        <v>373</v>
      </c>
      <c r="C7" s="797"/>
      <c r="D7" s="168" t="s">
        <v>791</v>
      </c>
      <c r="E7" s="168" t="s">
        <v>791</v>
      </c>
      <c r="F7" s="168" t="s">
        <v>791</v>
      </c>
      <c r="G7" s="168" t="s">
        <v>791</v>
      </c>
      <c r="H7" s="168" t="s">
        <v>791</v>
      </c>
      <c r="I7" s="168" t="s">
        <v>791</v>
      </c>
      <c r="J7" s="168" t="s">
        <v>791</v>
      </c>
      <c r="K7" s="168" t="s">
        <v>791</v>
      </c>
    </row>
    <row r="8" spans="2:11" ht="19.5" customHeight="1">
      <c r="B8" s="792" t="s">
        <v>194</v>
      </c>
      <c r="C8" s="793"/>
      <c r="D8" s="170">
        <v>59256</v>
      </c>
      <c r="E8" s="170">
        <v>941</v>
      </c>
      <c r="F8" s="170">
        <v>1314</v>
      </c>
      <c r="G8" s="170">
        <v>58991</v>
      </c>
      <c r="H8" s="170">
        <v>5178</v>
      </c>
      <c r="I8" s="170">
        <v>214</v>
      </c>
      <c r="J8" s="170">
        <v>540</v>
      </c>
      <c r="K8" s="170">
        <v>4744</v>
      </c>
    </row>
    <row r="9" spans="2:11" ht="19.5" customHeight="1">
      <c r="B9" s="792" t="s">
        <v>196</v>
      </c>
      <c r="C9" s="793"/>
      <c r="D9" s="170">
        <v>352700</v>
      </c>
      <c r="E9" s="170">
        <v>3439</v>
      </c>
      <c r="F9" s="170">
        <v>4819</v>
      </c>
      <c r="G9" s="170">
        <v>351152</v>
      </c>
      <c r="H9" s="170">
        <v>51600</v>
      </c>
      <c r="I9" s="170">
        <v>1399</v>
      </c>
      <c r="J9" s="170">
        <v>1615</v>
      </c>
      <c r="K9" s="170">
        <v>51552</v>
      </c>
    </row>
    <row r="10" spans="2:11" ht="19.5" customHeight="1">
      <c r="B10" s="792" t="s">
        <v>198</v>
      </c>
      <c r="C10" s="793"/>
      <c r="D10" s="170">
        <v>7974</v>
      </c>
      <c r="E10" s="170">
        <v>0</v>
      </c>
      <c r="F10" s="170">
        <v>25</v>
      </c>
      <c r="G10" s="170">
        <v>7949</v>
      </c>
      <c r="H10" s="170">
        <v>273</v>
      </c>
      <c r="I10" s="170">
        <v>11</v>
      </c>
      <c r="J10" s="170">
        <v>0</v>
      </c>
      <c r="K10" s="170">
        <v>284</v>
      </c>
    </row>
    <row r="11" spans="2:11" ht="19.5" customHeight="1">
      <c r="B11" s="792" t="s">
        <v>201</v>
      </c>
      <c r="C11" s="793"/>
      <c r="D11" s="170">
        <v>16378</v>
      </c>
      <c r="E11" s="170">
        <v>732</v>
      </c>
      <c r="F11" s="170">
        <v>183</v>
      </c>
      <c r="G11" s="170">
        <v>16927</v>
      </c>
      <c r="H11" s="170">
        <v>2369</v>
      </c>
      <c r="I11" s="170">
        <v>4</v>
      </c>
      <c r="J11" s="170">
        <v>29</v>
      </c>
      <c r="K11" s="170">
        <v>2344</v>
      </c>
    </row>
    <row r="12" spans="2:11" ht="19.5" customHeight="1">
      <c r="B12" s="792" t="s">
        <v>374</v>
      </c>
      <c r="C12" s="793"/>
      <c r="D12" s="170">
        <v>77240</v>
      </c>
      <c r="E12" s="170">
        <v>780</v>
      </c>
      <c r="F12" s="170">
        <v>878</v>
      </c>
      <c r="G12" s="170">
        <v>77143</v>
      </c>
      <c r="H12" s="170">
        <v>13812</v>
      </c>
      <c r="I12" s="170">
        <v>556</v>
      </c>
      <c r="J12" s="170">
        <v>448</v>
      </c>
      <c r="K12" s="170">
        <v>13919</v>
      </c>
    </row>
    <row r="13" spans="2:11" ht="19.5" customHeight="1">
      <c r="B13" s="792" t="s">
        <v>375</v>
      </c>
      <c r="C13" s="793"/>
      <c r="D13" s="170">
        <v>110918</v>
      </c>
      <c r="E13" s="170">
        <v>851</v>
      </c>
      <c r="F13" s="170">
        <v>1071</v>
      </c>
      <c r="G13" s="170">
        <v>110712</v>
      </c>
      <c r="H13" s="170">
        <v>103250</v>
      </c>
      <c r="I13" s="170">
        <v>4458</v>
      </c>
      <c r="J13" s="170">
        <v>2806</v>
      </c>
      <c r="K13" s="170">
        <v>104888</v>
      </c>
    </row>
    <row r="14" spans="2:11" ht="19.5" customHeight="1">
      <c r="B14" s="792" t="s">
        <v>376</v>
      </c>
      <c r="C14" s="793"/>
      <c r="D14" s="170">
        <v>33529</v>
      </c>
      <c r="E14" s="170">
        <v>531</v>
      </c>
      <c r="F14" s="170">
        <v>507</v>
      </c>
      <c r="G14" s="170">
        <v>33546</v>
      </c>
      <c r="H14" s="170">
        <v>3138</v>
      </c>
      <c r="I14" s="170">
        <v>1195</v>
      </c>
      <c r="J14" s="170">
        <v>32</v>
      </c>
      <c r="K14" s="170">
        <v>4308</v>
      </c>
    </row>
    <row r="15" spans="2:11" ht="19.5" customHeight="1">
      <c r="B15" s="792" t="s">
        <v>377</v>
      </c>
      <c r="C15" s="793"/>
      <c r="D15" s="170">
        <v>14564</v>
      </c>
      <c r="E15" s="170">
        <v>161</v>
      </c>
      <c r="F15" s="170">
        <v>66</v>
      </c>
      <c r="G15" s="170">
        <v>14659</v>
      </c>
      <c r="H15" s="170">
        <v>3279</v>
      </c>
      <c r="I15" s="170">
        <v>101</v>
      </c>
      <c r="J15" s="170">
        <v>198</v>
      </c>
      <c r="K15" s="170">
        <v>3182</v>
      </c>
    </row>
    <row r="16" spans="2:11" ht="19.5" customHeight="1">
      <c r="B16" s="792" t="s">
        <v>378</v>
      </c>
      <c r="C16" s="793"/>
      <c r="D16" s="170">
        <v>32833</v>
      </c>
      <c r="E16" s="170">
        <v>382</v>
      </c>
      <c r="F16" s="170">
        <v>890</v>
      </c>
      <c r="G16" s="170">
        <v>32366</v>
      </c>
      <c r="H16" s="170">
        <v>4269</v>
      </c>
      <c r="I16" s="170">
        <v>40</v>
      </c>
      <c r="J16" s="170">
        <v>669</v>
      </c>
      <c r="K16" s="170">
        <v>3599</v>
      </c>
    </row>
    <row r="17" spans="2:11" ht="19.5" customHeight="1">
      <c r="B17" s="792" t="s">
        <v>379</v>
      </c>
      <c r="C17" s="793"/>
      <c r="D17" s="170">
        <v>23689</v>
      </c>
      <c r="E17" s="170">
        <v>363</v>
      </c>
      <c r="F17" s="170">
        <v>656</v>
      </c>
      <c r="G17" s="170">
        <v>23362</v>
      </c>
      <c r="H17" s="170">
        <v>90552</v>
      </c>
      <c r="I17" s="170">
        <v>5035</v>
      </c>
      <c r="J17" s="170">
        <v>3525</v>
      </c>
      <c r="K17" s="170">
        <v>92096</v>
      </c>
    </row>
    <row r="18" spans="2:11" ht="19.5" customHeight="1">
      <c r="B18" s="792" t="s">
        <v>380</v>
      </c>
      <c r="C18" s="793"/>
      <c r="D18" s="170">
        <v>23868</v>
      </c>
      <c r="E18" s="170">
        <v>595</v>
      </c>
      <c r="F18" s="170">
        <v>325</v>
      </c>
      <c r="G18" s="170">
        <v>24126</v>
      </c>
      <c r="H18" s="170">
        <v>14267</v>
      </c>
      <c r="I18" s="170">
        <v>660</v>
      </c>
      <c r="J18" s="170">
        <v>979</v>
      </c>
      <c r="K18" s="170">
        <v>13960</v>
      </c>
    </row>
    <row r="19" spans="2:11" ht="19.5" customHeight="1">
      <c r="B19" s="792" t="s">
        <v>381</v>
      </c>
      <c r="C19" s="793"/>
      <c r="D19" s="170">
        <v>43210</v>
      </c>
      <c r="E19" s="170">
        <v>364</v>
      </c>
      <c r="F19" s="170">
        <v>301</v>
      </c>
      <c r="G19" s="170">
        <v>43273</v>
      </c>
      <c r="H19" s="170">
        <v>26867</v>
      </c>
      <c r="I19" s="170">
        <v>2318</v>
      </c>
      <c r="J19" s="170">
        <v>1801</v>
      </c>
      <c r="K19" s="170">
        <v>27384</v>
      </c>
    </row>
    <row r="20" spans="2:11" ht="19.5" customHeight="1">
      <c r="B20" s="792" t="s">
        <v>382</v>
      </c>
      <c r="C20" s="793"/>
      <c r="D20" s="170">
        <v>122573</v>
      </c>
      <c r="E20" s="170">
        <v>3195</v>
      </c>
      <c r="F20" s="170">
        <v>2001</v>
      </c>
      <c r="G20" s="170">
        <v>123888</v>
      </c>
      <c r="H20" s="170">
        <v>45319</v>
      </c>
      <c r="I20" s="170">
        <v>1820</v>
      </c>
      <c r="J20" s="170">
        <v>785</v>
      </c>
      <c r="K20" s="170">
        <v>46233</v>
      </c>
    </row>
    <row r="21" spans="2:11" ht="19.5" customHeight="1">
      <c r="B21" s="792" t="s">
        <v>228</v>
      </c>
      <c r="C21" s="793"/>
      <c r="D21" s="170">
        <v>11712</v>
      </c>
      <c r="E21" s="170">
        <v>292</v>
      </c>
      <c r="F21" s="170">
        <v>411</v>
      </c>
      <c r="G21" s="170">
        <v>11595</v>
      </c>
      <c r="H21" s="170">
        <v>1300</v>
      </c>
      <c r="I21" s="170">
        <v>261</v>
      </c>
      <c r="J21" s="170">
        <v>0</v>
      </c>
      <c r="K21" s="170">
        <v>1559</v>
      </c>
    </row>
    <row r="22" spans="2:11" ht="19.5" customHeight="1">
      <c r="B22" s="790" t="s">
        <v>383</v>
      </c>
      <c r="C22" s="791"/>
      <c r="D22" s="170">
        <v>56067</v>
      </c>
      <c r="E22" s="170">
        <v>1347</v>
      </c>
      <c r="F22" s="170">
        <v>1540</v>
      </c>
      <c r="G22" s="170">
        <v>55743</v>
      </c>
      <c r="H22" s="170">
        <v>35844</v>
      </c>
      <c r="I22" s="170">
        <v>880</v>
      </c>
      <c r="J22" s="170">
        <v>870</v>
      </c>
      <c r="K22" s="170">
        <v>35985</v>
      </c>
    </row>
    <row r="23" spans="2:11" ht="19.5" customHeight="1">
      <c r="B23" s="167"/>
      <c r="C23" s="593" t="s">
        <v>384</v>
      </c>
      <c r="D23" s="171">
        <v>34546</v>
      </c>
      <c r="E23" s="171">
        <v>257</v>
      </c>
      <c r="F23" s="171">
        <v>425</v>
      </c>
      <c r="G23" s="171">
        <v>34440</v>
      </c>
      <c r="H23" s="171">
        <v>19199</v>
      </c>
      <c r="I23" s="171">
        <v>306</v>
      </c>
      <c r="J23" s="171">
        <v>768</v>
      </c>
      <c r="K23" s="171">
        <v>18675</v>
      </c>
    </row>
    <row r="24" spans="2:11" ht="19.5" customHeight="1">
      <c r="B24" s="172"/>
      <c r="C24" s="591" t="s">
        <v>236</v>
      </c>
      <c r="D24" s="173">
        <v>6751</v>
      </c>
      <c r="E24" s="173">
        <v>178</v>
      </c>
      <c r="F24" s="173">
        <v>48</v>
      </c>
      <c r="G24" s="173">
        <v>6881</v>
      </c>
      <c r="H24" s="173">
        <v>2228</v>
      </c>
      <c r="I24" s="173">
        <v>7</v>
      </c>
      <c r="J24" s="173">
        <v>50</v>
      </c>
      <c r="K24" s="173">
        <v>2185</v>
      </c>
    </row>
    <row r="25" spans="2:11" ht="19.5" customHeight="1">
      <c r="B25" s="174"/>
      <c r="C25" s="594" t="s">
        <v>385</v>
      </c>
      <c r="D25" s="175">
        <v>3996</v>
      </c>
      <c r="E25" s="175">
        <v>0</v>
      </c>
      <c r="F25" s="175">
        <v>0</v>
      </c>
      <c r="G25" s="175">
        <v>3997</v>
      </c>
      <c r="H25" s="175">
        <v>606</v>
      </c>
      <c r="I25" s="175">
        <v>0</v>
      </c>
      <c r="J25" s="175">
        <v>0</v>
      </c>
      <c r="K25" s="175">
        <v>605</v>
      </c>
    </row>
    <row r="26" spans="2:11" ht="19.5" customHeight="1">
      <c r="B26" s="169"/>
      <c r="C26" s="595" t="s">
        <v>386</v>
      </c>
      <c r="D26" s="170">
        <v>5418</v>
      </c>
      <c r="E26" s="170">
        <v>25</v>
      </c>
      <c r="F26" s="170">
        <v>185</v>
      </c>
      <c r="G26" s="170">
        <v>5258</v>
      </c>
      <c r="H26" s="170">
        <v>565</v>
      </c>
      <c r="I26" s="170">
        <v>40</v>
      </c>
      <c r="J26" s="170">
        <v>57</v>
      </c>
      <c r="K26" s="170">
        <v>548</v>
      </c>
    </row>
    <row r="27" spans="2:11" ht="19.5" customHeight="1">
      <c r="B27" s="169"/>
      <c r="C27" s="595" t="s">
        <v>387</v>
      </c>
      <c r="D27" s="170">
        <v>14533</v>
      </c>
      <c r="E27" s="170">
        <v>219</v>
      </c>
      <c r="F27" s="170">
        <v>50</v>
      </c>
      <c r="G27" s="170">
        <v>14702</v>
      </c>
      <c r="H27" s="170">
        <v>1935</v>
      </c>
      <c r="I27" s="170">
        <v>33</v>
      </c>
      <c r="J27" s="170">
        <v>56</v>
      </c>
      <c r="K27" s="170">
        <v>1912</v>
      </c>
    </row>
    <row r="28" spans="2:11" ht="19.5" customHeight="1">
      <c r="B28" s="169"/>
      <c r="C28" s="595" t="s">
        <v>248</v>
      </c>
      <c r="D28" s="170">
        <v>6546</v>
      </c>
      <c r="E28" s="170">
        <v>37</v>
      </c>
      <c r="F28" s="170">
        <v>79</v>
      </c>
      <c r="G28" s="170">
        <v>6505</v>
      </c>
      <c r="H28" s="170">
        <v>1059</v>
      </c>
      <c r="I28" s="170">
        <v>0</v>
      </c>
      <c r="J28" s="170">
        <v>45</v>
      </c>
      <c r="K28" s="170">
        <v>1013</v>
      </c>
    </row>
    <row r="29" spans="2:11" ht="19.5" customHeight="1">
      <c r="B29" s="169"/>
      <c r="C29" s="595" t="s">
        <v>388</v>
      </c>
      <c r="D29" s="170">
        <v>23178</v>
      </c>
      <c r="E29" s="170">
        <v>197</v>
      </c>
      <c r="F29" s="170">
        <v>153</v>
      </c>
      <c r="G29" s="170">
        <v>23235</v>
      </c>
      <c r="H29" s="170">
        <v>1344</v>
      </c>
      <c r="I29" s="170">
        <v>13</v>
      </c>
      <c r="J29" s="170">
        <v>14</v>
      </c>
      <c r="K29" s="170">
        <v>1330</v>
      </c>
    </row>
    <row r="30" spans="2:11" ht="19.5" customHeight="1">
      <c r="B30" s="169"/>
      <c r="C30" s="595" t="s">
        <v>389</v>
      </c>
      <c r="D30" s="170">
        <v>16645</v>
      </c>
      <c r="E30" s="170">
        <v>97</v>
      </c>
      <c r="F30" s="170">
        <v>145</v>
      </c>
      <c r="G30" s="170">
        <v>16597</v>
      </c>
      <c r="H30" s="170">
        <v>3534</v>
      </c>
      <c r="I30" s="170">
        <v>242</v>
      </c>
      <c r="J30" s="170">
        <v>117</v>
      </c>
      <c r="K30" s="170">
        <v>3659</v>
      </c>
    </row>
    <row r="31" spans="2:11" ht="19.5" customHeight="1">
      <c r="B31" s="169"/>
      <c r="C31" s="595" t="s">
        <v>390</v>
      </c>
      <c r="D31" s="170">
        <v>7402</v>
      </c>
      <c r="E31" s="170">
        <v>33</v>
      </c>
      <c r="F31" s="170">
        <v>31</v>
      </c>
      <c r="G31" s="170">
        <v>7404</v>
      </c>
      <c r="H31" s="170">
        <v>249</v>
      </c>
      <c r="I31" s="170">
        <v>2</v>
      </c>
      <c r="J31" s="170">
        <v>2</v>
      </c>
      <c r="K31" s="170">
        <v>249</v>
      </c>
    </row>
    <row r="32" spans="2:11" ht="19.5" customHeight="1">
      <c r="B32" s="169"/>
      <c r="C32" s="595" t="s">
        <v>391</v>
      </c>
      <c r="D32" s="170">
        <v>5208</v>
      </c>
      <c r="E32" s="170">
        <v>71</v>
      </c>
      <c r="F32" s="170">
        <v>27</v>
      </c>
      <c r="G32" s="170">
        <v>5253</v>
      </c>
      <c r="H32" s="170">
        <v>1024</v>
      </c>
      <c r="I32" s="170">
        <v>12</v>
      </c>
      <c r="J32" s="170">
        <v>35</v>
      </c>
      <c r="K32" s="170">
        <v>1000</v>
      </c>
    </row>
    <row r="33" spans="2:11" ht="19.5" customHeight="1">
      <c r="B33" s="169"/>
      <c r="C33" s="595" t="s">
        <v>262</v>
      </c>
      <c r="D33" s="170">
        <v>3543</v>
      </c>
      <c r="E33" s="170">
        <v>34</v>
      </c>
      <c r="F33" s="170">
        <v>68</v>
      </c>
      <c r="G33" s="170">
        <v>3518</v>
      </c>
      <c r="H33" s="170">
        <v>87</v>
      </c>
      <c r="I33" s="170">
        <v>9</v>
      </c>
      <c r="J33" s="170">
        <v>0</v>
      </c>
      <c r="K33" s="170">
        <v>87</v>
      </c>
    </row>
    <row r="34" spans="2:11" ht="19.5" customHeight="1">
      <c r="B34" s="169"/>
      <c r="C34" s="595" t="s">
        <v>265</v>
      </c>
      <c r="D34" s="170">
        <v>5333</v>
      </c>
      <c r="E34" s="170">
        <v>19</v>
      </c>
      <c r="F34" s="170">
        <v>67</v>
      </c>
      <c r="G34" s="170">
        <v>5284</v>
      </c>
      <c r="H34" s="170">
        <v>148</v>
      </c>
      <c r="I34" s="170">
        <v>1</v>
      </c>
      <c r="J34" s="170">
        <v>3</v>
      </c>
      <c r="K34" s="170">
        <v>147</v>
      </c>
    </row>
    <row r="35" spans="2:11" ht="19.5" customHeight="1">
      <c r="B35" s="169"/>
      <c r="C35" s="595" t="s">
        <v>268</v>
      </c>
      <c r="D35" s="170">
        <v>20005</v>
      </c>
      <c r="E35" s="170">
        <v>310</v>
      </c>
      <c r="F35" s="170">
        <v>85</v>
      </c>
      <c r="G35" s="170">
        <v>20229</v>
      </c>
      <c r="H35" s="170">
        <v>2647</v>
      </c>
      <c r="I35" s="170">
        <v>175</v>
      </c>
      <c r="J35" s="170">
        <v>5</v>
      </c>
      <c r="K35" s="170">
        <v>2818</v>
      </c>
    </row>
    <row r="36" spans="2:11" ht="19.5" customHeight="1">
      <c r="B36" s="169"/>
      <c r="C36" s="595" t="s">
        <v>392</v>
      </c>
      <c r="D36" s="170">
        <v>13908</v>
      </c>
      <c r="E36" s="170">
        <v>216</v>
      </c>
      <c r="F36" s="170">
        <v>277</v>
      </c>
      <c r="G36" s="170">
        <v>13847</v>
      </c>
      <c r="H36" s="170">
        <v>535</v>
      </c>
      <c r="I36" s="170">
        <v>5</v>
      </c>
      <c r="J36" s="170">
        <v>0</v>
      </c>
      <c r="K36" s="170">
        <v>540</v>
      </c>
    </row>
    <row r="37" spans="2:11" ht="19.5" customHeight="1">
      <c r="B37" s="169"/>
      <c r="C37" s="595" t="s">
        <v>393</v>
      </c>
      <c r="D37" s="170">
        <v>27456</v>
      </c>
      <c r="E37" s="170">
        <v>213</v>
      </c>
      <c r="F37" s="170">
        <v>242</v>
      </c>
      <c r="G37" s="170">
        <v>27427</v>
      </c>
      <c r="H37" s="170">
        <v>2114</v>
      </c>
      <c r="I37" s="170">
        <v>100</v>
      </c>
      <c r="J37" s="170">
        <v>128</v>
      </c>
      <c r="K37" s="170">
        <v>2086</v>
      </c>
    </row>
    <row r="38" spans="2:11" ht="19.5" customHeight="1">
      <c r="B38" s="169"/>
      <c r="C38" s="595" t="s">
        <v>394</v>
      </c>
      <c r="D38" s="170">
        <v>7119</v>
      </c>
      <c r="E38" s="170">
        <v>28</v>
      </c>
      <c r="F38" s="170">
        <v>18</v>
      </c>
      <c r="G38" s="170">
        <v>7129</v>
      </c>
      <c r="H38" s="170">
        <v>692</v>
      </c>
      <c r="I38" s="170">
        <v>0</v>
      </c>
      <c r="J38" s="170">
        <v>8</v>
      </c>
      <c r="K38" s="170">
        <v>684</v>
      </c>
    </row>
    <row r="39" spans="2:11" ht="19.5" customHeight="1">
      <c r="B39" s="169"/>
      <c r="C39" s="595" t="s">
        <v>395</v>
      </c>
      <c r="D39" s="170">
        <v>8754</v>
      </c>
      <c r="E39" s="170">
        <v>105</v>
      </c>
      <c r="F39" s="170">
        <v>91</v>
      </c>
      <c r="G39" s="170">
        <v>8780</v>
      </c>
      <c r="H39" s="170">
        <v>2767</v>
      </c>
      <c r="I39" s="170">
        <v>32</v>
      </c>
      <c r="J39" s="170">
        <v>12</v>
      </c>
      <c r="K39" s="170">
        <v>2775</v>
      </c>
    </row>
    <row r="40" spans="2:11" ht="19.5" customHeight="1">
      <c r="B40" s="169"/>
      <c r="C40" s="595" t="s">
        <v>396</v>
      </c>
      <c r="D40" s="170">
        <v>28678</v>
      </c>
      <c r="E40" s="170">
        <v>200</v>
      </c>
      <c r="F40" s="170">
        <v>770</v>
      </c>
      <c r="G40" s="170">
        <v>28127</v>
      </c>
      <c r="H40" s="170">
        <v>5030</v>
      </c>
      <c r="I40" s="170">
        <v>180</v>
      </c>
      <c r="J40" s="170">
        <v>35</v>
      </c>
      <c r="K40" s="170">
        <v>5156</v>
      </c>
    </row>
    <row r="41" spans="2:11" ht="19.5" customHeight="1">
      <c r="B41" s="169"/>
      <c r="C41" s="595" t="s">
        <v>397</v>
      </c>
      <c r="D41" s="170">
        <v>8909</v>
      </c>
      <c r="E41" s="170">
        <v>232</v>
      </c>
      <c r="F41" s="170">
        <v>135</v>
      </c>
      <c r="G41" s="170">
        <v>9006</v>
      </c>
      <c r="H41" s="170">
        <v>126</v>
      </c>
      <c r="I41" s="170">
        <v>3</v>
      </c>
      <c r="J41" s="170">
        <v>0</v>
      </c>
      <c r="K41" s="170">
        <v>129</v>
      </c>
    </row>
    <row r="42" spans="2:11" ht="19.5" customHeight="1">
      <c r="B42" s="169"/>
      <c r="C42" s="595" t="s">
        <v>398</v>
      </c>
      <c r="D42" s="170">
        <v>93161</v>
      </c>
      <c r="E42" s="170">
        <v>903</v>
      </c>
      <c r="F42" s="170">
        <v>1754</v>
      </c>
      <c r="G42" s="170">
        <v>92031</v>
      </c>
      <c r="H42" s="170">
        <v>3024</v>
      </c>
      <c r="I42" s="170">
        <v>239</v>
      </c>
      <c r="J42" s="170">
        <v>141</v>
      </c>
      <c r="K42" s="170">
        <v>3401</v>
      </c>
    </row>
    <row r="43" spans="2:11" ht="19.5" customHeight="1">
      <c r="B43" s="169"/>
      <c r="C43" s="595" t="s">
        <v>399</v>
      </c>
      <c r="D43" s="170">
        <v>11611</v>
      </c>
      <c r="E43" s="170">
        <v>65</v>
      </c>
      <c r="F43" s="170">
        <v>169</v>
      </c>
      <c r="G43" s="170">
        <v>11502</v>
      </c>
      <c r="H43" s="170">
        <v>2687</v>
      </c>
      <c r="I43" s="170">
        <v>0</v>
      </c>
      <c r="J43" s="170">
        <v>139</v>
      </c>
      <c r="K43" s="170">
        <v>2553</v>
      </c>
    </row>
    <row r="44" spans="2:11" ht="19.5" customHeight="1">
      <c r="B44" s="167"/>
      <c r="C44" s="593" t="s">
        <v>400</v>
      </c>
      <c r="D44" s="171">
        <v>54766</v>
      </c>
      <c r="E44" s="171">
        <v>173</v>
      </c>
      <c r="F44" s="171">
        <v>202</v>
      </c>
      <c r="G44" s="171">
        <v>54737</v>
      </c>
      <c r="H44" s="171">
        <v>8031</v>
      </c>
      <c r="I44" s="171">
        <v>80</v>
      </c>
      <c r="J44" s="171">
        <v>108</v>
      </c>
      <c r="K44" s="171">
        <v>8003</v>
      </c>
    </row>
    <row r="45" spans="2:11" ht="19.5" customHeight="1">
      <c r="B45" s="176"/>
      <c r="C45" s="592" t="s">
        <v>401</v>
      </c>
      <c r="D45" s="177">
        <v>56152</v>
      </c>
      <c r="E45" s="177">
        <v>678</v>
      </c>
      <c r="F45" s="177">
        <v>869</v>
      </c>
      <c r="G45" s="177">
        <v>55975</v>
      </c>
      <c r="H45" s="177">
        <v>95219</v>
      </c>
      <c r="I45" s="177">
        <v>4378</v>
      </c>
      <c r="J45" s="177">
        <v>2698</v>
      </c>
      <c r="K45" s="177">
        <v>96885</v>
      </c>
    </row>
    <row r="46" spans="2:11" ht="19.5" customHeight="1">
      <c r="B46" s="167"/>
      <c r="C46" s="593" t="s">
        <v>296</v>
      </c>
      <c r="D46" s="171">
        <v>14673</v>
      </c>
      <c r="E46" s="171">
        <v>145</v>
      </c>
      <c r="F46" s="171">
        <v>343</v>
      </c>
      <c r="G46" s="171">
        <v>14474</v>
      </c>
      <c r="H46" s="171">
        <v>13626</v>
      </c>
      <c r="I46" s="171">
        <v>632</v>
      </c>
      <c r="J46" s="171">
        <v>951</v>
      </c>
      <c r="K46" s="171">
        <v>13308</v>
      </c>
    </row>
    <row r="47" spans="2:11" ht="19.5" customHeight="1">
      <c r="B47" s="176"/>
      <c r="C47" s="592" t="s">
        <v>402</v>
      </c>
      <c r="D47" s="177">
        <v>9016</v>
      </c>
      <c r="E47" s="177">
        <v>218</v>
      </c>
      <c r="F47" s="177">
        <v>313</v>
      </c>
      <c r="G47" s="177">
        <v>8888</v>
      </c>
      <c r="H47" s="177">
        <v>76926</v>
      </c>
      <c r="I47" s="177">
        <v>4403</v>
      </c>
      <c r="J47" s="177">
        <v>2574</v>
      </c>
      <c r="K47" s="177">
        <v>78788</v>
      </c>
    </row>
    <row r="48" spans="2:11" ht="19.5" customHeight="1">
      <c r="B48" s="174"/>
      <c r="C48" s="594" t="s">
        <v>298</v>
      </c>
      <c r="D48" s="175">
        <v>60104</v>
      </c>
      <c r="E48" s="175">
        <v>801</v>
      </c>
      <c r="F48" s="175">
        <v>774</v>
      </c>
      <c r="G48" s="175">
        <v>60255</v>
      </c>
      <c r="H48" s="175">
        <v>13187</v>
      </c>
      <c r="I48" s="175">
        <v>723</v>
      </c>
      <c r="J48" s="175">
        <v>247</v>
      </c>
      <c r="K48" s="175">
        <v>13539</v>
      </c>
    </row>
    <row r="49" spans="2:11" ht="19.5" customHeight="1">
      <c r="B49" s="169"/>
      <c r="C49" s="595" t="s">
        <v>403</v>
      </c>
      <c r="D49" s="170">
        <v>62469</v>
      </c>
      <c r="E49" s="170">
        <v>2394</v>
      </c>
      <c r="F49" s="170">
        <v>1227</v>
      </c>
      <c r="G49" s="170">
        <v>63633</v>
      </c>
      <c r="H49" s="170">
        <v>32132</v>
      </c>
      <c r="I49" s="170">
        <v>1097</v>
      </c>
      <c r="J49" s="170">
        <v>538</v>
      </c>
      <c r="K49" s="170">
        <v>32694</v>
      </c>
    </row>
    <row r="50" spans="2:11" ht="19.5" customHeight="1">
      <c r="B50" s="193"/>
      <c r="C50" s="590" t="s">
        <v>404</v>
      </c>
      <c r="D50" s="194">
        <v>14477</v>
      </c>
      <c r="E50" s="194">
        <v>959</v>
      </c>
      <c r="F50" s="194">
        <v>827</v>
      </c>
      <c r="G50" s="194">
        <v>14622</v>
      </c>
      <c r="H50" s="194">
        <v>9783</v>
      </c>
      <c r="I50" s="194">
        <v>315</v>
      </c>
      <c r="J50" s="194">
        <v>269</v>
      </c>
      <c r="K50" s="194">
        <v>9816</v>
      </c>
    </row>
    <row r="51" spans="2:11" ht="19.5" customHeight="1">
      <c r="B51" s="172"/>
      <c r="C51" s="591" t="s">
        <v>405</v>
      </c>
      <c r="D51" s="173">
        <v>23898</v>
      </c>
      <c r="E51" s="173">
        <v>313</v>
      </c>
      <c r="F51" s="173">
        <v>146</v>
      </c>
      <c r="G51" s="173">
        <v>23922</v>
      </c>
      <c r="H51" s="173">
        <v>23755</v>
      </c>
      <c r="I51" s="173">
        <v>565</v>
      </c>
      <c r="J51" s="173">
        <v>496</v>
      </c>
      <c r="K51" s="173">
        <v>23967</v>
      </c>
    </row>
    <row r="52" spans="2:11" ht="19.5" customHeight="1">
      <c r="B52" s="176"/>
      <c r="C52" s="592" t="s">
        <v>406</v>
      </c>
      <c r="D52" s="177">
        <v>17692</v>
      </c>
      <c r="E52" s="177">
        <v>75</v>
      </c>
      <c r="F52" s="177">
        <v>567</v>
      </c>
      <c r="G52" s="177">
        <v>17199</v>
      </c>
      <c r="H52" s="177">
        <v>2306</v>
      </c>
      <c r="I52" s="177">
        <v>0</v>
      </c>
      <c r="J52" s="177">
        <v>105</v>
      </c>
      <c r="K52" s="177">
        <v>2202</v>
      </c>
    </row>
    <row r="53" spans="2:11" ht="18.75">
      <c r="B53" s="155"/>
      <c r="C53" s="157"/>
      <c r="D53" s="579" t="s">
        <v>769</v>
      </c>
      <c r="I53" s="155"/>
      <c r="J53" s="155"/>
      <c r="K53" s="155"/>
    </row>
    <row r="54" spans="2:11" ht="13.5">
      <c r="B54" s="189"/>
      <c r="C54" s="189"/>
      <c r="D54" s="189"/>
      <c r="E54" s="158"/>
      <c r="F54" s="158"/>
      <c r="G54" s="158"/>
      <c r="H54" s="158"/>
      <c r="I54" s="158"/>
      <c r="J54" s="158"/>
      <c r="K54" s="158"/>
    </row>
    <row r="55" spans="2:11" ht="14.25">
      <c r="B55" s="158"/>
      <c r="C55" s="160" t="s">
        <v>416</v>
      </c>
      <c r="E55" s="158"/>
      <c r="F55" s="158"/>
      <c r="G55" s="158"/>
      <c r="H55" s="158"/>
      <c r="I55" s="158"/>
      <c r="J55" s="158"/>
      <c r="K55" s="161" t="s">
        <v>577</v>
      </c>
    </row>
    <row r="56" spans="1:11" ht="18" customHeight="1">
      <c r="A56" s="162"/>
      <c r="B56" s="807" t="s">
        <v>704</v>
      </c>
      <c r="C56" s="808"/>
      <c r="D56" s="814" t="s">
        <v>572</v>
      </c>
      <c r="E56" s="820"/>
      <c r="F56" s="820"/>
      <c r="G56" s="821"/>
      <c r="H56" s="800" t="s">
        <v>573</v>
      </c>
      <c r="I56" s="820"/>
      <c r="J56" s="820"/>
      <c r="K56" s="821"/>
    </row>
    <row r="57" spans="2:11" s="162" customFormat="1" ht="36" customHeight="1" thickBot="1">
      <c r="B57" s="809"/>
      <c r="C57" s="810"/>
      <c r="D57" s="606" t="s">
        <v>578</v>
      </c>
      <c r="E57" s="607" t="s">
        <v>579</v>
      </c>
      <c r="F57" s="607" t="s">
        <v>580</v>
      </c>
      <c r="G57" s="608" t="s">
        <v>581</v>
      </c>
      <c r="H57" s="606" t="s">
        <v>578</v>
      </c>
      <c r="I57" s="607" t="s">
        <v>579</v>
      </c>
      <c r="J57" s="607" t="s">
        <v>580</v>
      </c>
      <c r="K57" s="608" t="s">
        <v>581</v>
      </c>
    </row>
    <row r="58" spans="1:11" s="162" customFormat="1" ht="19.5" customHeight="1" thickTop="1">
      <c r="A58" s="157"/>
      <c r="B58" s="794" t="s">
        <v>186</v>
      </c>
      <c r="C58" s="795"/>
      <c r="D58" s="166">
        <v>645866</v>
      </c>
      <c r="E58" s="166">
        <v>8243</v>
      </c>
      <c r="F58" s="166">
        <v>9084</v>
      </c>
      <c r="G58" s="166">
        <v>644979</v>
      </c>
      <c r="H58" s="166">
        <v>205073</v>
      </c>
      <c r="I58" s="166">
        <v>6505</v>
      </c>
      <c r="J58" s="166">
        <v>5953</v>
      </c>
      <c r="K58" s="166">
        <v>205671</v>
      </c>
    </row>
    <row r="59" spans="2:11" ht="19.5" customHeight="1">
      <c r="B59" s="796" t="s">
        <v>373</v>
      </c>
      <c r="C59" s="797"/>
      <c r="D59" s="168" t="s">
        <v>663</v>
      </c>
      <c r="E59" s="168" t="s">
        <v>663</v>
      </c>
      <c r="F59" s="168" t="s">
        <v>663</v>
      </c>
      <c r="G59" s="168" t="s">
        <v>663</v>
      </c>
      <c r="H59" s="168" t="s">
        <v>663</v>
      </c>
      <c r="I59" s="168" t="s">
        <v>663</v>
      </c>
      <c r="J59" s="168" t="s">
        <v>663</v>
      </c>
      <c r="K59" s="168" t="s">
        <v>663</v>
      </c>
    </row>
    <row r="60" spans="2:11" ht="19.5" customHeight="1">
      <c r="B60" s="792" t="s">
        <v>194</v>
      </c>
      <c r="C60" s="793"/>
      <c r="D60" s="170">
        <v>17988</v>
      </c>
      <c r="E60" s="170">
        <v>258</v>
      </c>
      <c r="F60" s="170">
        <v>237</v>
      </c>
      <c r="G60" s="170">
        <v>18118</v>
      </c>
      <c r="H60" s="170">
        <v>416</v>
      </c>
      <c r="I60" s="170">
        <v>0</v>
      </c>
      <c r="J60" s="170">
        <v>0</v>
      </c>
      <c r="K60" s="170">
        <v>307</v>
      </c>
    </row>
    <row r="61" spans="2:11" ht="19.5" customHeight="1">
      <c r="B61" s="792" t="s">
        <v>196</v>
      </c>
      <c r="C61" s="793"/>
      <c r="D61" s="170">
        <v>289389</v>
      </c>
      <c r="E61" s="170">
        <v>2627</v>
      </c>
      <c r="F61" s="170">
        <v>3716</v>
      </c>
      <c r="G61" s="170">
        <v>288406</v>
      </c>
      <c r="H61" s="170">
        <v>26576</v>
      </c>
      <c r="I61" s="170">
        <v>509</v>
      </c>
      <c r="J61" s="170">
        <v>551</v>
      </c>
      <c r="K61" s="170">
        <v>26428</v>
      </c>
    </row>
    <row r="62" spans="2:11" ht="19.5" customHeight="1">
      <c r="B62" s="792" t="s">
        <v>198</v>
      </c>
      <c r="C62" s="793"/>
      <c r="D62" s="170">
        <v>5506</v>
      </c>
      <c r="E62" s="170">
        <v>0</v>
      </c>
      <c r="F62" s="170">
        <v>25</v>
      </c>
      <c r="G62" s="170">
        <v>5481</v>
      </c>
      <c r="H62" s="170">
        <v>273</v>
      </c>
      <c r="I62" s="170">
        <v>11</v>
      </c>
      <c r="J62" s="170">
        <v>0</v>
      </c>
      <c r="K62" s="170">
        <v>284</v>
      </c>
    </row>
    <row r="63" spans="2:11" ht="19.5" customHeight="1">
      <c r="B63" s="792" t="s">
        <v>201</v>
      </c>
      <c r="C63" s="793"/>
      <c r="D63" s="170">
        <v>9736</v>
      </c>
      <c r="E63" s="170">
        <v>257</v>
      </c>
      <c r="F63" s="170">
        <v>105</v>
      </c>
      <c r="G63" s="170">
        <v>9888</v>
      </c>
      <c r="H63" s="170">
        <v>2369</v>
      </c>
      <c r="I63" s="170">
        <v>4</v>
      </c>
      <c r="J63" s="170">
        <v>29</v>
      </c>
      <c r="K63" s="170">
        <v>2344</v>
      </c>
    </row>
    <row r="64" spans="2:11" ht="19.5" customHeight="1">
      <c r="B64" s="792" t="s">
        <v>374</v>
      </c>
      <c r="C64" s="793"/>
      <c r="D64" s="170">
        <v>56446</v>
      </c>
      <c r="E64" s="170">
        <v>780</v>
      </c>
      <c r="F64" s="170">
        <v>738</v>
      </c>
      <c r="G64" s="170">
        <v>56489</v>
      </c>
      <c r="H64" s="170">
        <v>8789</v>
      </c>
      <c r="I64" s="170">
        <v>288</v>
      </c>
      <c r="J64" s="170">
        <v>169</v>
      </c>
      <c r="K64" s="170">
        <v>8907</v>
      </c>
    </row>
    <row r="65" spans="2:11" ht="19.5" customHeight="1">
      <c r="B65" s="792" t="s">
        <v>375</v>
      </c>
      <c r="C65" s="793"/>
      <c r="D65" s="170">
        <v>45462</v>
      </c>
      <c r="E65" s="170">
        <v>249</v>
      </c>
      <c r="F65" s="170">
        <v>402</v>
      </c>
      <c r="G65" s="170">
        <v>45191</v>
      </c>
      <c r="H65" s="170">
        <v>48441</v>
      </c>
      <c r="I65" s="170">
        <v>766</v>
      </c>
      <c r="J65" s="170">
        <v>1254</v>
      </c>
      <c r="K65" s="170">
        <v>48071</v>
      </c>
    </row>
    <row r="66" spans="2:11" ht="19.5" customHeight="1">
      <c r="B66" s="792" t="s">
        <v>376</v>
      </c>
      <c r="C66" s="793"/>
      <c r="D66" s="170">
        <v>14782</v>
      </c>
      <c r="E66" s="170">
        <v>281</v>
      </c>
      <c r="F66" s="170">
        <v>227</v>
      </c>
      <c r="G66" s="170">
        <v>14830</v>
      </c>
      <c r="H66" s="170">
        <v>2724</v>
      </c>
      <c r="I66" s="170">
        <v>17</v>
      </c>
      <c r="J66" s="170">
        <v>32</v>
      </c>
      <c r="K66" s="170">
        <v>2715</v>
      </c>
    </row>
    <row r="67" spans="2:11" ht="19.5" customHeight="1">
      <c r="B67" s="792" t="s">
        <v>377</v>
      </c>
      <c r="C67" s="793"/>
      <c r="D67" s="170">
        <v>4676</v>
      </c>
      <c r="E67" s="170">
        <v>161</v>
      </c>
      <c r="F67" s="170">
        <v>66</v>
      </c>
      <c r="G67" s="170">
        <v>4771</v>
      </c>
      <c r="H67" s="170">
        <v>2956</v>
      </c>
      <c r="I67" s="170">
        <v>101</v>
      </c>
      <c r="J67" s="170">
        <v>198</v>
      </c>
      <c r="K67" s="170">
        <v>2859</v>
      </c>
    </row>
    <row r="68" spans="2:11" ht="19.5" customHeight="1">
      <c r="B68" s="792" t="s">
        <v>378</v>
      </c>
      <c r="C68" s="793"/>
      <c r="D68" s="170">
        <v>19504</v>
      </c>
      <c r="E68" s="170">
        <v>74</v>
      </c>
      <c r="F68" s="170">
        <v>296</v>
      </c>
      <c r="G68" s="170">
        <v>19323</v>
      </c>
      <c r="H68" s="170">
        <v>2320</v>
      </c>
      <c r="I68" s="170">
        <v>40</v>
      </c>
      <c r="J68" s="170">
        <v>669</v>
      </c>
      <c r="K68" s="170">
        <v>1650</v>
      </c>
    </row>
    <row r="69" spans="2:11" ht="19.5" customHeight="1">
      <c r="B69" s="792" t="s">
        <v>379</v>
      </c>
      <c r="C69" s="793"/>
      <c r="D69" s="170">
        <v>15546</v>
      </c>
      <c r="E69" s="170">
        <v>158</v>
      </c>
      <c r="F69" s="170">
        <v>450</v>
      </c>
      <c r="G69" s="170">
        <v>15220</v>
      </c>
      <c r="H69" s="170">
        <v>32293</v>
      </c>
      <c r="I69" s="170">
        <v>1823</v>
      </c>
      <c r="J69" s="170">
        <v>922</v>
      </c>
      <c r="K69" s="170">
        <v>33228</v>
      </c>
    </row>
    <row r="70" spans="2:11" ht="19.5" customHeight="1">
      <c r="B70" s="792" t="s">
        <v>380</v>
      </c>
      <c r="C70" s="793"/>
      <c r="D70" s="170">
        <v>9546</v>
      </c>
      <c r="E70" s="170">
        <v>231</v>
      </c>
      <c r="F70" s="170">
        <v>178</v>
      </c>
      <c r="G70" s="170">
        <v>9586</v>
      </c>
      <c r="H70" s="170">
        <v>7612</v>
      </c>
      <c r="I70" s="170">
        <v>660</v>
      </c>
      <c r="J70" s="170">
        <v>979</v>
      </c>
      <c r="K70" s="170">
        <v>7306</v>
      </c>
    </row>
    <row r="71" spans="2:11" ht="19.5" customHeight="1">
      <c r="B71" s="792" t="s">
        <v>381</v>
      </c>
      <c r="C71" s="793"/>
      <c r="D71" s="170">
        <v>32572</v>
      </c>
      <c r="E71" s="170">
        <v>46</v>
      </c>
      <c r="F71" s="170">
        <v>195</v>
      </c>
      <c r="G71" s="170">
        <v>32422</v>
      </c>
      <c r="H71" s="170">
        <v>12508</v>
      </c>
      <c r="I71" s="170">
        <v>683</v>
      </c>
      <c r="J71" s="170">
        <v>166</v>
      </c>
      <c r="K71" s="170">
        <v>13026</v>
      </c>
    </row>
    <row r="72" spans="2:11" ht="19.5" customHeight="1">
      <c r="B72" s="792" t="s">
        <v>382</v>
      </c>
      <c r="C72" s="793"/>
      <c r="D72" s="170">
        <v>90084</v>
      </c>
      <c r="E72" s="170">
        <v>2159</v>
      </c>
      <c r="F72" s="170">
        <v>1083</v>
      </c>
      <c r="G72" s="170">
        <v>91159</v>
      </c>
      <c r="H72" s="170">
        <v>25482</v>
      </c>
      <c r="I72" s="170">
        <v>715</v>
      </c>
      <c r="J72" s="170">
        <v>219</v>
      </c>
      <c r="K72" s="170">
        <v>25979</v>
      </c>
    </row>
    <row r="73" spans="2:11" ht="19.5" customHeight="1">
      <c r="B73" s="792" t="s">
        <v>228</v>
      </c>
      <c r="C73" s="793"/>
      <c r="D73" s="170">
        <v>4262</v>
      </c>
      <c r="E73" s="170">
        <v>8</v>
      </c>
      <c r="F73" s="170">
        <v>16</v>
      </c>
      <c r="G73" s="170">
        <v>4255</v>
      </c>
      <c r="H73" s="170">
        <v>449</v>
      </c>
      <c r="I73" s="170">
        <v>8</v>
      </c>
      <c r="J73" s="170">
        <v>0</v>
      </c>
      <c r="K73" s="170">
        <v>456</v>
      </c>
    </row>
    <row r="74" spans="2:11" ht="19.5" customHeight="1">
      <c r="B74" s="790" t="s">
        <v>383</v>
      </c>
      <c r="C74" s="791"/>
      <c r="D74" s="170">
        <v>30367</v>
      </c>
      <c r="E74" s="170">
        <v>954</v>
      </c>
      <c r="F74" s="170">
        <v>1350</v>
      </c>
      <c r="G74" s="170">
        <v>29840</v>
      </c>
      <c r="H74" s="170">
        <v>31865</v>
      </c>
      <c r="I74" s="170">
        <v>880</v>
      </c>
      <c r="J74" s="170">
        <v>765</v>
      </c>
      <c r="K74" s="170">
        <v>32111</v>
      </c>
    </row>
    <row r="75" spans="2:11" ht="19.5" customHeight="1">
      <c r="B75" s="167"/>
      <c r="C75" s="593" t="s">
        <v>384</v>
      </c>
      <c r="D75" s="171">
        <v>24248</v>
      </c>
      <c r="E75" s="171">
        <v>156</v>
      </c>
      <c r="F75" s="171">
        <v>123</v>
      </c>
      <c r="G75" s="171">
        <v>24343</v>
      </c>
      <c r="H75" s="171">
        <v>13786</v>
      </c>
      <c r="I75" s="171">
        <v>306</v>
      </c>
      <c r="J75" s="171">
        <v>221</v>
      </c>
      <c r="K75" s="171">
        <v>13809</v>
      </c>
    </row>
    <row r="76" spans="2:11" ht="19.5" customHeight="1">
      <c r="B76" s="172"/>
      <c r="C76" s="591" t="s">
        <v>236</v>
      </c>
      <c r="D76" s="173">
        <v>3806</v>
      </c>
      <c r="E76" s="173">
        <v>37</v>
      </c>
      <c r="F76" s="173">
        <v>48</v>
      </c>
      <c r="G76" s="173">
        <v>3795</v>
      </c>
      <c r="H76" s="173">
        <v>278</v>
      </c>
      <c r="I76" s="173">
        <v>7</v>
      </c>
      <c r="J76" s="173">
        <v>0</v>
      </c>
      <c r="K76" s="173">
        <v>285</v>
      </c>
    </row>
    <row r="77" spans="2:11" ht="19.5" customHeight="1">
      <c r="B77" s="174"/>
      <c r="C77" s="594" t="s">
        <v>385</v>
      </c>
      <c r="D77" s="332">
        <v>2105</v>
      </c>
      <c r="E77" s="332">
        <v>0</v>
      </c>
      <c r="F77" s="332">
        <v>0</v>
      </c>
      <c r="G77" s="332">
        <v>2105</v>
      </c>
      <c r="H77" s="332">
        <v>12</v>
      </c>
      <c r="I77" s="332">
        <v>0</v>
      </c>
      <c r="J77" s="332">
        <v>0</v>
      </c>
      <c r="K77" s="332">
        <v>12</v>
      </c>
    </row>
    <row r="78" spans="2:11" ht="19.5" customHeight="1">
      <c r="B78" s="169"/>
      <c r="C78" s="595" t="s">
        <v>386</v>
      </c>
      <c r="D78" s="170">
        <v>3756</v>
      </c>
      <c r="E78" s="170">
        <v>25</v>
      </c>
      <c r="F78" s="170">
        <v>73</v>
      </c>
      <c r="G78" s="170">
        <v>3708</v>
      </c>
      <c r="H78" s="170">
        <v>365</v>
      </c>
      <c r="I78" s="170">
        <v>0</v>
      </c>
      <c r="J78" s="170">
        <v>17</v>
      </c>
      <c r="K78" s="170">
        <v>348</v>
      </c>
    </row>
    <row r="79" spans="2:11" ht="19.5" customHeight="1">
      <c r="B79" s="169"/>
      <c r="C79" s="595" t="s">
        <v>387</v>
      </c>
      <c r="D79" s="170">
        <v>11967</v>
      </c>
      <c r="E79" s="170">
        <v>150</v>
      </c>
      <c r="F79" s="170">
        <v>50</v>
      </c>
      <c r="G79" s="170">
        <v>12067</v>
      </c>
      <c r="H79" s="170">
        <v>1394</v>
      </c>
      <c r="I79" s="170">
        <v>33</v>
      </c>
      <c r="J79" s="170">
        <v>17</v>
      </c>
      <c r="K79" s="170">
        <v>1410</v>
      </c>
    </row>
    <row r="80" spans="2:11" ht="19.5" customHeight="1">
      <c r="B80" s="169"/>
      <c r="C80" s="595" t="s">
        <v>248</v>
      </c>
      <c r="D80" s="170">
        <v>4399</v>
      </c>
      <c r="E80" s="170">
        <v>37</v>
      </c>
      <c r="F80" s="170">
        <v>12</v>
      </c>
      <c r="G80" s="170">
        <v>4425</v>
      </c>
      <c r="H80" s="170">
        <v>757</v>
      </c>
      <c r="I80" s="170">
        <v>0</v>
      </c>
      <c r="J80" s="170">
        <v>45</v>
      </c>
      <c r="K80" s="170">
        <v>711</v>
      </c>
    </row>
    <row r="81" spans="2:11" ht="19.5" customHeight="1">
      <c r="B81" s="169"/>
      <c r="C81" s="595" t="s">
        <v>388</v>
      </c>
      <c r="D81" s="170">
        <v>21011</v>
      </c>
      <c r="E81" s="170">
        <v>197</v>
      </c>
      <c r="F81" s="170">
        <v>153</v>
      </c>
      <c r="G81" s="170">
        <v>21068</v>
      </c>
      <c r="H81" s="170">
        <v>1344</v>
      </c>
      <c r="I81" s="170">
        <v>13</v>
      </c>
      <c r="J81" s="170">
        <v>14</v>
      </c>
      <c r="K81" s="170">
        <v>1330</v>
      </c>
    </row>
    <row r="82" spans="2:11" ht="19.5" customHeight="1">
      <c r="B82" s="169"/>
      <c r="C82" s="595" t="s">
        <v>389</v>
      </c>
      <c r="D82" s="170">
        <v>11634</v>
      </c>
      <c r="E82" s="170">
        <v>97</v>
      </c>
      <c r="F82" s="170">
        <v>107</v>
      </c>
      <c r="G82" s="170">
        <v>11624</v>
      </c>
      <c r="H82" s="170">
        <v>1117</v>
      </c>
      <c r="I82" s="170">
        <v>25</v>
      </c>
      <c r="J82" s="170">
        <v>9</v>
      </c>
      <c r="K82" s="170">
        <v>1133</v>
      </c>
    </row>
    <row r="83" spans="2:11" ht="19.5" customHeight="1">
      <c r="B83" s="169"/>
      <c r="C83" s="595" t="s">
        <v>390</v>
      </c>
      <c r="D83" s="170">
        <v>6466</v>
      </c>
      <c r="E83" s="170">
        <v>33</v>
      </c>
      <c r="F83" s="170">
        <v>31</v>
      </c>
      <c r="G83" s="170">
        <v>6468</v>
      </c>
      <c r="H83" s="170">
        <v>183</v>
      </c>
      <c r="I83" s="170">
        <v>2</v>
      </c>
      <c r="J83" s="170">
        <v>2</v>
      </c>
      <c r="K83" s="170">
        <v>183</v>
      </c>
    </row>
    <row r="84" spans="2:11" ht="19.5" customHeight="1">
      <c r="B84" s="169"/>
      <c r="C84" s="595" t="s">
        <v>391</v>
      </c>
      <c r="D84" s="170">
        <v>3098</v>
      </c>
      <c r="E84" s="170">
        <v>71</v>
      </c>
      <c r="F84" s="170">
        <v>27</v>
      </c>
      <c r="G84" s="170">
        <v>3143</v>
      </c>
      <c r="H84" s="170">
        <v>232</v>
      </c>
      <c r="I84" s="170">
        <v>12</v>
      </c>
      <c r="J84" s="170">
        <v>35</v>
      </c>
      <c r="K84" s="170">
        <v>208</v>
      </c>
    </row>
    <row r="85" spans="2:11" ht="19.5" customHeight="1">
      <c r="B85" s="169"/>
      <c r="C85" s="595" t="s">
        <v>262</v>
      </c>
      <c r="D85" s="170">
        <v>2826</v>
      </c>
      <c r="E85" s="170">
        <v>0</v>
      </c>
      <c r="F85" s="170">
        <v>0</v>
      </c>
      <c r="G85" s="170">
        <v>2835</v>
      </c>
      <c r="H85" s="170">
        <v>87</v>
      </c>
      <c r="I85" s="170">
        <v>9</v>
      </c>
      <c r="J85" s="170">
        <v>0</v>
      </c>
      <c r="K85" s="170">
        <v>87</v>
      </c>
    </row>
    <row r="86" spans="2:11" ht="19.5" customHeight="1">
      <c r="B86" s="169"/>
      <c r="C86" s="595" t="s">
        <v>265</v>
      </c>
      <c r="D86" s="170">
        <v>5333</v>
      </c>
      <c r="E86" s="170">
        <v>19</v>
      </c>
      <c r="F86" s="170">
        <v>67</v>
      </c>
      <c r="G86" s="170">
        <v>5284</v>
      </c>
      <c r="H86" s="170">
        <v>148</v>
      </c>
      <c r="I86" s="170">
        <v>1</v>
      </c>
      <c r="J86" s="170">
        <v>3</v>
      </c>
      <c r="K86" s="170">
        <v>147</v>
      </c>
    </row>
    <row r="87" spans="2:11" ht="19.5" customHeight="1">
      <c r="B87" s="169"/>
      <c r="C87" s="595" t="s">
        <v>268</v>
      </c>
      <c r="D87" s="170">
        <v>9634</v>
      </c>
      <c r="E87" s="170">
        <v>25</v>
      </c>
      <c r="F87" s="170">
        <v>85</v>
      </c>
      <c r="G87" s="170">
        <v>9573</v>
      </c>
      <c r="H87" s="170">
        <v>630</v>
      </c>
      <c r="I87" s="170">
        <v>0</v>
      </c>
      <c r="J87" s="170">
        <v>5</v>
      </c>
      <c r="K87" s="170">
        <v>626</v>
      </c>
    </row>
    <row r="88" spans="2:11" ht="19.5" customHeight="1">
      <c r="B88" s="169"/>
      <c r="C88" s="595" t="s">
        <v>392</v>
      </c>
      <c r="D88" s="170">
        <v>10987</v>
      </c>
      <c r="E88" s="170">
        <v>175</v>
      </c>
      <c r="F88" s="170">
        <v>202</v>
      </c>
      <c r="G88" s="170">
        <v>10960</v>
      </c>
      <c r="H88" s="170">
        <v>194</v>
      </c>
      <c r="I88" s="170">
        <v>5</v>
      </c>
      <c r="J88" s="170">
        <v>0</v>
      </c>
      <c r="K88" s="170">
        <v>199</v>
      </c>
    </row>
    <row r="89" spans="2:11" ht="19.5" customHeight="1">
      <c r="B89" s="169"/>
      <c r="C89" s="595" t="s">
        <v>393</v>
      </c>
      <c r="D89" s="170">
        <v>20210</v>
      </c>
      <c r="E89" s="170">
        <v>72</v>
      </c>
      <c r="F89" s="170">
        <v>242</v>
      </c>
      <c r="G89" s="170">
        <v>20039</v>
      </c>
      <c r="H89" s="170">
        <v>1549</v>
      </c>
      <c r="I89" s="170">
        <v>0</v>
      </c>
      <c r="J89" s="170">
        <v>7</v>
      </c>
      <c r="K89" s="170">
        <v>1543</v>
      </c>
    </row>
    <row r="90" spans="2:11" ht="19.5" customHeight="1">
      <c r="B90" s="169"/>
      <c r="C90" s="595" t="s">
        <v>394</v>
      </c>
      <c r="D90" s="170">
        <v>7119</v>
      </c>
      <c r="E90" s="170">
        <v>28</v>
      </c>
      <c r="F90" s="170">
        <v>18</v>
      </c>
      <c r="G90" s="170">
        <v>7129</v>
      </c>
      <c r="H90" s="170">
        <v>692</v>
      </c>
      <c r="I90" s="170">
        <v>0</v>
      </c>
      <c r="J90" s="170">
        <v>8</v>
      </c>
      <c r="K90" s="170">
        <v>684</v>
      </c>
    </row>
    <row r="91" spans="2:11" ht="19.5" customHeight="1">
      <c r="B91" s="169"/>
      <c r="C91" s="595" t="s">
        <v>395</v>
      </c>
      <c r="D91" s="170">
        <v>8419</v>
      </c>
      <c r="E91" s="170">
        <v>105</v>
      </c>
      <c r="F91" s="170">
        <v>91</v>
      </c>
      <c r="G91" s="170">
        <v>8445</v>
      </c>
      <c r="H91" s="170">
        <v>1094</v>
      </c>
      <c r="I91" s="170">
        <v>32</v>
      </c>
      <c r="J91" s="170">
        <v>12</v>
      </c>
      <c r="K91" s="170">
        <v>1102</v>
      </c>
    </row>
    <row r="92" spans="2:11" ht="19.5" customHeight="1">
      <c r="B92" s="169"/>
      <c r="C92" s="595" t="s">
        <v>396</v>
      </c>
      <c r="D92" s="170">
        <v>27388</v>
      </c>
      <c r="E92" s="170">
        <v>200</v>
      </c>
      <c r="F92" s="170">
        <v>727</v>
      </c>
      <c r="G92" s="170">
        <v>26879</v>
      </c>
      <c r="H92" s="170">
        <v>574</v>
      </c>
      <c r="I92" s="170">
        <v>20</v>
      </c>
      <c r="J92" s="170">
        <v>3</v>
      </c>
      <c r="K92" s="170">
        <v>573</v>
      </c>
    </row>
    <row r="93" spans="2:11" ht="19.5" customHeight="1">
      <c r="B93" s="169"/>
      <c r="C93" s="595" t="s">
        <v>397</v>
      </c>
      <c r="D93" s="170">
        <v>8909</v>
      </c>
      <c r="E93" s="170">
        <v>232</v>
      </c>
      <c r="F93" s="170">
        <v>135</v>
      </c>
      <c r="G93" s="170">
        <v>9006</v>
      </c>
      <c r="H93" s="170">
        <v>126</v>
      </c>
      <c r="I93" s="170">
        <v>3</v>
      </c>
      <c r="J93" s="170">
        <v>0</v>
      </c>
      <c r="K93" s="170">
        <v>129</v>
      </c>
    </row>
    <row r="94" spans="2:11" ht="19.5" customHeight="1">
      <c r="B94" s="169"/>
      <c r="C94" s="595" t="s">
        <v>398</v>
      </c>
      <c r="D94" s="170">
        <v>86368</v>
      </c>
      <c r="E94" s="170">
        <v>903</v>
      </c>
      <c r="F94" s="170">
        <v>1356</v>
      </c>
      <c r="G94" s="170">
        <v>85914</v>
      </c>
      <c r="H94" s="170">
        <v>1140</v>
      </c>
      <c r="I94" s="170">
        <v>41</v>
      </c>
      <c r="J94" s="170">
        <v>50</v>
      </c>
      <c r="K94" s="170">
        <v>1132</v>
      </c>
    </row>
    <row r="95" spans="2:11" ht="19.5" customHeight="1">
      <c r="B95" s="169"/>
      <c r="C95" s="595" t="s">
        <v>399</v>
      </c>
      <c r="D95" s="170">
        <v>9706</v>
      </c>
      <c r="E95" s="170">
        <v>65</v>
      </c>
      <c r="F95" s="170">
        <v>169</v>
      </c>
      <c r="G95" s="170">
        <v>9596</v>
      </c>
      <c r="H95" s="170">
        <v>874</v>
      </c>
      <c r="I95" s="170">
        <v>0</v>
      </c>
      <c r="J95" s="170">
        <v>103</v>
      </c>
      <c r="K95" s="170">
        <v>777</v>
      </c>
    </row>
    <row r="96" spans="2:18" ht="19.5" customHeight="1">
      <c r="B96" s="167"/>
      <c r="C96" s="593" t="s">
        <v>400</v>
      </c>
      <c r="D96" s="171">
        <v>23123</v>
      </c>
      <c r="E96" s="171">
        <v>78</v>
      </c>
      <c r="F96" s="171">
        <v>21</v>
      </c>
      <c r="G96" s="171">
        <v>23180</v>
      </c>
      <c r="H96" s="171">
        <v>1798</v>
      </c>
      <c r="I96" s="171">
        <v>0</v>
      </c>
      <c r="J96" s="171">
        <v>0</v>
      </c>
      <c r="K96" s="171">
        <v>1798</v>
      </c>
      <c r="L96" s="195"/>
      <c r="M96" s="195"/>
      <c r="N96" s="195"/>
      <c r="O96" s="195"/>
      <c r="P96" s="195"/>
      <c r="Q96" s="195"/>
      <c r="R96" s="195"/>
    </row>
    <row r="97" spans="2:11" ht="19.5" customHeight="1">
      <c r="B97" s="176"/>
      <c r="C97" s="592" t="s">
        <v>401</v>
      </c>
      <c r="D97" s="177">
        <v>22339</v>
      </c>
      <c r="E97" s="177">
        <v>171</v>
      </c>
      <c r="F97" s="177">
        <v>381</v>
      </c>
      <c r="G97" s="177">
        <v>22011</v>
      </c>
      <c r="H97" s="177">
        <v>46643</v>
      </c>
      <c r="I97" s="177">
        <v>766</v>
      </c>
      <c r="J97" s="177">
        <v>1254</v>
      </c>
      <c r="K97" s="177">
        <v>46273</v>
      </c>
    </row>
    <row r="98" spans="2:11" ht="19.5" customHeight="1">
      <c r="B98" s="167"/>
      <c r="C98" s="593" t="s">
        <v>296</v>
      </c>
      <c r="D98" s="171">
        <v>12635</v>
      </c>
      <c r="E98" s="171">
        <v>145</v>
      </c>
      <c r="F98" s="171">
        <v>342</v>
      </c>
      <c r="G98" s="171">
        <v>12437</v>
      </c>
      <c r="H98" s="171">
        <v>6178</v>
      </c>
      <c r="I98" s="171">
        <v>428</v>
      </c>
      <c r="J98" s="171">
        <v>110</v>
      </c>
      <c r="K98" s="171">
        <v>6497</v>
      </c>
    </row>
    <row r="99" spans="2:11" ht="19.5" customHeight="1">
      <c r="B99" s="176"/>
      <c r="C99" s="592" t="s">
        <v>402</v>
      </c>
      <c r="D99" s="177">
        <v>2911</v>
      </c>
      <c r="E99" s="177">
        <v>13</v>
      </c>
      <c r="F99" s="177">
        <v>108</v>
      </c>
      <c r="G99" s="177">
        <v>2783</v>
      </c>
      <c r="H99" s="177">
        <v>26115</v>
      </c>
      <c r="I99" s="177">
        <v>1395</v>
      </c>
      <c r="J99" s="177">
        <v>812</v>
      </c>
      <c r="K99" s="177">
        <v>26731</v>
      </c>
    </row>
    <row r="100" spans="2:11" ht="19.5" customHeight="1">
      <c r="B100" s="174"/>
      <c r="C100" s="594" t="s">
        <v>298</v>
      </c>
      <c r="D100" s="175">
        <v>45719</v>
      </c>
      <c r="E100" s="175">
        <v>347</v>
      </c>
      <c r="F100" s="175">
        <v>280</v>
      </c>
      <c r="G100" s="175">
        <v>45787</v>
      </c>
      <c r="H100" s="175">
        <v>7019</v>
      </c>
      <c r="I100" s="175">
        <v>225</v>
      </c>
      <c r="J100" s="175">
        <v>123</v>
      </c>
      <c r="K100" s="175">
        <v>7120</v>
      </c>
    </row>
    <row r="101" spans="2:11" ht="19.5" customHeight="1">
      <c r="B101" s="169"/>
      <c r="C101" s="595" t="s">
        <v>403</v>
      </c>
      <c r="D101" s="170">
        <v>44365</v>
      </c>
      <c r="E101" s="170">
        <v>1812</v>
      </c>
      <c r="F101" s="170">
        <v>803</v>
      </c>
      <c r="G101" s="170">
        <v>45372</v>
      </c>
      <c r="H101" s="170">
        <v>18463</v>
      </c>
      <c r="I101" s="170">
        <v>490</v>
      </c>
      <c r="J101" s="170">
        <v>96</v>
      </c>
      <c r="K101" s="170">
        <v>18859</v>
      </c>
    </row>
    <row r="102" spans="2:11" ht="19.5" customHeight="1">
      <c r="B102" s="193"/>
      <c r="C102" s="590" t="s">
        <v>404</v>
      </c>
      <c r="D102" s="194">
        <v>11833</v>
      </c>
      <c r="E102" s="194">
        <v>805</v>
      </c>
      <c r="F102" s="194">
        <v>750</v>
      </c>
      <c r="G102" s="194">
        <v>11901</v>
      </c>
      <c r="H102" s="194">
        <v>8782</v>
      </c>
      <c r="I102" s="194">
        <v>315</v>
      </c>
      <c r="J102" s="194">
        <v>269</v>
      </c>
      <c r="K102" s="194">
        <v>8815</v>
      </c>
    </row>
    <row r="103" spans="2:11" ht="19.5" customHeight="1">
      <c r="B103" s="172"/>
      <c r="C103" s="591" t="s">
        <v>405</v>
      </c>
      <c r="D103" s="173">
        <v>13060</v>
      </c>
      <c r="E103" s="173">
        <v>149</v>
      </c>
      <c r="F103" s="173">
        <v>146</v>
      </c>
      <c r="G103" s="173">
        <v>12919</v>
      </c>
      <c r="H103" s="173">
        <v>22241</v>
      </c>
      <c r="I103" s="173">
        <v>565</v>
      </c>
      <c r="J103" s="173">
        <v>496</v>
      </c>
      <c r="K103" s="173">
        <v>22454</v>
      </c>
    </row>
    <row r="104" spans="2:11" ht="19.5" customHeight="1">
      <c r="B104" s="176"/>
      <c r="C104" s="592" t="s">
        <v>406</v>
      </c>
      <c r="D104" s="177">
        <v>5474</v>
      </c>
      <c r="E104" s="177">
        <v>0</v>
      </c>
      <c r="F104" s="177">
        <v>454</v>
      </c>
      <c r="G104" s="177">
        <v>5020</v>
      </c>
      <c r="H104" s="177">
        <v>842</v>
      </c>
      <c r="I104" s="177">
        <v>0</v>
      </c>
      <c r="J104" s="177">
        <v>0</v>
      </c>
      <c r="K104" s="177">
        <v>842</v>
      </c>
    </row>
    <row r="105" spans="12:13" ht="14.25" customHeight="1">
      <c r="L105" s="195"/>
      <c r="M105" s="195"/>
    </row>
  </sheetData>
  <sheetProtection/>
  <mergeCells count="40">
    <mergeCell ref="B4:C5"/>
    <mergeCell ref="D4:G4"/>
    <mergeCell ref="H4:K4"/>
    <mergeCell ref="D56:G56"/>
    <mergeCell ref="H56:K56"/>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56:C57"/>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L59:IV104 C75:C95 A87:A95 A58:A82 B58:B95 A96:C104 D58:K104 D6:IV52 A31:A52 A6:A26 B6:B52 C23:C5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65" r:id="rId1"/>
  <headerFooter alignWithMargins="0">
    <oddFooter>&amp;C&amp;"ＭＳ Ｐゴシック,標準"&amp;18－　&amp;P－</oddFooter>
  </headerFooter>
  <rowBreaks count="1" manualBreakCount="1">
    <brk id="52" max="255" man="1"/>
  </rowBreaks>
</worksheet>
</file>

<file path=xl/worksheets/sheet26.xml><?xml version="1.0" encoding="utf-8"?>
<worksheet xmlns="http://schemas.openxmlformats.org/spreadsheetml/2006/main" xmlns:r="http://schemas.openxmlformats.org/officeDocument/2006/relationships">
  <sheetPr codeName="Sheet38">
    <tabColor indexed="20"/>
  </sheetPr>
  <dimension ref="B1:AQ95"/>
  <sheetViews>
    <sheetView zoomScaleSheetLayoutView="100" workbookViewId="0" topLeftCell="A1">
      <selection activeCell="A1" sqref="A1"/>
    </sheetView>
  </sheetViews>
  <sheetFormatPr defaultColWidth="8.796875" defaultRowHeight="14.25"/>
  <cols>
    <col min="1" max="1" width="2.59765625" style="250" customWidth="1"/>
    <col min="2" max="2" width="4.5" style="250" customWidth="1"/>
    <col min="3" max="3" width="3.3984375" style="250" customWidth="1"/>
    <col min="4" max="4" width="3.69921875" style="250" customWidth="1"/>
    <col min="5" max="28" width="3" style="250" customWidth="1"/>
    <col min="29" max="16384" width="3.09765625" style="250" customWidth="1"/>
  </cols>
  <sheetData>
    <row r="1" spans="2:28" ht="17.25">
      <c r="B1" s="857" t="s">
        <v>20</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row>
    <row r="2" spans="2:28" ht="17.25">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row>
    <row r="4" ht="17.25">
      <c r="B4" s="251" t="s">
        <v>19</v>
      </c>
    </row>
    <row r="5" ht="13.5"/>
    <row r="6" spans="2:28" ht="15" customHeight="1">
      <c r="B6" s="252" t="s">
        <v>710</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row>
    <row r="7" spans="2:28" ht="15" customHeight="1">
      <c r="B7" s="252"/>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row>
    <row r="8" spans="2:28" ht="15.75" customHeight="1">
      <c r="B8" s="829" t="s">
        <v>457</v>
      </c>
      <c r="C8" s="830"/>
      <c r="D8" s="830"/>
      <c r="E8" s="830"/>
      <c r="F8" s="831"/>
      <c r="G8" s="832" t="s">
        <v>458</v>
      </c>
      <c r="H8" s="833"/>
      <c r="I8" s="833"/>
      <c r="J8" s="833"/>
      <c r="K8" s="833"/>
      <c r="L8" s="833"/>
      <c r="M8" s="834"/>
      <c r="N8" s="832" t="s">
        <v>459</v>
      </c>
      <c r="O8" s="833"/>
      <c r="P8" s="833"/>
      <c r="Q8" s="833"/>
      <c r="R8" s="833"/>
      <c r="S8" s="833"/>
      <c r="T8" s="834"/>
      <c r="U8" s="252"/>
      <c r="V8" s="252"/>
      <c r="W8" s="252"/>
      <c r="X8" s="252"/>
      <c r="Y8" s="252"/>
      <c r="Z8" s="252"/>
      <c r="AA8" s="252"/>
      <c r="AB8" s="252"/>
    </row>
    <row r="9" spans="2:28" ht="15.75" customHeight="1">
      <c r="B9" s="859"/>
      <c r="C9" s="860"/>
      <c r="D9" s="860"/>
      <c r="E9" s="860"/>
      <c r="F9" s="861"/>
      <c r="G9" s="832" t="s">
        <v>453</v>
      </c>
      <c r="H9" s="833"/>
      <c r="I9" s="834"/>
      <c r="J9" s="858" t="s">
        <v>454</v>
      </c>
      <c r="K9" s="858"/>
      <c r="L9" s="858"/>
      <c r="M9" s="858"/>
      <c r="N9" s="834" t="s">
        <v>453</v>
      </c>
      <c r="O9" s="858"/>
      <c r="P9" s="858"/>
      <c r="Q9" s="858" t="s">
        <v>454</v>
      </c>
      <c r="R9" s="858"/>
      <c r="S9" s="858"/>
      <c r="T9" s="858"/>
      <c r="U9" s="252"/>
      <c r="V9" s="252"/>
      <c r="W9" s="252"/>
      <c r="X9" s="252"/>
      <c r="Y9" s="252"/>
      <c r="Z9" s="252"/>
      <c r="AA9" s="252"/>
      <c r="AB9" s="252"/>
    </row>
    <row r="10" spans="2:28" ht="10.5" customHeight="1">
      <c r="B10" s="255"/>
      <c r="C10" s="256"/>
      <c r="D10" s="256"/>
      <c r="E10" s="256"/>
      <c r="F10" s="257"/>
      <c r="G10" s="258"/>
      <c r="H10" s="259"/>
      <c r="I10" s="259" t="s">
        <v>460</v>
      </c>
      <c r="J10" s="259"/>
      <c r="K10" s="259"/>
      <c r="L10" s="259"/>
      <c r="M10" s="260" t="s">
        <v>461</v>
      </c>
      <c r="N10" s="259"/>
      <c r="O10" s="259"/>
      <c r="P10" s="259" t="s">
        <v>460</v>
      </c>
      <c r="Q10" s="259"/>
      <c r="R10" s="259"/>
      <c r="S10" s="259"/>
      <c r="T10" s="260" t="s">
        <v>461</v>
      </c>
      <c r="U10" s="252"/>
      <c r="V10" s="252"/>
      <c r="W10" s="252"/>
      <c r="X10" s="252"/>
      <c r="Y10" s="252"/>
      <c r="Z10" s="252"/>
      <c r="AA10" s="252"/>
      <c r="AB10" s="252"/>
    </row>
    <row r="11" spans="2:28" ht="15.75" customHeight="1">
      <c r="B11" s="850" t="s">
        <v>462</v>
      </c>
      <c r="C11" s="862"/>
      <c r="D11" s="862"/>
      <c r="E11" s="862"/>
      <c r="F11" s="863"/>
      <c r="G11" s="840">
        <v>268859</v>
      </c>
      <c r="H11" s="841"/>
      <c r="I11" s="841"/>
      <c r="J11" s="855">
        <v>0.6</v>
      </c>
      <c r="K11" s="855"/>
      <c r="L11" s="855"/>
      <c r="M11" s="856"/>
      <c r="N11" s="840">
        <v>311211</v>
      </c>
      <c r="O11" s="841"/>
      <c r="P11" s="841"/>
      <c r="Q11" s="855">
        <v>2</v>
      </c>
      <c r="R11" s="855"/>
      <c r="S11" s="855"/>
      <c r="T11" s="856"/>
      <c r="U11" s="252"/>
      <c r="V11" s="252"/>
      <c r="W11" s="252"/>
      <c r="X11" s="252"/>
      <c r="Y11" s="252"/>
      <c r="Z11" s="252"/>
      <c r="AA11" s="252"/>
      <c r="AB11" s="252"/>
    </row>
    <row r="12" spans="2:28" ht="15.75" customHeight="1">
      <c r="B12" s="261"/>
      <c r="C12" s="262" t="s">
        <v>463</v>
      </c>
      <c r="D12" s="263"/>
      <c r="E12" s="262"/>
      <c r="F12" s="264"/>
      <c r="G12" s="840">
        <v>260686</v>
      </c>
      <c r="H12" s="841"/>
      <c r="I12" s="841"/>
      <c r="J12" s="855">
        <v>0.4</v>
      </c>
      <c r="K12" s="855"/>
      <c r="L12" s="855"/>
      <c r="M12" s="856"/>
      <c r="N12" s="840">
        <v>303244</v>
      </c>
      <c r="O12" s="841"/>
      <c r="P12" s="841"/>
      <c r="Q12" s="855">
        <v>1.6</v>
      </c>
      <c r="R12" s="855"/>
      <c r="S12" s="855"/>
      <c r="T12" s="856"/>
      <c r="U12" s="252"/>
      <c r="V12" s="252"/>
      <c r="W12" s="252"/>
      <c r="X12" s="252"/>
      <c r="Y12" s="252"/>
      <c r="Z12" s="252"/>
      <c r="AA12" s="252"/>
      <c r="AB12" s="252"/>
    </row>
    <row r="13" spans="2:28" ht="15.75" customHeight="1">
      <c r="B13" s="261"/>
      <c r="C13" s="263"/>
      <c r="D13" s="262" t="s">
        <v>464</v>
      </c>
      <c r="E13" s="262"/>
      <c r="F13" s="264"/>
      <c r="G13" s="840">
        <v>241375</v>
      </c>
      <c r="H13" s="841"/>
      <c r="I13" s="841"/>
      <c r="J13" s="855">
        <v>0</v>
      </c>
      <c r="K13" s="855"/>
      <c r="L13" s="855"/>
      <c r="M13" s="856"/>
      <c r="N13" s="840">
        <v>272313</v>
      </c>
      <c r="O13" s="841"/>
      <c r="P13" s="841"/>
      <c r="Q13" s="855">
        <v>0.9</v>
      </c>
      <c r="R13" s="855"/>
      <c r="S13" s="855"/>
      <c r="T13" s="856"/>
      <c r="U13" s="252"/>
      <c r="V13" s="252"/>
      <c r="W13" s="252"/>
      <c r="X13" s="252"/>
      <c r="Y13" s="252"/>
      <c r="Z13" s="252"/>
      <c r="AA13" s="252"/>
      <c r="AB13" s="252"/>
    </row>
    <row r="14" spans="2:28" ht="15.75" customHeight="1">
      <c r="B14" s="261"/>
      <c r="C14" s="263"/>
      <c r="D14" s="262" t="s">
        <v>465</v>
      </c>
      <c r="E14" s="262"/>
      <c r="F14" s="264"/>
      <c r="G14" s="840">
        <v>19311</v>
      </c>
      <c r="H14" s="841"/>
      <c r="I14" s="841"/>
      <c r="J14" s="855">
        <v>4</v>
      </c>
      <c r="K14" s="855"/>
      <c r="L14" s="855"/>
      <c r="M14" s="856"/>
      <c r="N14" s="840">
        <v>30931</v>
      </c>
      <c r="O14" s="841"/>
      <c r="P14" s="841"/>
      <c r="Q14" s="855">
        <v>8.5</v>
      </c>
      <c r="R14" s="855"/>
      <c r="S14" s="855"/>
      <c r="T14" s="856"/>
      <c r="U14" s="252"/>
      <c r="V14" s="252"/>
      <c r="W14" s="252"/>
      <c r="X14" s="252"/>
      <c r="Y14" s="252"/>
      <c r="Z14" s="252"/>
      <c r="AA14" s="252"/>
      <c r="AB14" s="252"/>
    </row>
    <row r="15" spans="2:28" ht="15.75" customHeight="1">
      <c r="B15" s="266"/>
      <c r="C15" s="267" t="s">
        <v>466</v>
      </c>
      <c r="D15" s="268"/>
      <c r="E15" s="267"/>
      <c r="F15" s="269"/>
      <c r="G15" s="840">
        <v>8173</v>
      </c>
      <c r="H15" s="841"/>
      <c r="I15" s="841"/>
      <c r="J15" s="855">
        <v>8</v>
      </c>
      <c r="K15" s="855"/>
      <c r="L15" s="855"/>
      <c r="M15" s="856"/>
      <c r="N15" s="840">
        <v>7967</v>
      </c>
      <c r="O15" s="841"/>
      <c r="P15" s="841"/>
      <c r="Q15" s="855">
        <v>22.5</v>
      </c>
      <c r="R15" s="855"/>
      <c r="S15" s="855"/>
      <c r="T15" s="856"/>
      <c r="U15" s="252"/>
      <c r="V15" s="252"/>
      <c r="W15" s="252"/>
      <c r="X15" s="252"/>
      <c r="Y15" s="252"/>
      <c r="Z15" s="252"/>
      <c r="AA15" s="252"/>
      <c r="AB15" s="252"/>
    </row>
    <row r="16" spans="2:28" ht="10.5" customHeight="1">
      <c r="B16" s="270"/>
      <c r="C16" s="271"/>
      <c r="D16" s="271"/>
      <c r="E16" s="271"/>
      <c r="F16" s="272"/>
      <c r="G16" s="273"/>
      <c r="H16" s="274"/>
      <c r="I16" s="274" t="s">
        <v>551</v>
      </c>
      <c r="J16" s="275"/>
      <c r="K16" s="275"/>
      <c r="L16" s="275"/>
      <c r="M16" s="276" t="s">
        <v>551</v>
      </c>
      <c r="N16" s="274"/>
      <c r="O16" s="274"/>
      <c r="P16" s="274" t="s">
        <v>551</v>
      </c>
      <c r="Q16" s="275"/>
      <c r="R16" s="275"/>
      <c r="S16" s="275"/>
      <c r="T16" s="276" t="s">
        <v>551</v>
      </c>
      <c r="U16" s="252"/>
      <c r="V16" s="252"/>
      <c r="W16" s="252"/>
      <c r="X16" s="252"/>
      <c r="Y16" s="252"/>
      <c r="Z16" s="252"/>
      <c r="AA16" s="252"/>
      <c r="AB16" s="252"/>
    </row>
    <row r="17" spans="2:28" ht="15.75" customHeight="1">
      <c r="B17" s="847" t="s">
        <v>417</v>
      </c>
      <c r="C17" s="848"/>
      <c r="D17" s="848"/>
      <c r="E17" s="848"/>
      <c r="F17" s="849"/>
      <c r="G17" s="835">
        <v>18.6</v>
      </c>
      <c r="H17" s="836"/>
      <c r="I17" s="836"/>
      <c r="J17" s="864">
        <v>-0.2</v>
      </c>
      <c r="K17" s="864"/>
      <c r="L17" s="864"/>
      <c r="M17" s="865"/>
      <c r="N17" s="835">
        <v>18.7</v>
      </c>
      <c r="O17" s="836"/>
      <c r="P17" s="836"/>
      <c r="Q17" s="864">
        <v>0</v>
      </c>
      <c r="R17" s="864"/>
      <c r="S17" s="864"/>
      <c r="T17" s="865"/>
      <c r="U17" s="252"/>
      <c r="V17" s="252"/>
      <c r="W17" s="252"/>
      <c r="X17" s="252"/>
      <c r="Y17" s="252"/>
      <c r="Z17" s="252"/>
      <c r="AA17" s="252"/>
      <c r="AB17" s="252"/>
    </row>
    <row r="18" spans="2:28" ht="10.5" customHeight="1">
      <c r="B18" s="277"/>
      <c r="C18" s="278"/>
      <c r="D18" s="278"/>
      <c r="E18" s="278"/>
      <c r="F18" s="279"/>
      <c r="G18" s="280"/>
      <c r="H18" s="281"/>
      <c r="I18" s="281" t="s">
        <v>552</v>
      </c>
      <c r="J18" s="275"/>
      <c r="K18" s="275"/>
      <c r="L18" s="275"/>
      <c r="M18" s="276" t="s">
        <v>553</v>
      </c>
      <c r="N18" s="281"/>
      <c r="O18" s="281"/>
      <c r="P18" s="281" t="s">
        <v>552</v>
      </c>
      <c r="Q18" s="275"/>
      <c r="R18" s="275"/>
      <c r="S18" s="275"/>
      <c r="T18" s="276" t="s">
        <v>553</v>
      </c>
      <c r="U18" s="252"/>
      <c r="V18" s="252"/>
      <c r="W18" s="252"/>
      <c r="X18" s="252"/>
      <c r="Y18" s="252"/>
      <c r="Z18" s="252"/>
      <c r="AA18" s="252"/>
      <c r="AB18" s="252"/>
    </row>
    <row r="19" spans="2:28" ht="15.75" customHeight="1">
      <c r="B19" s="850" t="s">
        <v>359</v>
      </c>
      <c r="C19" s="851"/>
      <c r="D19" s="851"/>
      <c r="E19" s="851"/>
      <c r="F19" s="852"/>
      <c r="G19" s="835">
        <v>143.3</v>
      </c>
      <c r="H19" s="836"/>
      <c r="I19" s="836"/>
      <c r="J19" s="855">
        <v>-0.8</v>
      </c>
      <c r="K19" s="855"/>
      <c r="L19" s="855"/>
      <c r="M19" s="856"/>
      <c r="N19" s="835">
        <v>156</v>
      </c>
      <c r="O19" s="836"/>
      <c r="P19" s="836"/>
      <c r="Q19" s="855">
        <v>0.5</v>
      </c>
      <c r="R19" s="855"/>
      <c r="S19" s="855"/>
      <c r="T19" s="856"/>
      <c r="U19" s="252"/>
      <c r="V19" s="252"/>
      <c r="W19" s="252"/>
      <c r="X19" s="252"/>
      <c r="Y19" s="252"/>
      <c r="Z19" s="252"/>
      <c r="AA19" s="252"/>
      <c r="AB19" s="252"/>
    </row>
    <row r="20" spans="2:28" ht="15.75" customHeight="1">
      <c r="B20" s="261"/>
      <c r="C20" s="262" t="s">
        <v>467</v>
      </c>
      <c r="D20" s="262"/>
      <c r="E20" s="262"/>
      <c r="F20" s="264"/>
      <c r="G20" s="835">
        <v>132.6</v>
      </c>
      <c r="H20" s="836"/>
      <c r="I20" s="836"/>
      <c r="J20" s="855">
        <v>-1.2</v>
      </c>
      <c r="K20" s="855"/>
      <c r="L20" s="855"/>
      <c r="M20" s="856"/>
      <c r="N20" s="835">
        <v>141.1</v>
      </c>
      <c r="O20" s="836"/>
      <c r="P20" s="836"/>
      <c r="Q20" s="855">
        <v>-0.2</v>
      </c>
      <c r="R20" s="855"/>
      <c r="S20" s="855"/>
      <c r="T20" s="856"/>
      <c r="U20" s="252"/>
      <c r="V20" s="252"/>
      <c r="W20" s="252"/>
      <c r="X20" s="252"/>
      <c r="Y20" s="252"/>
      <c r="Z20" s="252"/>
      <c r="AA20" s="252"/>
      <c r="AB20" s="252"/>
    </row>
    <row r="21" spans="2:28" ht="15.75" customHeight="1">
      <c r="B21" s="266"/>
      <c r="C21" s="267" t="s">
        <v>148</v>
      </c>
      <c r="D21" s="267"/>
      <c r="E21" s="267"/>
      <c r="F21" s="269"/>
      <c r="G21" s="835">
        <v>10.7</v>
      </c>
      <c r="H21" s="836"/>
      <c r="I21" s="836"/>
      <c r="J21" s="855">
        <v>4.9</v>
      </c>
      <c r="K21" s="855"/>
      <c r="L21" s="855"/>
      <c r="M21" s="856"/>
      <c r="N21" s="835">
        <v>14.9</v>
      </c>
      <c r="O21" s="836"/>
      <c r="P21" s="836"/>
      <c r="Q21" s="855">
        <v>8</v>
      </c>
      <c r="R21" s="855"/>
      <c r="S21" s="855"/>
      <c r="T21" s="856"/>
      <c r="U21" s="252"/>
      <c r="V21" s="252"/>
      <c r="W21" s="252"/>
      <c r="X21" s="252"/>
      <c r="Y21" s="252"/>
      <c r="Z21" s="252"/>
      <c r="AA21" s="252"/>
      <c r="AB21" s="252"/>
    </row>
    <row r="22" spans="2:28" ht="10.5" customHeight="1">
      <c r="B22" s="282"/>
      <c r="C22" s="283"/>
      <c r="D22" s="283"/>
      <c r="E22" s="283"/>
      <c r="F22" s="284"/>
      <c r="G22" s="280"/>
      <c r="H22" s="281"/>
      <c r="I22" s="281" t="s">
        <v>554</v>
      </c>
      <c r="J22" s="275"/>
      <c r="K22" s="275"/>
      <c r="L22" s="275"/>
      <c r="M22" s="276" t="s">
        <v>553</v>
      </c>
      <c r="N22" s="281"/>
      <c r="O22" s="281"/>
      <c r="P22" s="281" t="s">
        <v>554</v>
      </c>
      <c r="Q22" s="275"/>
      <c r="R22" s="275"/>
      <c r="S22" s="275"/>
      <c r="T22" s="276" t="s">
        <v>553</v>
      </c>
      <c r="U22" s="285"/>
      <c r="V22" s="252"/>
      <c r="W22" s="252"/>
      <c r="X22" s="252"/>
      <c r="Y22" s="252"/>
      <c r="Z22" s="252"/>
      <c r="AA22" s="252"/>
      <c r="AB22" s="252"/>
    </row>
    <row r="23" spans="2:28" ht="15.75" customHeight="1">
      <c r="B23" s="286" t="s">
        <v>679</v>
      </c>
      <c r="C23" s="267"/>
      <c r="D23" s="267"/>
      <c r="E23" s="267"/>
      <c r="F23" s="269"/>
      <c r="G23" s="840">
        <v>46812</v>
      </c>
      <c r="H23" s="841"/>
      <c r="I23" s="841"/>
      <c r="J23" s="855">
        <v>1.4</v>
      </c>
      <c r="K23" s="855"/>
      <c r="L23" s="855"/>
      <c r="M23" s="856"/>
      <c r="N23" s="840">
        <v>8034</v>
      </c>
      <c r="O23" s="841"/>
      <c r="P23" s="841"/>
      <c r="Q23" s="855">
        <v>-0.4</v>
      </c>
      <c r="R23" s="855"/>
      <c r="S23" s="855"/>
      <c r="T23" s="856"/>
      <c r="U23" s="252"/>
      <c r="V23" s="252"/>
      <c r="W23" s="252"/>
      <c r="X23" s="252"/>
      <c r="Y23" s="252"/>
      <c r="Z23" s="252"/>
      <c r="AA23" s="252"/>
      <c r="AB23" s="252"/>
    </row>
    <row r="24" spans="2:28" ht="10.5" customHeight="1">
      <c r="B24" s="277"/>
      <c r="C24" s="278"/>
      <c r="D24" s="278"/>
      <c r="E24" s="278"/>
      <c r="F24" s="279"/>
      <c r="G24" s="274"/>
      <c r="H24" s="274"/>
      <c r="I24" s="274" t="s">
        <v>553</v>
      </c>
      <c r="J24" s="287"/>
      <c r="K24" s="287"/>
      <c r="L24" s="287"/>
      <c r="M24" s="288" t="s">
        <v>555</v>
      </c>
      <c r="N24" s="274"/>
      <c r="O24" s="274"/>
      <c r="P24" s="274" t="s">
        <v>553</v>
      </c>
      <c r="Q24" s="287"/>
      <c r="R24" s="287"/>
      <c r="S24" s="287"/>
      <c r="T24" s="288" t="s">
        <v>555</v>
      </c>
      <c r="U24" s="252"/>
      <c r="V24" s="252"/>
      <c r="W24" s="252"/>
      <c r="X24" s="252"/>
      <c r="Y24" s="252"/>
      <c r="Z24" s="252"/>
      <c r="AA24" s="252"/>
      <c r="AB24" s="252"/>
    </row>
    <row r="25" spans="2:28" ht="15.75" customHeight="1">
      <c r="B25" s="868" t="s">
        <v>468</v>
      </c>
      <c r="C25" s="869"/>
      <c r="D25" s="869"/>
      <c r="E25" s="869"/>
      <c r="F25" s="870"/>
      <c r="G25" s="866">
        <v>29.56</v>
      </c>
      <c r="H25" s="867"/>
      <c r="I25" s="867"/>
      <c r="J25" s="853">
        <v>0.48</v>
      </c>
      <c r="K25" s="853"/>
      <c r="L25" s="853"/>
      <c r="M25" s="854"/>
      <c r="N25" s="866">
        <v>13.75</v>
      </c>
      <c r="O25" s="867"/>
      <c r="P25" s="867"/>
      <c r="Q25" s="853">
        <v>0.68</v>
      </c>
      <c r="R25" s="853"/>
      <c r="S25" s="853"/>
      <c r="T25" s="854"/>
      <c r="U25" s="252"/>
      <c r="V25" s="252"/>
      <c r="W25" s="252"/>
      <c r="X25" s="252"/>
      <c r="Y25" s="252"/>
      <c r="Z25" s="252"/>
      <c r="AA25" s="252"/>
      <c r="AB25" s="252"/>
    </row>
    <row r="26" spans="2:28" ht="15.75" customHeight="1">
      <c r="B26" s="289" t="s">
        <v>469</v>
      </c>
      <c r="C26" s="262"/>
      <c r="D26" s="262"/>
      <c r="E26" s="262"/>
      <c r="F26" s="264"/>
      <c r="G26" s="866">
        <v>2.38</v>
      </c>
      <c r="H26" s="867"/>
      <c r="I26" s="867"/>
      <c r="J26" s="853">
        <v>0.04</v>
      </c>
      <c r="K26" s="853"/>
      <c r="L26" s="853"/>
      <c r="M26" s="854"/>
      <c r="N26" s="866">
        <v>1.3</v>
      </c>
      <c r="O26" s="867"/>
      <c r="P26" s="867"/>
      <c r="Q26" s="853">
        <v>0.11</v>
      </c>
      <c r="R26" s="853"/>
      <c r="S26" s="853"/>
      <c r="T26" s="854"/>
      <c r="U26" s="252"/>
      <c r="V26" s="252"/>
      <c r="W26" s="252"/>
      <c r="X26" s="252"/>
      <c r="Y26" s="252"/>
      <c r="Z26" s="252"/>
      <c r="AA26" s="252"/>
      <c r="AB26" s="252"/>
    </row>
    <row r="27" spans="2:28" ht="15.75" customHeight="1">
      <c r="B27" s="286" t="s">
        <v>470</v>
      </c>
      <c r="C27" s="267"/>
      <c r="D27" s="267"/>
      <c r="E27" s="267"/>
      <c r="F27" s="269"/>
      <c r="G27" s="845">
        <v>2.06</v>
      </c>
      <c r="H27" s="846"/>
      <c r="I27" s="846"/>
      <c r="J27" s="843">
        <v>-0.05</v>
      </c>
      <c r="K27" s="843"/>
      <c r="L27" s="843"/>
      <c r="M27" s="844"/>
      <c r="N27" s="845">
        <v>1.33</v>
      </c>
      <c r="O27" s="846"/>
      <c r="P27" s="846"/>
      <c r="Q27" s="843">
        <v>-0.06</v>
      </c>
      <c r="R27" s="843"/>
      <c r="S27" s="843"/>
      <c r="T27" s="844"/>
      <c r="U27" s="252"/>
      <c r="V27" s="252"/>
      <c r="W27" s="252"/>
      <c r="X27" s="252"/>
      <c r="Y27" s="252"/>
      <c r="Z27" s="252"/>
      <c r="AA27" s="252"/>
      <c r="AB27" s="252"/>
    </row>
    <row r="28" spans="2:28" ht="15.75" customHeight="1">
      <c r="B28" s="252"/>
      <c r="C28" s="252"/>
      <c r="D28" s="252"/>
      <c r="E28" s="252"/>
      <c r="F28" s="252"/>
      <c r="G28" s="252"/>
      <c r="H28" s="252"/>
      <c r="I28" s="252"/>
      <c r="J28" s="252"/>
      <c r="K28" s="252"/>
      <c r="L28" s="252"/>
      <c r="M28" s="252"/>
      <c r="N28" s="252"/>
      <c r="O28" s="252"/>
      <c r="P28" s="842" t="s">
        <v>471</v>
      </c>
      <c r="Q28" s="842"/>
      <c r="R28" s="842"/>
      <c r="S28" s="842"/>
      <c r="T28" s="842"/>
      <c r="U28" s="842"/>
      <c r="V28" s="252"/>
      <c r="W28" s="252"/>
      <c r="X28" s="252"/>
      <c r="Y28" s="252"/>
      <c r="Z28" s="252"/>
      <c r="AA28" s="252"/>
      <c r="AB28" s="252"/>
    </row>
    <row r="29" spans="2:28" ht="15" customHeight="1">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row>
    <row r="30" spans="2:28" ht="15.75" customHeight="1">
      <c r="B30" s="252" t="s">
        <v>472</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row>
    <row r="31" spans="2:28" ht="15.75" customHeight="1">
      <c r="B31" s="871" t="s">
        <v>548</v>
      </c>
      <c r="C31" s="871"/>
      <c r="D31" s="871"/>
      <c r="E31" s="871"/>
      <c r="F31" s="871"/>
      <c r="G31" s="871"/>
      <c r="H31" s="871"/>
      <c r="I31" s="871"/>
      <c r="J31" s="871"/>
      <c r="K31" s="871"/>
      <c r="L31" s="871"/>
      <c r="M31" s="871"/>
      <c r="N31" s="871"/>
      <c r="O31" s="871"/>
      <c r="P31" s="871"/>
      <c r="Q31" s="871"/>
      <c r="R31" s="871"/>
      <c r="S31" s="871"/>
      <c r="T31" s="871"/>
      <c r="U31" s="871"/>
      <c r="V31" s="871"/>
      <c r="W31" s="871"/>
      <c r="X31" s="871"/>
      <c r="Y31" s="871"/>
      <c r="Z31" s="871"/>
      <c r="AA31" s="871"/>
      <c r="AB31" s="871"/>
    </row>
    <row r="32" spans="2:28" ht="15.75" customHeight="1">
      <c r="B32" s="829" t="s">
        <v>473</v>
      </c>
      <c r="C32" s="830"/>
      <c r="D32" s="831"/>
      <c r="E32" s="837" t="s">
        <v>474</v>
      </c>
      <c r="F32" s="838"/>
      <c r="G32" s="838"/>
      <c r="H32" s="838"/>
      <c r="I32" s="838"/>
      <c r="J32" s="839"/>
      <c r="K32" s="837" t="s">
        <v>475</v>
      </c>
      <c r="L32" s="838"/>
      <c r="M32" s="838"/>
      <c r="N32" s="838"/>
      <c r="O32" s="838"/>
      <c r="P32" s="839"/>
      <c r="Q32" s="832" t="s">
        <v>360</v>
      </c>
      <c r="R32" s="833"/>
      <c r="S32" s="833"/>
      <c r="T32" s="833"/>
      <c r="U32" s="833"/>
      <c r="V32" s="834"/>
      <c r="W32" s="832" t="s">
        <v>361</v>
      </c>
      <c r="X32" s="833"/>
      <c r="Y32" s="833"/>
      <c r="Z32" s="833"/>
      <c r="AA32" s="833"/>
      <c r="AB32" s="834"/>
    </row>
    <row r="33" spans="2:28" ht="15.75" customHeight="1">
      <c r="B33" s="859"/>
      <c r="C33" s="860"/>
      <c r="D33" s="861"/>
      <c r="E33" s="829" t="s">
        <v>476</v>
      </c>
      <c r="F33" s="831"/>
      <c r="G33" s="829" t="s">
        <v>477</v>
      </c>
      <c r="H33" s="830"/>
      <c r="I33" s="830"/>
      <c r="J33" s="831"/>
      <c r="K33" s="829" t="s">
        <v>476</v>
      </c>
      <c r="L33" s="831"/>
      <c r="M33" s="829" t="s">
        <v>478</v>
      </c>
      <c r="N33" s="830"/>
      <c r="O33" s="830"/>
      <c r="P33" s="831"/>
      <c r="Q33" s="832" t="s">
        <v>476</v>
      </c>
      <c r="R33" s="834"/>
      <c r="S33" s="829" t="s">
        <v>477</v>
      </c>
      <c r="T33" s="830"/>
      <c r="U33" s="830"/>
      <c r="V33" s="831"/>
      <c r="W33" s="829" t="s">
        <v>476</v>
      </c>
      <c r="X33" s="831"/>
      <c r="Y33" s="829" t="s">
        <v>477</v>
      </c>
      <c r="Z33" s="830"/>
      <c r="AA33" s="830"/>
      <c r="AB33" s="831"/>
    </row>
    <row r="34" spans="2:28" ht="11.25" customHeight="1">
      <c r="B34" s="390"/>
      <c r="C34" s="389"/>
      <c r="D34" s="391"/>
      <c r="E34" s="254"/>
      <c r="F34" s="256"/>
      <c r="G34" s="256"/>
      <c r="H34" s="256"/>
      <c r="I34" s="256" t="s">
        <v>479</v>
      </c>
      <c r="J34" s="256"/>
      <c r="K34" s="255"/>
      <c r="L34" s="256"/>
      <c r="M34" s="256"/>
      <c r="N34" s="256"/>
      <c r="O34" s="256" t="s">
        <v>479</v>
      </c>
      <c r="P34" s="257"/>
      <c r="Q34" s="255"/>
      <c r="R34" s="256"/>
      <c r="S34" s="256"/>
      <c r="T34" s="256"/>
      <c r="U34" s="256" t="s">
        <v>479</v>
      </c>
      <c r="V34" s="257"/>
      <c r="W34" s="256"/>
      <c r="X34" s="256"/>
      <c r="Y34" s="256"/>
      <c r="Z34" s="256"/>
      <c r="AA34" s="256" t="s">
        <v>479</v>
      </c>
      <c r="AB34" s="257"/>
    </row>
    <row r="35" spans="2:28" ht="15.75" customHeight="1">
      <c r="B35" s="484" t="s">
        <v>534</v>
      </c>
      <c r="C35" s="485">
        <v>22</v>
      </c>
      <c r="D35" s="486" t="s">
        <v>535</v>
      </c>
      <c r="E35" s="823">
        <v>100</v>
      </c>
      <c r="F35" s="822"/>
      <c r="G35" s="822">
        <v>0.5</v>
      </c>
      <c r="H35" s="822"/>
      <c r="I35" s="822"/>
      <c r="J35" s="487"/>
      <c r="K35" s="823">
        <v>100</v>
      </c>
      <c r="L35" s="822"/>
      <c r="M35" s="822">
        <v>0.3</v>
      </c>
      <c r="N35" s="822"/>
      <c r="O35" s="822"/>
      <c r="P35" s="488"/>
      <c r="Q35" s="823">
        <v>100</v>
      </c>
      <c r="R35" s="822"/>
      <c r="S35" s="822">
        <v>10.1</v>
      </c>
      <c r="T35" s="822"/>
      <c r="U35" s="822"/>
      <c r="V35" s="488"/>
      <c r="W35" s="823">
        <v>100</v>
      </c>
      <c r="X35" s="822"/>
      <c r="Y35" s="822">
        <v>0.4</v>
      </c>
      <c r="Z35" s="822"/>
      <c r="AA35" s="822"/>
      <c r="AB35" s="489"/>
    </row>
    <row r="36" spans="2:28" ht="15.75" customHeight="1">
      <c r="B36" s="484"/>
      <c r="C36" s="485">
        <v>23</v>
      </c>
      <c r="D36" s="486"/>
      <c r="E36" s="823">
        <v>99.8</v>
      </c>
      <c r="F36" s="822"/>
      <c r="G36" s="822">
        <v>-0.2</v>
      </c>
      <c r="H36" s="822"/>
      <c r="I36" s="822"/>
      <c r="J36" s="490"/>
      <c r="K36" s="823">
        <v>99.6</v>
      </c>
      <c r="L36" s="822"/>
      <c r="M36" s="822">
        <v>-0.4</v>
      </c>
      <c r="N36" s="822"/>
      <c r="O36" s="822"/>
      <c r="P36" s="489"/>
      <c r="Q36" s="823">
        <v>101</v>
      </c>
      <c r="R36" s="822"/>
      <c r="S36" s="822">
        <v>1</v>
      </c>
      <c r="T36" s="822"/>
      <c r="U36" s="822"/>
      <c r="V36" s="489"/>
      <c r="W36" s="822">
        <v>100.6</v>
      </c>
      <c r="X36" s="822"/>
      <c r="Y36" s="822">
        <v>0.7</v>
      </c>
      <c r="Z36" s="822"/>
      <c r="AA36" s="822"/>
      <c r="AB36" s="489"/>
    </row>
    <row r="37" spans="2:28" ht="15.75" customHeight="1">
      <c r="B37" s="484"/>
      <c r="C37" s="485">
        <v>24</v>
      </c>
      <c r="D37" s="486"/>
      <c r="E37" s="823">
        <v>99.1</v>
      </c>
      <c r="F37" s="822"/>
      <c r="G37" s="822">
        <v>-0.7</v>
      </c>
      <c r="H37" s="822"/>
      <c r="I37" s="822"/>
      <c r="J37" s="490"/>
      <c r="K37" s="823">
        <v>99.5</v>
      </c>
      <c r="L37" s="822"/>
      <c r="M37" s="822">
        <v>-0.1</v>
      </c>
      <c r="N37" s="822"/>
      <c r="O37" s="822"/>
      <c r="P37" s="489"/>
      <c r="Q37" s="823">
        <v>101.6</v>
      </c>
      <c r="R37" s="822"/>
      <c r="S37" s="822">
        <v>0.6</v>
      </c>
      <c r="T37" s="822"/>
      <c r="U37" s="822"/>
      <c r="V37" s="489"/>
      <c r="W37" s="822">
        <v>101.3</v>
      </c>
      <c r="X37" s="822"/>
      <c r="Y37" s="822">
        <v>0.7</v>
      </c>
      <c r="Z37" s="822"/>
      <c r="AA37" s="822"/>
      <c r="AB37" s="489"/>
    </row>
    <row r="38" spans="2:28" ht="15.75" customHeight="1">
      <c r="B38" s="484"/>
      <c r="C38" s="497">
        <v>25</v>
      </c>
      <c r="D38" s="498"/>
      <c r="E38" s="828">
        <v>99.1</v>
      </c>
      <c r="F38" s="827"/>
      <c r="G38" s="827">
        <v>0</v>
      </c>
      <c r="H38" s="827"/>
      <c r="I38" s="827"/>
      <c r="J38" s="499"/>
      <c r="K38" s="828">
        <v>99</v>
      </c>
      <c r="L38" s="827"/>
      <c r="M38" s="827">
        <v>-0.5</v>
      </c>
      <c r="N38" s="827"/>
      <c r="O38" s="827"/>
      <c r="P38" s="500"/>
      <c r="Q38" s="828">
        <v>103.9</v>
      </c>
      <c r="R38" s="827"/>
      <c r="S38" s="827">
        <v>2.3</v>
      </c>
      <c r="T38" s="827"/>
      <c r="U38" s="827"/>
      <c r="V38" s="500"/>
      <c r="W38" s="827">
        <v>102.1</v>
      </c>
      <c r="X38" s="827"/>
      <c r="Y38" s="827">
        <v>0.8</v>
      </c>
      <c r="Z38" s="827"/>
      <c r="AA38" s="827"/>
      <c r="AB38" s="489"/>
    </row>
    <row r="39" spans="2:28" ht="15.75" customHeight="1">
      <c r="B39" s="484"/>
      <c r="C39" s="491"/>
      <c r="D39" s="486"/>
      <c r="E39" s="824"/>
      <c r="F39" s="825"/>
      <c r="G39" s="822"/>
      <c r="H39" s="822"/>
      <c r="I39" s="822"/>
      <c r="J39" s="490"/>
      <c r="K39" s="492"/>
      <c r="L39" s="490"/>
      <c r="M39" s="490"/>
      <c r="N39" s="490"/>
      <c r="O39" s="490"/>
      <c r="P39" s="489"/>
      <c r="Q39" s="824"/>
      <c r="R39" s="825"/>
      <c r="S39" s="825"/>
      <c r="T39" s="825"/>
      <c r="U39" s="825"/>
      <c r="V39" s="826"/>
      <c r="W39" s="825"/>
      <c r="X39" s="825"/>
      <c r="Y39" s="825"/>
      <c r="Z39" s="825"/>
      <c r="AA39" s="825"/>
      <c r="AB39" s="826"/>
    </row>
    <row r="40" spans="2:31" s="290" customFormat="1" ht="15.75" customHeight="1">
      <c r="B40" s="493" t="s">
        <v>664</v>
      </c>
      <c r="C40" s="494" t="s">
        <v>682</v>
      </c>
      <c r="D40" s="495" t="s">
        <v>536</v>
      </c>
      <c r="E40" s="823">
        <v>84.4</v>
      </c>
      <c r="F40" s="822"/>
      <c r="G40" s="822">
        <v>-0.1</v>
      </c>
      <c r="H40" s="822"/>
      <c r="I40" s="822"/>
      <c r="J40" s="487"/>
      <c r="K40" s="823">
        <v>98.8</v>
      </c>
      <c r="L40" s="822"/>
      <c r="M40" s="822">
        <v>-0.4</v>
      </c>
      <c r="N40" s="822"/>
      <c r="O40" s="822"/>
      <c r="P40" s="488"/>
      <c r="Q40" s="823">
        <v>100</v>
      </c>
      <c r="R40" s="822"/>
      <c r="S40" s="822">
        <v>0</v>
      </c>
      <c r="T40" s="822"/>
      <c r="U40" s="822"/>
      <c r="V40" s="488"/>
      <c r="W40" s="823">
        <v>102.2</v>
      </c>
      <c r="X40" s="822"/>
      <c r="Y40" s="822">
        <v>0.7</v>
      </c>
      <c r="Z40" s="822"/>
      <c r="AA40" s="822"/>
      <c r="AB40" s="489"/>
      <c r="AD40" s="250"/>
      <c r="AE40" s="250"/>
    </row>
    <row r="41" spans="2:31" s="290" customFormat="1" ht="15.75" customHeight="1">
      <c r="B41" s="493"/>
      <c r="C41" s="494" t="s">
        <v>684</v>
      </c>
      <c r="D41" s="495"/>
      <c r="E41" s="823">
        <v>137.6</v>
      </c>
      <c r="F41" s="822"/>
      <c r="G41" s="822">
        <v>0.6</v>
      </c>
      <c r="H41" s="822"/>
      <c r="I41" s="822"/>
      <c r="J41" s="487"/>
      <c r="K41" s="823">
        <v>99.3</v>
      </c>
      <c r="L41" s="822"/>
      <c r="M41" s="822">
        <v>-0.5</v>
      </c>
      <c r="N41" s="822"/>
      <c r="O41" s="822"/>
      <c r="P41" s="488"/>
      <c r="Q41" s="823">
        <v>101</v>
      </c>
      <c r="R41" s="822"/>
      <c r="S41" s="822">
        <v>2</v>
      </c>
      <c r="T41" s="822"/>
      <c r="U41" s="822"/>
      <c r="V41" s="488"/>
      <c r="W41" s="823">
        <v>102.5</v>
      </c>
      <c r="X41" s="822"/>
      <c r="Y41" s="822">
        <v>0.8</v>
      </c>
      <c r="Z41" s="822"/>
      <c r="AA41" s="822"/>
      <c r="AB41" s="489"/>
      <c r="AD41" s="250"/>
      <c r="AE41" s="250"/>
    </row>
    <row r="42" spans="2:31" s="290" customFormat="1" ht="15.75" customHeight="1">
      <c r="B42" s="493"/>
      <c r="C42" s="494" t="s">
        <v>683</v>
      </c>
      <c r="D42" s="495"/>
      <c r="E42" s="823">
        <v>113.8</v>
      </c>
      <c r="F42" s="822"/>
      <c r="G42" s="822">
        <v>-0.1</v>
      </c>
      <c r="H42" s="822"/>
      <c r="I42" s="822"/>
      <c r="J42" s="487"/>
      <c r="K42" s="823">
        <v>98.9</v>
      </c>
      <c r="L42" s="822"/>
      <c r="M42" s="822">
        <v>-0.7</v>
      </c>
      <c r="N42" s="822"/>
      <c r="O42" s="822"/>
      <c r="P42" s="488"/>
      <c r="Q42" s="823">
        <v>103.9</v>
      </c>
      <c r="R42" s="822"/>
      <c r="S42" s="822">
        <v>3.9</v>
      </c>
      <c r="T42" s="822"/>
      <c r="U42" s="822"/>
      <c r="V42" s="488"/>
      <c r="W42" s="823">
        <v>102.6</v>
      </c>
      <c r="X42" s="822"/>
      <c r="Y42" s="822">
        <v>0.9</v>
      </c>
      <c r="Z42" s="822"/>
      <c r="AA42" s="822"/>
      <c r="AB42" s="489"/>
      <c r="AD42" s="250"/>
      <c r="AE42" s="250"/>
    </row>
    <row r="43" spans="2:31" s="290" customFormat="1" ht="15.75" customHeight="1">
      <c r="B43" s="493"/>
      <c r="C43" s="494" t="s">
        <v>691</v>
      </c>
      <c r="D43" s="495"/>
      <c r="E43" s="823">
        <v>85.6</v>
      </c>
      <c r="F43" s="822"/>
      <c r="G43" s="822">
        <v>-0.9</v>
      </c>
      <c r="H43" s="822"/>
      <c r="I43" s="822"/>
      <c r="J43" s="487"/>
      <c r="K43" s="823">
        <v>98.6</v>
      </c>
      <c r="L43" s="822"/>
      <c r="M43" s="822">
        <v>-0.4</v>
      </c>
      <c r="N43" s="822"/>
      <c r="O43" s="822"/>
      <c r="P43" s="488"/>
      <c r="Q43" s="823">
        <v>101</v>
      </c>
      <c r="R43" s="822"/>
      <c r="S43" s="822">
        <v>4</v>
      </c>
      <c r="T43" s="822"/>
      <c r="U43" s="822"/>
      <c r="V43" s="488"/>
      <c r="W43" s="823">
        <v>102.5</v>
      </c>
      <c r="X43" s="822"/>
      <c r="Y43" s="822">
        <v>0.9</v>
      </c>
      <c r="Z43" s="822"/>
      <c r="AA43" s="822"/>
      <c r="AB43" s="489"/>
      <c r="AD43" s="250"/>
      <c r="AE43" s="250"/>
    </row>
    <row r="44" spans="2:31" s="290" customFormat="1" ht="15.75" customHeight="1">
      <c r="B44" s="493"/>
      <c r="C44" s="494" t="s">
        <v>727</v>
      </c>
      <c r="D44" s="495"/>
      <c r="E44" s="823">
        <v>83.5</v>
      </c>
      <c r="F44" s="822"/>
      <c r="G44" s="822">
        <v>-0.2</v>
      </c>
      <c r="H44" s="822"/>
      <c r="I44" s="822"/>
      <c r="J44" s="487"/>
      <c r="K44" s="823">
        <v>98.7</v>
      </c>
      <c r="L44" s="822"/>
      <c r="M44" s="822">
        <v>-0.4</v>
      </c>
      <c r="N44" s="822"/>
      <c r="O44" s="822"/>
      <c r="P44" s="488"/>
      <c r="Q44" s="823">
        <v>102.9</v>
      </c>
      <c r="R44" s="822"/>
      <c r="S44" s="822">
        <v>3.9</v>
      </c>
      <c r="T44" s="822"/>
      <c r="U44" s="822"/>
      <c r="V44" s="488"/>
      <c r="W44" s="823">
        <v>102.5</v>
      </c>
      <c r="X44" s="822"/>
      <c r="Y44" s="822">
        <v>1</v>
      </c>
      <c r="Z44" s="822"/>
      <c r="AA44" s="822"/>
      <c r="AB44" s="489"/>
      <c r="AD44" s="250"/>
      <c r="AE44" s="250"/>
    </row>
    <row r="45" spans="2:31" s="290" customFormat="1" ht="15.75" customHeight="1">
      <c r="B45" s="493"/>
      <c r="C45" s="494" t="s">
        <v>730</v>
      </c>
      <c r="D45" s="495"/>
      <c r="E45" s="823">
        <v>84.2</v>
      </c>
      <c r="F45" s="822"/>
      <c r="G45" s="822">
        <v>-0.1</v>
      </c>
      <c r="H45" s="822"/>
      <c r="I45" s="822"/>
      <c r="J45" s="487"/>
      <c r="K45" s="823">
        <v>99.3</v>
      </c>
      <c r="L45" s="822"/>
      <c r="M45" s="822">
        <v>-0.3</v>
      </c>
      <c r="N45" s="822"/>
      <c r="O45" s="822"/>
      <c r="P45" s="488"/>
      <c r="Q45" s="823">
        <v>106.9</v>
      </c>
      <c r="R45" s="822"/>
      <c r="S45" s="822">
        <v>5.8</v>
      </c>
      <c r="T45" s="822"/>
      <c r="U45" s="822"/>
      <c r="V45" s="488"/>
      <c r="W45" s="823">
        <v>102.6</v>
      </c>
      <c r="X45" s="822"/>
      <c r="Y45" s="822">
        <v>1</v>
      </c>
      <c r="Z45" s="822"/>
      <c r="AA45" s="822"/>
      <c r="AB45" s="489"/>
      <c r="AD45" s="250"/>
      <c r="AE45" s="250"/>
    </row>
    <row r="46" spans="2:31" s="290" customFormat="1" ht="15.75" customHeight="1">
      <c r="B46" s="493"/>
      <c r="C46" s="494" t="s">
        <v>731</v>
      </c>
      <c r="D46" s="495"/>
      <c r="E46" s="823">
        <v>87.4</v>
      </c>
      <c r="F46" s="822"/>
      <c r="G46" s="822">
        <v>0.6</v>
      </c>
      <c r="H46" s="822"/>
      <c r="I46" s="822"/>
      <c r="J46" s="487"/>
      <c r="K46" s="823">
        <v>99.4</v>
      </c>
      <c r="L46" s="822"/>
      <c r="M46" s="822">
        <v>-0.1</v>
      </c>
      <c r="N46" s="822"/>
      <c r="O46" s="822"/>
      <c r="P46" s="488"/>
      <c r="Q46" s="823">
        <v>109.8</v>
      </c>
      <c r="R46" s="822"/>
      <c r="S46" s="822">
        <v>6.7</v>
      </c>
      <c r="T46" s="822"/>
      <c r="U46" s="822"/>
      <c r="V46" s="488"/>
      <c r="W46" s="823">
        <v>102.9</v>
      </c>
      <c r="X46" s="822"/>
      <c r="Y46" s="822">
        <v>1.2</v>
      </c>
      <c r="Z46" s="822"/>
      <c r="AA46" s="822"/>
      <c r="AB46" s="489"/>
      <c r="AD46" s="250"/>
      <c r="AE46" s="250"/>
    </row>
    <row r="47" spans="2:31" s="290" customFormat="1" ht="15.75" customHeight="1">
      <c r="B47" s="493"/>
      <c r="C47" s="494" t="s">
        <v>770</v>
      </c>
      <c r="D47" s="495"/>
      <c r="E47" s="823">
        <v>171.6</v>
      </c>
      <c r="F47" s="822"/>
      <c r="G47" s="822">
        <v>0.5</v>
      </c>
      <c r="H47" s="822"/>
      <c r="I47" s="822"/>
      <c r="J47" s="487"/>
      <c r="K47" s="823">
        <v>99.2</v>
      </c>
      <c r="L47" s="822"/>
      <c r="M47" s="822">
        <v>-0.2</v>
      </c>
      <c r="N47" s="822"/>
      <c r="O47" s="822"/>
      <c r="P47" s="488"/>
      <c r="Q47" s="823">
        <v>111.8</v>
      </c>
      <c r="R47" s="822"/>
      <c r="S47" s="822">
        <v>5.6</v>
      </c>
      <c r="T47" s="822"/>
      <c r="U47" s="822"/>
      <c r="V47" s="488"/>
      <c r="W47" s="823">
        <v>102.9</v>
      </c>
      <c r="X47" s="822"/>
      <c r="Y47" s="822">
        <v>1.1</v>
      </c>
      <c r="Z47" s="822"/>
      <c r="AA47" s="822"/>
      <c r="AB47" s="489"/>
      <c r="AD47" s="250"/>
      <c r="AE47" s="250"/>
    </row>
    <row r="48" spans="2:31" s="290" customFormat="1" ht="15.75" customHeight="1">
      <c r="B48" s="493" t="s">
        <v>777</v>
      </c>
      <c r="C48" s="494" t="s">
        <v>781</v>
      </c>
      <c r="D48" s="495" t="s">
        <v>536</v>
      </c>
      <c r="E48" s="823">
        <v>85</v>
      </c>
      <c r="F48" s="822"/>
      <c r="G48" s="822">
        <v>-0.2</v>
      </c>
      <c r="H48" s="822"/>
      <c r="I48" s="822"/>
      <c r="J48" s="487"/>
      <c r="K48" s="823">
        <v>98</v>
      </c>
      <c r="L48" s="822"/>
      <c r="M48" s="822">
        <v>0.1</v>
      </c>
      <c r="N48" s="822"/>
      <c r="O48" s="822"/>
      <c r="P48" s="488"/>
      <c r="Q48" s="823">
        <v>103.9</v>
      </c>
      <c r="R48" s="822"/>
      <c r="S48" s="822">
        <v>7</v>
      </c>
      <c r="T48" s="822"/>
      <c r="U48" s="822"/>
      <c r="V48" s="488"/>
      <c r="W48" s="823">
        <v>102.5</v>
      </c>
      <c r="X48" s="822"/>
      <c r="Y48" s="822">
        <v>1.2</v>
      </c>
      <c r="Z48" s="822"/>
      <c r="AA48" s="822"/>
      <c r="AB48" s="489"/>
      <c r="AD48" s="250"/>
      <c r="AE48" s="250"/>
    </row>
    <row r="49" spans="2:31" s="290" customFormat="1" ht="15.75" customHeight="1">
      <c r="B49" s="493"/>
      <c r="C49" s="494" t="s">
        <v>658</v>
      </c>
      <c r="D49" s="495"/>
      <c r="E49" s="823">
        <v>82.7</v>
      </c>
      <c r="F49" s="822"/>
      <c r="G49" s="822">
        <v>-0.1</v>
      </c>
      <c r="H49" s="822"/>
      <c r="I49" s="822"/>
      <c r="J49" s="487"/>
      <c r="K49" s="823">
        <v>98.6</v>
      </c>
      <c r="L49" s="822"/>
      <c r="M49" s="822">
        <v>-0.1</v>
      </c>
      <c r="N49" s="822"/>
      <c r="O49" s="822"/>
      <c r="P49" s="488"/>
      <c r="Q49" s="823">
        <v>106.9</v>
      </c>
      <c r="R49" s="822"/>
      <c r="S49" s="822">
        <v>5.8</v>
      </c>
      <c r="T49" s="822"/>
      <c r="U49" s="822"/>
      <c r="V49" s="488"/>
      <c r="W49" s="823">
        <v>102.3</v>
      </c>
      <c r="X49" s="822"/>
      <c r="Y49" s="822">
        <v>1.2</v>
      </c>
      <c r="Z49" s="822"/>
      <c r="AA49" s="822"/>
      <c r="AB49" s="489"/>
      <c r="AD49" s="250"/>
      <c r="AE49" s="250"/>
    </row>
    <row r="50" spans="2:31" s="290" customFormat="1" ht="15.75" customHeight="1">
      <c r="B50" s="493"/>
      <c r="C50" s="494" t="s">
        <v>785</v>
      </c>
      <c r="D50" s="495"/>
      <c r="E50" s="823">
        <v>87.4</v>
      </c>
      <c r="F50" s="822"/>
      <c r="G50" s="822">
        <v>0.7</v>
      </c>
      <c r="H50" s="822"/>
      <c r="I50" s="822"/>
      <c r="J50" s="487"/>
      <c r="K50" s="823">
        <v>99.4</v>
      </c>
      <c r="L50" s="822"/>
      <c r="M50" s="822">
        <v>0.2</v>
      </c>
      <c r="N50" s="822"/>
      <c r="O50" s="822"/>
      <c r="P50" s="488"/>
      <c r="Q50" s="823">
        <v>113.7</v>
      </c>
      <c r="R50" s="822"/>
      <c r="S50" s="822">
        <v>8.4</v>
      </c>
      <c r="T50" s="822"/>
      <c r="U50" s="822"/>
      <c r="V50" s="488"/>
      <c r="W50" s="823">
        <v>101.9</v>
      </c>
      <c r="X50" s="822"/>
      <c r="Y50" s="822">
        <v>1.2</v>
      </c>
      <c r="Z50" s="822"/>
      <c r="AA50" s="822"/>
      <c r="AB50" s="489"/>
      <c r="AD50" s="250"/>
      <c r="AE50" s="250"/>
    </row>
    <row r="51" spans="2:31" s="290" customFormat="1" ht="15.75" customHeight="1">
      <c r="B51" s="493"/>
      <c r="C51" s="494" t="s">
        <v>786</v>
      </c>
      <c r="D51" s="495"/>
      <c r="E51" s="823">
        <v>86.6</v>
      </c>
      <c r="F51" s="822"/>
      <c r="G51" s="822">
        <v>0.7</v>
      </c>
      <c r="H51" s="822"/>
      <c r="I51" s="822"/>
      <c r="J51" s="487"/>
      <c r="K51" s="823">
        <v>100.6</v>
      </c>
      <c r="L51" s="822"/>
      <c r="M51" s="822">
        <v>0.2</v>
      </c>
      <c r="N51" s="822"/>
      <c r="O51" s="822"/>
      <c r="P51" s="488"/>
      <c r="Q51" s="823">
        <v>113.7</v>
      </c>
      <c r="R51" s="822"/>
      <c r="S51" s="822">
        <v>6.4</v>
      </c>
      <c r="T51" s="822"/>
      <c r="U51" s="822"/>
      <c r="V51" s="488"/>
      <c r="W51" s="823">
        <v>103.2</v>
      </c>
      <c r="X51" s="822"/>
      <c r="Y51" s="822">
        <v>1.4</v>
      </c>
      <c r="Z51" s="822"/>
      <c r="AA51" s="822"/>
      <c r="AB51" s="489"/>
      <c r="AD51" s="250"/>
      <c r="AE51" s="250"/>
    </row>
    <row r="52" spans="2:31" s="290" customFormat="1" ht="15.75" customHeight="1">
      <c r="B52" s="632" t="s">
        <v>782</v>
      </c>
      <c r="C52" s="501" t="s">
        <v>681</v>
      </c>
      <c r="D52" s="502" t="s">
        <v>782</v>
      </c>
      <c r="E52" s="872">
        <v>84.9</v>
      </c>
      <c r="F52" s="873"/>
      <c r="G52" s="873">
        <v>0.6</v>
      </c>
      <c r="H52" s="873"/>
      <c r="I52" s="873"/>
      <c r="J52" s="503"/>
      <c r="K52" s="872">
        <v>99.2</v>
      </c>
      <c r="L52" s="873"/>
      <c r="M52" s="873">
        <v>0.4</v>
      </c>
      <c r="N52" s="873"/>
      <c r="O52" s="873"/>
      <c r="P52" s="504"/>
      <c r="Q52" s="872">
        <v>104.9</v>
      </c>
      <c r="R52" s="873"/>
      <c r="S52" s="873">
        <v>4.9</v>
      </c>
      <c r="T52" s="873"/>
      <c r="U52" s="873"/>
      <c r="V52" s="504"/>
      <c r="W52" s="872">
        <v>103.6</v>
      </c>
      <c r="X52" s="873"/>
      <c r="Y52" s="873">
        <v>1.4</v>
      </c>
      <c r="Z52" s="873"/>
      <c r="AA52" s="873"/>
      <c r="AB52" s="496"/>
      <c r="AD52" s="250"/>
      <c r="AE52" s="250"/>
    </row>
    <row r="53" spans="2:31" s="290" customFormat="1" ht="15.75" customHeight="1">
      <c r="B53" s="291"/>
      <c r="C53" s="291"/>
      <c r="D53" s="291"/>
      <c r="E53" s="292"/>
      <c r="F53" s="292"/>
      <c r="G53" s="293"/>
      <c r="H53" s="293"/>
      <c r="I53" s="293"/>
      <c r="J53" s="293"/>
      <c r="K53" s="294"/>
      <c r="L53" s="294"/>
      <c r="M53" s="293"/>
      <c r="N53" s="293"/>
      <c r="O53" s="293"/>
      <c r="P53" s="293"/>
      <c r="Q53" s="292"/>
      <c r="R53" s="292"/>
      <c r="S53" s="294"/>
      <c r="T53" s="294"/>
      <c r="U53" s="294"/>
      <c r="V53" s="294"/>
      <c r="W53" s="292"/>
      <c r="X53" s="292"/>
      <c r="Y53" s="295"/>
      <c r="Z53" s="295"/>
      <c r="AA53" s="295"/>
      <c r="AB53" s="295"/>
      <c r="AD53" s="250"/>
      <c r="AE53" s="250"/>
    </row>
    <row r="54" spans="22:31" s="290" customFormat="1" ht="15.75" customHeight="1">
      <c r="V54" s="291"/>
      <c r="W54" s="291"/>
      <c r="X54" s="291"/>
      <c r="Y54" s="291"/>
      <c r="Z54" s="291"/>
      <c r="AA54" s="291"/>
      <c r="AB54" s="291"/>
      <c r="AD54" s="250"/>
      <c r="AE54" s="250"/>
    </row>
    <row r="55" spans="2:43" ht="15.75" customHeight="1">
      <c r="B55" s="290"/>
      <c r="C55" s="290"/>
      <c r="D55" s="290"/>
      <c r="N55" s="296" t="s">
        <v>480</v>
      </c>
      <c r="O55" s="250">
        <v>30</v>
      </c>
      <c r="P55" s="250" t="s">
        <v>480</v>
      </c>
      <c r="AO55" s="296" t="s">
        <v>480</v>
      </c>
      <c r="AP55" s="250">
        <v>31</v>
      </c>
      <c r="AQ55" s="250" t="s">
        <v>480</v>
      </c>
    </row>
    <row r="58" ht="13.5">
      <c r="AD58" s="297"/>
    </row>
    <row r="59" ht="13.5">
      <c r="AD59" s="297"/>
    </row>
    <row r="60" ht="13.5">
      <c r="AD60" s="297"/>
    </row>
    <row r="61" ht="13.5">
      <c r="AD61" s="297"/>
    </row>
    <row r="62" ht="13.5">
      <c r="AD62" s="297"/>
    </row>
    <row r="63" ht="13.5">
      <c r="AD63" s="297"/>
    </row>
    <row r="64" ht="13.5">
      <c r="AD64" s="297"/>
    </row>
    <row r="65" ht="13.5">
      <c r="AD65" s="297"/>
    </row>
    <row r="66" ht="13.5">
      <c r="AD66" s="297"/>
    </row>
    <row r="67" ht="13.5">
      <c r="AD67" s="297"/>
    </row>
    <row r="68" ht="13.5">
      <c r="AD68" s="297"/>
    </row>
    <row r="69" ht="13.5">
      <c r="AD69" s="297"/>
    </row>
    <row r="70" ht="13.5">
      <c r="AD70" s="297"/>
    </row>
    <row r="71" ht="13.5">
      <c r="AD71" s="297"/>
    </row>
    <row r="72" ht="13.5">
      <c r="AD72" s="297"/>
    </row>
    <row r="73" ht="13.5">
      <c r="AD73" s="297"/>
    </row>
    <row r="74" ht="13.5">
      <c r="AD74" s="297"/>
    </row>
    <row r="75" ht="13.5">
      <c r="AD75" s="297"/>
    </row>
    <row r="76" ht="13.5">
      <c r="AD76" s="297"/>
    </row>
    <row r="77" ht="13.5">
      <c r="AD77" s="297"/>
    </row>
    <row r="78" ht="13.5">
      <c r="AD78" s="297"/>
    </row>
    <row r="79" ht="13.5">
      <c r="AD79" s="297"/>
    </row>
    <row r="80" ht="13.5">
      <c r="AD80" s="297"/>
    </row>
    <row r="81" ht="13.5">
      <c r="AD81" s="297"/>
    </row>
    <row r="82" ht="13.5">
      <c r="AD82" s="297"/>
    </row>
    <row r="83" ht="13.5">
      <c r="AD83" s="297"/>
    </row>
    <row r="84" ht="13.5">
      <c r="AD84" s="297"/>
    </row>
    <row r="85" ht="13.5">
      <c r="AD85" s="297"/>
    </row>
    <row r="86" ht="13.5">
      <c r="AD86" s="297"/>
    </row>
    <row r="88" ht="13.5">
      <c r="AD88" s="297"/>
    </row>
    <row r="89" ht="13.5">
      <c r="AD89" s="297"/>
    </row>
    <row r="90" ht="13.5">
      <c r="AD90" s="297"/>
    </row>
    <row r="91" ht="13.5">
      <c r="AD91" s="297"/>
    </row>
    <row r="92" ht="13.5">
      <c r="AD92" s="297"/>
    </row>
    <row r="93" ht="13.5">
      <c r="AD93" s="297"/>
    </row>
    <row r="94" ht="13.5">
      <c r="AD94" s="297"/>
    </row>
    <row r="95" ht="13.5">
      <c r="AD95" s="297"/>
    </row>
  </sheetData>
  <mergeCells count="221">
    <mergeCell ref="S50:U50"/>
    <mergeCell ref="W50:X50"/>
    <mergeCell ref="Y50:AA50"/>
    <mergeCell ref="E50:F50"/>
    <mergeCell ref="G50:I50"/>
    <mergeCell ref="K50:L50"/>
    <mergeCell ref="M50:O50"/>
    <mergeCell ref="Q50:R50"/>
    <mergeCell ref="Y39:AB39"/>
    <mergeCell ref="W39:X39"/>
    <mergeCell ref="E48:F48"/>
    <mergeCell ref="G48:I48"/>
    <mergeCell ref="K48:L48"/>
    <mergeCell ref="M48:O48"/>
    <mergeCell ref="Q48:R48"/>
    <mergeCell ref="S48:U48"/>
    <mergeCell ref="W48:X48"/>
    <mergeCell ref="Y48:AA48"/>
    <mergeCell ref="W40:X40"/>
    <mergeCell ref="W45:X45"/>
    <mergeCell ref="Y45:AA45"/>
    <mergeCell ref="Y41:AA41"/>
    <mergeCell ref="Y40:AA40"/>
    <mergeCell ref="W42:X42"/>
    <mergeCell ref="Y42:AA42"/>
    <mergeCell ref="W41:X41"/>
    <mergeCell ref="W43:X43"/>
    <mergeCell ref="S47:U47"/>
    <mergeCell ref="W47:X47"/>
    <mergeCell ref="Y46:AA46"/>
    <mergeCell ref="Y44:AA44"/>
    <mergeCell ref="W44:X44"/>
    <mergeCell ref="Q47:R47"/>
    <mergeCell ref="E37:F37"/>
    <mergeCell ref="G37:I37"/>
    <mergeCell ref="K37:L37"/>
    <mergeCell ref="M37:O37"/>
    <mergeCell ref="G47:I47"/>
    <mergeCell ref="K47:L47"/>
    <mergeCell ref="M47:O47"/>
    <mergeCell ref="E47:F47"/>
    <mergeCell ref="E46:F46"/>
    <mergeCell ref="S43:U43"/>
    <mergeCell ref="Q44:R44"/>
    <mergeCell ref="S44:U44"/>
    <mergeCell ref="Q46:R46"/>
    <mergeCell ref="S46:U46"/>
    <mergeCell ref="Y52:AA52"/>
    <mergeCell ref="Q52:R52"/>
    <mergeCell ref="W52:X52"/>
    <mergeCell ref="S52:U52"/>
    <mergeCell ref="M52:O52"/>
    <mergeCell ref="K44:L44"/>
    <mergeCell ref="K52:L52"/>
    <mergeCell ref="K42:L42"/>
    <mergeCell ref="M44:O44"/>
    <mergeCell ref="K45:L45"/>
    <mergeCell ref="M45:O45"/>
    <mergeCell ref="K46:L46"/>
    <mergeCell ref="M46:O46"/>
    <mergeCell ref="K51:L51"/>
    <mergeCell ref="M40:O40"/>
    <mergeCell ref="K40:L40"/>
    <mergeCell ref="Q43:R43"/>
    <mergeCell ref="M43:O43"/>
    <mergeCell ref="M41:O41"/>
    <mergeCell ref="Q41:R41"/>
    <mergeCell ref="K41:L41"/>
    <mergeCell ref="Q42:R42"/>
    <mergeCell ref="K43:L43"/>
    <mergeCell ref="E43:F43"/>
    <mergeCell ref="G43:I43"/>
    <mergeCell ref="E44:F44"/>
    <mergeCell ref="G44:I44"/>
    <mergeCell ref="G42:I42"/>
    <mergeCell ref="E52:F52"/>
    <mergeCell ref="E41:F41"/>
    <mergeCell ref="E42:F42"/>
    <mergeCell ref="E45:F45"/>
    <mergeCell ref="G45:I45"/>
    <mergeCell ref="G52:I52"/>
    <mergeCell ref="G46:I46"/>
    <mergeCell ref="E51:F51"/>
    <mergeCell ref="G51:I51"/>
    <mergeCell ref="E39:F39"/>
    <mergeCell ref="G39:I39"/>
    <mergeCell ref="G41:I41"/>
    <mergeCell ref="E40:F40"/>
    <mergeCell ref="G40:I40"/>
    <mergeCell ref="B25:F25"/>
    <mergeCell ref="B32:D33"/>
    <mergeCell ref="G25:I25"/>
    <mergeCell ref="Q32:V32"/>
    <mergeCell ref="S33:V33"/>
    <mergeCell ref="J27:M27"/>
    <mergeCell ref="B31:AB31"/>
    <mergeCell ref="E32:J32"/>
    <mergeCell ref="Q33:R33"/>
    <mergeCell ref="E33:F33"/>
    <mergeCell ref="G26:I26"/>
    <mergeCell ref="N26:P26"/>
    <mergeCell ref="M35:O35"/>
    <mergeCell ref="N27:P27"/>
    <mergeCell ref="K35:L35"/>
    <mergeCell ref="M33:P33"/>
    <mergeCell ref="K33:L33"/>
    <mergeCell ref="Q15:T15"/>
    <mergeCell ref="Q17:T17"/>
    <mergeCell ref="Q25:T25"/>
    <mergeCell ref="N19:P19"/>
    <mergeCell ref="N20:P20"/>
    <mergeCell ref="Q19:T19"/>
    <mergeCell ref="Q20:T20"/>
    <mergeCell ref="Q21:T21"/>
    <mergeCell ref="Q23:T23"/>
    <mergeCell ref="N25:P25"/>
    <mergeCell ref="N12:P12"/>
    <mergeCell ref="G11:I11"/>
    <mergeCell ref="N11:P11"/>
    <mergeCell ref="J11:M11"/>
    <mergeCell ref="J12:M12"/>
    <mergeCell ref="G12:I12"/>
    <mergeCell ref="Q11:T11"/>
    <mergeCell ref="Q12:T12"/>
    <mergeCell ref="Q13:T13"/>
    <mergeCell ref="Q14:T14"/>
    <mergeCell ref="G13:I13"/>
    <mergeCell ref="G14:I14"/>
    <mergeCell ref="G15:I15"/>
    <mergeCell ref="N17:P17"/>
    <mergeCell ref="J15:M15"/>
    <mergeCell ref="N13:P13"/>
    <mergeCell ref="N14:P14"/>
    <mergeCell ref="J17:M17"/>
    <mergeCell ref="J13:M13"/>
    <mergeCell ref="J14:M14"/>
    <mergeCell ref="B1:AB1"/>
    <mergeCell ref="Q9:T9"/>
    <mergeCell ref="N9:P9"/>
    <mergeCell ref="N15:P15"/>
    <mergeCell ref="B8:F9"/>
    <mergeCell ref="G9:I9"/>
    <mergeCell ref="J9:M9"/>
    <mergeCell ref="B11:F11"/>
    <mergeCell ref="N8:T8"/>
    <mergeCell ref="G8:M8"/>
    <mergeCell ref="B17:F17"/>
    <mergeCell ref="B19:F19"/>
    <mergeCell ref="G17:I17"/>
    <mergeCell ref="Q26:T26"/>
    <mergeCell ref="J19:M19"/>
    <mergeCell ref="J20:M20"/>
    <mergeCell ref="J21:M21"/>
    <mergeCell ref="J23:M23"/>
    <mergeCell ref="J25:M25"/>
    <mergeCell ref="J26:M26"/>
    <mergeCell ref="G19:I19"/>
    <mergeCell ref="G20:I20"/>
    <mergeCell ref="G21:I21"/>
    <mergeCell ref="K32:P32"/>
    <mergeCell ref="G23:I23"/>
    <mergeCell ref="P28:U28"/>
    <mergeCell ref="Q27:T27"/>
    <mergeCell ref="N21:P21"/>
    <mergeCell ref="N23:P23"/>
    <mergeCell ref="G27:I27"/>
    <mergeCell ref="Q35:R35"/>
    <mergeCell ref="S37:U37"/>
    <mergeCell ref="W32:AB32"/>
    <mergeCell ref="S35:U35"/>
    <mergeCell ref="Y35:AA35"/>
    <mergeCell ref="Y33:AB33"/>
    <mergeCell ref="W33:X33"/>
    <mergeCell ref="W35:X35"/>
    <mergeCell ref="Y36:AA36"/>
    <mergeCell ref="K36:L36"/>
    <mergeCell ref="K38:L38"/>
    <mergeCell ref="S38:U38"/>
    <mergeCell ref="Q38:R38"/>
    <mergeCell ref="S36:U36"/>
    <mergeCell ref="E38:F38"/>
    <mergeCell ref="G38:I38"/>
    <mergeCell ref="G33:J33"/>
    <mergeCell ref="E35:F35"/>
    <mergeCell ref="E36:F36"/>
    <mergeCell ref="G36:I36"/>
    <mergeCell ref="G35:I35"/>
    <mergeCell ref="Y38:AA38"/>
    <mergeCell ref="M38:O38"/>
    <mergeCell ref="M36:O36"/>
    <mergeCell ref="Q36:R36"/>
    <mergeCell ref="W38:X38"/>
    <mergeCell ref="W36:X36"/>
    <mergeCell ref="Q37:R37"/>
    <mergeCell ref="Y37:AA37"/>
    <mergeCell ref="W37:X37"/>
    <mergeCell ref="Q39:R39"/>
    <mergeCell ref="S39:V39"/>
    <mergeCell ref="S41:U41"/>
    <mergeCell ref="S40:U40"/>
    <mergeCell ref="Q40:R40"/>
    <mergeCell ref="W49:X49"/>
    <mergeCell ref="Y49:AA49"/>
    <mergeCell ref="Y43:AA43"/>
    <mergeCell ref="W46:X46"/>
    <mergeCell ref="Y47:AA47"/>
    <mergeCell ref="S42:U42"/>
    <mergeCell ref="E49:F49"/>
    <mergeCell ref="G49:I49"/>
    <mergeCell ref="K49:L49"/>
    <mergeCell ref="M49:O49"/>
    <mergeCell ref="Q49:R49"/>
    <mergeCell ref="S49:U49"/>
    <mergeCell ref="Q45:R45"/>
    <mergeCell ref="S45:U45"/>
    <mergeCell ref="M42:O42"/>
    <mergeCell ref="Y51:AA51"/>
    <mergeCell ref="M51:O51"/>
    <mergeCell ref="Q51:R51"/>
    <mergeCell ref="S51:U51"/>
    <mergeCell ref="W51:X51"/>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39">
    <tabColor indexed="20"/>
  </sheetPr>
  <dimension ref="B1:AP91"/>
  <sheetViews>
    <sheetView zoomScaleSheetLayoutView="100" workbookViewId="0" topLeftCell="A1">
      <selection activeCell="A1" sqref="A1"/>
    </sheetView>
  </sheetViews>
  <sheetFormatPr defaultColWidth="8.796875" defaultRowHeight="14.25"/>
  <cols>
    <col min="1" max="1" width="2.59765625" style="250" customWidth="1"/>
    <col min="2" max="2" width="4.5" style="250" customWidth="1"/>
    <col min="3" max="3" width="2.8984375" style="250" customWidth="1"/>
    <col min="4" max="4" width="3.69921875" style="250" customWidth="1"/>
    <col min="5" max="28" width="3" style="250" customWidth="1"/>
    <col min="29" max="16384" width="3.09765625" style="250" customWidth="1"/>
  </cols>
  <sheetData>
    <row r="1" spans="2:30" ht="17.2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90"/>
      <c r="AD1" s="290"/>
    </row>
    <row r="2" spans="2:30" ht="17.25">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90"/>
      <c r="AD2" s="290"/>
    </row>
    <row r="3" spans="29:30" ht="13.5">
      <c r="AC3" s="290"/>
      <c r="AD3" s="290"/>
    </row>
    <row r="4" spans="2:30" ht="17.25">
      <c r="B4" s="251" t="s">
        <v>511</v>
      </c>
      <c r="AC4" s="290"/>
      <c r="AD4" s="290"/>
    </row>
    <row r="5" spans="29:30" ht="13.5">
      <c r="AC5" s="290"/>
      <c r="AD5" s="290"/>
    </row>
    <row r="6" spans="2:30" ht="15.75" customHeight="1">
      <c r="B6" s="252" t="s">
        <v>711</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98"/>
      <c r="AD6" s="298"/>
    </row>
    <row r="7" spans="2:30" ht="15.75" customHeight="1">
      <c r="B7" s="252"/>
      <c r="C7" s="253"/>
      <c r="D7" s="253"/>
      <c r="E7" s="253"/>
      <c r="F7" s="253"/>
      <c r="G7" s="253"/>
      <c r="H7" s="253"/>
      <c r="I7" s="253"/>
      <c r="J7" s="253"/>
      <c r="K7" s="253"/>
      <c r="L7" s="253"/>
      <c r="M7" s="253"/>
      <c r="N7" s="253"/>
      <c r="O7" s="253"/>
      <c r="P7" s="253"/>
      <c r="Q7" s="253"/>
      <c r="R7" s="253"/>
      <c r="S7" s="252"/>
      <c r="T7" s="253"/>
      <c r="U7" s="253"/>
      <c r="V7" s="253"/>
      <c r="W7" s="253"/>
      <c r="X7" s="253"/>
      <c r="Y7" s="253"/>
      <c r="Z7" s="253"/>
      <c r="AA7" s="253"/>
      <c r="AB7" s="253"/>
      <c r="AC7" s="298"/>
      <c r="AD7" s="298"/>
    </row>
    <row r="8" spans="2:28" ht="15.75" customHeight="1">
      <c r="B8" s="829" t="s">
        <v>455</v>
      </c>
      <c r="C8" s="830"/>
      <c r="D8" s="830"/>
      <c r="E8" s="830"/>
      <c r="F8" s="831"/>
      <c r="G8" s="858" t="s">
        <v>186</v>
      </c>
      <c r="H8" s="858"/>
      <c r="I8" s="858"/>
      <c r="J8" s="858"/>
      <c r="K8" s="858"/>
      <c r="L8" s="858"/>
      <c r="M8" s="858"/>
      <c r="N8" s="858" t="s">
        <v>196</v>
      </c>
      <c r="O8" s="858"/>
      <c r="P8" s="858"/>
      <c r="Q8" s="858"/>
      <c r="R8" s="858"/>
      <c r="S8" s="858"/>
      <c r="T8" s="858"/>
      <c r="U8" s="299"/>
      <c r="V8" s="299"/>
      <c r="W8" s="252"/>
      <c r="X8" s="252"/>
      <c r="Y8" s="252"/>
      <c r="Z8" s="252"/>
      <c r="AA8" s="252"/>
      <c r="AB8" s="252"/>
    </row>
    <row r="9" spans="2:28" ht="15.75" customHeight="1">
      <c r="B9" s="859"/>
      <c r="C9" s="860"/>
      <c r="D9" s="860"/>
      <c r="E9" s="860"/>
      <c r="F9" s="861"/>
      <c r="G9" s="832" t="s">
        <v>453</v>
      </c>
      <c r="H9" s="833"/>
      <c r="I9" s="834"/>
      <c r="J9" s="858" t="s">
        <v>454</v>
      </c>
      <c r="K9" s="858"/>
      <c r="L9" s="858"/>
      <c r="M9" s="858"/>
      <c r="N9" s="834" t="s">
        <v>453</v>
      </c>
      <c r="O9" s="858"/>
      <c r="P9" s="858"/>
      <c r="Q9" s="858" t="s">
        <v>454</v>
      </c>
      <c r="R9" s="858"/>
      <c r="S9" s="858"/>
      <c r="T9" s="858"/>
      <c r="U9" s="299"/>
      <c r="V9" s="299"/>
      <c r="W9" s="252"/>
      <c r="X9" s="252"/>
      <c r="Y9" s="252"/>
      <c r="Z9" s="252"/>
      <c r="AA9" s="252"/>
      <c r="AB9" s="252"/>
    </row>
    <row r="10" spans="2:28" ht="10.5" customHeight="1">
      <c r="B10" s="255"/>
      <c r="C10" s="256"/>
      <c r="D10" s="256"/>
      <c r="E10" s="256"/>
      <c r="F10" s="257"/>
      <c r="G10" s="258"/>
      <c r="H10" s="259"/>
      <c r="I10" s="259" t="s">
        <v>460</v>
      </c>
      <c r="J10" s="259"/>
      <c r="K10" s="259"/>
      <c r="L10" s="259"/>
      <c r="M10" s="260" t="s">
        <v>481</v>
      </c>
      <c r="N10" s="259"/>
      <c r="O10" s="259"/>
      <c r="P10" s="259" t="s">
        <v>460</v>
      </c>
      <c r="Q10" s="259"/>
      <c r="R10" s="259"/>
      <c r="S10" s="259"/>
      <c r="T10" s="260" t="s">
        <v>481</v>
      </c>
      <c r="U10" s="299"/>
      <c r="V10" s="299"/>
      <c r="W10" s="252"/>
      <c r="X10" s="252"/>
      <c r="Y10" s="252"/>
      <c r="Z10" s="252"/>
      <c r="AA10" s="252"/>
      <c r="AB10" s="252"/>
    </row>
    <row r="11" spans="2:28" ht="15.75" customHeight="1">
      <c r="B11" s="850" t="s">
        <v>462</v>
      </c>
      <c r="C11" s="851"/>
      <c r="D11" s="851"/>
      <c r="E11" s="851"/>
      <c r="F11" s="852"/>
      <c r="G11" s="840">
        <v>301208</v>
      </c>
      <c r="H11" s="841"/>
      <c r="I11" s="841"/>
      <c r="J11" s="855">
        <v>1.1</v>
      </c>
      <c r="K11" s="855"/>
      <c r="L11" s="855"/>
      <c r="M11" s="856"/>
      <c r="N11" s="841">
        <v>333159</v>
      </c>
      <c r="O11" s="841"/>
      <c r="P11" s="841"/>
      <c r="Q11" s="855">
        <v>2.3</v>
      </c>
      <c r="R11" s="855"/>
      <c r="S11" s="855"/>
      <c r="T11" s="856"/>
      <c r="U11" s="299"/>
      <c r="V11" s="299"/>
      <c r="W11" s="252"/>
      <c r="X11" s="252"/>
      <c r="Y11" s="252"/>
      <c r="Z11" s="252"/>
      <c r="AA11" s="252"/>
      <c r="AB11" s="252"/>
    </row>
    <row r="12" spans="2:28" ht="15.75" customHeight="1">
      <c r="B12" s="261"/>
      <c r="C12" s="262" t="s">
        <v>463</v>
      </c>
      <c r="D12" s="263"/>
      <c r="E12" s="262"/>
      <c r="F12" s="264"/>
      <c r="G12" s="840">
        <v>290762</v>
      </c>
      <c r="H12" s="841"/>
      <c r="I12" s="841"/>
      <c r="J12" s="855">
        <v>0.8</v>
      </c>
      <c r="K12" s="855"/>
      <c r="L12" s="855"/>
      <c r="M12" s="856"/>
      <c r="N12" s="841">
        <v>324279</v>
      </c>
      <c r="O12" s="841"/>
      <c r="P12" s="841"/>
      <c r="Q12" s="855">
        <v>1.8</v>
      </c>
      <c r="R12" s="855"/>
      <c r="S12" s="855"/>
      <c r="T12" s="856"/>
      <c r="U12" s="299"/>
      <c r="V12" s="299"/>
      <c r="W12" s="252"/>
      <c r="X12" s="252"/>
      <c r="Y12" s="252"/>
      <c r="Z12" s="252"/>
      <c r="AA12" s="252"/>
      <c r="AB12" s="252"/>
    </row>
    <row r="13" spans="2:28" ht="15.75" customHeight="1">
      <c r="B13" s="261"/>
      <c r="C13" s="265"/>
      <c r="D13" s="262" t="s">
        <v>464</v>
      </c>
      <c r="E13" s="262"/>
      <c r="F13" s="264"/>
      <c r="G13" s="840">
        <v>265663</v>
      </c>
      <c r="H13" s="841"/>
      <c r="I13" s="841"/>
      <c r="J13" s="855">
        <v>0.5</v>
      </c>
      <c r="K13" s="855"/>
      <c r="L13" s="855"/>
      <c r="M13" s="856"/>
      <c r="N13" s="841">
        <v>287735</v>
      </c>
      <c r="O13" s="841"/>
      <c r="P13" s="841"/>
      <c r="Q13" s="855">
        <v>0.9</v>
      </c>
      <c r="R13" s="855"/>
      <c r="S13" s="855"/>
      <c r="T13" s="856"/>
      <c r="U13" s="299"/>
      <c r="V13" s="252"/>
      <c r="W13" s="252"/>
      <c r="X13" s="252"/>
      <c r="Y13" s="252"/>
      <c r="Z13" s="252"/>
      <c r="AA13" s="252"/>
      <c r="AB13" s="252"/>
    </row>
    <row r="14" spans="2:28" ht="15.75" customHeight="1">
      <c r="B14" s="261"/>
      <c r="C14" s="265"/>
      <c r="D14" s="262" t="s">
        <v>465</v>
      </c>
      <c r="E14" s="262"/>
      <c r="F14" s="264"/>
      <c r="G14" s="840">
        <v>25099</v>
      </c>
      <c r="H14" s="841"/>
      <c r="I14" s="841"/>
      <c r="J14" s="855">
        <v>4.9</v>
      </c>
      <c r="K14" s="855"/>
      <c r="L14" s="855"/>
      <c r="M14" s="856"/>
      <c r="N14" s="841">
        <v>36544</v>
      </c>
      <c r="O14" s="841"/>
      <c r="P14" s="841"/>
      <c r="Q14" s="855">
        <v>9.8</v>
      </c>
      <c r="R14" s="855"/>
      <c r="S14" s="855"/>
      <c r="T14" s="856"/>
      <c r="U14" s="299"/>
      <c r="V14" s="299"/>
      <c r="W14" s="252"/>
      <c r="X14" s="252"/>
      <c r="Y14" s="252"/>
      <c r="Z14" s="252"/>
      <c r="AA14" s="252"/>
      <c r="AB14" s="252"/>
    </row>
    <row r="15" spans="2:28" ht="15.75" customHeight="1">
      <c r="B15" s="266"/>
      <c r="C15" s="267" t="s">
        <v>466</v>
      </c>
      <c r="D15" s="268"/>
      <c r="E15" s="267"/>
      <c r="F15" s="269"/>
      <c r="G15" s="883">
        <v>10446</v>
      </c>
      <c r="H15" s="880"/>
      <c r="I15" s="880"/>
      <c r="J15" s="878">
        <v>10</v>
      </c>
      <c r="K15" s="878"/>
      <c r="L15" s="878"/>
      <c r="M15" s="879"/>
      <c r="N15" s="880">
        <v>8880</v>
      </c>
      <c r="O15" s="880"/>
      <c r="P15" s="880"/>
      <c r="Q15" s="878">
        <v>19.9</v>
      </c>
      <c r="R15" s="878"/>
      <c r="S15" s="878"/>
      <c r="T15" s="879"/>
      <c r="U15" s="299"/>
      <c r="V15" s="299"/>
      <c r="W15" s="252"/>
      <c r="X15" s="252"/>
      <c r="Y15" s="252"/>
      <c r="Z15" s="252"/>
      <c r="AA15" s="252"/>
      <c r="AB15" s="252"/>
    </row>
    <row r="16" spans="2:28" ht="10.5" customHeight="1">
      <c r="B16" s="270"/>
      <c r="C16" s="271"/>
      <c r="D16" s="271"/>
      <c r="E16" s="271"/>
      <c r="F16" s="272"/>
      <c r="G16" s="273"/>
      <c r="H16" s="274"/>
      <c r="I16" s="274" t="s">
        <v>551</v>
      </c>
      <c r="J16" s="275"/>
      <c r="K16" s="275"/>
      <c r="L16" s="275"/>
      <c r="M16" s="276" t="s">
        <v>551</v>
      </c>
      <c r="N16" s="274"/>
      <c r="O16" s="274"/>
      <c r="P16" s="274" t="s">
        <v>551</v>
      </c>
      <c r="Q16" s="275"/>
      <c r="R16" s="275"/>
      <c r="S16" s="275"/>
      <c r="T16" s="276" t="s">
        <v>551</v>
      </c>
      <c r="U16" s="299"/>
      <c r="V16" s="299"/>
      <c r="W16" s="252"/>
      <c r="X16" s="252"/>
      <c r="Y16" s="252"/>
      <c r="Z16" s="252"/>
      <c r="AA16" s="252"/>
      <c r="AB16" s="252"/>
    </row>
    <row r="17" spans="2:28" ht="15.75" customHeight="1">
      <c r="B17" s="847" t="s">
        <v>417</v>
      </c>
      <c r="C17" s="876"/>
      <c r="D17" s="876"/>
      <c r="E17" s="876"/>
      <c r="F17" s="877"/>
      <c r="G17" s="881">
        <v>18.7</v>
      </c>
      <c r="H17" s="882"/>
      <c r="I17" s="882"/>
      <c r="J17" s="884">
        <v>-0.3</v>
      </c>
      <c r="K17" s="884"/>
      <c r="L17" s="884"/>
      <c r="M17" s="885"/>
      <c r="N17" s="882">
        <v>18.6</v>
      </c>
      <c r="O17" s="882"/>
      <c r="P17" s="882"/>
      <c r="Q17" s="884">
        <v>-0.1</v>
      </c>
      <c r="R17" s="884"/>
      <c r="S17" s="884"/>
      <c r="T17" s="885"/>
      <c r="U17" s="299"/>
      <c r="V17" s="299"/>
      <c r="W17" s="252"/>
      <c r="X17" s="252"/>
      <c r="Y17" s="252"/>
      <c r="Z17" s="252"/>
      <c r="AA17" s="252"/>
      <c r="AB17" s="252"/>
    </row>
    <row r="18" spans="2:28" ht="10.5" customHeight="1">
      <c r="B18" s="277"/>
      <c r="C18" s="278"/>
      <c r="D18" s="278"/>
      <c r="E18" s="278"/>
      <c r="F18" s="279"/>
      <c r="G18" s="280"/>
      <c r="H18" s="281"/>
      <c r="I18" s="281" t="s">
        <v>552</v>
      </c>
      <c r="J18" s="275"/>
      <c r="K18" s="275"/>
      <c r="L18" s="275"/>
      <c r="M18" s="276" t="s">
        <v>553</v>
      </c>
      <c r="N18" s="281"/>
      <c r="O18" s="281"/>
      <c r="P18" s="281" t="s">
        <v>552</v>
      </c>
      <c r="Q18" s="275"/>
      <c r="R18" s="275"/>
      <c r="S18" s="275"/>
      <c r="T18" s="276" t="s">
        <v>553</v>
      </c>
      <c r="U18" s="299"/>
      <c r="V18" s="299"/>
      <c r="W18" s="252"/>
      <c r="X18" s="252"/>
      <c r="Y18" s="252"/>
      <c r="Z18" s="252"/>
      <c r="AA18" s="252"/>
      <c r="AB18" s="252"/>
    </row>
    <row r="19" spans="2:28" ht="15.75" customHeight="1">
      <c r="B19" s="850" t="s">
        <v>359</v>
      </c>
      <c r="C19" s="851"/>
      <c r="D19" s="851"/>
      <c r="E19" s="851"/>
      <c r="F19" s="852"/>
      <c r="G19" s="835">
        <v>147.5</v>
      </c>
      <c r="H19" s="836"/>
      <c r="I19" s="836"/>
      <c r="J19" s="855">
        <v>-1.2</v>
      </c>
      <c r="K19" s="855"/>
      <c r="L19" s="855"/>
      <c r="M19" s="856"/>
      <c r="N19" s="836">
        <v>158.1</v>
      </c>
      <c r="O19" s="836"/>
      <c r="P19" s="836"/>
      <c r="Q19" s="855">
        <v>0.2</v>
      </c>
      <c r="R19" s="855"/>
      <c r="S19" s="855"/>
      <c r="T19" s="856"/>
      <c r="U19" s="299"/>
      <c r="V19" s="299"/>
      <c r="W19" s="252"/>
      <c r="X19" s="252"/>
      <c r="Y19" s="252"/>
      <c r="Z19" s="252"/>
      <c r="AA19" s="252"/>
      <c r="AB19" s="252"/>
    </row>
    <row r="20" spans="2:28" ht="15.75" customHeight="1">
      <c r="B20" s="261"/>
      <c r="C20" s="262" t="s">
        <v>467</v>
      </c>
      <c r="D20" s="262"/>
      <c r="E20" s="262"/>
      <c r="F20" s="264"/>
      <c r="G20" s="835">
        <v>135</v>
      </c>
      <c r="H20" s="836"/>
      <c r="I20" s="836"/>
      <c r="J20" s="855">
        <v>-1.6</v>
      </c>
      <c r="K20" s="855"/>
      <c r="L20" s="855"/>
      <c r="M20" s="856"/>
      <c r="N20" s="836">
        <v>141.5</v>
      </c>
      <c r="O20" s="836"/>
      <c r="P20" s="836"/>
      <c r="Q20" s="855">
        <v>-0.7</v>
      </c>
      <c r="R20" s="855"/>
      <c r="S20" s="855"/>
      <c r="T20" s="856"/>
      <c r="U20" s="299"/>
      <c r="V20" s="299"/>
      <c r="W20" s="252"/>
      <c r="X20" s="252"/>
      <c r="Y20" s="252"/>
      <c r="Z20" s="252"/>
      <c r="AA20" s="252"/>
      <c r="AB20" s="252"/>
    </row>
    <row r="21" spans="2:28" ht="15.75" customHeight="1">
      <c r="B21" s="266"/>
      <c r="C21" s="267" t="s">
        <v>148</v>
      </c>
      <c r="D21" s="267"/>
      <c r="E21" s="267"/>
      <c r="F21" s="269"/>
      <c r="G21" s="881">
        <v>12.5</v>
      </c>
      <c r="H21" s="882"/>
      <c r="I21" s="882"/>
      <c r="J21" s="878">
        <v>3.3</v>
      </c>
      <c r="K21" s="878"/>
      <c r="L21" s="878"/>
      <c r="M21" s="879"/>
      <c r="N21" s="882">
        <v>16.6</v>
      </c>
      <c r="O21" s="882"/>
      <c r="P21" s="882"/>
      <c r="Q21" s="878">
        <v>9.2</v>
      </c>
      <c r="R21" s="878"/>
      <c r="S21" s="878"/>
      <c r="T21" s="879"/>
      <c r="U21" s="299"/>
      <c r="V21" s="252"/>
      <c r="W21" s="252"/>
      <c r="X21" s="252"/>
      <c r="Y21" s="252"/>
      <c r="Z21" s="252"/>
      <c r="AA21" s="252"/>
      <c r="AB21" s="252"/>
    </row>
    <row r="22" spans="2:28" ht="10.5" customHeight="1">
      <c r="B22" s="282"/>
      <c r="C22" s="283"/>
      <c r="D22" s="283"/>
      <c r="E22" s="283"/>
      <c r="F22" s="284"/>
      <c r="G22" s="280"/>
      <c r="H22" s="281"/>
      <c r="I22" s="281" t="s">
        <v>554</v>
      </c>
      <c r="J22" s="275"/>
      <c r="K22" s="275"/>
      <c r="L22" s="275"/>
      <c r="M22" s="276" t="s">
        <v>553</v>
      </c>
      <c r="N22" s="281"/>
      <c r="O22" s="281"/>
      <c r="P22" s="281" t="s">
        <v>554</v>
      </c>
      <c r="Q22" s="275"/>
      <c r="R22" s="275"/>
      <c r="S22" s="275"/>
      <c r="T22" s="276" t="s">
        <v>553</v>
      </c>
      <c r="U22" s="299"/>
      <c r="V22" s="252"/>
      <c r="W22" s="252"/>
      <c r="X22" s="252"/>
      <c r="Y22" s="252"/>
      <c r="Z22" s="252"/>
      <c r="AA22" s="252"/>
      <c r="AB22" s="252"/>
    </row>
    <row r="23" spans="2:28" ht="15.75" customHeight="1">
      <c r="B23" s="847" t="s">
        <v>680</v>
      </c>
      <c r="C23" s="876"/>
      <c r="D23" s="876"/>
      <c r="E23" s="876"/>
      <c r="F23" s="877"/>
      <c r="G23" s="883">
        <v>27429</v>
      </c>
      <c r="H23" s="880"/>
      <c r="I23" s="880"/>
      <c r="J23" s="878">
        <v>0.3</v>
      </c>
      <c r="K23" s="878"/>
      <c r="L23" s="878"/>
      <c r="M23" s="879"/>
      <c r="N23" s="880">
        <v>6045</v>
      </c>
      <c r="O23" s="880"/>
      <c r="P23" s="880"/>
      <c r="Q23" s="878">
        <v>-0.8</v>
      </c>
      <c r="R23" s="878"/>
      <c r="S23" s="878"/>
      <c r="T23" s="879"/>
      <c r="U23" s="299"/>
      <c r="V23" s="299"/>
      <c r="W23" s="252"/>
      <c r="X23" s="252"/>
      <c r="Y23" s="252"/>
      <c r="Z23" s="252"/>
      <c r="AA23" s="252"/>
      <c r="AB23" s="252"/>
    </row>
    <row r="24" spans="2:28" ht="10.5" customHeight="1">
      <c r="B24" s="277"/>
      <c r="C24" s="278"/>
      <c r="D24" s="278"/>
      <c r="E24" s="278"/>
      <c r="F24" s="279"/>
      <c r="G24" s="274"/>
      <c r="H24" s="274"/>
      <c r="I24" s="274" t="s">
        <v>553</v>
      </c>
      <c r="J24" s="287"/>
      <c r="K24" s="287"/>
      <c r="L24" s="287"/>
      <c r="M24" s="288" t="s">
        <v>555</v>
      </c>
      <c r="N24" s="274"/>
      <c r="O24" s="274"/>
      <c r="P24" s="274" t="s">
        <v>553</v>
      </c>
      <c r="Q24" s="287"/>
      <c r="R24" s="287"/>
      <c r="S24" s="287"/>
      <c r="T24" s="288" t="s">
        <v>555</v>
      </c>
      <c r="U24" s="299"/>
      <c r="V24" s="299"/>
      <c r="W24" s="252"/>
      <c r="X24" s="252"/>
      <c r="Y24" s="252"/>
      <c r="Z24" s="252"/>
      <c r="AA24" s="252"/>
      <c r="AB24" s="252"/>
    </row>
    <row r="25" spans="2:28" ht="15.75" customHeight="1">
      <c r="B25" s="868" t="s">
        <v>468</v>
      </c>
      <c r="C25" s="869"/>
      <c r="D25" s="869"/>
      <c r="E25" s="869"/>
      <c r="F25" s="870"/>
      <c r="G25" s="867">
        <v>24.68</v>
      </c>
      <c r="H25" s="867"/>
      <c r="I25" s="867"/>
      <c r="J25" s="853">
        <v>0.37</v>
      </c>
      <c r="K25" s="853"/>
      <c r="L25" s="853"/>
      <c r="M25" s="854"/>
      <c r="N25" s="867">
        <v>10.47</v>
      </c>
      <c r="O25" s="867"/>
      <c r="P25" s="867"/>
      <c r="Q25" s="853">
        <v>0.35</v>
      </c>
      <c r="R25" s="853"/>
      <c r="S25" s="853"/>
      <c r="T25" s="854"/>
      <c r="U25" s="299"/>
      <c r="V25" s="299"/>
      <c r="W25" s="252"/>
      <c r="X25" s="252"/>
      <c r="Y25" s="252"/>
      <c r="Z25" s="252"/>
      <c r="AA25" s="252"/>
      <c r="AB25" s="252"/>
    </row>
    <row r="26" spans="2:28" ht="15.75" customHeight="1">
      <c r="B26" s="289" t="s">
        <v>469</v>
      </c>
      <c r="C26" s="262"/>
      <c r="D26" s="262"/>
      <c r="E26" s="262"/>
      <c r="F26" s="264"/>
      <c r="G26" s="866">
        <v>2.03</v>
      </c>
      <c r="H26" s="867"/>
      <c r="I26" s="867"/>
      <c r="J26" s="853">
        <v>-0.07</v>
      </c>
      <c r="K26" s="853"/>
      <c r="L26" s="853"/>
      <c r="M26" s="854"/>
      <c r="N26" s="867">
        <v>1.15</v>
      </c>
      <c r="O26" s="867"/>
      <c r="P26" s="867"/>
      <c r="Q26" s="853">
        <v>0.01</v>
      </c>
      <c r="R26" s="853"/>
      <c r="S26" s="853"/>
      <c r="T26" s="854"/>
      <c r="U26" s="299"/>
      <c r="V26" s="299"/>
      <c r="W26" s="252"/>
      <c r="X26" s="252"/>
      <c r="Y26" s="252"/>
      <c r="Z26" s="252"/>
      <c r="AA26" s="252"/>
      <c r="AB26" s="252"/>
    </row>
    <row r="27" spans="2:28" ht="15.75" customHeight="1">
      <c r="B27" s="286" t="s">
        <v>470</v>
      </c>
      <c r="C27" s="267"/>
      <c r="D27" s="267"/>
      <c r="E27" s="267"/>
      <c r="F27" s="269"/>
      <c r="G27" s="845">
        <v>1.76</v>
      </c>
      <c r="H27" s="846"/>
      <c r="I27" s="846"/>
      <c r="J27" s="843">
        <v>-0.06</v>
      </c>
      <c r="K27" s="843"/>
      <c r="L27" s="843"/>
      <c r="M27" s="844"/>
      <c r="N27" s="846">
        <v>1.2</v>
      </c>
      <c r="O27" s="846"/>
      <c r="P27" s="846"/>
      <c r="Q27" s="843">
        <v>-0.15</v>
      </c>
      <c r="R27" s="843"/>
      <c r="S27" s="843"/>
      <c r="T27" s="844"/>
      <c r="U27" s="299"/>
      <c r="V27" s="299"/>
      <c r="W27" s="252"/>
      <c r="X27" s="252"/>
      <c r="Y27" s="252"/>
      <c r="Z27" s="252"/>
      <c r="AA27" s="252"/>
      <c r="AB27" s="252"/>
    </row>
    <row r="28" spans="2:30" ht="15.75" customHeight="1">
      <c r="B28" s="252"/>
      <c r="C28" s="252"/>
      <c r="D28" s="252"/>
      <c r="E28" s="252"/>
      <c r="F28" s="252"/>
      <c r="G28" s="252"/>
      <c r="H28" s="252"/>
      <c r="I28" s="252"/>
      <c r="J28" s="252"/>
      <c r="K28" s="252"/>
      <c r="L28" s="252"/>
      <c r="M28" s="252"/>
      <c r="N28" s="252"/>
      <c r="O28" s="300"/>
      <c r="P28" s="300"/>
      <c r="Q28" s="300"/>
      <c r="R28" s="300"/>
      <c r="S28" s="301"/>
      <c r="T28" s="253" t="s">
        <v>482</v>
      </c>
      <c r="U28" s="300"/>
      <c r="V28" s="252"/>
      <c r="W28" s="252"/>
      <c r="X28" s="252"/>
      <c r="Y28" s="252"/>
      <c r="Z28" s="252"/>
      <c r="AA28" s="252"/>
      <c r="AB28" s="252"/>
      <c r="AC28" s="298"/>
      <c r="AD28" s="298"/>
    </row>
    <row r="29" spans="2:30" ht="15.75" customHeight="1">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98"/>
      <c r="AD29" s="298"/>
    </row>
    <row r="30" spans="2:30" ht="15.75" customHeight="1">
      <c r="B30" s="252" t="s">
        <v>456</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98"/>
      <c r="AD30" s="298"/>
    </row>
    <row r="31" spans="2:30" ht="15.75" customHeight="1">
      <c r="B31" s="871" t="s">
        <v>549</v>
      </c>
      <c r="C31" s="871"/>
      <c r="D31" s="871"/>
      <c r="E31" s="871"/>
      <c r="F31" s="871"/>
      <c r="G31" s="871"/>
      <c r="H31" s="871"/>
      <c r="I31" s="871"/>
      <c r="J31" s="871"/>
      <c r="K31" s="871"/>
      <c r="L31" s="871"/>
      <c r="M31" s="871"/>
      <c r="N31" s="871"/>
      <c r="O31" s="871"/>
      <c r="P31" s="871"/>
      <c r="Q31" s="871"/>
      <c r="R31" s="871"/>
      <c r="S31" s="871"/>
      <c r="T31" s="871"/>
      <c r="U31" s="871"/>
      <c r="V31" s="871"/>
      <c r="W31" s="871"/>
      <c r="X31" s="871"/>
      <c r="Y31" s="871"/>
      <c r="Z31" s="871"/>
      <c r="AA31" s="871"/>
      <c r="AB31" s="871"/>
      <c r="AC31" s="298"/>
      <c r="AD31" s="298"/>
    </row>
    <row r="32" spans="2:30" ht="15.75" customHeight="1">
      <c r="B32" s="829" t="s">
        <v>473</v>
      </c>
      <c r="C32" s="830"/>
      <c r="D32" s="831"/>
      <c r="E32" s="837" t="s">
        <v>474</v>
      </c>
      <c r="F32" s="838"/>
      <c r="G32" s="838"/>
      <c r="H32" s="838"/>
      <c r="I32" s="838"/>
      <c r="J32" s="839"/>
      <c r="K32" s="837" t="s">
        <v>475</v>
      </c>
      <c r="L32" s="838"/>
      <c r="M32" s="838"/>
      <c r="N32" s="838"/>
      <c r="O32" s="838"/>
      <c r="P32" s="839"/>
      <c r="Q32" s="832" t="s">
        <v>360</v>
      </c>
      <c r="R32" s="833"/>
      <c r="S32" s="833"/>
      <c r="T32" s="833"/>
      <c r="U32" s="833"/>
      <c r="V32" s="834"/>
      <c r="W32" s="832" t="s">
        <v>361</v>
      </c>
      <c r="X32" s="833"/>
      <c r="Y32" s="833"/>
      <c r="Z32" s="833"/>
      <c r="AA32" s="833"/>
      <c r="AB32" s="834"/>
      <c r="AC32" s="298"/>
      <c r="AD32" s="298"/>
    </row>
    <row r="33" spans="2:30" ht="15.75" customHeight="1">
      <c r="B33" s="859"/>
      <c r="C33" s="860"/>
      <c r="D33" s="861"/>
      <c r="E33" s="829" t="s">
        <v>476</v>
      </c>
      <c r="F33" s="831"/>
      <c r="G33" s="832" t="s">
        <v>477</v>
      </c>
      <c r="H33" s="833"/>
      <c r="I33" s="833"/>
      <c r="J33" s="834"/>
      <c r="K33" s="829" t="s">
        <v>476</v>
      </c>
      <c r="L33" s="831"/>
      <c r="M33" s="832" t="s">
        <v>478</v>
      </c>
      <c r="N33" s="833"/>
      <c r="O33" s="833"/>
      <c r="P33" s="834"/>
      <c r="Q33" s="832" t="s">
        <v>476</v>
      </c>
      <c r="R33" s="834"/>
      <c r="S33" s="829" t="s">
        <v>477</v>
      </c>
      <c r="T33" s="830"/>
      <c r="U33" s="830"/>
      <c r="V33" s="831"/>
      <c r="W33" s="829" t="s">
        <v>476</v>
      </c>
      <c r="X33" s="831"/>
      <c r="Y33" s="829" t="s">
        <v>477</v>
      </c>
      <c r="Z33" s="830"/>
      <c r="AA33" s="830"/>
      <c r="AB33" s="831"/>
      <c r="AC33" s="298"/>
      <c r="AD33" s="298"/>
    </row>
    <row r="34" spans="2:28" ht="11.25" customHeight="1">
      <c r="B34" s="390"/>
      <c r="C34" s="389"/>
      <c r="D34" s="391"/>
      <c r="E34" s="302"/>
      <c r="F34" s="303"/>
      <c r="G34" s="303"/>
      <c r="H34" s="303"/>
      <c r="I34" s="303" t="s">
        <v>481</v>
      </c>
      <c r="J34" s="303"/>
      <c r="K34" s="398"/>
      <c r="L34" s="303"/>
      <c r="M34" s="303"/>
      <c r="N34" s="303"/>
      <c r="O34" s="303" t="s">
        <v>481</v>
      </c>
      <c r="P34" s="304"/>
      <c r="Q34" s="398"/>
      <c r="R34" s="303"/>
      <c r="S34" s="303"/>
      <c r="T34" s="303"/>
      <c r="U34" s="303" t="s">
        <v>481</v>
      </c>
      <c r="V34" s="304"/>
      <c r="W34" s="303"/>
      <c r="X34" s="303"/>
      <c r="Y34" s="303"/>
      <c r="Z34" s="303"/>
      <c r="AA34" s="303" t="s">
        <v>481</v>
      </c>
      <c r="AB34" s="304"/>
    </row>
    <row r="35" spans="2:29" ht="15.75" customHeight="1">
      <c r="B35" s="484" t="s">
        <v>534</v>
      </c>
      <c r="C35" s="485">
        <v>22</v>
      </c>
      <c r="D35" s="486" t="s">
        <v>535</v>
      </c>
      <c r="E35" s="823">
        <v>100</v>
      </c>
      <c r="F35" s="822"/>
      <c r="G35" s="822">
        <v>1.1</v>
      </c>
      <c r="H35" s="822"/>
      <c r="I35" s="822"/>
      <c r="J35" s="487"/>
      <c r="K35" s="823">
        <v>100</v>
      </c>
      <c r="L35" s="822"/>
      <c r="M35" s="822">
        <v>0.5</v>
      </c>
      <c r="N35" s="822"/>
      <c r="O35" s="822"/>
      <c r="P35" s="488"/>
      <c r="Q35" s="823">
        <v>100</v>
      </c>
      <c r="R35" s="822"/>
      <c r="S35" s="822">
        <v>11.3</v>
      </c>
      <c r="T35" s="822"/>
      <c r="U35" s="822"/>
      <c r="V35" s="488"/>
      <c r="W35" s="823">
        <v>100</v>
      </c>
      <c r="X35" s="822"/>
      <c r="Y35" s="822">
        <v>-0.3</v>
      </c>
      <c r="Z35" s="822"/>
      <c r="AA35" s="822"/>
      <c r="AB35" s="489"/>
      <c r="AC35" s="298"/>
    </row>
    <row r="36" spans="2:29" ht="15.75" customHeight="1">
      <c r="B36" s="484"/>
      <c r="C36" s="485">
        <v>23</v>
      </c>
      <c r="D36" s="486"/>
      <c r="E36" s="823">
        <v>100.2</v>
      </c>
      <c r="F36" s="822"/>
      <c r="G36" s="822">
        <v>0.2</v>
      </c>
      <c r="H36" s="822"/>
      <c r="I36" s="822"/>
      <c r="J36" s="490"/>
      <c r="K36" s="823">
        <v>99.9</v>
      </c>
      <c r="L36" s="822"/>
      <c r="M36" s="822">
        <v>-0.1</v>
      </c>
      <c r="N36" s="822"/>
      <c r="O36" s="822"/>
      <c r="P36" s="489"/>
      <c r="Q36" s="823">
        <v>99.5</v>
      </c>
      <c r="R36" s="822"/>
      <c r="S36" s="822">
        <v>-0.5</v>
      </c>
      <c r="T36" s="822"/>
      <c r="U36" s="822"/>
      <c r="V36" s="489"/>
      <c r="W36" s="822">
        <v>100</v>
      </c>
      <c r="X36" s="822"/>
      <c r="Y36" s="822">
        <v>0</v>
      </c>
      <c r="Z36" s="822"/>
      <c r="AA36" s="822"/>
      <c r="AB36" s="489"/>
      <c r="AC36" s="298"/>
    </row>
    <row r="37" spans="2:29" ht="15.75" customHeight="1">
      <c r="B37" s="484"/>
      <c r="C37" s="485">
        <v>24</v>
      </c>
      <c r="D37" s="486"/>
      <c r="E37" s="823">
        <v>99.6</v>
      </c>
      <c r="F37" s="822"/>
      <c r="G37" s="822">
        <v>-0.6</v>
      </c>
      <c r="H37" s="822"/>
      <c r="I37" s="822"/>
      <c r="J37" s="490"/>
      <c r="K37" s="823">
        <v>100.1</v>
      </c>
      <c r="L37" s="822"/>
      <c r="M37" s="822">
        <v>0.2</v>
      </c>
      <c r="N37" s="822"/>
      <c r="O37" s="822"/>
      <c r="P37" s="489"/>
      <c r="Q37" s="823">
        <v>100.7</v>
      </c>
      <c r="R37" s="822"/>
      <c r="S37" s="822">
        <v>1.2</v>
      </c>
      <c r="T37" s="822"/>
      <c r="U37" s="822"/>
      <c r="V37" s="489"/>
      <c r="W37" s="822">
        <v>99.7</v>
      </c>
      <c r="X37" s="822"/>
      <c r="Y37" s="822">
        <v>-0.3</v>
      </c>
      <c r="Z37" s="822"/>
      <c r="AA37" s="822"/>
      <c r="AB37" s="489"/>
      <c r="AC37" s="298"/>
    </row>
    <row r="38" spans="2:29" ht="15.75" customHeight="1">
      <c r="B38" s="484"/>
      <c r="C38" s="497">
        <v>25</v>
      </c>
      <c r="D38" s="498"/>
      <c r="E38" s="828">
        <v>99.9</v>
      </c>
      <c r="F38" s="827"/>
      <c r="G38" s="827">
        <v>0.3</v>
      </c>
      <c r="H38" s="827"/>
      <c r="I38" s="827"/>
      <c r="J38" s="499"/>
      <c r="K38" s="828">
        <v>99.8</v>
      </c>
      <c r="L38" s="827"/>
      <c r="M38" s="827">
        <v>-0.3</v>
      </c>
      <c r="N38" s="827"/>
      <c r="O38" s="827"/>
      <c r="P38" s="500"/>
      <c r="Q38" s="828">
        <v>102.5</v>
      </c>
      <c r="R38" s="827"/>
      <c r="S38" s="827">
        <v>1.8</v>
      </c>
      <c r="T38" s="827"/>
      <c r="U38" s="827"/>
      <c r="V38" s="500"/>
      <c r="W38" s="827">
        <v>99.5</v>
      </c>
      <c r="X38" s="827"/>
      <c r="Y38" s="827">
        <v>-0.2</v>
      </c>
      <c r="Z38" s="827"/>
      <c r="AA38" s="827"/>
      <c r="AB38" s="489"/>
      <c r="AC38" s="298"/>
    </row>
    <row r="39" spans="2:29" ht="15.75" customHeight="1">
      <c r="B39" s="484"/>
      <c r="C39" s="491"/>
      <c r="D39" s="486"/>
      <c r="E39" s="824"/>
      <c r="F39" s="825"/>
      <c r="G39" s="822"/>
      <c r="H39" s="822"/>
      <c r="I39" s="822"/>
      <c r="J39" s="490"/>
      <c r="K39" s="492"/>
      <c r="L39" s="490"/>
      <c r="M39" s="490"/>
      <c r="N39" s="490"/>
      <c r="O39" s="490"/>
      <c r="P39" s="489"/>
      <c r="Q39" s="824"/>
      <c r="R39" s="825"/>
      <c r="S39" s="825"/>
      <c r="T39" s="825"/>
      <c r="U39" s="825"/>
      <c r="V39" s="826"/>
      <c r="W39" s="825"/>
      <c r="X39" s="825"/>
      <c r="Y39" s="825"/>
      <c r="Z39" s="825"/>
      <c r="AA39" s="825"/>
      <c r="AB39" s="826"/>
      <c r="AC39" s="298"/>
    </row>
    <row r="40" spans="2:31" s="290" customFormat="1" ht="15.75" customHeight="1">
      <c r="B40" s="493" t="s">
        <v>664</v>
      </c>
      <c r="C40" s="494" t="s">
        <v>681</v>
      </c>
      <c r="D40" s="495" t="s">
        <v>536</v>
      </c>
      <c r="E40" s="823">
        <v>83.2</v>
      </c>
      <c r="F40" s="822"/>
      <c r="G40" s="822">
        <v>0.1</v>
      </c>
      <c r="H40" s="822"/>
      <c r="I40" s="822"/>
      <c r="J40" s="487"/>
      <c r="K40" s="823">
        <v>99.6</v>
      </c>
      <c r="L40" s="822"/>
      <c r="M40" s="822">
        <v>-0.2</v>
      </c>
      <c r="N40" s="822"/>
      <c r="O40" s="822"/>
      <c r="P40" s="488"/>
      <c r="Q40" s="823">
        <v>100</v>
      </c>
      <c r="R40" s="822"/>
      <c r="S40" s="822">
        <v>0</v>
      </c>
      <c r="T40" s="822"/>
      <c r="U40" s="822"/>
      <c r="V40" s="488"/>
      <c r="W40" s="823">
        <v>100</v>
      </c>
      <c r="X40" s="822"/>
      <c r="Y40" s="822">
        <v>-0.3</v>
      </c>
      <c r="Z40" s="822"/>
      <c r="AA40" s="822"/>
      <c r="AB40" s="489"/>
      <c r="AC40" s="298"/>
      <c r="AD40" s="250"/>
      <c r="AE40" s="250"/>
    </row>
    <row r="41" spans="2:31" s="290" customFormat="1" ht="15.75" customHeight="1">
      <c r="B41" s="493"/>
      <c r="C41" s="494" t="s">
        <v>685</v>
      </c>
      <c r="D41" s="495"/>
      <c r="E41" s="823">
        <v>148.3</v>
      </c>
      <c r="F41" s="822"/>
      <c r="G41" s="822">
        <v>1.5</v>
      </c>
      <c r="H41" s="822"/>
      <c r="I41" s="822"/>
      <c r="J41" s="487"/>
      <c r="K41" s="823">
        <v>99.9</v>
      </c>
      <c r="L41" s="822"/>
      <c r="M41" s="822">
        <v>-0.4</v>
      </c>
      <c r="N41" s="822"/>
      <c r="O41" s="822"/>
      <c r="P41" s="488"/>
      <c r="Q41" s="823">
        <v>100</v>
      </c>
      <c r="R41" s="822"/>
      <c r="S41" s="822">
        <v>0.8</v>
      </c>
      <c r="T41" s="822"/>
      <c r="U41" s="822"/>
      <c r="V41" s="488"/>
      <c r="W41" s="823">
        <v>100.1</v>
      </c>
      <c r="X41" s="822"/>
      <c r="Y41" s="822">
        <v>-0.1</v>
      </c>
      <c r="Z41" s="822"/>
      <c r="AA41" s="822"/>
      <c r="AB41" s="489"/>
      <c r="AC41" s="298"/>
      <c r="AD41" s="250"/>
      <c r="AE41" s="250"/>
    </row>
    <row r="42" spans="2:31" s="290" customFormat="1" ht="15.75" customHeight="1">
      <c r="B42" s="493"/>
      <c r="C42" s="494" t="s">
        <v>683</v>
      </c>
      <c r="D42" s="495"/>
      <c r="E42" s="823">
        <v>113.7</v>
      </c>
      <c r="F42" s="822"/>
      <c r="G42" s="822">
        <v>-0.4</v>
      </c>
      <c r="H42" s="822"/>
      <c r="I42" s="822"/>
      <c r="J42" s="487"/>
      <c r="K42" s="823">
        <v>99.6</v>
      </c>
      <c r="L42" s="822"/>
      <c r="M42" s="822">
        <v>-0.4</v>
      </c>
      <c r="N42" s="822"/>
      <c r="O42" s="822"/>
      <c r="P42" s="488"/>
      <c r="Q42" s="823">
        <v>102.5</v>
      </c>
      <c r="R42" s="822"/>
      <c r="S42" s="822">
        <v>3.3</v>
      </c>
      <c r="T42" s="822"/>
      <c r="U42" s="822"/>
      <c r="V42" s="488"/>
      <c r="W42" s="823">
        <v>100</v>
      </c>
      <c r="X42" s="822"/>
      <c r="Y42" s="822">
        <v>-0.1</v>
      </c>
      <c r="Z42" s="822"/>
      <c r="AA42" s="822"/>
      <c r="AB42" s="489"/>
      <c r="AC42" s="298"/>
      <c r="AD42" s="250"/>
      <c r="AE42" s="250"/>
    </row>
    <row r="43" spans="2:31" s="290" customFormat="1" ht="15.75" customHeight="1">
      <c r="B43" s="493"/>
      <c r="C43" s="494" t="s">
        <v>691</v>
      </c>
      <c r="D43" s="495"/>
      <c r="E43" s="823">
        <v>83.1</v>
      </c>
      <c r="F43" s="822"/>
      <c r="G43" s="822">
        <v>-0.5</v>
      </c>
      <c r="H43" s="822"/>
      <c r="I43" s="822"/>
      <c r="J43" s="487"/>
      <c r="K43" s="823">
        <v>99.6</v>
      </c>
      <c r="L43" s="822"/>
      <c r="M43" s="822">
        <v>0.1</v>
      </c>
      <c r="N43" s="822"/>
      <c r="O43" s="822"/>
      <c r="P43" s="488"/>
      <c r="Q43" s="823">
        <v>99.2</v>
      </c>
      <c r="R43" s="822"/>
      <c r="S43" s="822">
        <v>3.4</v>
      </c>
      <c r="T43" s="822"/>
      <c r="U43" s="822"/>
      <c r="V43" s="488"/>
      <c r="W43" s="823">
        <v>99.8</v>
      </c>
      <c r="X43" s="822"/>
      <c r="Y43" s="822">
        <v>0</v>
      </c>
      <c r="Z43" s="822"/>
      <c r="AA43" s="822"/>
      <c r="AB43" s="489"/>
      <c r="AC43" s="298"/>
      <c r="AD43" s="250"/>
      <c r="AE43" s="250"/>
    </row>
    <row r="44" spans="2:31" s="290" customFormat="1" ht="15.75" customHeight="1">
      <c r="B44" s="493"/>
      <c r="C44" s="494" t="s">
        <v>727</v>
      </c>
      <c r="D44" s="495"/>
      <c r="E44" s="823">
        <v>82.2</v>
      </c>
      <c r="F44" s="822"/>
      <c r="G44" s="822">
        <v>0.1</v>
      </c>
      <c r="H44" s="822"/>
      <c r="I44" s="822"/>
      <c r="J44" s="487"/>
      <c r="K44" s="823">
        <v>99.6</v>
      </c>
      <c r="L44" s="822"/>
      <c r="M44" s="822">
        <v>0</v>
      </c>
      <c r="N44" s="822"/>
      <c r="O44" s="822"/>
      <c r="P44" s="488"/>
      <c r="Q44" s="823">
        <v>101.7</v>
      </c>
      <c r="R44" s="822"/>
      <c r="S44" s="822">
        <v>4.3</v>
      </c>
      <c r="T44" s="822"/>
      <c r="U44" s="822"/>
      <c r="V44" s="488"/>
      <c r="W44" s="823">
        <v>99.7</v>
      </c>
      <c r="X44" s="822"/>
      <c r="Y44" s="822">
        <v>0</v>
      </c>
      <c r="Z44" s="822"/>
      <c r="AA44" s="822"/>
      <c r="AB44" s="489"/>
      <c r="AC44" s="298"/>
      <c r="AD44" s="250"/>
      <c r="AE44" s="250"/>
    </row>
    <row r="45" spans="2:31" s="290" customFormat="1" ht="15.75" customHeight="1">
      <c r="B45" s="493"/>
      <c r="C45" s="494" t="s">
        <v>726</v>
      </c>
      <c r="D45" s="495"/>
      <c r="E45" s="823">
        <v>83</v>
      </c>
      <c r="F45" s="822"/>
      <c r="G45" s="822">
        <v>0.4</v>
      </c>
      <c r="H45" s="822"/>
      <c r="I45" s="822"/>
      <c r="J45" s="487"/>
      <c r="K45" s="823">
        <v>100.3</v>
      </c>
      <c r="L45" s="822"/>
      <c r="M45" s="822">
        <v>0.3</v>
      </c>
      <c r="N45" s="822"/>
      <c r="O45" s="822"/>
      <c r="P45" s="488"/>
      <c r="Q45" s="823">
        <v>105.8</v>
      </c>
      <c r="R45" s="822"/>
      <c r="S45" s="822">
        <v>5.8</v>
      </c>
      <c r="T45" s="822"/>
      <c r="U45" s="822"/>
      <c r="V45" s="488"/>
      <c r="W45" s="823">
        <v>99.7</v>
      </c>
      <c r="X45" s="822"/>
      <c r="Y45" s="822">
        <v>0.1</v>
      </c>
      <c r="Z45" s="822"/>
      <c r="AA45" s="822"/>
      <c r="AB45" s="489"/>
      <c r="AC45" s="298"/>
      <c r="AD45" s="250"/>
      <c r="AE45" s="250"/>
    </row>
    <row r="46" spans="2:31" s="290" customFormat="1" ht="15.75" customHeight="1">
      <c r="B46" s="493"/>
      <c r="C46" s="494" t="s">
        <v>729</v>
      </c>
      <c r="D46" s="495"/>
      <c r="E46" s="823">
        <v>86.8</v>
      </c>
      <c r="F46" s="822"/>
      <c r="G46" s="822">
        <v>1.5</v>
      </c>
      <c r="H46" s="822"/>
      <c r="I46" s="822"/>
      <c r="J46" s="487"/>
      <c r="K46" s="823">
        <v>100.3</v>
      </c>
      <c r="L46" s="822"/>
      <c r="M46" s="822">
        <v>0.3</v>
      </c>
      <c r="N46" s="822"/>
      <c r="O46" s="822"/>
      <c r="P46" s="488"/>
      <c r="Q46" s="823">
        <v>107.4</v>
      </c>
      <c r="R46" s="822"/>
      <c r="S46" s="822">
        <v>6.5</v>
      </c>
      <c r="T46" s="822"/>
      <c r="U46" s="822"/>
      <c r="V46" s="488"/>
      <c r="W46" s="823">
        <v>99.8</v>
      </c>
      <c r="X46" s="822"/>
      <c r="Y46" s="822">
        <v>0.3</v>
      </c>
      <c r="Z46" s="822"/>
      <c r="AA46" s="822"/>
      <c r="AB46" s="489"/>
      <c r="AC46" s="298"/>
      <c r="AD46" s="250"/>
      <c r="AE46" s="250"/>
    </row>
    <row r="47" spans="2:31" s="290" customFormat="1" ht="15.75" customHeight="1">
      <c r="B47" s="493"/>
      <c r="C47" s="494" t="s">
        <v>770</v>
      </c>
      <c r="D47" s="495"/>
      <c r="E47" s="823">
        <v>183</v>
      </c>
      <c r="F47" s="822"/>
      <c r="G47" s="822">
        <v>0.9</v>
      </c>
      <c r="H47" s="822"/>
      <c r="I47" s="822"/>
      <c r="J47" s="487"/>
      <c r="K47" s="823">
        <v>100.1</v>
      </c>
      <c r="L47" s="822"/>
      <c r="M47" s="822">
        <v>0.2</v>
      </c>
      <c r="N47" s="822"/>
      <c r="O47" s="822"/>
      <c r="P47" s="488"/>
      <c r="Q47" s="823">
        <v>109.9</v>
      </c>
      <c r="R47" s="822"/>
      <c r="S47" s="822">
        <v>5.6</v>
      </c>
      <c r="T47" s="822"/>
      <c r="U47" s="822"/>
      <c r="V47" s="488"/>
      <c r="W47" s="823">
        <v>99.8</v>
      </c>
      <c r="X47" s="822"/>
      <c r="Y47" s="822">
        <v>0.2</v>
      </c>
      <c r="Z47" s="822"/>
      <c r="AA47" s="822"/>
      <c r="AB47" s="489"/>
      <c r="AC47" s="298"/>
      <c r="AD47" s="250"/>
      <c r="AE47" s="250"/>
    </row>
    <row r="48" spans="2:31" s="290" customFormat="1" ht="15.75" customHeight="1">
      <c r="B48" s="493" t="s">
        <v>777</v>
      </c>
      <c r="C48" s="494" t="s">
        <v>781</v>
      </c>
      <c r="D48" s="495" t="s">
        <v>536</v>
      </c>
      <c r="E48" s="823">
        <v>83.5</v>
      </c>
      <c r="F48" s="822"/>
      <c r="G48" s="822">
        <v>-0.1</v>
      </c>
      <c r="H48" s="822"/>
      <c r="I48" s="822"/>
      <c r="J48" s="487"/>
      <c r="K48" s="823">
        <v>99.4</v>
      </c>
      <c r="L48" s="822"/>
      <c r="M48" s="822">
        <v>0.7</v>
      </c>
      <c r="N48" s="822"/>
      <c r="O48" s="822"/>
      <c r="P48" s="488"/>
      <c r="Q48" s="823">
        <v>103.3</v>
      </c>
      <c r="R48" s="822"/>
      <c r="S48" s="822">
        <v>6.8</v>
      </c>
      <c r="T48" s="822"/>
      <c r="U48" s="822"/>
      <c r="V48" s="488"/>
      <c r="W48" s="823">
        <v>99.3</v>
      </c>
      <c r="X48" s="822"/>
      <c r="Y48" s="822">
        <v>0.3</v>
      </c>
      <c r="Z48" s="822"/>
      <c r="AA48" s="822"/>
      <c r="AB48" s="489"/>
      <c r="AC48" s="298"/>
      <c r="AD48" s="250"/>
      <c r="AE48" s="250"/>
    </row>
    <row r="49" spans="2:31" s="290" customFormat="1" ht="15.75" customHeight="1">
      <c r="B49" s="493"/>
      <c r="C49" s="494" t="s">
        <v>784</v>
      </c>
      <c r="D49" s="495"/>
      <c r="E49" s="823">
        <v>81.6</v>
      </c>
      <c r="F49" s="822"/>
      <c r="G49" s="822">
        <v>0.2</v>
      </c>
      <c r="H49" s="822"/>
      <c r="I49" s="822"/>
      <c r="J49" s="487"/>
      <c r="K49" s="823">
        <v>99.6</v>
      </c>
      <c r="L49" s="822"/>
      <c r="M49" s="822">
        <v>0.2</v>
      </c>
      <c r="N49" s="822"/>
      <c r="O49" s="822"/>
      <c r="P49" s="488"/>
      <c r="Q49" s="823">
        <v>104.1</v>
      </c>
      <c r="R49" s="822"/>
      <c r="S49" s="822">
        <v>5.9</v>
      </c>
      <c r="T49" s="822"/>
      <c r="U49" s="822"/>
      <c r="V49" s="488"/>
      <c r="W49" s="823">
        <v>99</v>
      </c>
      <c r="X49" s="822"/>
      <c r="Y49" s="822">
        <v>0.3</v>
      </c>
      <c r="Z49" s="822"/>
      <c r="AA49" s="822"/>
      <c r="AB49" s="489"/>
      <c r="AC49" s="298"/>
      <c r="AD49" s="250"/>
      <c r="AE49" s="250"/>
    </row>
    <row r="50" spans="2:31" s="290" customFormat="1" ht="15.75" customHeight="1">
      <c r="B50" s="493"/>
      <c r="C50" s="494" t="s">
        <v>783</v>
      </c>
      <c r="D50" s="495"/>
      <c r="E50" s="823">
        <v>86.8</v>
      </c>
      <c r="F50" s="822"/>
      <c r="G50" s="822">
        <v>1.3</v>
      </c>
      <c r="H50" s="822"/>
      <c r="I50" s="822"/>
      <c r="J50" s="487"/>
      <c r="K50" s="823">
        <v>100.6</v>
      </c>
      <c r="L50" s="822"/>
      <c r="M50" s="822">
        <v>0.7</v>
      </c>
      <c r="N50" s="822"/>
      <c r="O50" s="822"/>
      <c r="P50" s="488"/>
      <c r="Q50" s="823">
        <v>110.7</v>
      </c>
      <c r="R50" s="822"/>
      <c r="S50" s="822">
        <v>7.2</v>
      </c>
      <c r="T50" s="822"/>
      <c r="U50" s="822"/>
      <c r="V50" s="488"/>
      <c r="W50" s="823">
        <v>98.5</v>
      </c>
      <c r="X50" s="822"/>
      <c r="Y50" s="822">
        <v>0.4</v>
      </c>
      <c r="Z50" s="822"/>
      <c r="AA50" s="822"/>
      <c r="AB50" s="489"/>
      <c r="AC50" s="298"/>
      <c r="AD50" s="250"/>
      <c r="AE50" s="250"/>
    </row>
    <row r="51" spans="2:31" s="290" customFormat="1" ht="15.75" customHeight="1">
      <c r="B51" s="493"/>
      <c r="C51" s="494" t="s">
        <v>787</v>
      </c>
      <c r="D51" s="495"/>
      <c r="E51" s="823">
        <v>85.7</v>
      </c>
      <c r="F51" s="822"/>
      <c r="G51" s="822">
        <v>1.2</v>
      </c>
      <c r="H51" s="822"/>
      <c r="I51" s="822"/>
      <c r="J51" s="487"/>
      <c r="K51" s="823">
        <v>101.8</v>
      </c>
      <c r="L51" s="822"/>
      <c r="M51" s="822">
        <v>0.7</v>
      </c>
      <c r="N51" s="822"/>
      <c r="O51" s="822"/>
      <c r="P51" s="488"/>
      <c r="Q51" s="823">
        <v>110.7</v>
      </c>
      <c r="R51" s="822"/>
      <c r="S51" s="822">
        <v>5.4</v>
      </c>
      <c r="T51" s="822"/>
      <c r="U51" s="822"/>
      <c r="V51" s="488"/>
      <c r="W51" s="823">
        <v>100.1</v>
      </c>
      <c r="X51" s="822"/>
      <c r="Y51" s="822">
        <v>0.4</v>
      </c>
      <c r="Z51" s="822"/>
      <c r="AA51" s="822"/>
      <c r="AB51" s="489"/>
      <c r="AC51" s="298"/>
      <c r="AD51" s="250"/>
      <c r="AE51" s="250"/>
    </row>
    <row r="52" spans="2:31" s="290" customFormat="1" ht="15.75" customHeight="1">
      <c r="B52" s="632" t="s">
        <v>782</v>
      </c>
      <c r="C52" s="501" t="s">
        <v>681</v>
      </c>
      <c r="D52" s="502" t="s">
        <v>782</v>
      </c>
      <c r="E52" s="875">
        <v>84.1</v>
      </c>
      <c r="F52" s="874"/>
      <c r="G52" s="874">
        <v>1.1</v>
      </c>
      <c r="H52" s="874"/>
      <c r="I52" s="874"/>
      <c r="J52" s="503"/>
      <c r="K52" s="875">
        <v>100.4</v>
      </c>
      <c r="L52" s="874"/>
      <c r="M52" s="874">
        <v>0.8</v>
      </c>
      <c r="N52" s="874"/>
      <c r="O52" s="874"/>
      <c r="P52" s="504"/>
      <c r="Q52" s="875">
        <v>103.3</v>
      </c>
      <c r="R52" s="874"/>
      <c r="S52" s="874">
        <v>3.3</v>
      </c>
      <c r="T52" s="874"/>
      <c r="U52" s="874"/>
      <c r="V52" s="504"/>
      <c r="W52" s="875">
        <v>100.3</v>
      </c>
      <c r="X52" s="874"/>
      <c r="Y52" s="874">
        <v>0.3</v>
      </c>
      <c r="Z52" s="874"/>
      <c r="AA52" s="874"/>
      <c r="AB52" s="496"/>
      <c r="AC52" s="298"/>
      <c r="AD52" s="250"/>
      <c r="AE52" s="250"/>
    </row>
    <row r="53" spans="2:31" s="290" customFormat="1" ht="15.75" customHeight="1">
      <c r="B53" s="291"/>
      <c r="C53" s="291"/>
      <c r="D53" s="291"/>
      <c r="E53" s="293"/>
      <c r="F53" s="293"/>
      <c r="G53" s="305"/>
      <c r="H53" s="305"/>
      <c r="I53" s="305"/>
      <c r="J53" s="305"/>
      <c r="K53" s="292"/>
      <c r="L53" s="292"/>
      <c r="M53" s="293"/>
      <c r="N53" s="293"/>
      <c r="O53" s="293"/>
      <c r="P53" s="293"/>
      <c r="Q53" s="294"/>
      <c r="R53" s="294"/>
      <c r="S53" s="294"/>
      <c r="T53" s="294"/>
      <c r="U53" s="294"/>
      <c r="V53" s="294"/>
      <c r="W53" s="306"/>
      <c r="X53" s="306"/>
      <c r="Y53" s="295"/>
      <c r="Z53" s="295"/>
      <c r="AA53" s="295"/>
      <c r="AB53" s="295"/>
      <c r="AC53" s="298"/>
      <c r="AD53" s="250"/>
      <c r="AE53" s="250"/>
    </row>
    <row r="54" spans="2:31" s="290" customFormat="1" ht="15.75" customHeight="1">
      <c r="B54" s="297"/>
      <c r="C54" s="297"/>
      <c r="D54" s="297"/>
      <c r="E54" s="297"/>
      <c r="F54" s="297"/>
      <c r="G54" s="297"/>
      <c r="H54" s="297"/>
      <c r="I54" s="297"/>
      <c r="J54" s="297"/>
      <c r="K54" s="297"/>
      <c r="L54" s="297"/>
      <c r="M54" s="297"/>
      <c r="N54" s="297"/>
      <c r="O54" s="297"/>
      <c r="P54" s="297"/>
      <c r="Q54" s="297"/>
      <c r="R54" s="297"/>
      <c r="S54" s="297"/>
      <c r="T54" s="297"/>
      <c r="U54" s="297"/>
      <c r="V54" s="291"/>
      <c r="W54" s="291"/>
      <c r="X54" s="291"/>
      <c r="Y54" s="291"/>
      <c r="Z54" s="291"/>
      <c r="AA54" s="291"/>
      <c r="AB54" s="291"/>
      <c r="AC54" s="298"/>
      <c r="AD54" s="250"/>
      <c r="AE54" s="250"/>
    </row>
    <row r="55" spans="2:42" s="290" customFormat="1" ht="15.75" customHeight="1">
      <c r="B55" s="297"/>
      <c r="C55" s="297"/>
      <c r="D55" s="297"/>
      <c r="E55" s="297"/>
      <c r="F55" s="297"/>
      <c r="G55" s="297"/>
      <c r="H55" s="297"/>
      <c r="I55" s="297"/>
      <c r="J55" s="297"/>
      <c r="K55" s="297"/>
      <c r="L55" s="297"/>
      <c r="M55" s="297"/>
      <c r="N55" s="296" t="s">
        <v>480</v>
      </c>
      <c r="O55" s="250">
        <v>32</v>
      </c>
      <c r="P55" s="250" t="s">
        <v>480</v>
      </c>
      <c r="Q55" s="250"/>
      <c r="R55" s="297"/>
      <c r="S55" s="297"/>
      <c r="T55" s="297"/>
      <c r="U55" s="297"/>
      <c r="V55" s="297"/>
      <c r="W55" s="297"/>
      <c r="X55" s="297"/>
      <c r="Y55" s="297"/>
      <c r="Z55" s="297"/>
      <c r="AA55" s="297"/>
      <c r="AB55" s="297"/>
      <c r="AC55" s="298"/>
      <c r="AD55" s="250"/>
      <c r="AE55" s="250"/>
      <c r="AN55" s="296" t="s">
        <v>480</v>
      </c>
      <c r="AO55" s="250">
        <v>33</v>
      </c>
      <c r="AP55" s="250" t="s">
        <v>480</v>
      </c>
    </row>
    <row r="56" spans="2:30" s="290" customFormat="1" ht="13.5">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8"/>
      <c r="AD56" s="298"/>
    </row>
    <row r="57" spans="2:30" ht="13.5">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row>
    <row r="58" spans="2:30" ht="13.5">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row>
    <row r="59" spans="2:30" ht="13.5">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row>
    <row r="60" spans="2:30" ht="13.5">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row>
    <row r="61" spans="2:30" ht="13.5">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row>
    <row r="62" spans="2:30" ht="13.5">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row>
    <row r="63" spans="2:30" ht="13.5">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row>
    <row r="64" spans="2:30" ht="13.5">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row>
    <row r="65" spans="2:30" ht="13.5">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row>
    <row r="66" spans="2:30" ht="13.5">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row>
    <row r="67" spans="2:30" ht="13.5">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row>
    <row r="68" spans="2:30" ht="13.5">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row>
    <row r="69" spans="2:30" ht="13.5">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row>
    <row r="70" spans="2:30" ht="13.5">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row>
    <row r="71" spans="2:30" ht="13.5">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row>
    <row r="72" spans="2:30" ht="13.5">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row>
    <row r="73" spans="2:30" ht="13.5">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row>
    <row r="74" spans="2:30" ht="13.5">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row>
    <row r="75" spans="2:30" ht="13.5">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row>
    <row r="76" spans="2:30" ht="13.5">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row>
    <row r="77" spans="2:30" ht="13.5">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row>
    <row r="78" spans="2:30" ht="13.5">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row>
    <row r="79" spans="2:30" ht="13.5">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row>
    <row r="80" spans="2:30" ht="13.5">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row>
    <row r="81" spans="2:30" ht="13.5">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row>
    <row r="82" spans="2:30" ht="13.5">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row>
    <row r="83" spans="2:30" ht="13.5">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row>
    <row r="84" spans="2:30" ht="13.5">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row>
    <row r="85" spans="2:30" ht="13.5">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row>
    <row r="86" spans="2:30" ht="13.5">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row>
    <row r="87" spans="2:30" ht="13.5">
      <c r="B87" s="297"/>
      <c r="C87" s="297"/>
      <c r="D87" s="297"/>
      <c r="AC87" s="297"/>
      <c r="AD87" s="297"/>
    </row>
    <row r="88" spans="29:30" ht="13.5">
      <c r="AC88" s="297"/>
      <c r="AD88" s="297"/>
    </row>
    <row r="89" spans="29:30" ht="13.5">
      <c r="AC89" s="297"/>
      <c r="AD89" s="297"/>
    </row>
    <row r="90" spans="29:30" ht="13.5">
      <c r="AC90" s="297"/>
      <c r="AD90" s="297"/>
    </row>
    <row r="91" spans="29:30" ht="13.5">
      <c r="AC91" s="297"/>
      <c r="AD91" s="297"/>
    </row>
  </sheetData>
  <mergeCells count="220">
    <mergeCell ref="Y50:AA50"/>
    <mergeCell ref="M50:O50"/>
    <mergeCell ref="Q50:R50"/>
    <mergeCell ref="S50:U50"/>
    <mergeCell ref="W50:X50"/>
    <mergeCell ref="K46:L46"/>
    <mergeCell ref="G47:I47"/>
    <mergeCell ref="E50:F50"/>
    <mergeCell ref="G50:I50"/>
    <mergeCell ref="K50:L50"/>
    <mergeCell ref="E49:F49"/>
    <mergeCell ref="G49:I49"/>
    <mergeCell ref="S48:U48"/>
    <mergeCell ref="W48:X48"/>
    <mergeCell ref="Y48:AA48"/>
    <mergeCell ref="Y37:AA37"/>
    <mergeCell ref="Y46:AA46"/>
    <mergeCell ref="Y45:AA45"/>
    <mergeCell ref="Y44:AA44"/>
    <mergeCell ref="Y39:AB39"/>
    <mergeCell ref="W46:X46"/>
    <mergeCell ref="W44:X44"/>
    <mergeCell ref="S47:U47"/>
    <mergeCell ref="W47:X47"/>
    <mergeCell ref="W45:X45"/>
    <mergeCell ref="Y40:AA40"/>
    <mergeCell ref="W40:X40"/>
    <mergeCell ref="W43:X43"/>
    <mergeCell ref="M44:O44"/>
    <mergeCell ref="Q44:R44"/>
    <mergeCell ref="K37:L37"/>
    <mergeCell ref="M37:O37"/>
    <mergeCell ref="Q40:R40"/>
    <mergeCell ref="K42:L42"/>
    <mergeCell ref="Q38:R38"/>
    <mergeCell ref="Q37:R37"/>
    <mergeCell ref="K41:L41"/>
    <mergeCell ref="M41:O41"/>
    <mergeCell ref="M46:O46"/>
    <mergeCell ref="M45:O45"/>
    <mergeCell ref="Q45:R45"/>
    <mergeCell ref="S45:U45"/>
    <mergeCell ref="Q46:R46"/>
    <mergeCell ref="S46:U46"/>
    <mergeCell ref="Q49:R49"/>
    <mergeCell ref="M49:O49"/>
    <mergeCell ref="Q48:R48"/>
    <mergeCell ref="E48:F48"/>
    <mergeCell ref="G48:I48"/>
    <mergeCell ref="K49:L49"/>
    <mergeCell ref="Y52:AA52"/>
    <mergeCell ref="Y41:AA41"/>
    <mergeCell ref="W42:X42"/>
    <mergeCell ref="Q41:R41"/>
    <mergeCell ref="S41:U41"/>
    <mergeCell ref="W41:X41"/>
    <mergeCell ref="Q52:R52"/>
    <mergeCell ref="S49:U49"/>
    <mergeCell ref="S44:U44"/>
    <mergeCell ref="Y47:AA47"/>
    <mergeCell ref="S52:U52"/>
    <mergeCell ref="W52:X52"/>
    <mergeCell ref="Q47:R47"/>
    <mergeCell ref="Q39:R39"/>
    <mergeCell ref="S39:V39"/>
    <mergeCell ref="W39:X39"/>
    <mergeCell ref="Q42:R42"/>
    <mergeCell ref="S42:U42"/>
    <mergeCell ref="W49:X49"/>
    <mergeCell ref="S40:U40"/>
    <mergeCell ref="Y35:AA35"/>
    <mergeCell ref="Y36:AA36"/>
    <mergeCell ref="Y38:AA38"/>
    <mergeCell ref="S35:U35"/>
    <mergeCell ref="W38:X38"/>
    <mergeCell ref="S38:U38"/>
    <mergeCell ref="S37:U37"/>
    <mergeCell ref="W37:X37"/>
    <mergeCell ref="Y33:AB33"/>
    <mergeCell ref="W33:X33"/>
    <mergeCell ref="K33:L33"/>
    <mergeCell ref="W36:X36"/>
    <mergeCell ref="S36:U36"/>
    <mergeCell ref="Q36:R36"/>
    <mergeCell ref="W35:X35"/>
    <mergeCell ref="Q35:R35"/>
    <mergeCell ref="Q33:R33"/>
    <mergeCell ref="S33:V33"/>
    <mergeCell ref="N8:T8"/>
    <mergeCell ref="N11:P11"/>
    <mergeCell ref="Q11:T11"/>
    <mergeCell ref="Q9:T9"/>
    <mergeCell ref="N9:P9"/>
    <mergeCell ref="N14:P14"/>
    <mergeCell ref="N19:P19"/>
    <mergeCell ref="J23:M23"/>
    <mergeCell ref="Q12:T12"/>
    <mergeCell ref="Q13:T13"/>
    <mergeCell ref="Q14:T14"/>
    <mergeCell ref="N12:P12"/>
    <mergeCell ref="N13:P13"/>
    <mergeCell ref="J17:M17"/>
    <mergeCell ref="Q15:T15"/>
    <mergeCell ref="N20:P20"/>
    <mergeCell ref="N23:P23"/>
    <mergeCell ref="G20:I20"/>
    <mergeCell ref="N21:P21"/>
    <mergeCell ref="J20:M20"/>
    <mergeCell ref="G23:I23"/>
    <mergeCell ref="G21:I21"/>
    <mergeCell ref="J21:M21"/>
    <mergeCell ref="N26:P26"/>
    <mergeCell ref="N25:P25"/>
    <mergeCell ref="Q27:T27"/>
    <mergeCell ref="Q26:T26"/>
    <mergeCell ref="N17:P17"/>
    <mergeCell ref="J14:M14"/>
    <mergeCell ref="B31:AB31"/>
    <mergeCell ref="G11:I11"/>
    <mergeCell ref="G12:I12"/>
    <mergeCell ref="Q17:T17"/>
    <mergeCell ref="Q19:T19"/>
    <mergeCell ref="Q25:T25"/>
    <mergeCell ref="Q20:T20"/>
    <mergeCell ref="Q21:T21"/>
    <mergeCell ref="J9:M9"/>
    <mergeCell ref="J11:M11"/>
    <mergeCell ref="J12:M12"/>
    <mergeCell ref="J13:M13"/>
    <mergeCell ref="B8:F9"/>
    <mergeCell ref="N15:P15"/>
    <mergeCell ref="J19:M19"/>
    <mergeCell ref="J15:M15"/>
    <mergeCell ref="G17:I17"/>
    <mergeCell ref="G8:M8"/>
    <mergeCell ref="G15:I15"/>
    <mergeCell ref="G14:I14"/>
    <mergeCell ref="G9:I9"/>
    <mergeCell ref="G13:I13"/>
    <mergeCell ref="W32:AB32"/>
    <mergeCell ref="Q23:T23"/>
    <mergeCell ref="G27:I27"/>
    <mergeCell ref="J27:M27"/>
    <mergeCell ref="E32:J32"/>
    <mergeCell ref="B25:F25"/>
    <mergeCell ref="B32:D33"/>
    <mergeCell ref="Q32:V32"/>
    <mergeCell ref="M33:P33"/>
    <mergeCell ref="N27:P27"/>
    <mergeCell ref="B11:F11"/>
    <mergeCell ref="B17:F17"/>
    <mergeCell ref="B19:F19"/>
    <mergeCell ref="B23:F23"/>
    <mergeCell ref="G33:J33"/>
    <mergeCell ref="E33:F33"/>
    <mergeCell ref="G35:I35"/>
    <mergeCell ref="G19:I19"/>
    <mergeCell ref="J25:M25"/>
    <mergeCell ref="G26:I26"/>
    <mergeCell ref="J26:M26"/>
    <mergeCell ref="K35:L35"/>
    <mergeCell ref="G25:I25"/>
    <mergeCell ref="K32:P32"/>
    <mergeCell ref="M35:O35"/>
    <mergeCell ref="M38:O38"/>
    <mergeCell ref="E38:F38"/>
    <mergeCell ref="K38:L38"/>
    <mergeCell ref="E35:F35"/>
    <mergeCell ref="K36:L36"/>
    <mergeCell ref="G38:I38"/>
    <mergeCell ref="M36:O36"/>
    <mergeCell ref="E37:F37"/>
    <mergeCell ref="G37:I37"/>
    <mergeCell ref="E39:F39"/>
    <mergeCell ref="E36:F36"/>
    <mergeCell ref="G36:I36"/>
    <mergeCell ref="G44:I44"/>
    <mergeCell ref="G40:I40"/>
    <mergeCell ref="G39:I39"/>
    <mergeCell ref="E40:F40"/>
    <mergeCell ref="E43:F43"/>
    <mergeCell ref="E42:F42"/>
    <mergeCell ref="G42:I42"/>
    <mergeCell ref="E52:F52"/>
    <mergeCell ref="G52:I52"/>
    <mergeCell ref="E44:F44"/>
    <mergeCell ref="E45:F45"/>
    <mergeCell ref="G45:I45"/>
    <mergeCell ref="E47:F47"/>
    <mergeCell ref="E46:F46"/>
    <mergeCell ref="G46:I46"/>
    <mergeCell ref="G43:I43"/>
    <mergeCell ref="K48:L48"/>
    <mergeCell ref="K47:L47"/>
    <mergeCell ref="M52:O52"/>
    <mergeCell ref="K43:L43"/>
    <mergeCell ref="M43:O43"/>
    <mergeCell ref="K52:L52"/>
    <mergeCell ref="K45:L45"/>
    <mergeCell ref="K44:L44"/>
    <mergeCell ref="M48:O48"/>
    <mergeCell ref="K40:L40"/>
    <mergeCell ref="M40:O40"/>
    <mergeCell ref="Y49:AA49"/>
    <mergeCell ref="E41:F41"/>
    <mergeCell ref="G41:I41"/>
    <mergeCell ref="Y43:AA43"/>
    <mergeCell ref="M42:O42"/>
    <mergeCell ref="Y42:AA42"/>
    <mergeCell ref="Q43:R43"/>
    <mergeCell ref="S43:U43"/>
    <mergeCell ref="M47:O47"/>
    <mergeCell ref="E51:F51"/>
    <mergeCell ref="G51:I51"/>
    <mergeCell ref="K51:L51"/>
    <mergeCell ref="M51:O51"/>
    <mergeCell ref="Q51:R51"/>
    <mergeCell ref="S51:U51"/>
    <mergeCell ref="W51:X51"/>
    <mergeCell ref="Y51:AA51"/>
  </mergeCells>
  <printOptions/>
  <pageMargins left="0.7874015748031497" right="0.7874015748031497" top="0.63" bottom="0.32" header="0.5118110236220472" footer="0.19"/>
  <pageSetup horizontalDpi="600" verticalDpi="600" orientation="portrait" paperSize="9" scale="99" r:id="rId2"/>
  <drawing r:id="rId1"/>
</worksheet>
</file>

<file path=xl/worksheets/sheet28.xml><?xml version="1.0" encoding="utf-8"?>
<worksheet xmlns="http://schemas.openxmlformats.org/spreadsheetml/2006/main" xmlns:r="http://schemas.openxmlformats.org/officeDocument/2006/relationships">
  <sheetPr codeName="Sheet32">
    <tabColor indexed="8"/>
  </sheetPr>
  <dimension ref="A1:AG123"/>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307"/>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row>
    <row r="2" spans="1:33" ht="14.25">
      <c r="A2" s="307"/>
      <c r="B2" s="308"/>
      <c r="C2" s="308"/>
      <c r="D2" s="307"/>
      <c r="E2" s="308"/>
      <c r="F2" s="308"/>
      <c r="G2" s="308"/>
      <c r="H2" s="308"/>
      <c r="I2" s="307"/>
      <c r="K2" s="315" t="s">
        <v>171</v>
      </c>
      <c r="L2" s="308"/>
      <c r="M2" s="307"/>
      <c r="N2" s="307"/>
      <c r="O2" s="307"/>
      <c r="P2" s="307"/>
      <c r="Q2" s="307"/>
      <c r="R2" s="307"/>
      <c r="S2" s="307"/>
      <c r="T2" s="307"/>
      <c r="U2" s="307"/>
      <c r="V2" s="307"/>
      <c r="W2" s="307"/>
      <c r="X2" s="307"/>
      <c r="Y2" s="307"/>
      <c r="Z2" s="307"/>
      <c r="AA2" s="307"/>
      <c r="AB2" s="307"/>
      <c r="AC2" s="307"/>
      <c r="AD2" s="307"/>
      <c r="AE2" s="307"/>
      <c r="AF2" s="307"/>
      <c r="AG2" s="307"/>
    </row>
    <row r="3" spans="1:33" ht="14.25" customHeight="1">
      <c r="A3" s="307"/>
      <c r="B3" s="308"/>
      <c r="C3" s="308"/>
      <c r="D3" s="308"/>
      <c r="E3" s="308"/>
      <c r="F3" s="308"/>
      <c r="G3" s="308"/>
      <c r="H3" s="308"/>
      <c r="I3" s="308"/>
      <c r="J3" s="308"/>
      <c r="K3" s="308"/>
      <c r="L3" s="308"/>
      <c r="M3" s="307"/>
      <c r="N3" s="307"/>
      <c r="O3" s="307"/>
      <c r="P3" s="307"/>
      <c r="Q3" s="307"/>
      <c r="R3" s="307"/>
      <c r="S3" s="307"/>
      <c r="T3" s="307"/>
      <c r="U3" s="307"/>
      <c r="V3" s="307"/>
      <c r="W3" s="307"/>
      <c r="X3" s="307"/>
      <c r="Y3" s="307"/>
      <c r="Z3" s="307"/>
      <c r="AA3" s="307"/>
      <c r="AB3" s="307"/>
      <c r="AC3" s="307"/>
      <c r="AD3" s="307"/>
      <c r="AE3" s="307"/>
      <c r="AF3" s="307"/>
      <c r="AG3" s="307"/>
    </row>
    <row r="4" spans="1:33" s="1" customFormat="1" ht="15" customHeight="1">
      <c r="A4" s="310"/>
      <c r="B4" s="309" t="s">
        <v>172</v>
      </c>
      <c r="C4" s="308"/>
      <c r="D4" s="308"/>
      <c r="E4" s="308"/>
      <c r="F4" s="308"/>
      <c r="G4" s="308"/>
      <c r="H4" s="308"/>
      <c r="I4" s="308"/>
      <c r="J4" s="308"/>
      <c r="K4" s="308"/>
      <c r="L4" s="308"/>
      <c r="M4" s="307"/>
      <c r="N4" s="307"/>
      <c r="O4" s="307"/>
      <c r="P4" s="307"/>
      <c r="Q4" s="307"/>
      <c r="R4" s="307"/>
      <c r="S4" s="307"/>
      <c r="T4" s="307"/>
      <c r="U4" s="307"/>
      <c r="V4" s="307"/>
      <c r="W4" s="307"/>
      <c r="X4" s="307"/>
      <c r="Y4" s="307"/>
      <c r="Z4" s="307"/>
      <c r="AA4" s="307"/>
      <c r="AB4" s="307"/>
      <c r="AC4" s="307"/>
      <c r="AD4" s="307"/>
      <c r="AE4" s="307"/>
      <c r="AF4" s="307"/>
      <c r="AG4" s="307"/>
    </row>
    <row r="5" spans="1:33" ht="15" customHeight="1">
      <c r="A5" s="307"/>
      <c r="B5" s="308"/>
      <c r="C5" s="646" t="s">
        <v>29</v>
      </c>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row>
    <row r="6" spans="1:33" ht="15" customHeight="1">
      <c r="A6" s="307"/>
      <c r="B6" s="308"/>
      <c r="C6" s="646"/>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row>
    <row r="7" spans="1:33" ht="15" customHeight="1">
      <c r="A7" s="307"/>
      <c r="B7" s="308"/>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row>
    <row r="8" spans="1:33" ht="9" customHeight="1">
      <c r="A8" s="307"/>
      <c r="B8" s="308"/>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row>
    <row r="9" spans="1:33" s="1" customFormat="1" ht="15" customHeight="1">
      <c r="A9" s="310"/>
      <c r="B9" s="309" t="s">
        <v>173</v>
      </c>
      <c r="C9" s="308"/>
      <c r="D9" s="308"/>
      <c r="E9" s="308"/>
      <c r="F9" s="308"/>
      <c r="G9" s="308"/>
      <c r="H9" s="308"/>
      <c r="I9" s="308"/>
      <c r="J9" s="308"/>
      <c r="K9" s="308"/>
      <c r="L9" s="308"/>
      <c r="M9" s="307"/>
      <c r="N9" s="307"/>
      <c r="O9" s="307"/>
      <c r="P9" s="307"/>
      <c r="Q9" s="307"/>
      <c r="R9" s="307"/>
      <c r="S9" s="307"/>
      <c r="T9" s="307"/>
      <c r="U9" s="307"/>
      <c r="V9" s="307"/>
      <c r="W9" s="307"/>
      <c r="X9" s="307"/>
      <c r="Y9" s="307"/>
      <c r="Z9" s="307"/>
      <c r="AA9" s="307"/>
      <c r="AB9" s="307"/>
      <c r="AC9" s="307"/>
      <c r="AD9" s="307"/>
      <c r="AE9" s="307"/>
      <c r="AF9" s="307"/>
      <c r="AG9" s="307"/>
    </row>
    <row r="10" spans="1:33" s="1" customFormat="1" ht="15" customHeight="1">
      <c r="A10" s="310"/>
      <c r="B10" s="309"/>
      <c r="C10" s="888" t="s">
        <v>30</v>
      </c>
      <c r="D10" s="889"/>
      <c r="E10" s="889"/>
      <c r="F10" s="889"/>
      <c r="G10" s="889"/>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c r="AG10" s="889"/>
    </row>
    <row r="11" spans="1:33" s="1" customFormat="1" ht="15" customHeight="1">
      <c r="A11" s="310"/>
      <c r="B11" s="309"/>
      <c r="C11" s="889"/>
      <c r="D11" s="889"/>
      <c r="E11" s="889"/>
      <c r="F11" s="889"/>
      <c r="G11" s="889"/>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row>
    <row r="12" spans="1:33" s="1" customFormat="1" ht="15" customHeight="1">
      <c r="A12" s="310"/>
      <c r="B12" s="309"/>
      <c r="C12" s="889"/>
      <c r="D12" s="889"/>
      <c r="E12" s="889"/>
      <c r="F12" s="889"/>
      <c r="G12" s="889"/>
      <c r="H12" s="889"/>
      <c r="I12" s="889"/>
      <c r="J12" s="889"/>
      <c r="K12" s="889"/>
      <c r="L12" s="889"/>
      <c r="M12" s="889"/>
      <c r="N12" s="889"/>
      <c r="O12" s="889"/>
      <c r="P12" s="889"/>
      <c r="Q12" s="889"/>
      <c r="R12" s="889"/>
      <c r="S12" s="889"/>
      <c r="T12" s="889"/>
      <c r="U12" s="889"/>
      <c r="V12" s="889"/>
      <c r="W12" s="889"/>
      <c r="X12" s="889"/>
      <c r="Y12" s="889"/>
      <c r="Z12" s="889"/>
      <c r="AA12" s="889"/>
      <c r="AB12" s="889"/>
      <c r="AC12" s="889"/>
      <c r="AD12" s="889"/>
      <c r="AE12" s="889"/>
      <c r="AF12" s="889"/>
      <c r="AG12" s="889"/>
    </row>
    <row r="13" spans="1:33" s="1" customFormat="1" ht="15" customHeight="1">
      <c r="A13" s="310"/>
      <c r="B13" s="309"/>
      <c r="C13" s="889"/>
      <c r="D13" s="889"/>
      <c r="E13" s="889"/>
      <c r="F13" s="889"/>
      <c r="G13" s="889"/>
      <c r="H13" s="889"/>
      <c r="I13" s="889"/>
      <c r="J13" s="889"/>
      <c r="K13" s="889"/>
      <c r="L13" s="889"/>
      <c r="M13" s="889"/>
      <c r="N13" s="889"/>
      <c r="O13" s="889"/>
      <c r="P13" s="889"/>
      <c r="Q13" s="889"/>
      <c r="R13" s="889"/>
      <c r="S13" s="889"/>
      <c r="T13" s="889"/>
      <c r="U13" s="889"/>
      <c r="V13" s="889"/>
      <c r="W13" s="889"/>
      <c r="X13" s="889"/>
      <c r="Y13" s="889"/>
      <c r="Z13" s="889"/>
      <c r="AA13" s="889"/>
      <c r="AB13" s="889"/>
      <c r="AC13" s="889"/>
      <c r="AD13" s="889"/>
      <c r="AE13" s="889"/>
      <c r="AF13" s="889"/>
      <c r="AG13" s="889"/>
    </row>
    <row r="14" spans="1:33" s="1" customFormat="1" ht="15" customHeight="1">
      <c r="A14" s="310"/>
      <c r="B14" s="309"/>
      <c r="C14" s="889"/>
      <c r="D14" s="889"/>
      <c r="E14" s="889"/>
      <c r="F14" s="889"/>
      <c r="G14" s="889"/>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row>
    <row r="15" spans="1:33" s="1" customFormat="1" ht="15" customHeight="1">
      <c r="A15" s="310"/>
      <c r="B15" s="309"/>
      <c r="C15" s="889"/>
      <c r="D15" s="889"/>
      <c r="E15" s="889"/>
      <c r="F15" s="889"/>
      <c r="G15" s="889"/>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row>
    <row r="16" spans="1:33" s="1" customFormat="1" ht="15" customHeight="1">
      <c r="A16" s="310"/>
      <c r="B16" s="309"/>
      <c r="C16" s="888" t="s">
        <v>31</v>
      </c>
      <c r="D16" s="889"/>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889"/>
      <c r="AD16" s="889"/>
      <c r="AE16" s="889"/>
      <c r="AF16" s="889"/>
      <c r="AG16" s="889"/>
    </row>
    <row r="17" spans="1:33" s="1" customFormat="1" ht="15" customHeight="1">
      <c r="A17" s="310"/>
      <c r="B17" s="309"/>
      <c r="C17" s="889"/>
      <c r="D17" s="889"/>
      <c r="E17" s="889"/>
      <c r="F17" s="889"/>
      <c r="G17" s="889"/>
      <c r="H17" s="889"/>
      <c r="I17" s="889"/>
      <c r="J17" s="889"/>
      <c r="K17" s="889"/>
      <c r="L17" s="889"/>
      <c r="M17" s="889"/>
      <c r="N17" s="889"/>
      <c r="O17" s="889"/>
      <c r="P17" s="889"/>
      <c r="Q17" s="889"/>
      <c r="R17" s="889"/>
      <c r="S17" s="889"/>
      <c r="T17" s="889"/>
      <c r="U17" s="889"/>
      <c r="V17" s="889"/>
      <c r="W17" s="889"/>
      <c r="X17" s="889"/>
      <c r="Y17" s="889"/>
      <c r="Z17" s="889"/>
      <c r="AA17" s="889"/>
      <c r="AB17" s="889"/>
      <c r="AC17" s="889"/>
      <c r="AD17" s="889"/>
      <c r="AE17" s="889"/>
      <c r="AF17" s="889"/>
      <c r="AG17" s="889"/>
    </row>
    <row r="18" spans="1:33" s="1" customFormat="1" ht="15" customHeight="1">
      <c r="A18" s="310"/>
      <c r="B18" s="309"/>
      <c r="C18" s="889"/>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row>
    <row r="19" spans="1:33" s="1" customFormat="1" ht="15" customHeight="1">
      <c r="A19" s="310"/>
      <c r="B19" s="309"/>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row>
    <row r="20" spans="1:33" ht="9" customHeight="1">
      <c r="A20" s="307"/>
      <c r="B20" s="308"/>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row>
    <row r="21" spans="1:33" s="1" customFormat="1" ht="15" customHeight="1">
      <c r="A21" s="310"/>
      <c r="B21" s="309" t="s">
        <v>174</v>
      </c>
      <c r="C21" s="308"/>
      <c r="D21" s="308"/>
      <c r="E21" s="308"/>
      <c r="F21" s="308"/>
      <c r="G21" s="308"/>
      <c r="H21" s="308"/>
      <c r="I21" s="308"/>
      <c r="J21" s="308"/>
      <c r="K21" s="308"/>
      <c r="L21" s="308"/>
      <c r="M21" s="307"/>
      <c r="N21" s="307"/>
      <c r="O21" s="307"/>
      <c r="P21" s="307"/>
      <c r="Q21" s="307"/>
      <c r="R21" s="307"/>
      <c r="S21" s="307"/>
      <c r="T21" s="307"/>
      <c r="U21" s="307"/>
      <c r="V21" s="307"/>
      <c r="W21" s="307"/>
      <c r="X21" s="307"/>
      <c r="Y21" s="307"/>
      <c r="Z21" s="307"/>
      <c r="AA21" s="307"/>
      <c r="AB21" s="307"/>
      <c r="AC21" s="307"/>
      <c r="AD21" s="307"/>
      <c r="AE21" s="307"/>
      <c r="AF21" s="307"/>
      <c r="AG21" s="307"/>
    </row>
    <row r="22" spans="1:33" ht="15" customHeight="1">
      <c r="A22" s="307"/>
      <c r="B22" s="308"/>
      <c r="C22" s="646" t="s">
        <v>32</v>
      </c>
      <c r="D22" s="887"/>
      <c r="E22" s="887"/>
      <c r="F22" s="887"/>
      <c r="G22" s="887"/>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row>
    <row r="23" spans="1:33" ht="15" customHeight="1">
      <c r="A23" s="307"/>
      <c r="B23" s="308"/>
      <c r="C23" s="887"/>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887"/>
      <c r="AC23" s="887"/>
      <c r="AD23" s="887"/>
      <c r="AE23" s="887"/>
      <c r="AF23" s="887"/>
      <c r="AG23" s="887"/>
    </row>
    <row r="24" spans="1:33" ht="15" customHeight="1">
      <c r="A24" s="307"/>
      <c r="B24" s="308"/>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row>
    <row r="25" spans="1:33" ht="15" customHeight="1">
      <c r="A25" s="307"/>
      <c r="B25" s="308"/>
      <c r="C25" s="887"/>
      <c r="D25" s="887"/>
      <c r="E25" s="887"/>
      <c r="F25" s="887"/>
      <c r="G25" s="887"/>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row>
    <row r="26" spans="1:33" ht="9" customHeight="1">
      <c r="A26" s="307"/>
      <c r="B26" s="308"/>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row>
    <row r="27" spans="1:33" s="1" customFormat="1" ht="15" customHeight="1">
      <c r="A27" s="310"/>
      <c r="B27" s="309" t="s">
        <v>175</v>
      </c>
      <c r="C27" s="308"/>
      <c r="D27" s="308"/>
      <c r="E27" s="308"/>
      <c r="F27" s="308"/>
      <c r="G27" s="308"/>
      <c r="H27" s="308"/>
      <c r="I27" s="308"/>
      <c r="J27" s="308"/>
      <c r="K27" s="308"/>
      <c r="L27" s="308"/>
      <c r="M27" s="307"/>
      <c r="N27" s="307"/>
      <c r="O27" s="307"/>
      <c r="P27" s="307"/>
      <c r="Q27" s="307"/>
      <c r="R27" s="307"/>
      <c r="S27" s="307"/>
      <c r="T27" s="307"/>
      <c r="U27" s="307"/>
      <c r="V27" s="307"/>
      <c r="W27" s="307"/>
      <c r="X27" s="307"/>
      <c r="Y27" s="307"/>
      <c r="Z27" s="307"/>
      <c r="AA27" s="307"/>
      <c r="AB27" s="307"/>
      <c r="AC27" s="307"/>
      <c r="AD27" s="307"/>
      <c r="AE27" s="307"/>
      <c r="AF27" s="307"/>
      <c r="AG27" s="307"/>
    </row>
    <row r="28" spans="1:33" ht="15" customHeight="1">
      <c r="A28" s="307"/>
      <c r="B28" s="308"/>
      <c r="C28" s="308" t="s">
        <v>582</v>
      </c>
      <c r="D28" s="308" t="s">
        <v>583</v>
      </c>
      <c r="E28" s="308"/>
      <c r="F28" s="308"/>
      <c r="G28" s="308"/>
      <c r="H28" s="308"/>
      <c r="I28" s="308"/>
      <c r="J28" s="308"/>
      <c r="K28" s="308"/>
      <c r="L28" s="308"/>
      <c r="M28" s="307"/>
      <c r="N28" s="307"/>
      <c r="O28" s="307"/>
      <c r="P28" s="307"/>
      <c r="Q28" s="307"/>
      <c r="R28" s="307"/>
      <c r="S28" s="307"/>
      <c r="T28" s="307"/>
      <c r="U28" s="307"/>
      <c r="V28" s="307"/>
      <c r="W28" s="307"/>
      <c r="X28" s="307"/>
      <c r="Y28" s="307"/>
      <c r="Z28" s="307"/>
      <c r="AA28" s="307"/>
      <c r="AB28" s="307"/>
      <c r="AC28" s="307"/>
      <c r="AD28" s="307"/>
      <c r="AE28" s="307"/>
      <c r="AF28" s="307"/>
      <c r="AG28" s="307"/>
    </row>
    <row r="29" spans="1:33" ht="15" customHeight="1">
      <c r="A29" s="307"/>
      <c r="B29" s="308"/>
      <c r="C29" s="308"/>
      <c r="D29" s="646" t="s">
        <v>33</v>
      </c>
      <c r="E29" s="887"/>
      <c r="F29" s="887"/>
      <c r="G29" s="887"/>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row>
    <row r="30" spans="1:33" ht="15" customHeight="1">
      <c r="A30" s="307"/>
      <c r="B30" s="308"/>
      <c r="C30" s="308"/>
      <c r="D30" s="887"/>
      <c r="E30" s="887"/>
      <c r="F30" s="887"/>
      <c r="G30" s="887"/>
      <c r="H30" s="887"/>
      <c r="I30" s="887"/>
      <c r="J30" s="887"/>
      <c r="K30" s="887"/>
      <c r="L30" s="887"/>
      <c r="M30" s="887"/>
      <c r="N30" s="887"/>
      <c r="O30" s="887"/>
      <c r="P30" s="887"/>
      <c r="Q30" s="887"/>
      <c r="R30" s="887"/>
      <c r="S30" s="887"/>
      <c r="T30" s="887"/>
      <c r="U30" s="887"/>
      <c r="V30" s="887"/>
      <c r="W30" s="887"/>
      <c r="X30" s="887"/>
      <c r="Y30" s="887"/>
      <c r="Z30" s="887"/>
      <c r="AA30" s="887"/>
      <c r="AB30" s="887"/>
      <c r="AC30" s="887"/>
      <c r="AD30" s="887"/>
      <c r="AE30" s="887"/>
      <c r="AF30" s="887"/>
      <c r="AG30" s="887"/>
    </row>
    <row r="31" spans="1:33" ht="15" customHeight="1">
      <c r="A31" s="307"/>
      <c r="B31" s="308"/>
      <c r="C31" s="308"/>
      <c r="D31" s="887"/>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887"/>
      <c r="AD31" s="887"/>
      <c r="AE31" s="887"/>
      <c r="AF31" s="887"/>
      <c r="AG31" s="887"/>
    </row>
    <row r="32" spans="1:33" ht="15" customHeight="1">
      <c r="A32" s="307"/>
      <c r="B32" s="308"/>
      <c r="C32" s="308"/>
      <c r="D32" s="886" t="s">
        <v>49</v>
      </c>
      <c r="E32" s="887"/>
      <c r="F32" s="887"/>
      <c r="G32" s="887"/>
      <c r="H32" s="887"/>
      <c r="I32" s="887"/>
      <c r="J32" s="887"/>
      <c r="K32" s="887"/>
      <c r="L32" s="887"/>
      <c r="M32" s="887"/>
      <c r="N32" s="887"/>
      <c r="O32" s="887"/>
      <c r="P32" s="887"/>
      <c r="Q32" s="887"/>
      <c r="R32" s="887"/>
      <c r="S32" s="887"/>
      <c r="T32" s="887"/>
      <c r="U32" s="887"/>
      <c r="V32" s="887"/>
      <c r="W32" s="887"/>
      <c r="X32" s="887"/>
      <c r="Y32" s="887"/>
      <c r="Z32" s="887"/>
      <c r="AA32" s="887"/>
      <c r="AB32" s="887"/>
      <c r="AC32" s="887"/>
      <c r="AD32" s="887"/>
      <c r="AE32" s="887"/>
      <c r="AF32" s="887"/>
      <c r="AG32" s="887"/>
    </row>
    <row r="33" spans="1:33" ht="15" customHeight="1">
      <c r="A33" s="307"/>
      <c r="B33" s="308"/>
      <c r="C33" s="308"/>
      <c r="D33" s="887"/>
      <c r="E33" s="887"/>
      <c r="F33" s="887"/>
      <c r="G33" s="887"/>
      <c r="H33" s="887"/>
      <c r="I33" s="887"/>
      <c r="J33" s="887"/>
      <c r="K33" s="887"/>
      <c r="L33" s="887"/>
      <c r="M33" s="887"/>
      <c r="N33" s="887"/>
      <c r="O33" s="887"/>
      <c r="P33" s="887"/>
      <c r="Q33" s="887"/>
      <c r="R33" s="887"/>
      <c r="S33" s="887"/>
      <c r="T33" s="887"/>
      <c r="U33" s="887"/>
      <c r="V33" s="887"/>
      <c r="W33" s="887"/>
      <c r="X33" s="887"/>
      <c r="Y33" s="887"/>
      <c r="Z33" s="887"/>
      <c r="AA33" s="887"/>
      <c r="AB33" s="887"/>
      <c r="AC33" s="887"/>
      <c r="AD33" s="887"/>
      <c r="AE33" s="887"/>
      <c r="AF33" s="887"/>
      <c r="AG33" s="887"/>
    </row>
    <row r="34" spans="1:33" ht="15" customHeight="1">
      <c r="A34" s="307"/>
      <c r="B34" s="308"/>
      <c r="C34" s="308"/>
      <c r="D34" s="887"/>
      <c r="E34" s="887"/>
      <c r="F34" s="887"/>
      <c r="G34" s="887"/>
      <c r="H34" s="887"/>
      <c r="I34" s="887"/>
      <c r="J34" s="887"/>
      <c r="K34" s="887"/>
      <c r="L34" s="887"/>
      <c r="M34" s="887"/>
      <c r="N34" s="887"/>
      <c r="O34" s="887"/>
      <c r="P34" s="887"/>
      <c r="Q34" s="887"/>
      <c r="R34" s="887"/>
      <c r="S34" s="887"/>
      <c r="T34" s="887"/>
      <c r="U34" s="887"/>
      <c r="V34" s="887"/>
      <c r="W34" s="887"/>
      <c r="X34" s="887"/>
      <c r="Y34" s="887"/>
      <c r="Z34" s="887"/>
      <c r="AA34" s="887"/>
      <c r="AB34" s="887"/>
      <c r="AC34" s="887"/>
      <c r="AD34" s="887"/>
      <c r="AE34" s="887"/>
      <c r="AF34" s="887"/>
      <c r="AG34" s="887"/>
    </row>
    <row r="35" spans="1:33" ht="15" customHeight="1">
      <c r="A35" s="307"/>
      <c r="B35" s="308"/>
      <c r="C35" s="308"/>
      <c r="D35" s="309" t="s">
        <v>34</v>
      </c>
      <c r="E35" s="308"/>
      <c r="F35" s="308"/>
      <c r="G35" s="308"/>
      <c r="H35" s="308"/>
      <c r="I35" s="308"/>
      <c r="J35" s="308"/>
      <c r="K35" s="308"/>
      <c r="L35" s="308"/>
      <c r="M35" s="307"/>
      <c r="N35" s="307"/>
      <c r="O35" s="307"/>
      <c r="P35" s="307"/>
      <c r="Q35" s="307"/>
      <c r="R35" s="307"/>
      <c r="S35" s="307"/>
      <c r="T35" s="307"/>
      <c r="U35" s="307"/>
      <c r="V35" s="307"/>
      <c r="W35" s="307"/>
      <c r="X35" s="307"/>
      <c r="Y35" s="307"/>
      <c r="Z35" s="307"/>
      <c r="AA35" s="307"/>
      <c r="AB35" s="307"/>
      <c r="AC35" s="307"/>
      <c r="AD35" s="307"/>
      <c r="AE35" s="307"/>
      <c r="AF35" s="307"/>
      <c r="AG35" s="307"/>
    </row>
    <row r="36" spans="1:33" ht="15" customHeight="1">
      <c r="A36" s="307"/>
      <c r="B36" s="308"/>
      <c r="C36" s="308"/>
      <c r="D36" s="886" t="s">
        <v>35</v>
      </c>
      <c r="E36" s="887"/>
      <c r="F36" s="887"/>
      <c r="G36" s="887"/>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row>
    <row r="37" spans="1:33" ht="15" customHeight="1">
      <c r="A37" s="307"/>
      <c r="B37" s="308"/>
      <c r="C37" s="308"/>
      <c r="D37" s="887"/>
      <c r="E37" s="887"/>
      <c r="F37" s="887"/>
      <c r="G37" s="887"/>
      <c r="H37" s="887"/>
      <c r="I37" s="887"/>
      <c r="J37" s="887"/>
      <c r="K37" s="887"/>
      <c r="L37" s="887"/>
      <c r="M37" s="887"/>
      <c r="N37" s="887"/>
      <c r="O37" s="887"/>
      <c r="P37" s="887"/>
      <c r="Q37" s="887"/>
      <c r="R37" s="887"/>
      <c r="S37" s="887"/>
      <c r="T37" s="887"/>
      <c r="U37" s="887"/>
      <c r="V37" s="887"/>
      <c r="W37" s="887"/>
      <c r="X37" s="887"/>
      <c r="Y37" s="887"/>
      <c r="Z37" s="887"/>
      <c r="AA37" s="887"/>
      <c r="AB37" s="887"/>
      <c r="AC37" s="887"/>
      <c r="AD37" s="887"/>
      <c r="AE37" s="887"/>
      <c r="AF37" s="887"/>
      <c r="AG37" s="887"/>
    </row>
    <row r="38" spans="1:33" ht="15" customHeight="1">
      <c r="A38" s="307"/>
      <c r="B38" s="308"/>
      <c r="C38" s="308"/>
      <c r="D38" s="886" t="s">
        <v>36</v>
      </c>
      <c r="E38" s="887"/>
      <c r="F38" s="887"/>
      <c r="G38" s="887"/>
      <c r="H38" s="887"/>
      <c r="I38" s="887"/>
      <c r="J38" s="887"/>
      <c r="K38" s="887"/>
      <c r="L38" s="887"/>
      <c r="M38" s="887"/>
      <c r="N38" s="887"/>
      <c r="O38" s="887"/>
      <c r="P38" s="887"/>
      <c r="Q38" s="887"/>
      <c r="R38" s="887"/>
      <c r="S38" s="887"/>
      <c r="T38" s="887"/>
      <c r="U38" s="887"/>
      <c r="V38" s="887"/>
      <c r="W38" s="887"/>
      <c r="X38" s="887"/>
      <c r="Y38" s="887"/>
      <c r="Z38" s="887"/>
      <c r="AA38" s="887"/>
      <c r="AB38" s="887"/>
      <c r="AC38" s="887"/>
      <c r="AD38" s="887"/>
      <c r="AE38" s="887"/>
      <c r="AF38" s="887"/>
      <c r="AG38" s="887"/>
    </row>
    <row r="39" spans="1:33" ht="15" customHeight="1">
      <c r="A39" s="307"/>
      <c r="B39" s="308"/>
      <c r="C39" s="308"/>
      <c r="D39" s="887"/>
      <c r="E39" s="887"/>
      <c r="F39" s="887"/>
      <c r="G39" s="887"/>
      <c r="H39" s="887"/>
      <c r="I39" s="887"/>
      <c r="J39" s="887"/>
      <c r="K39" s="887"/>
      <c r="L39" s="887"/>
      <c r="M39" s="887"/>
      <c r="N39" s="887"/>
      <c r="O39" s="887"/>
      <c r="P39" s="887"/>
      <c r="Q39" s="887"/>
      <c r="R39" s="887"/>
      <c r="S39" s="887"/>
      <c r="T39" s="887"/>
      <c r="U39" s="887"/>
      <c r="V39" s="887"/>
      <c r="W39" s="887"/>
      <c r="X39" s="887"/>
      <c r="Y39" s="887"/>
      <c r="Z39" s="887"/>
      <c r="AA39" s="887"/>
      <c r="AB39" s="887"/>
      <c r="AC39" s="887"/>
      <c r="AD39" s="887"/>
      <c r="AE39" s="887"/>
      <c r="AF39" s="887"/>
      <c r="AG39" s="887"/>
    </row>
    <row r="40" spans="1:33" ht="15" customHeight="1">
      <c r="A40" s="307"/>
      <c r="B40" s="308"/>
      <c r="C40" s="308"/>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row>
    <row r="41" spans="1:33" ht="15" customHeight="1">
      <c r="A41" s="307"/>
      <c r="B41" s="308"/>
      <c r="C41" s="308"/>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row>
    <row r="42" spans="1:33" ht="15" customHeight="1">
      <c r="A42" s="307"/>
      <c r="B42" s="308"/>
      <c r="C42" s="308"/>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row>
    <row r="43" spans="1:33" ht="15" customHeight="1">
      <c r="A43" s="307"/>
      <c r="B43" s="308"/>
      <c r="C43" s="308"/>
      <c r="D43" s="309" t="s">
        <v>37</v>
      </c>
      <c r="E43" s="308"/>
      <c r="F43" s="308"/>
      <c r="G43" s="308"/>
      <c r="H43" s="308"/>
      <c r="I43" s="308"/>
      <c r="J43" s="308"/>
      <c r="K43" s="308"/>
      <c r="L43" s="308"/>
      <c r="M43" s="307"/>
      <c r="N43" s="307"/>
      <c r="O43" s="307"/>
      <c r="P43" s="307"/>
      <c r="Q43" s="307"/>
      <c r="R43" s="307"/>
      <c r="S43" s="307"/>
      <c r="T43" s="307"/>
      <c r="U43" s="307"/>
      <c r="V43" s="307"/>
      <c r="W43" s="307"/>
      <c r="X43" s="307"/>
      <c r="Y43" s="307"/>
      <c r="Z43" s="307"/>
      <c r="AA43" s="307"/>
      <c r="AB43" s="307"/>
      <c r="AC43" s="307"/>
      <c r="AD43" s="307"/>
      <c r="AE43" s="307"/>
      <c r="AF43" s="307"/>
      <c r="AG43" s="307"/>
    </row>
    <row r="44" spans="1:33" ht="9" customHeight="1">
      <c r="A44" s="307"/>
      <c r="B44" s="308"/>
      <c r="C44" s="308"/>
      <c r="D44" s="308"/>
      <c r="E44" s="308"/>
      <c r="F44" s="308"/>
      <c r="G44" s="308"/>
      <c r="H44" s="308"/>
      <c r="I44" s="308"/>
      <c r="J44" s="308"/>
      <c r="K44" s="308"/>
      <c r="L44" s="308"/>
      <c r="M44" s="307"/>
      <c r="N44" s="307"/>
      <c r="O44" s="307"/>
      <c r="P44" s="307"/>
      <c r="Q44" s="307"/>
      <c r="R44" s="307"/>
      <c r="S44" s="307"/>
      <c r="T44" s="307"/>
      <c r="U44" s="307"/>
      <c r="V44" s="307"/>
      <c r="W44" s="307"/>
      <c r="X44" s="307"/>
      <c r="Y44" s="307"/>
      <c r="Z44" s="307"/>
      <c r="AA44" s="307"/>
      <c r="AB44" s="307"/>
      <c r="AC44" s="307"/>
      <c r="AD44" s="307"/>
      <c r="AE44" s="307"/>
      <c r="AF44" s="307"/>
      <c r="AG44" s="307"/>
    </row>
    <row r="45" spans="1:33" ht="15" customHeight="1">
      <c r="A45" s="307"/>
      <c r="B45" s="308"/>
      <c r="C45" s="308" t="s">
        <v>584</v>
      </c>
      <c r="D45" s="308" t="s">
        <v>585</v>
      </c>
      <c r="E45" s="308"/>
      <c r="F45" s="308"/>
      <c r="G45" s="308"/>
      <c r="H45" s="308"/>
      <c r="I45" s="308"/>
      <c r="J45" s="308"/>
      <c r="K45" s="308"/>
      <c r="L45" s="308"/>
      <c r="M45" s="307"/>
      <c r="N45" s="307"/>
      <c r="O45" s="307"/>
      <c r="P45" s="307"/>
      <c r="Q45" s="307"/>
      <c r="R45" s="307"/>
      <c r="S45" s="307"/>
      <c r="T45" s="307"/>
      <c r="U45" s="307"/>
      <c r="V45" s="307"/>
      <c r="W45" s="307"/>
      <c r="X45" s="307"/>
      <c r="Y45" s="307"/>
      <c r="Z45" s="307"/>
      <c r="AA45" s="307"/>
      <c r="AB45" s="307"/>
      <c r="AC45" s="307"/>
      <c r="AD45" s="307"/>
      <c r="AE45" s="307"/>
      <c r="AF45" s="307"/>
      <c r="AG45" s="307"/>
    </row>
    <row r="46" spans="1:33" ht="15" customHeight="1">
      <c r="A46" s="307"/>
      <c r="B46" s="308"/>
      <c r="C46" s="308"/>
      <c r="D46" s="646" t="s">
        <v>38</v>
      </c>
      <c r="E46" s="887"/>
      <c r="F46" s="887"/>
      <c r="G46" s="887"/>
      <c r="H46" s="887"/>
      <c r="I46" s="887"/>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7"/>
      <c r="AG46" s="887"/>
    </row>
    <row r="47" spans="1:33" ht="15" customHeight="1">
      <c r="A47" s="307"/>
      <c r="B47" s="308"/>
      <c r="C47" s="308"/>
      <c r="D47" s="887"/>
      <c r="E47" s="887"/>
      <c r="F47" s="887"/>
      <c r="G47" s="887"/>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row>
    <row r="48" spans="1:33" ht="15" customHeight="1">
      <c r="A48" s="307"/>
      <c r="B48" s="308"/>
      <c r="C48" s="308"/>
      <c r="D48" s="887"/>
      <c r="E48" s="887"/>
      <c r="F48" s="887"/>
      <c r="G48" s="887"/>
      <c r="H48" s="887"/>
      <c r="I48" s="887"/>
      <c r="J48" s="887"/>
      <c r="K48" s="887"/>
      <c r="L48" s="887"/>
      <c r="M48" s="887"/>
      <c r="N48" s="887"/>
      <c r="O48" s="887"/>
      <c r="P48" s="887"/>
      <c r="Q48" s="887"/>
      <c r="R48" s="887"/>
      <c r="S48" s="887"/>
      <c r="T48" s="887"/>
      <c r="U48" s="887"/>
      <c r="V48" s="887"/>
      <c r="W48" s="887"/>
      <c r="X48" s="887"/>
      <c r="Y48" s="887"/>
      <c r="Z48" s="887"/>
      <c r="AA48" s="887"/>
      <c r="AB48" s="887"/>
      <c r="AC48" s="887"/>
      <c r="AD48" s="887"/>
      <c r="AE48" s="887"/>
      <c r="AF48" s="887"/>
      <c r="AG48" s="887"/>
    </row>
    <row r="49" spans="1:33" ht="15" customHeight="1">
      <c r="A49" s="307"/>
      <c r="B49" s="308"/>
      <c r="C49" s="308"/>
      <c r="D49" s="886" t="s">
        <v>39</v>
      </c>
      <c r="E49" s="887"/>
      <c r="F49" s="887"/>
      <c r="G49" s="887"/>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row>
    <row r="50" spans="1:33" ht="15" customHeight="1">
      <c r="A50" s="307"/>
      <c r="B50" s="308"/>
      <c r="C50" s="308"/>
      <c r="D50" s="887"/>
      <c r="E50" s="887"/>
      <c r="F50" s="887"/>
      <c r="G50" s="887"/>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row>
    <row r="51" spans="1:33" ht="15" customHeight="1">
      <c r="A51" s="307"/>
      <c r="B51" s="308"/>
      <c r="C51" s="308"/>
      <c r="D51" s="886" t="s">
        <v>40</v>
      </c>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7"/>
      <c r="AC51" s="887"/>
      <c r="AD51" s="887"/>
      <c r="AE51" s="887"/>
      <c r="AF51" s="887"/>
      <c r="AG51" s="887"/>
    </row>
    <row r="52" spans="1:33" ht="15" customHeight="1">
      <c r="A52" s="307"/>
      <c r="B52" s="308"/>
      <c r="C52" s="308"/>
      <c r="D52" s="887"/>
      <c r="E52" s="887"/>
      <c r="F52" s="887"/>
      <c r="G52" s="887"/>
      <c r="H52" s="887"/>
      <c r="I52" s="887"/>
      <c r="J52" s="887"/>
      <c r="K52" s="887"/>
      <c r="L52" s="887"/>
      <c r="M52" s="887"/>
      <c r="N52" s="887"/>
      <c r="O52" s="887"/>
      <c r="P52" s="887"/>
      <c r="Q52" s="887"/>
      <c r="R52" s="887"/>
      <c r="S52" s="887"/>
      <c r="T52" s="887"/>
      <c r="U52" s="887"/>
      <c r="V52" s="887"/>
      <c r="W52" s="887"/>
      <c r="X52" s="887"/>
      <c r="Y52" s="887"/>
      <c r="Z52" s="887"/>
      <c r="AA52" s="887"/>
      <c r="AB52" s="887"/>
      <c r="AC52" s="887"/>
      <c r="AD52" s="887"/>
      <c r="AE52" s="887"/>
      <c r="AF52" s="887"/>
      <c r="AG52" s="887"/>
    </row>
    <row r="53" spans="1:33" ht="15" customHeight="1">
      <c r="A53" s="307"/>
      <c r="B53" s="308"/>
      <c r="C53" s="308"/>
      <c r="D53" s="309" t="s">
        <v>41</v>
      </c>
      <c r="E53" s="308"/>
      <c r="F53" s="308"/>
      <c r="G53" s="308"/>
      <c r="H53" s="308"/>
      <c r="I53" s="308"/>
      <c r="J53" s="308"/>
      <c r="K53" s="308"/>
      <c r="L53" s="308"/>
      <c r="M53" s="307"/>
      <c r="N53" s="307"/>
      <c r="O53" s="307"/>
      <c r="P53" s="307"/>
      <c r="Q53" s="307"/>
      <c r="R53" s="307"/>
      <c r="S53" s="307"/>
      <c r="T53" s="307"/>
      <c r="U53" s="307"/>
      <c r="V53" s="307"/>
      <c r="W53" s="307"/>
      <c r="X53" s="307"/>
      <c r="Y53" s="307"/>
      <c r="Z53" s="307"/>
      <c r="AA53" s="307"/>
      <c r="AB53" s="307"/>
      <c r="AC53" s="307"/>
      <c r="AD53" s="307"/>
      <c r="AE53" s="307"/>
      <c r="AF53" s="307"/>
      <c r="AG53" s="307"/>
    </row>
    <row r="54" spans="1:33" ht="9" customHeight="1">
      <c r="A54" s="307"/>
      <c r="B54" s="308"/>
      <c r="C54" s="308"/>
      <c r="D54" s="308"/>
      <c r="E54" s="308"/>
      <c r="F54" s="308"/>
      <c r="G54" s="308"/>
      <c r="H54" s="308"/>
      <c r="I54" s="308"/>
      <c r="J54" s="308"/>
      <c r="K54" s="308"/>
      <c r="L54" s="308"/>
      <c r="M54" s="307"/>
      <c r="N54" s="307"/>
      <c r="O54" s="307"/>
      <c r="P54" s="307"/>
      <c r="Q54" s="307"/>
      <c r="R54" s="307"/>
      <c r="S54" s="307"/>
      <c r="T54" s="307"/>
      <c r="U54" s="307"/>
      <c r="V54" s="307"/>
      <c r="W54" s="307"/>
      <c r="X54" s="307"/>
      <c r="Y54" s="307"/>
      <c r="Z54" s="307"/>
      <c r="AA54" s="307"/>
      <c r="AB54" s="307"/>
      <c r="AC54" s="307"/>
      <c r="AD54" s="307"/>
      <c r="AE54" s="307"/>
      <c r="AF54" s="307"/>
      <c r="AG54" s="307"/>
    </row>
    <row r="55" spans="1:33" ht="15" customHeight="1">
      <c r="A55" s="307"/>
      <c r="B55" s="308"/>
      <c r="C55" s="308" t="s">
        <v>586</v>
      </c>
      <c r="D55" s="308" t="s">
        <v>587</v>
      </c>
      <c r="E55" s="308"/>
      <c r="F55" s="308"/>
      <c r="G55" s="308"/>
      <c r="H55" s="308"/>
      <c r="I55" s="308"/>
      <c r="J55" s="308"/>
      <c r="K55" s="308"/>
      <c r="L55" s="308"/>
      <c r="M55" s="307"/>
      <c r="N55" s="307"/>
      <c r="O55" s="307"/>
      <c r="P55" s="307"/>
      <c r="Q55" s="307"/>
      <c r="R55" s="307"/>
      <c r="S55" s="307"/>
      <c r="T55" s="307"/>
      <c r="U55" s="307"/>
      <c r="V55" s="307"/>
      <c r="W55" s="307"/>
      <c r="X55" s="307"/>
      <c r="Y55" s="307"/>
      <c r="Z55" s="307"/>
      <c r="AA55" s="307"/>
      <c r="AB55" s="307"/>
      <c r="AC55" s="307"/>
      <c r="AD55" s="307"/>
      <c r="AE55" s="307"/>
      <c r="AF55" s="307"/>
      <c r="AG55" s="307"/>
    </row>
    <row r="56" spans="1:33" ht="15" customHeight="1">
      <c r="A56" s="307"/>
      <c r="B56" s="308"/>
      <c r="C56" s="308"/>
      <c r="D56" s="646" t="s">
        <v>42</v>
      </c>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row>
    <row r="57" spans="1:33" ht="15" customHeight="1">
      <c r="A57" s="307"/>
      <c r="B57" s="308"/>
      <c r="C57" s="308"/>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row>
    <row r="58" spans="1:33" ht="9" customHeight="1">
      <c r="A58" s="307"/>
      <c r="B58" s="308"/>
      <c r="C58" s="308"/>
      <c r="D58" s="308"/>
      <c r="E58" s="308"/>
      <c r="F58" s="308"/>
      <c r="G58" s="308"/>
      <c r="H58" s="308"/>
      <c r="I58" s="308"/>
      <c r="J58" s="308"/>
      <c r="K58" s="308"/>
      <c r="L58" s="308"/>
      <c r="M58" s="307"/>
      <c r="N58" s="307"/>
      <c r="O58" s="307"/>
      <c r="P58" s="307"/>
      <c r="Q58" s="307"/>
      <c r="R58" s="307"/>
      <c r="S58" s="307"/>
      <c r="T58" s="307"/>
      <c r="U58" s="307"/>
      <c r="V58" s="307"/>
      <c r="W58" s="307"/>
      <c r="X58" s="307"/>
      <c r="Y58" s="307"/>
      <c r="Z58" s="307"/>
      <c r="AA58" s="307"/>
      <c r="AB58" s="307"/>
      <c r="AC58" s="307"/>
      <c r="AD58" s="307"/>
      <c r="AE58" s="307"/>
      <c r="AF58" s="307"/>
      <c r="AG58" s="307"/>
    </row>
    <row r="59" spans="1:33" ht="15" customHeight="1">
      <c r="A59" s="307"/>
      <c r="B59" s="308"/>
      <c r="C59" s="308"/>
      <c r="D59" s="308"/>
      <c r="E59" s="308"/>
      <c r="F59" s="308"/>
      <c r="G59" s="308"/>
      <c r="H59" s="308"/>
      <c r="I59" s="308"/>
      <c r="J59" s="308"/>
      <c r="K59" s="308"/>
      <c r="L59" s="308"/>
      <c r="M59" s="307"/>
      <c r="N59" s="307"/>
      <c r="O59" s="307"/>
      <c r="P59" s="307"/>
      <c r="Q59" s="307"/>
      <c r="R59" s="307"/>
      <c r="S59" s="307"/>
      <c r="T59" s="307"/>
      <c r="U59" s="307"/>
      <c r="V59" s="307"/>
      <c r="W59" s="307"/>
      <c r="X59" s="307"/>
      <c r="Y59" s="307"/>
      <c r="Z59" s="307"/>
      <c r="AA59" s="307"/>
      <c r="AB59" s="307"/>
      <c r="AC59" s="307"/>
      <c r="AD59" s="307"/>
      <c r="AE59" s="307"/>
      <c r="AF59" s="307"/>
      <c r="AG59" s="307"/>
    </row>
    <row r="60" spans="1:33" ht="15" customHeight="1">
      <c r="A60" s="307"/>
      <c r="B60" s="308"/>
      <c r="C60" s="308"/>
      <c r="D60" s="308"/>
      <c r="E60" s="308"/>
      <c r="F60" s="308"/>
      <c r="G60" s="308"/>
      <c r="H60" s="308"/>
      <c r="I60" s="308"/>
      <c r="J60" s="308"/>
      <c r="K60" s="308"/>
      <c r="L60" s="308"/>
      <c r="M60" s="307"/>
      <c r="N60" s="307"/>
      <c r="O60" s="307"/>
      <c r="P60" s="312" t="s">
        <v>16</v>
      </c>
      <c r="R60" s="307"/>
      <c r="S60" s="307"/>
      <c r="T60" s="307"/>
      <c r="U60" s="307"/>
      <c r="V60" s="307"/>
      <c r="W60" s="307"/>
      <c r="X60" s="307"/>
      <c r="Y60" s="307"/>
      <c r="Z60" s="307"/>
      <c r="AA60" s="307"/>
      <c r="AB60" s="307"/>
      <c r="AC60" s="307"/>
      <c r="AD60" s="307"/>
      <c r="AE60" s="307"/>
      <c r="AF60" s="307"/>
      <c r="AG60" s="307"/>
    </row>
    <row r="61" spans="1:33" ht="15" customHeight="1">
      <c r="A61" s="307"/>
      <c r="B61" s="308"/>
      <c r="C61" s="308" t="s">
        <v>588</v>
      </c>
      <c r="D61" s="308" t="s">
        <v>589</v>
      </c>
      <c r="E61" s="308"/>
      <c r="F61" s="308"/>
      <c r="G61" s="308"/>
      <c r="H61" s="308"/>
      <c r="I61" s="308"/>
      <c r="J61" s="308"/>
      <c r="K61" s="308"/>
      <c r="L61" s="308"/>
      <c r="M61" s="307"/>
      <c r="N61" s="307"/>
      <c r="O61" s="307"/>
      <c r="P61" s="307"/>
      <c r="Q61" s="307"/>
      <c r="R61" s="307"/>
      <c r="S61" s="307"/>
      <c r="T61" s="307"/>
      <c r="U61" s="307"/>
      <c r="V61" s="307"/>
      <c r="W61" s="307"/>
      <c r="X61" s="307"/>
      <c r="Y61" s="307"/>
      <c r="Z61" s="307"/>
      <c r="AA61" s="307"/>
      <c r="AB61" s="307"/>
      <c r="AC61" s="307"/>
      <c r="AD61" s="307"/>
      <c r="AE61" s="307"/>
      <c r="AF61" s="307"/>
      <c r="AG61" s="307"/>
    </row>
    <row r="62" spans="1:33" ht="15" customHeight="1">
      <c r="A62" s="307"/>
      <c r="B62" s="308"/>
      <c r="C62" s="308"/>
      <c r="D62" s="308" t="s">
        <v>43</v>
      </c>
      <c r="E62" s="308"/>
      <c r="F62" s="308"/>
      <c r="G62" s="308"/>
      <c r="H62" s="308"/>
      <c r="I62" s="308"/>
      <c r="J62" s="308"/>
      <c r="K62" s="308"/>
      <c r="L62" s="308"/>
      <c r="M62" s="307"/>
      <c r="N62" s="307"/>
      <c r="O62" s="307"/>
      <c r="P62" s="307"/>
      <c r="Q62" s="307"/>
      <c r="R62" s="307"/>
      <c r="S62" s="307"/>
      <c r="T62" s="307"/>
      <c r="U62" s="307"/>
      <c r="V62" s="307"/>
      <c r="W62" s="307"/>
      <c r="X62" s="307"/>
      <c r="Y62" s="307"/>
      <c r="Z62" s="307"/>
      <c r="AA62" s="307"/>
      <c r="AB62" s="307"/>
      <c r="AC62" s="307"/>
      <c r="AD62" s="307"/>
      <c r="AE62" s="307"/>
      <c r="AF62" s="307"/>
      <c r="AG62" s="307"/>
    </row>
    <row r="63" spans="1:33" ht="15" customHeight="1">
      <c r="A63" s="307"/>
      <c r="B63" s="308"/>
      <c r="C63" s="308"/>
      <c r="D63" s="308" t="s">
        <v>177</v>
      </c>
      <c r="E63" s="308" t="s">
        <v>89</v>
      </c>
      <c r="F63" s="308"/>
      <c r="G63" s="308"/>
      <c r="H63" s="308"/>
      <c r="I63" s="308"/>
      <c r="J63" s="308"/>
      <c r="K63" s="308"/>
      <c r="L63" s="308"/>
      <c r="M63" s="307"/>
      <c r="N63" s="307"/>
      <c r="O63" s="307"/>
      <c r="P63" s="307"/>
      <c r="Q63" s="307"/>
      <c r="R63" s="307"/>
      <c r="S63" s="307"/>
      <c r="T63" s="307"/>
      <c r="U63" s="307"/>
      <c r="V63" s="307"/>
      <c r="W63" s="307"/>
      <c r="X63" s="307"/>
      <c r="Y63" s="307"/>
      <c r="Z63" s="307"/>
      <c r="AA63" s="307"/>
      <c r="AB63" s="307"/>
      <c r="AC63" s="307"/>
      <c r="AD63" s="307"/>
      <c r="AE63" s="307"/>
      <c r="AF63" s="307"/>
      <c r="AG63" s="307"/>
    </row>
    <row r="64" spans="1:33" ht="15" customHeight="1">
      <c r="A64" s="307"/>
      <c r="B64" s="308"/>
      <c r="C64" s="308"/>
      <c r="D64" s="308" t="s">
        <v>178</v>
      </c>
      <c r="E64" s="646" t="s">
        <v>90</v>
      </c>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row>
    <row r="65" spans="1:33" ht="15" customHeight="1">
      <c r="A65" s="307"/>
      <c r="B65" s="308"/>
      <c r="C65" s="308"/>
      <c r="D65" s="308"/>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row>
    <row r="66" spans="1:33" ht="15" customHeight="1">
      <c r="A66" s="307"/>
      <c r="B66" s="308"/>
      <c r="C66" s="308"/>
      <c r="D66" s="646" t="s">
        <v>44</v>
      </c>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row>
    <row r="67" spans="1:33" ht="15" customHeight="1">
      <c r="A67" s="307"/>
      <c r="B67" s="308"/>
      <c r="C67" s="308"/>
      <c r="D67" s="646"/>
      <c r="E67" s="646"/>
      <c r="F67" s="646"/>
      <c r="G67" s="646"/>
      <c r="H67" s="646"/>
      <c r="I67" s="646"/>
      <c r="J67" s="646"/>
      <c r="K67" s="646"/>
      <c r="L67" s="646"/>
      <c r="M67" s="646"/>
      <c r="N67" s="646"/>
      <c r="O67" s="646"/>
      <c r="P67" s="646"/>
      <c r="Q67" s="646"/>
      <c r="R67" s="646"/>
      <c r="S67" s="646"/>
      <c r="T67" s="646"/>
      <c r="U67" s="646"/>
      <c r="V67" s="646"/>
      <c r="W67" s="646"/>
      <c r="X67" s="646"/>
      <c r="Y67" s="646"/>
      <c r="Z67" s="646"/>
      <c r="AA67" s="646"/>
      <c r="AB67" s="646"/>
      <c r="AC67" s="646"/>
      <c r="AD67" s="646"/>
      <c r="AE67" s="646"/>
      <c r="AF67" s="646"/>
      <c r="AG67" s="646"/>
    </row>
    <row r="68" spans="1:33" ht="15" customHeight="1">
      <c r="A68" s="307"/>
      <c r="B68" s="308"/>
      <c r="C68" s="308"/>
      <c r="D68" s="646"/>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6"/>
      <c r="AC68" s="646"/>
      <c r="AD68" s="646"/>
      <c r="AE68" s="646"/>
      <c r="AF68" s="646"/>
      <c r="AG68" s="646"/>
    </row>
    <row r="69" spans="1:33" ht="15" customHeight="1">
      <c r="A69" s="307"/>
      <c r="B69" s="308"/>
      <c r="C69" s="308"/>
      <c r="D69" s="886" t="s">
        <v>45</v>
      </c>
      <c r="E69" s="646"/>
      <c r="F69" s="646"/>
      <c r="G69" s="646"/>
      <c r="H69" s="646"/>
      <c r="I69" s="646"/>
      <c r="J69" s="646"/>
      <c r="K69" s="646"/>
      <c r="L69" s="646"/>
      <c r="M69" s="646"/>
      <c r="N69" s="646"/>
      <c r="O69" s="646"/>
      <c r="P69" s="646"/>
      <c r="Q69" s="646"/>
      <c r="R69" s="646"/>
      <c r="S69" s="646"/>
      <c r="T69" s="646"/>
      <c r="U69" s="646"/>
      <c r="V69" s="646"/>
      <c r="W69" s="646"/>
      <c r="X69" s="646"/>
      <c r="Y69" s="646"/>
      <c r="Z69" s="646"/>
      <c r="AA69" s="646"/>
      <c r="AB69" s="646"/>
      <c r="AC69" s="646"/>
      <c r="AD69" s="646"/>
      <c r="AE69" s="646"/>
      <c r="AF69" s="646"/>
      <c r="AG69" s="646"/>
    </row>
    <row r="70" spans="1:33" ht="15" customHeight="1">
      <c r="A70" s="307"/>
      <c r="B70" s="308"/>
      <c r="C70" s="308"/>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row>
    <row r="71" spans="1:33" ht="15" customHeight="1">
      <c r="A71" s="307"/>
      <c r="B71" s="308"/>
      <c r="C71" s="308"/>
      <c r="D71" s="308" t="s">
        <v>177</v>
      </c>
      <c r="E71" s="308" t="s">
        <v>91</v>
      </c>
      <c r="F71" s="308"/>
      <c r="G71" s="308"/>
      <c r="H71" s="308"/>
      <c r="I71" s="308"/>
      <c r="J71" s="308"/>
      <c r="K71" s="308"/>
      <c r="L71" s="308"/>
      <c r="M71" s="307"/>
      <c r="N71" s="307"/>
      <c r="O71" s="307"/>
      <c r="P71" s="307"/>
      <c r="Q71" s="307"/>
      <c r="R71" s="307"/>
      <c r="S71" s="307"/>
      <c r="T71" s="307"/>
      <c r="U71" s="307"/>
      <c r="V71" s="307"/>
      <c r="W71" s="307"/>
      <c r="X71" s="307"/>
      <c r="Y71" s="307"/>
      <c r="Z71" s="307"/>
      <c r="AA71" s="307"/>
      <c r="AB71" s="307"/>
      <c r="AC71" s="307"/>
      <c r="AD71" s="307"/>
      <c r="AE71" s="307"/>
      <c r="AF71" s="307"/>
      <c r="AG71" s="307"/>
    </row>
    <row r="72" spans="1:33" ht="15" customHeight="1">
      <c r="A72" s="307"/>
      <c r="B72" s="308"/>
      <c r="C72" s="308"/>
      <c r="D72" s="308" t="s">
        <v>178</v>
      </c>
      <c r="E72" s="646" t="s">
        <v>179</v>
      </c>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row>
    <row r="73" spans="1:33" ht="15" customHeight="1">
      <c r="A73" s="307"/>
      <c r="B73" s="308"/>
      <c r="C73" s="308"/>
      <c r="D73" s="308"/>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row>
    <row r="74" spans="1:33" ht="15" customHeight="1">
      <c r="A74" s="307"/>
      <c r="B74" s="308"/>
      <c r="C74" s="308"/>
      <c r="D74" s="313" t="s">
        <v>46</v>
      </c>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row>
    <row r="75" spans="1:33" ht="15" customHeight="1">
      <c r="A75" s="307"/>
      <c r="B75" s="308"/>
      <c r="C75" s="308"/>
      <c r="D75" s="886" t="s">
        <v>47</v>
      </c>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c r="AC75" s="646"/>
      <c r="AD75" s="646"/>
      <c r="AE75" s="646"/>
      <c r="AF75" s="646"/>
      <c r="AG75" s="646"/>
    </row>
    <row r="76" spans="1:33" ht="15" customHeight="1">
      <c r="A76" s="307"/>
      <c r="B76" s="308"/>
      <c r="C76" s="308"/>
      <c r="D76" s="646"/>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646"/>
    </row>
    <row r="77" spans="1:33" ht="9" customHeight="1">
      <c r="A77" s="307"/>
      <c r="B77" s="308"/>
      <c r="C77" s="308"/>
      <c r="D77" s="308"/>
      <c r="E77" s="308"/>
      <c r="F77" s="308"/>
      <c r="G77" s="308"/>
      <c r="H77" s="308"/>
      <c r="I77" s="308"/>
      <c r="J77" s="308"/>
      <c r="K77" s="308"/>
      <c r="L77" s="308"/>
      <c r="M77" s="307"/>
      <c r="N77" s="307"/>
      <c r="O77" s="307"/>
      <c r="P77" s="307"/>
      <c r="Q77" s="307"/>
      <c r="R77" s="307"/>
      <c r="S77" s="307"/>
      <c r="T77" s="307"/>
      <c r="U77" s="307"/>
      <c r="V77" s="307"/>
      <c r="W77" s="307"/>
      <c r="X77" s="307"/>
      <c r="Y77" s="307"/>
      <c r="Z77" s="307"/>
      <c r="AA77" s="307"/>
      <c r="AB77" s="307"/>
      <c r="AC77" s="307"/>
      <c r="AD77" s="307"/>
      <c r="AE77" s="307"/>
      <c r="AF77" s="307"/>
      <c r="AG77" s="307"/>
    </row>
    <row r="78" spans="1:33" ht="15" customHeight="1">
      <c r="A78" s="307"/>
      <c r="B78" s="308"/>
      <c r="C78" s="308" t="s">
        <v>92</v>
      </c>
      <c r="D78" s="308" t="s">
        <v>93</v>
      </c>
      <c r="E78" s="308"/>
      <c r="F78" s="308"/>
      <c r="G78" s="308"/>
      <c r="H78" s="308"/>
      <c r="I78" s="308"/>
      <c r="J78" s="308"/>
      <c r="K78" s="308"/>
      <c r="L78" s="308"/>
      <c r="M78" s="307"/>
      <c r="N78" s="307"/>
      <c r="O78" s="307"/>
      <c r="P78" s="307"/>
      <c r="Q78" s="307"/>
      <c r="R78" s="307"/>
      <c r="S78" s="307"/>
      <c r="T78" s="307"/>
      <c r="U78" s="307"/>
      <c r="V78" s="307"/>
      <c r="W78" s="307"/>
      <c r="X78" s="307"/>
      <c r="Y78" s="307"/>
      <c r="Z78" s="307"/>
      <c r="AA78" s="307"/>
      <c r="AB78" s="307"/>
      <c r="AC78" s="307"/>
      <c r="AD78" s="307"/>
      <c r="AE78" s="307"/>
      <c r="AF78" s="307"/>
      <c r="AG78" s="307"/>
    </row>
    <row r="79" spans="1:33" ht="15" customHeight="1">
      <c r="A79" s="307"/>
      <c r="B79" s="308"/>
      <c r="C79" s="308"/>
      <c r="D79" s="308" t="s">
        <v>779</v>
      </c>
      <c r="E79" s="308"/>
      <c r="F79" s="308"/>
      <c r="G79" s="308"/>
      <c r="H79" s="308"/>
      <c r="I79" s="308"/>
      <c r="J79" s="308"/>
      <c r="K79" s="308"/>
      <c r="L79" s="308"/>
      <c r="M79" s="307"/>
      <c r="N79" s="307"/>
      <c r="O79" s="307"/>
      <c r="P79" s="307"/>
      <c r="Q79" s="307"/>
      <c r="R79" s="307"/>
      <c r="S79" s="307"/>
      <c r="T79" s="307"/>
      <c r="U79" s="307"/>
      <c r="V79" s="307"/>
      <c r="W79" s="307"/>
      <c r="X79" s="307"/>
      <c r="Y79" s="307"/>
      <c r="Z79" s="307"/>
      <c r="AA79" s="307"/>
      <c r="AB79" s="307"/>
      <c r="AC79" s="307"/>
      <c r="AD79" s="307"/>
      <c r="AE79" s="307"/>
      <c r="AF79" s="307"/>
      <c r="AG79" s="307"/>
    </row>
    <row r="80" spans="1:33" ht="5.25" customHeight="1">
      <c r="A80" s="307"/>
      <c r="B80" s="308"/>
      <c r="C80" s="308"/>
      <c r="D80" s="308"/>
      <c r="E80" s="308"/>
      <c r="F80" s="308"/>
      <c r="G80" s="308"/>
      <c r="H80" s="308"/>
      <c r="I80" s="308"/>
      <c r="J80" s="308"/>
      <c r="K80" s="308"/>
      <c r="L80" s="308"/>
      <c r="M80" s="307"/>
      <c r="N80" s="307"/>
      <c r="O80" s="307"/>
      <c r="P80" s="307"/>
      <c r="Q80" s="307"/>
      <c r="R80" s="307"/>
      <c r="S80" s="307"/>
      <c r="T80" s="307"/>
      <c r="U80" s="307"/>
      <c r="V80" s="307"/>
      <c r="W80" s="307"/>
      <c r="X80" s="307"/>
      <c r="Y80" s="307"/>
      <c r="Z80" s="307"/>
      <c r="AA80" s="307"/>
      <c r="AB80" s="307"/>
      <c r="AC80" s="307"/>
      <c r="AD80" s="307"/>
      <c r="AE80" s="307"/>
      <c r="AF80" s="307"/>
      <c r="AG80" s="307"/>
    </row>
    <row r="81" spans="1:33" ht="15" customHeight="1">
      <c r="A81" s="307"/>
      <c r="B81" s="308"/>
      <c r="C81" s="308"/>
      <c r="D81" s="308" t="s">
        <v>180</v>
      </c>
      <c r="E81" s="308"/>
      <c r="F81" s="308"/>
      <c r="G81" s="307"/>
      <c r="H81" s="308"/>
      <c r="I81" s="308"/>
      <c r="J81" s="308"/>
      <c r="K81" s="308" t="s">
        <v>183</v>
      </c>
      <c r="L81" s="308"/>
      <c r="M81" s="307"/>
      <c r="N81" s="307"/>
      <c r="O81" s="307"/>
      <c r="P81" s="307"/>
      <c r="Q81" s="307"/>
      <c r="R81" s="307"/>
      <c r="S81" s="307"/>
      <c r="T81" s="307"/>
      <c r="U81" s="307"/>
      <c r="V81" s="307"/>
      <c r="W81" s="307"/>
      <c r="X81" s="307"/>
      <c r="Y81" s="307"/>
      <c r="Z81" s="307"/>
      <c r="AA81" s="307"/>
      <c r="AB81" s="307"/>
      <c r="AC81" s="307"/>
      <c r="AD81" s="307"/>
      <c r="AE81" s="307"/>
      <c r="AF81" s="307"/>
      <c r="AG81" s="307"/>
    </row>
    <row r="82" spans="1:33" ht="15" customHeight="1">
      <c r="A82" s="307"/>
      <c r="B82" s="308"/>
      <c r="C82" s="308"/>
      <c r="D82" s="308" t="s">
        <v>94</v>
      </c>
      <c r="E82" s="308"/>
      <c r="F82" s="308"/>
      <c r="G82" s="308"/>
      <c r="H82" s="308"/>
      <c r="I82" s="308"/>
      <c r="J82" s="308"/>
      <c r="K82" s="308"/>
      <c r="L82" s="308"/>
      <c r="M82" s="307"/>
      <c r="N82" s="307"/>
      <c r="O82" s="307"/>
      <c r="P82" s="307"/>
      <c r="Q82" s="307"/>
      <c r="R82" s="307"/>
      <c r="S82" s="307"/>
      <c r="T82" s="307"/>
      <c r="U82" s="307"/>
      <c r="V82" s="307"/>
      <c r="W82" s="307"/>
      <c r="X82" s="307"/>
      <c r="Y82" s="307"/>
      <c r="Z82" s="307"/>
      <c r="AA82" s="307"/>
      <c r="AB82" s="307"/>
      <c r="AC82" s="307"/>
      <c r="AD82" s="307"/>
      <c r="AE82" s="307"/>
      <c r="AF82" s="307"/>
      <c r="AG82" s="307"/>
    </row>
    <row r="83" spans="1:33" ht="15" customHeight="1">
      <c r="A83" s="307"/>
      <c r="B83" s="308"/>
      <c r="C83" s="308"/>
      <c r="D83" s="308" t="s">
        <v>181</v>
      </c>
      <c r="E83" s="308"/>
      <c r="F83" s="308"/>
      <c r="G83" s="307"/>
      <c r="H83" s="307"/>
      <c r="I83" s="308"/>
      <c r="J83" s="308"/>
      <c r="K83" s="308"/>
      <c r="L83" s="308"/>
      <c r="M83" s="308" t="s">
        <v>184</v>
      </c>
      <c r="N83" s="307"/>
      <c r="O83" s="307"/>
      <c r="P83" s="307"/>
      <c r="Q83" s="307"/>
      <c r="R83" s="307"/>
      <c r="S83" s="307"/>
      <c r="T83" s="307"/>
      <c r="U83" s="307"/>
      <c r="V83" s="307"/>
      <c r="W83" s="307"/>
      <c r="X83" s="307"/>
      <c r="Y83" s="307"/>
      <c r="Z83" s="307"/>
      <c r="AA83" s="307"/>
      <c r="AB83" s="307"/>
      <c r="AC83" s="307"/>
      <c r="AD83" s="307"/>
      <c r="AE83" s="307"/>
      <c r="AF83" s="307"/>
      <c r="AG83" s="307"/>
    </row>
    <row r="84" spans="1:33" ht="5.25" customHeight="1">
      <c r="A84" s="307"/>
      <c r="B84" s="308"/>
      <c r="C84" s="308"/>
      <c r="D84" s="308"/>
      <c r="E84" s="308"/>
      <c r="F84" s="308"/>
      <c r="G84" s="308"/>
      <c r="H84" s="307"/>
      <c r="I84" s="308"/>
      <c r="J84" s="308"/>
      <c r="K84" s="308"/>
      <c r="L84" s="308"/>
      <c r="M84" s="307"/>
      <c r="N84" s="307"/>
      <c r="O84" s="307"/>
      <c r="P84" s="307"/>
      <c r="Q84" s="307"/>
      <c r="R84" s="307"/>
      <c r="S84" s="307"/>
      <c r="T84" s="307"/>
      <c r="U84" s="307"/>
      <c r="V84" s="307"/>
      <c r="W84" s="307"/>
      <c r="X84" s="307"/>
      <c r="Y84" s="307"/>
      <c r="Z84" s="307"/>
      <c r="AA84" s="307"/>
      <c r="AB84" s="307"/>
      <c r="AC84" s="307"/>
      <c r="AD84" s="307"/>
      <c r="AE84" s="307"/>
      <c r="AF84" s="307"/>
      <c r="AG84" s="307"/>
    </row>
    <row r="85" spans="1:33" ht="15" customHeight="1">
      <c r="A85" s="307"/>
      <c r="B85" s="308"/>
      <c r="C85" s="308"/>
      <c r="D85" s="646" t="s">
        <v>48</v>
      </c>
      <c r="E85" s="646"/>
      <c r="F85" s="646"/>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row>
    <row r="86" spans="1:33" ht="15" customHeight="1">
      <c r="A86" s="307"/>
      <c r="B86" s="308"/>
      <c r="C86" s="308"/>
      <c r="D86" s="646"/>
      <c r="E86" s="646"/>
      <c r="F86" s="646"/>
      <c r="G86" s="646"/>
      <c r="H86" s="646"/>
      <c r="I86" s="646"/>
      <c r="J86" s="646"/>
      <c r="K86" s="646"/>
      <c r="L86" s="646"/>
      <c r="M86" s="646"/>
      <c r="N86" s="646"/>
      <c r="O86" s="646"/>
      <c r="P86" s="646"/>
      <c r="Q86" s="646"/>
      <c r="R86" s="646"/>
      <c r="S86" s="646"/>
      <c r="T86" s="646"/>
      <c r="U86" s="646"/>
      <c r="V86" s="646"/>
      <c r="W86" s="646"/>
      <c r="X86" s="646"/>
      <c r="Y86" s="646"/>
      <c r="Z86" s="646"/>
      <c r="AA86" s="646"/>
      <c r="AB86" s="646"/>
      <c r="AC86" s="646"/>
      <c r="AD86" s="646"/>
      <c r="AE86" s="646"/>
      <c r="AF86" s="646"/>
      <c r="AG86" s="646"/>
    </row>
    <row r="87" spans="2:12" ht="13.5">
      <c r="B87" s="114"/>
      <c r="C87" s="114"/>
      <c r="D87" s="114"/>
      <c r="E87" s="114"/>
      <c r="F87" s="114"/>
      <c r="G87" s="114"/>
      <c r="H87" s="114"/>
      <c r="I87" s="114"/>
      <c r="J87" s="114"/>
      <c r="K87" s="114"/>
      <c r="L87" s="114"/>
    </row>
    <row r="88" spans="2:12" ht="13.5">
      <c r="B88" s="114"/>
      <c r="C88" s="114"/>
      <c r="D88" s="114"/>
      <c r="E88" s="114"/>
      <c r="F88" s="114"/>
      <c r="G88" s="114"/>
      <c r="H88" s="114"/>
      <c r="I88" s="114"/>
      <c r="J88" s="114"/>
      <c r="K88" s="114"/>
      <c r="L88" s="114"/>
    </row>
    <row r="89" spans="2:12" ht="13.5">
      <c r="B89" s="114"/>
      <c r="C89" s="114"/>
      <c r="D89" s="114"/>
      <c r="E89" s="114"/>
      <c r="F89" s="114"/>
      <c r="G89" s="114"/>
      <c r="H89" s="114"/>
      <c r="I89" s="114"/>
      <c r="J89" s="114"/>
      <c r="K89" s="114"/>
      <c r="L89" s="114"/>
    </row>
    <row r="90" spans="2:12" ht="13.5">
      <c r="B90" s="114"/>
      <c r="C90" s="114"/>
      <c r="D90" s="114"/>
      <c r="E90" s="114"/>
      <c r="F90" s="114"/>
      <c r="G90" s="114"/>
      <c r="H90" s="114"/>
      <c r="I90" s="114"/>
      <c r="J90" s="114"/>
      <c r="K90" s="114"/>
      <c r="L90" s="114"/>
    </row>
    <row r="91" spans="2:12" ht="13.5">
      <c r="B91" s="114"/>
      <c r="C91" s="114"/>
      <c r="D91" s="114"/>
      <c r="E91" s="114"/>
      <c r="F91" s="114"/>
      <c r="G91" s="114"/>
      <c r="H91" s="114"/>
      <c r="I91" s="114"/>
      <c r="J91" s="114"/>
      <c r="K91" s="114"/>
      <c r="L91" s="114"/>
    </row>
    <row r="92" spans="2:12" ht="13.5">
      <c r="B92" s="114"/>
      <c r="C92" s="114"/>
      <c r="D92" s="114"/>
      <c r="E92" s="114"/>
      <c r="F92" s="114"/>
      <c r="G92" s="114"/>
      <c r="H92" s="114"/>
      <c r="I92" s="114"/>
      <c r="J92" s="114"/>
      <c r="K92" s="114"/>
      <c r="L92" s="114"/>
    </row>
    <row r="93" spans="2:12" ht="13.5">
      <c r="B93" s="114"/>
      <c r="C93" s="114"/>
      <c r="D93" s="114"/>
      <c r="E93" s="114"/>
      <c r="F93" s="114"/>
      <c r="G93" s="114"/>
      <c r="H93" s="114"/>
      <c r="I93" s="114"/>
      <c r="J93" s="114"/>
      <c r="K93" s="114"/>
      <c r="L93" s="114"/>
    </row>
    <row r="94" spans="2:12" ht="13.5">
      <c r="B94" s="114"/>
      <c r="C94" s="114"/>
      <c r="D94" s="114"/>
      <c r="E94" s="114"/>
      <c r="F94" s="114"/>
      <c r="G94" s="114"/>
      <c r="H94" s="114"/>
      <c r="I94" s="114"/>
      <c r="J94" s="114"/>
      <c r="K94" s="114"/>
      <c r="L94" s="114"/>
    </row>
    <row r="123" ht="13.5">
      <c r="P123" s="312" t="s">
        <v>17</v>
      </c>
    </row>
  </sheetData>
  <mergeCells count="18">
    <mergeCell ref="D75:AG76"/>
    <mergeCell ref="D85:AG86"/>
    <mergeCell ref="C5:AG7"/>
    <mergeCell ref="D36:AG37"/>
    <mergeCell ref="D32:AG34"/>
    <mergeCell ref="D29:AG31"/>
    <mergeCell ref="C22:AG25"/>
    <mergeCell ref="C10:AG15"/>
    <mergeCell ref="C16:AG18"/>
    <mergeCell ref="D46:AG48"/>
    <mergeCell ref="D38:AG42"/>
    <mergeCell ref="E72:AG73"/>
    <mergeCell ref="D51:AG52"/>
    <mergeCell ref="D49:AG50"/>
    <mergeCell ref="D56:AG57"/>
    <mergeCell ref="D69:AG70"/>
    <mergeCell ref="E64:AG65"/>
    <mergeCell ref="D66:AG68"/>
  </mergeCells>
  <printOptions/>
  <pageMargins left="0.5905511811023623" right="0.7480314960629921" top="0.7480314960629921" bottom="0.3" header="0.5118110236220472" footer="0.2"/>
  <pageSetup horizontalDpi="600" verticalDpi="600" orientation="portrait" paperSize="9" scale="97" r:id="rId2"/>
  <ignoredErrors>
    <ignoredError sqref="D63 D80:D84 D86 E66:AG86 C66:C86 C61:C63 E61:AG63 D28 D30:D31 D33:D34 D37 D39:D42 D44:D45 D47:D48 D50 D52 D54:D55 D61 D67:D68 D70:D73 D76:D78 D57:D58 E28:AG58 C28:C58" numberStoredAsText="1"/>
  </ignoredErrors>
  <drawing r:id="rId1"/>
</worksheet>
</file>

<file path=xl/worksheets/sheet29.xml><?xml version="1.0" encoding="utf-8"?>
<worksheet xmlns="http://schemas.openxmlformats.org/spreadsheetml/2006/main" xmlns:r="http://schemas.openxmlformats.org/officeDocument/2006/relationships">
  <sheetPr codeName="Sheet43">
    <tabColor indexed="8"/>
  </sheetPr>
  <dimension ref="A1:I65"/>
  <sheetViews>
    <sheetView showGridLines="0" zoomScaleSheetLayoutView="100" workbookViewId="0" topLeftCell="A1">
      <selection activeCell="A1" sqref="A1:F1"/>
    </sheetView>
  </sheetViews>
  <sheetFormatPr defaultColWidth="8.796875" defaultRowHeight="14.25"/>
  <cols>
    <col min="1" max="1" width="8.09765625" style="118" customWidth="1"/>
    <col min="2" max="2" width="6.3984375" style="117" customWidth="1"/>
    <col min="3" max="3" width="33" style="119" customWidth="1"/>
    <col min="4" max="4" width="11.69921875" style="120" customWidth="1"/>
    <col min="5" max="5" width="6.5" style="117" customWidth="1"/>
    <col min="6" max="6" width="35.5" style="117" customWidth="1"/>
    <col min="7" max="16384" width="9" style="117" customWidth="1"/>
  </cols>
  <sheetData>
    <row r="1" spans="1:9" ht="21.75" customHeight="1">
      <c r="A1" s="891" t="s">
        <v>61</v>
      </c>
      <c r="B1" s="891"/>
      <c r="C1" s="891"/>
      <c r="D1" s="891"/>
      <c r="E1" s="891"/>
      <c r="F1" s="891"/>
      <c r="G1" s="116"/>
      <c r="H1" s="116"/>
      <c r="I1" s="115"/>
    </row>
    <row r="2" spans="1:9" ht="9" customHeight="1" thickBot="1">
      <c r="A2" s="115"/>
      <c r="B2" s="115"/>
      <c r="C2" s="115"/>
      <c r="D2" s="115"/>
      <c r="E2" s="115"/>
      <c r="F2" s="115"/>
      <c r="G2" s="115"/>
      <c r="H2" s="115"/>
      <c r="I2" s="115"/>
    </row>
    <row r="3" spans="1:6" s="121" customFormat="1" ht="28.5" customHeight="1" thickBot="1">
      <c r="A3" s="892" t="s">
        <v>495</v>
      </c>
      <c r="B3" s="893"/>
      <c r="C3" s="894"/>
      <c r="D3" s="516" t="s">
        <v>185</v>
      </c>
      <c r="E3" s="892" t="s">
        <v>305</v>
      </c>
      <c r="F3" s="894"/>
    </row>
    <row r="4" spans="1:6" s="122" customFormat="1" ht="15" customHeight="1">
      <c r="A4" s="517" t="s">
        <v>306</v>
      </c>
      <c r="B4" s="518" t="s">
        <v>307</v>
      </c>
      <c r="C4" s="519" t="s">
        <v>186</v>
      </c>
      <c r="D4" s="520" t="s">
        <v>187</v>
      </c>
      <c r="E4" s="521" t="s">
        <v>188</v>
      </c>
      <c r="F4" s="522" t="s">
        <v>186</v>
      </c>
    </row>
    <row r="5" spans="1:6" s="122" customFormat="1" ht="15" customHeight="1">
      <c r="A5" s="523"/>
      <c r="B5" s="518" t="s">
        <v>189</v>
      </c>
      <c r="C5" s="519" t="s">
        <v>190</v>
      </c>
      <c r="D5" s="520" t="s">
        <v>191</v>
      </c>
      <c r="E5" s="524" t="s">
        <v>192</v>
      </c>
      <c r="F5" s="522" t="s">
        <v>193</v>
      </c>
    </row>
    <row r="6" spans="1:6" s="122" customFormat="1" ht="15" customHeight="1">
      <c r="A6" s="523"/>
      <c r="B6" s="518" t="s">
        <v>192</v>
      </c>
      <c r="C6" s="519" t="s">
        <v>194</v>
      </c>
      <c r="D6" s="520" t="s">
        <v>191</v>
      </c>
      <c r="E6" s="524" t="s">
        <v>195</v>
      </c>
      <c r="F6" s="522" t="s">
        <v>194</v>
      </c>
    </row>
    <row r="7" spans="1:6" s="122" customFormat="1" ht="15" customHeight="1">
      <c r="A7" s="523"/>
      <c r="B7" s="518" t="s">
        <v>195</v>
      </c>
      <c r="C7" s="519" t="s">
        <v>196</v>
      </c>
      <c r="D7" s="520" t="s">
        <v>191</v>
      </c>
      <c r="E7" s="524" t="s">
        <v>197</v>
      </c>
      <c r="F7" s="522" t="s">
        <v>196</v>
      </c>
    </row>
    <row r="8" spans="1:6" s="122" customFormat="1" ht="15" customHeight="1">
      <c r="A8" s="523"/>
      <c r="B8" s="518" t="s">
        <v>197</v>
      </c>
      <c r="C8" s="519" t="s">
        <v>198</v>
      </c>
      <c r="D8" s="520" t="s">
        <v>191</v>
      </c>
      <c r="E8" s="524" t="s">
        <v>199</v>
      </c>
      <c r="F8" s="522" t="s">
        <v>200</v>
      </c>
    </row>
    <row r="9" spans="1:6" s="122" customFormat="1" ht="15" customHeight="1">
      <c r="A9" s="523"/>
      <c r="B9" s="518" t="s">
        <v>199</v>
      </c>
      <c r="C9" s="519" t="s">
        <v>201</v>
      </c>
      <c r="D9" s="520" t="s">
        <v>202</v>
      </c>
      <c r="E9" s="524" t="s">
        <v>203</v>
      </c>
      <c r="F9" s="522" t="s">
        <v>201</v>
      </c>
    </row>
    <row r="10" spans="1:6" s="122" customFormat="1" ht="15" customHeight="1">
      <c r="A10" s="523"/>
      <c r="B10" s="518" t="s">
        <v>203</v>
      </c>
      <c r="C10" s="519" t="s">
        <v>204</v>
      </c>
      <c r="D10" s="520" t="s">
        <v>202</v>
      </c>
      <c r="E10" s="524" t="s">
        <v>205</v>
      </c>
      <c r="F10" s="522" t="s">
        <v>206</v>
      </c>
    </row>
    <row r="11" spans="1:6" s="122" customFormat="1" ht="15" customHeight="1">
      <c r="A11" s="523"/>
      <c r="B11" s="518" t="s">
        <v>205</v>
      </c>
      <c r="C11" s="519" t="s">
        <v>207</v>
      </c>
      <c r="D11" s="520" t="s">
        <v>202</v>
      </c>
      <c r="E11" s="524" t="s">
        <v>208</v>
      </c>
      <c r="F11" s="522" t="s">
        <v>209</v>
      </c>
    </row>
    <row r="12" spans="1:6" s="122" customFormat="1" ht="15" customHeight="1">
      <c r="A12" s="523"/>
      <c r="B12" s="518" t="s">
        <v>208</v>
      </c>
      <c r="C12" s="519" t="s">
        <v>210</v>
      </c>
      <c r="D12" s="520" t="s">
        <v>191</v>
      </c>
      <c r="E12" s="524" t="s">
        <v>211</v>
      </c>
      <c r="F12" s="522" t="s">
        <v>212</v>
      </c>
    </row>
    <row r="13" spans="1:6" s="122" customFormat="1" ht="15" customHeight="1">
      <c r="A13" s="523"/>
      <c r="B13" s="518" t="s">
        <v>211</v>
      </c>
      <c r="C13" s="519" t="s">
        <v>213</v>
      </c>
      <c r="D13" s="520" t="s">
        <v>214</v>
      </c>
      <c r="E13" s="525" t="s">
        <v>308</v>
      </c>
      <c r="F13" s="526" t="s">
        <v>309</v>
      </c>
    </row>
    <row r="14" spans="1:6" s="122" customFormat="1" ht="15" customHeight="1">
      <c r="A14" s="523"/>
      <c r="B14" s="518" t="s">
        <v>215</v>
      </c>
      <c r="C14" s="519" t="s">
        <v>216</v>
      </c>
      <c r="D14" s="520" t="s">
        <v>214</v>
      </c>
      <c r="E14" s="525" t="s">
        <v>310</v>
      </c>
      <c r="F14" s="526" t="s">
        <v>311</v>
      </c>
    </row>
    <row r="15" spans="1:6" s="122" customFormat="1" ht="15" customHeight="1">
      <c r="A15" s="523"/>
      <c r="B15" s="518" t="s">
        <v>217</v>
      </c>
      <c r="C15" s="519" t="s">
        <v>218</v>
      </c>
      <c r="D15" s="520" t="s">
        <v>214</v>
      </c>
      <c r="E15" s="525" t="s">
        <v>312</v>
      </c>
      <c r="F15" s="526" t="s">
        <v>313</v>
      </c>
    </row>
    <row r="16" spans="1:6" s="122" customFormat="1" ht="15" customHeight="1">
      <c r="A16" s="523"/>
      <c r="B16" s="518" t="s">
        <v>219</v>
      </c>
      <c r="C16" s="519" t="s">
        <v>220</v>
      </c>
      <c r="D16" s="520" t="s">
        <v>214</v>
      </c>
      <c r="E16" s="525" t="s">
        <v>314</v>
      </c>
      <c r="F16" s="526" t="s">
        <v>311</v>
      </c>
    </row>
    <row r="17" spans="1:6" s="122" customFormat="1" ht="15" customHeight="1">
      <c r="A17" s="523"/>
      <c r="B17" s="518" t="s">
        <v>221</v>
      </c>
      <c r="C17" s="519" t="s">
        <v>222</v>
      </c>
      <c r="D17" s="520" t="s">
        <v>202</v>
      </c>
      <c r="E17" s="524" t="s">
        <v>221</v>
      </c>
      <c r="F17" s="522" t="s">
        <v>223</v>
      </c>
    </row>
    <row r="18" spans="1:6" s="122" customFormat="1" ht="15" customHeight="1">
      <c r="A18" s="523"/>
      <c r="B18" s="518" t="s">
        <v>224</v>
      </c>
      <c r="C18" s="519" t="s">
        <v>225</v>
      </c>
      <c r="D18" s="520" t="s">
        <v>187</v>
      </c>
      <c r="E18" s="524" t="s">
        <v>219</v>
      </c>
      <c r="F18" s="522" t="s">
        <v>226</v>
      </c>
    </row>
    <row r="19" spans="1:6" s="122" customFormat="1" ht="15" customHeight="1">
      <c r="A19" s="523"/>
      <c r="B19" s="518" t="s">
        <v>227</v>
      </c>
      <c r="C19" s="519" t="s">
        <v>228</v>
      </c>
      <c r="D19" s="520" t="s">
        <v>202</v>
      </c>
      <c r="E19" s="524" t="s">
        <v>224</v>
      </c>
      <c r="F19" s="522" t="s">
        <v>315</v>
      </c>
    </row>
    <row r="20" spans="1:6" s="122" customFormat="1" ht="15" customHeight="1">
      <c r="A20" s="527"/>
      <c r="B20" s="528" t="s">
        <v>229</v>
      </c>
      <c r="C20" s="529" t="s">
        <v>230</v>
      </c>
      <c r="D20" s="530" t="s">
        <v>214</v>
      </c>
      <c r="E20" s="531" t="s">
        <v>316</v>
      </c>
      <c r="F20" s="532" t="s">
        <v>311</v>
      </c>
    </row>
    <row r="21" spans="1:6" s="122" customFormat="1" ht="14.25" customHeight="1">
      <c r="A21" s="523" t="s">
        <v>317</v>
      </c>
      <c r="B21" s="533" t="s">
        <v>231</v>
      </c>
      <c r="C21" s="534" t="s">
        <v>232</v>
      </c>
      <c r="D21" s="535" t="s">
        <v>191</v>
      </c>
      <c r="E21" s="536" t="s">
        <v>233</v>
      </c>
      <c r="F21" s="537" t="s">
        <v>234</v>
      </c>
    </row>
    <row r="22" spans="1:6" s="122" customFormat="1" ht="14.25" customHeight="1">
      <c r="A22" s="523"/>
      <c r="B22" s="518" t="s">
        <v>235</v>
      </c>
      <c r="C22" s="519" t="s">
        <v>236</v>
      </c>
      <c r="D22" s="520" t="s">
        <v>214</v>
      </c>
      <c r="E22" s="525" t="s">
        <v>318</v>
      </c>
      <c r="F22" s="526" t="s">
        <v>319</v>
      </c>
    </row>
    <row r="23" spans="1:6" s="122" customFormat="1" ht="14.25" customHeight="1">
      <c r="A23" s="523"/>
      <c r="B23" s="518" t="s">
        <v>237</v>
      </c>
      <c r="C23" s="522" t="s">
        <v>238</v>
      </c>
      <c r="D23" s="538" t="s">
        <v>239</v>
      </c>
      <c r="E23" s="524" t="s">
        <v>240</v>
      </c>
      <c r="F23" s="539" t="s">
        <v>238</v>
      </c>
    </row>
    <row r="24" spans="1:6" s="122" customFormat="1" ht="14.25" customHeight="1">
      <c r="A24" s="523"/>
      <c r="B24" s="518" t="s">
        <v>241</v>
      </c>
      <c r="C24" s="519" t="s">
        <v>242</v>
      </c>
      <c r="D24" s="520" t="s">
        <v>191</v>
      </c>
      <c r="E24" s="524" t="s">
        <v>243</v>
      </c>
      <c r="F24" s="522" t="s">
        <v>242</v>
      </c>
    </row>
    <row r="25" spans="1:6" s="122" customFormat="1" ht="14.25" customHeight="1">
      <c r="A25" s="523"/>
      <c r="B25" s="518" t="s">
        <v>244</v>
      </c>
      <c r="C25" s="519" t="s">
        <v>245</v>
      </c>
      <c r="D25" s="520" t="s">
        <v>239</v>
      </c>
      <c r="E25" s="524" t="s">
        <v>246</v>
      </c>
      <c r="F25" s="522" t="s">
        <v>245</v>
      </c>
    </row>
    <row r="26" spans="1:6" s="122" customFormat="1" ht="14.25" customHeight="1">
      <c r="A26" s="523"/>
      <c r="B26" s="518" t="s">
        <v>247</v>
      </c>
      <c r="C26" s="519" t="s">
        <v>248</v>
      </c>
      <c r="D26" s="520" t="s">
        <v>191</v>
      </c>
      <c r="E26" s="524" t="s">
        <v>249</v>
      </c>
      <c r="F26" s="522" t="s">
        <v>248</v>
      </c>
    </row>
    <row r="27" spans="1:6" s="122" customFormat="1" ht="14.25" customHeight="1">
      <c r="A27" s="523"/>
      <c r="B27" s="518" t="s">
        <v>250</v>
      </c>
      <c r="C27" s="519" t="s">
        <v>251</v>
      </c>
      <c r="D27" s="520" t="s">
        <v>320</v>
      </c>
      <c r="E27" s="540"/>
      <c r="F27" s="539"/>
    </row>
    <row r="28" spans="1:6" s="122" customFormat="1" ht="14.25" customHeight="1">
      <c r="A28" s="523"/>
      <c r="B28" s="518" t="s">
        <v>252</v>
      </c>
      <c r="C28" s="522" t="s">
        <v>253</v>
      </c>
      <c r="D28" s="538" t="s">
        <v>191</v>
      </c>
      <c r="E28" s="524" t="s">
        <v>254</v>
      </c>
      <c r="F28" s="539" t="s">
        <v>253</v>
      </c>
    </row>
    <row r="29" spans="1:6" s="122" customFormat="1" ht="14.25" customHeight="1">
      <c r="A29" s="523"/>
      <c r="B29" s="518" t="s">
        <v>255</v>
      </c>
      <c r="C29" s="519" t="s">
        <v>256</v>
      </c>
      <c r="D29" s="520" t="s">
        <v>191</v>
      </c>
      <c r="E29" s="524" t="s">
        <v>257</v>
      </c>
      <c r="F29" s="522" t="s">
        <v>256</v>
      </c>
    </row>
    <row r="30" spans="1:6" s="122" customFormat="1" ht="14.25" customHeight="1">
      <c r="A30" s="523"/>
      <c r="B30" s="518" t="s">
        <v>258</v>
      </c>
      <c r="C30" s="519" t="s">
        <v>259</v>
      </c>
      <c r="D30" s="520" t="s">
        <v>187</v>
      </c>
      <c r="E30" s="524" t="s">
        <v>260</v>
      </c>
      <c r="F30" s="522" t="s">
        <v>259</v>
      </c>
    </row>
    <row r="31" spans="1:6" s="122" customFormat="1" ht="14.25" customHeight="1">
      <c r="A31" s="523"/>
      <c r="B31" s="518" t="s">
        <v>261</v>
      </c>
      <c r="C31" s="519" t="s">
        <v>262</v>
      </c>
      <c r="D31" s="520" t="s">
        <v>191</v>
      </c>
      <c r="E31" s="524" t="s">
        <v>263</v>
      </c>
      <c r="F31" s="522" t="s">
        <v>262</v>
      </c>
    </row>
    <row r="32" spans="1:6" s="122" customFormat="1" ht="14.25" customHeight="1">
      <c r="A32" s="523"/>
      <c r="B32" s="518" t="s">
        <v>264</v>
      </c>
      <c r="C32" s="519" t="s">
        <v>265</v>
      </c>
      <c r="D32" s="520" t="s">
        <v>191</v>
      </c>
      <c r="E32" s="524" t="s">
        <v>266</v>
      </c>
      <c r="F32" s="522" t="s">
        <v>265</v>
      </c>
    </row>
    <row r="33" spans="1:6" s="122" customFormat="1" ht="14.25" customHeight="1">
      <c r="A33" s="523"/>
      <c r="B33" s="518" t="s">
        <v>267</v>
      </c>
      <c r="C33" s="519" t="s">
        <v>268</v>
      </c>
      <c r="D33" s="520" t="s">
        <v>191</v>
      </c>
      <c r="E33" s="524" t="s">
        <v>269</v>
      </c>
      <c r="F33" s="522" t="s">
        <v>268</v>
      </c>
    </row>
    <row r="34" spans="1:6" s="122" customFormat="1" ht="14.25" customHeight="1">
      <c r="A34" s="523"/>
      <c r="B34" s="518" t="s">
        <v>270</v>
      </c>
      <c r="C34" s="519" t="s">
        <v>271</v>
      </c>
      <c r="D34" s="520" t="s">
        <v>214</v>
      </c>
      <c r="E34" s="525" t="s">
        <v>62</v>
      </c>
      <c r="F34" s="526" t="s">
        <v>321</v>
      </c>
    </row>
    <row r="35" spans="1:6" s="122" customFormat="1" ht="14.25" customHeight="1">
      <c r="A35" s="523"/>
      <c r="B35" s="518" t="s">
        <v>272</v>
      </c>
      <c r="C35" s="519" t="s">
        <v>273</v>
      </c>
      <c r="D35" s="520" t="s">
        <v>214</v>
      </c>
      <c r="E35" s="525" t="s">
        <v>322</v>
      </c>
      <c r="F35" s="526" t="s">
        <v>321</v>
      </c>
    </row>
    <row r="36" spans="1:6" s="122" customFormat="1" ht="14.25" customHeight="1">
      <c r="A36" s="523"/>
      <c r="B36" s="518" t="s">
        <v>274</v>
      </c>
      <c r="C36" s="519" t="s">
        <v>275</v>
      </c>
      <c r="D36" s="520" t="s">
        <v>214</v>
      </c>
      <c r="E36" s="525" t="s">
        <v>323</v>
      </c>
      <c r="F36" s="526" t="s">
        <v>324</v>
      </c>
    </row>
    <row r="37" spans="1:6" s="122" customFormat="1" ht="14.25" customHeight="1">
      <c r="A37" s="523"/>
      <c r="B37" s="518" t="s">
        <v>276</v>
      </c>
      <c r="C37" s="519" t="s">
        <v>277</v>
      </c>
      <c r="D37" s="520" t="s">
        <v>202</v>
      </c>
      <c r="E37" s="524" t="s">
        <v>278</v>
      </c>
      <c r="F37" s="522" t="s">
        <v>279</v>
      </c>
    </row>
    <row r="38" spans="1:6" s="122" customFormat="1" ht="14.25" customHeight="1">
      <c r="A38" s="523"/>
      <c r="B38" s="518" t="s">
        <v>280</v>
      </c>
      <c r="C38" s="519" t="s">
        <v>281</v>
      </c>
      <c r="D38" s="520" t="s">
        <v>214</v>
      </c>
      <c r="E38" s="525" t="s">
        <v>325</v>
      </c>
      <c r="F38" s="519" t="s">
        <v>281</v>
      </c>
    </row>
    <row r="39" spans="1:6" s="122" customFormat="1" ht="14.25" customHeight="1">
      <c r="A39" s="523"/>
      <c r="B39" s="518" t="s">
        <v>282</v>
      </c>
      <c r="C39" s="519" t="s">
        <v>283</v>
      </c>
      <c r="D39" s="520" t="s">
        <v>214</v>
      </c>
      <c r="E39" s="525" t="s">
        <v>326</v>
      </c>
      <c r="F39" s="519" t="s">
        <v>283</v>
      </c>
    </row>
    <row r="40" spans="1:6" s="122" customFormat="1" ht="14.25" customHeight="1">
      <c r="A40" s="523"/>
      <c r="B40" s="518" t="s">
        <v>284</v>
      </c>
      <c r="C40" s="519" t="s">
        <v>285</v>
      </c>
      <c r="D40" s="520" t="s">
        <v>191</v>
      </c>
      <c r="E40" s="524" t="s">
        <v>286</v>
      </c>
      <c r="F40" s="522" t="s">
        <v>285</v>
      </c>
    </row>
    <row r="41" spans="1:6" s="122" customFormat="1" ht="14.25" customHeight="1">
      <c r="A41" s="523"/>
      <c r="B41" s="518" t="s">
        <v>287</v>
      </c>
      <c r="C41" s="519" t="s">
        <v>288</v>
      </c>
      <c r="D41" s="520" t="s">
        <v>320</v>
      </c>
      <c r="E41" s="540"/>
      <c r="F41" s="539"/>
    </row>
    <row r="42" spans="1:6" s="122" customFormat="1" ht="14.25" customHeight="1">
      <c r="A42" s="523"/>
      <c r="B42" s="533" t="s">
        <v>289</v>
      </c>
      <c r="C42" s="537" t="s">
        <v>290</v>
      </c>
      <c r="D42" s="541" t="s">
        <v>239</v>
      </c>
      <c r="E42" s="536" t="s">
        <v>291</v>
      </c>
      <c r="F42" s="542" t="s">
        <v>292</v>
      </c>
    </row>
    <row r="43" spans="1:6" s="122" customFormat="1" ht="14.25" customHeight="1">
      <c r="A43" s="523"/>
      <c r="B43" s="528" t="s">
        <v>293</v>
      </c>
      <c r="C43" s="529" t="s">
        <v>294</v>
      </c>
      <c r="D43" s="530" t="s">
        <v>214</v>
      </c>
      <c r="E43" s="543" t="s">
        <v>63</v>
      </c>
      <c r="F43" s="544" t="s">
        <v>327</v>
      </c>
    </row>
    <row r="44" spans="1:6" s="122" customFormat="1" ht="14.25" customHeight="1">
      <c r="A44" s="523"/>
      <c r="B44" s="533" t="s">
        <v>295</v>
      </c>
      <c r="C44" s="534" t="s">
        <v>296</v>
      </c>
      <c r="D44" s="535"/>
      <c r="E44" s="536"/>
      <c r="F44" s="537"/>
    </row>
    <row r="45" spans="1:6" s="122" customFormat="1" ht="14.25" customHeight="1">
      <c r="A45" s="523"/>
      <c r="B45" s="528" t="s">
        <v>64</v>
      </c>
      <c r="C45" s="545" t="s">
        <v>328</v>
      </c>
      <c r="D45" s="546"/>
      <c r="E45" s="543"/>
      <c r="F45" s="529"/>
    </row>
    <row r="46" spans="1:6" s="122" customFormat="1" ht="14.25" customHeight="1">
      <c r="A46" s="523"/>
      <c r="B46" s="533" t="s">
        <v>297</v>
      </c>
      <c r="C46" s="534" t="s">
        <v>298</v>
      </c>
      <c r="D46" s="535"/>
      <c r="E46" s="536"/>
      <c r="F46" s="537"/>
    </row>
    <row r="47" spans="1:6" s="122" customFormat="1" ht="14.25" customHeight="1">
      <c r="A47" s="523"/>
      <c r="B47" s="528" t="s">
        <v>329</v>
      </c>
      <c r="C47" s="545" t="s">
        <v>330</v>
      </c>
      <c r="D47" s="546"/>
      <c r="E47" s="543"/>
      <c r="F47" s="529"/>
    </row>
    <row r="48" spans="1:6" s="122" customFormat="1" ht="14.25" customHeight="1">
      <c r="A48" s="523"/>
      <c r="B48" s="533" t="s">
        <v>299</v>
      </c>
      <c r="C48" s="534" t="s">
        <v>300</v>
      </c>
      <c r="D48" s="535"/>
      <c r="E48" s="547"/>
      <c r="F48" s="542"/>
    </row>
    <row r="49" spans="1:6" s="122" customFormat="1" ht="14.25" customHeight="1">
      <c r="A49" s="523"/>
      <c r="B49" s="518" t="s">
        <v>301</v>
      </c>
      <c r="C49" s="519" t="s">
        <v>302</v>
      </c>
      <c r="D49" s="520"/>
      <c r="E49" s="540"/>
      <c r="F49" s="539"/>
    </row>
    <row r="50" spans="1:6" s="122" customFormat="1" ht="14.25" customHeight="1" thickBot="1">
      <c r="A50" s="548"/>
      <c r="B50" s="549" t="s">
        <v>65</v>
      </c>
      <c r="C50" s="550" t="s">
        <v>331</v>
      </c>
      <c r="D50" s="551"/>
      <c r="E50" s="552" t="s">
        <v>332</v>
      </c>
      <c r="F50" s="553" t="s">
        <v>333</v>
      </c>
    </row>
    <row r="51" spans="2:6" s="122" customFormat="1" ht="14.25" customHeight="1">
      <c r="B51" s="554"/>
      <c r="C51" s="555"/>
      <c r="D51" s="556"/>
      <c r="E51" s="557"/>
      <c r="F51" s="558"/>
    </row>
    <row r="52" spans="1:6" s="122" customFormat="1" ht="13.5" customHeight="1">
      <c r="A52" s="559" t="s">
        <v>66</v>
      </c>
      <c r="B52" s="554"/>
      <c r="C52" s="555"/>
      <c r="D52" s="556"/>
      <c r="E52" s="557"/>
      <c r="F52" s="558"/>
    </row>
    <row r="53" spans="1:6" s="122" customFormat="1" ht="13.5" customHeight="1">
      <c r="A53" s="559"/>
      <c r="B53" s="554"/>
      <c r="C53" s="555"/>
      <c r="D53" s="556"/>
      <c r="E53" s="557"/>
      <c r="F53" s="558"/>
    </row>
    <row r="54" spans="1:6" ht="13.5" customHeight="1">
      <c r="A54" s="890" t="s">
        <v>67</v>
      </c>
      <c r="B54" s="890"/>
      <c r="C54" s="890"/>
      <c r="D54" s="890"/>
      <c r="E54" s="890"/>
      <c r="F54" s="890"/>
    </row>
    <row r="55" spans="1:6" ht="13.5" customHeight="1">
      <c r="A55" s="890"/>
      <c r="B55" s="890"/>
      <c r="C55" s="890"/>
      <c r="D55" s="890"/>
      <c r="E55" s="890"/>
      <c r="F55" s="890"/>
    </row>
    <row r="56" spans="1:6" ht="13.5" customHeight="1">
      <c r="A56" s="890"/>
      <c r="B56" s="890"/>
      <c r="C56" s="890"/>
      <c r="D56" s="890"/>
      <c r="E56" s="890"/>
      <c r="F56" s="890"/>
    </row>
    <row r="57" spans="1:6" ht="13.5">
      <c r="A57" s="890" t="s">
        <v>68</v>
      </c>
      <c r="B57" s="890"/>
      <c r="C57" s="890"/>
      <c r="D57" s="890"/>
      <c r="E57" s="890"/>
      <c r="F57" s="890"/>
    </row>
    <row r="58" spans="1:6" ht="13.5">
      <c r="A58" s="117"/>
      <c r="B58" s="560" t="s">
        <v>334</v>
      </c>
      <c r="C58" s="561"/>
      <c r="D58" s="562"/>
      <c r="E58" s="563"/>
      <c r="F58" s="563"/>
    </row>
    <row r="59" spans="1:6" ht="13.5">
      <c r="A59" s="564"/>
      <c r="B59" s="565" t="s">
        <v>335</v>
      </c>
      <c r="C59" s="561"/>
      <c r="D59" s="566" t="s">
        <v>303</v>
      </c>
      <c r="E59" s="563"/>
      <c r="F59" s="563"/>
    </row>
    <row r="60" spans="1:6" ht="13.5">
      <c r="A60" s="564"/>
      <c r="B60" s="565" t="s">
        <v>336</v>
      </c>
      <c r="C60" s="561"/>
      <c r="D60" s="566" t="s">
        <v>304</v>
      </c>
      <c r="E60" s="563"/>
      <c r="F60" s="563"/>
    </row>
    <row r="61" spans="1:6" ht="13.5">
      <c r="A61" s="564"/>
      <c r="B61" s="563"/>
      <c r="C61" s="561"/>
      <c r="D61" s="566" t="s">
        <v>337</v>
      </c>
      <c r="E61" s="563"/>
      <c r="F61" s="563"/>
    </row>
    <row r="62" spans="1:6" ht="13.5">
      <c r="A62" s="564"/>
      <c r="B62" s="563"/>
      <c r="C62" s="561"/>
      <c r="D62" s="566"/>
      <c r="E62" s="563"/>
      <c r="F62" s="563"/>
    </row>
    <row r="63" spans="1:6" ht="13.5">
      <c r="A63" s="564"/>
      <c r="B63" s="563"/>
      <c r="C63" s="561"/>
      <c r="D63" s="566"/>
      <c r="E63" s="563"/>
      <c r="F63" s="563"/>
    </row>
    <row r="65" ht="13.5">
      <c r="D65" s="567" t="s">
        <v>18</v>
      </c>
    </row>
  </sheetData>
  <mergeCells count="5">
    <mergeCell ref="A54:F56"/>
    <mergeCell ref="A57:F57"/>
    <mergeCell ref="A1:F1"/>
    <mergeCell ref="A3:C3"/>
    <mergeCell ref="E3:F3"/>
  </mergeCells>
  <printOptions/>
  <pageMargins left="0.62" right="0.4724409448818898" top="0.52" bottom="0.41" header="0.35433070866141736" footer="0.28"/>
  <pageSetup horizontalDpi="300" verticalDpi="300" orientation="portrait" paperSize="9" scale="86" r:id="rId2"/>
  <drawing r:id="rId1"/>
</worksheet>
</file>

<file path=xl/worksheets/sheet3.xml><?xml version="1.0" encoding="utf-8"?>
<worksheet xmlns="http://schemas.openxmlformats.org/spreadsheetml/2006/main" xmlns:r="http://schemas.openxmlformats.org/officeDocument/2006/relationships">
  <sheetPr codeName="Sheet46">
    <tabColor indexed="8"/>
  </sheetPr>
  <dimension ref="A1:AG53"/>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628" customWidth="1"/>
    <col min="3" max="3" width="3.5" style="0" customWidth="1"/>
    <col min="4" max="32" width="2.59765625" style="0" customWidth="1"/>
    <col min="33" max="33" width="4.3984375" style="0" customWidth="1"/>
  </cols>
  <sheetData>
    <row r="1" spans="1:33" ht="19.5" customHeight="1">
      <c r="A1" s="307"/>
      <c r="B1" s="626"/>
      <c r="C1" s="307"/>
      <c r="D1" s="307"/>
      <c r="E1" s="307"/>
      <c r="F1" s="307"/>
      <c r="G1" s="307"/>
      <c r="H1" s="307"/>
      <c r="I1" s="307"/>
      <c r="J1" s="307"/>
      <c r="K1" s="307"/>
      <c r="L1" s="307"/>
      <c r="M1" s="625" t="s">
        <v>5</v>
      </c>
      <c r="N1" s="307"/>
      <c r="O1" s="307"/>
      <c r="P1" s="307"/>
      <c r="Q1" s="307"/>
      <c r="R1" s="307"/>
      <c r="S1" s="307"/>
      <c r="T1" s="307"/>
      <c r="U1" s="307"/>
      <c r="V1" s="307"/>
      <c r="W1" s="307"/>
      <c r="X1" s="307"/>
      <c r="Y1" s="307"/>
      <c r="Z1" s="307"/>
      <c r="AA1" s="307"/>
      <c r="AB1" s="307"/>
      <c r="AC1" s="307"/>
      <c r="AD1" s="307"/>
      <c r="AE1" s="307"/>
      <c r="AF1" s="307"/>
      <c r="AG1" s="307"/>
    </row>
    <row r="2" spans="1:33" ht="17.25" customHeight="1">
      <c r="A2" s="307"/>
      <c r="B2" s="627"/>
      <c r="C2" s="308"/>
      <c r="D2" s="307"/>
      <c r="E2" s="308"/>
      <c r="F2" s="308"/>
      <c r="G2" s="308"/>
      <c r="H2" s="308"/>
      <c r="I2" s="307"/>
      <c r="L2" s="308"/>
      <c r="N2" s="307"/>
      <c r="O2" s="307"/>
      <c r="P2" s="307"/>
      <c r="Q2" s="307"/>
      <c r="R2" s="307"/>
      <c r="S2" s="307"/>
      <c r="T2" s="307"/>
      <c r="U2" s="307"/>
      <c r="V2" s="307"/>
      <c r="W2" s="307"/>
      <c r="X2" s="307"/>
      <c r="Y2" s="307"/>
      <c r="Z2" s="307"/>
      <c r="AA2" s="307"/>
      <c r="AB2" s="307"/>
      <c r="AC2" s="307"/>
      <c r="AD2" s="307"/>
      <c r="AE2" s="307"/>
      <c r="AF2" s="307"/>
      <c r="AG2" s="307"/>
    </row>
    <row r="3" spans="1:33" ht="14.25" customHeight="1">
      <c r="A3" s="307"/>
      <c r="B3" s="627"/>
      <c r="C3" s="308"/>
      <c r="D3" s="308"/>
      <c r="E3" s="308"/>
      <c r="F3" s="308"/>
      <c r="G3" s="308"/>
      <c r="H3" s="308"/>
      <c r="I3" s="308"/>
      <c r="J3" s="308"/>
      <c r="K3" s="308"/>
      <c r="L3" s="308"/>
      <c r="M3" s="307"/>
      <c r="N3" s="307"/>
      <c r="O3" s="307"/>
      <c r="P3" s="307"/>
      <c r="Q3" s="307"/>
      <c r="R3" s="307"/>
      <c r="S3" s="307"/>
      <c r="T3" s="307"/>
      <c r="U3" s="307"/>
      <c r="V3" s="307"/>
      <c r="W3" s="307"/>
      <c r="X3" s="307"/>
      <c r="Y3" s="307"/>
      <c r="Z3" s="307"/>
      <c r="AA3" s="307"/>
      <c r="AB3" s="307"/>
      <c r="AC3" s="307"/>
      <c r="AD3" s="307"/>
      <c r="AE3" s="307"/>
      <c r="AF3" s="307"/>
      <c r="AG3" s="307"/>
    </row>
    <row r="4" spans="1:33" ht="13.5" customHeight="1">
      <c r="A4" s="511"/>
      <c r="C4" s="308"/>
      <c r="D4" s="308"/>
      <c r="E4" s="308"/>
      <c r="F4" s="308"/>
      <c r="G4" s="308"/>
      <c r="H4" s="308"/>
      <c r="I4" s="308"/>
      <c r="J4" s="308"/>
      <c r="K4" s="308"/>
      <c r="L4" s="307"/>
      <c r="N4" s="307"/>
      <c r="O4" s="309"/>
      <c r="P4" s="307"/>
      <c r="Q4" s="307"/>
      <c r="R4" s="307"/>
      <c r="S4" s="307"/>
      <c r="T4" s="307"/>
      <c r="U4" s="307"/>
      <c r="V4" s="307"/>
      <c r="W4" s="307"/>
      <c r="X4" s="307"/>
      <c r="Y4" s="307"/>
      <c r="Z4" s="307"/>
      <c r="AA4" s="307"/>
      <c r="AB4" s="307"/>
      <c r="AC4" s="307"/>
      <c r="AD4" s="307"/>
      <c r="AE4" s="307"/>
      <c r="AF4" s="307"/>
      <c r="AG4" s="307"/>
    </row>
    <row r="5" spans="1:33" ht="18" customHeight="1">
      <c r="A5" s="307"/>
      <c r="B5" s="627" t="s">
        <v>0</v>
      </c>
      <c r="C5" s="646" t="s">
        <v>1</v>
      </c>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row>
    <row r="6" spans="1:33" ht="18" customHeight="1">
      <c r="A6" s="307"/>
      <c r="B6" s="627"/>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row>
    <row r="7" spans="1:33" ht="9.75" customHeight="1">
      <c r="A7" s="307"/>
      <c r="B7" s="627"/>
      <c r="C7" s="328"/>
      <c r="D7" s="328"/>
      <c r="E7" s="328"/>
      <c r="F7" s="328"/>
      <c r="G7" s="328"/>
      <c r="H7" s="328"/>
      <c r="I7" s="328"/>
      <c r="J7" s="328"/>
      <c r="K7" s="328"/>
      <c r="L7" s="328"/>
      <c r="M7" s="314"/>
      <c r="N7" s="314"/>
      <c r="O7" s="314"/>
      <c r="P7" s="314"/>
      <c r="Q7" s="314"/>
      <c r="R7" s="314"/>
      <c r="S7" s="314"/>
      <c r="T7" s="314"/>
      <c r="U7" s="314"/>
      <c r="V7" s="314"/>
      <c r="W7" s="314"/>
      <c r="X7" s="314"/>
      <c r="Y7" s="314"/>
      <c r="Z7" s="314"/>
      <c r="AA7" s="314"/>
      <c r="AB7" s="314"/>
      <c r="AC7" s="314"/>
      <c r="AD7" s="314"/>
      <c r="AE7" s="314"/>
      <c r="AF7" s="314"/>
      <c r="AG7" s="314"/>
    </row>
    <row r="8" spans="1:33" ht="18" customHeight="1">
      <c r="A8" s="307"/>
      <c r="B8" s="627" t="s">
        <v>2</v>
      </c>
      <c r="C8" s="646" t="s">
        <v>11</v>
      </c>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row>
    <row r="9" spans="1:33" ht="18" customHeight="1">
      <c r="A9" s="307"/>
      <c r="B9" s="627"/>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row>
    <row r="10" spans="1:33" ht="18" customHeight="1">
      <c r="A10" s="307"/>
      <c r="B10" s="627" t="s">
        <v>718</v>
      </c>
      <c r="C10" s="642" t="s">
        <v>724</v>
      </c>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row>
    <row r="11" spans="1:33" ht="18" customHeight="1">
      <c r="A11" s="307"/>
      <c r="B11" s="627"/>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row>
    <row r="12" spans="1:33" ht="9.75" customHeight="1">
      <c r="A12" s="307"/>
      <c r="B12" s="627"/>
      <c r="C12" s="328"/>
      <c r="D12" s="328"/>
      <c r="E12" s="328"/>
      <c r="F12" s="328"/>
      <c r="G12" s="328"/>
      <c r="H12" s="328"/>
      <c r="I12" s="328"/>
      <c r="J12" s="328"/>
      <c r="K12" s="328"/>
      <c r="L12" s="328"/>
      <c r="M12" s="314"/>
      <c r="N12" s="314"/>
      <c r="O12" s="314"/>
      <c r="P12" s="314"/>
      <c r="Q12" s="314"/>
      <c r="R12" s="314"/>
      <c r="S12" s="314"/>
      <c r="T12" s="314"/>
      <c r="U12" s="314"/>
      <c r="V12" s="314"/>
      <c r="W12" s="314"/>
      <c r="X12" s="314"/>
      <c r="Y12" s="314"/>
      <c r="Z12" s="314"/>
      <c r="AA12" s="314"/>
      <c r="AB12" s="314"/>
      <c r="AC12" s="314"/>
      <c r="AD12" s="314"/>
      <c r="AE12" s="314"/>
      <c r="AF12" s="314"/>
      <c r="AG12" s="314"/>
    </row>
    <row r="13" spans="1:33" s="1" customFormat="1" ht="18" customHeight="1">
      <c r="A13" s="310"/>
      <c r="B13" s="627" t="s">
        <v>725</v>
      </c>
      <c r="C13" s="620" t="s">
        <v>6</v>
      </c>
      <c r="D13" s="621"/>
      <c r="E13" s="621"/>
      <c r="F13" s="621"/>
      <c r="G13" s="328"/>
      <c r="H13" s="328"/>
      <c r="I13" s="328"/>
      <c r="J13" s="328"/>
      <c r="K13" s="328"/>
      <c r="L13" s="328"/>
      <c r="M13" s="314"/>
      <c r="N13" s="314"/>
      <c r="O13" s="314"/>
      <c r="P13" s="314"/>
      <c r="Q13" s="314"/>
      <c r="R13" s="314"/>
      <c r="S13" s="314"/>
      <c r="T13" s="314"/>
      <c r="U13" s="314"/>
      <c r="V13" s="314"/>
      <c r="W13" s="314"/>
      <c r="X13" s="314"/>
      <c r="Y13" s="314"/>
      <c r="Z13" s="314"/>
      <c r="AA13" s="314"/>
      <c r="AB13" s="314"/>
      <c r="AC13" s="314"/>
      <c r="AD13" s="314"/>
      <c r="AE13" s="314"/>
      <c r="AF13" s="314"/>
      <c r="AG13" s="314"/>
    </row>
    <row r="14" spans="1:33" ht="18" customHeight="1">
      <c r="A14" s="307"/>
      <c r="B14" s="627"/>
      <c r="C14" s="328" t="s">
        <v>3</v>
      </c>
      <c r="D14" s="646" t="s">
        <v>12</v>
      </c>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row>
    <row r="15" spans="1:33" ht="18" customHeight="1">
      <c r="A15" s="307"/>
      <c r="B15" s="627"/>
      <c r="C15" s="328"/>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row>
    <row r="16" spans="1:33" ht="18" customHeight="1">
      <c r="A16" s="307"/>
      <c r="B16" s="627"/>
      <c r="C16" s="328" t="s">
        <v>4</v>
      </c>
      <c r="D16" s="646" t="s">
        <v>723</v>
      </c>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row>
    <row r="17" spans="1:33" ht="18" customHeight="1">
      <c r="A17" s="307"/>
      <c r="B17" s="627"/>
      <c r="C17" s="328"/>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row>
    <row r="18" spans="1:33" ht="18" customHeight="1">
      <c r="A18" s="307"/>
      <c r="B18" s="627"/>
      <c r="C18" s="328"/>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row>
    <row r="19" spans="1:33" ht="9.75" customHeight="1">
      <c r="A19" s="307"/>
      <c r="B19" s="627"/>
      <c r="C19" s="328"/>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row>
    <row r="20" spans="1:33" ht="18" customHeight="1">
      <c r="A20" s="307"/>
      <c r="B20" s="627"/>
      <c r="C20" s="328" t="s">
        <v>182</v>
      </c>
      <c r="D20" s="646" t="s">
        <v>7</v>
      </c>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row>
    <row r="21" spans="1:33" ht="18" customHeight="1">
      <c r="A21" s="307"/>
      <c r="B21" s="627"/>
      <c r="C21" s="328"/>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row>
    <row r="22" spans="1:33" ht="18" customHeight="1">
      <c r="A22" s="307"/>
      <c r="B22" s="627"/>
      <c r="C22" s="308"/>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row>
    <row r="23" spans="1:33" ht="18" customHeight="1">
      <c r="A23" s="307"/>
      <c r="B23" s="627"/>
      <c r="C23" s="308"/>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row>
    <row r="24" spans="1:33" ht="18" customHeight="1">
      <c r="A24" s="307"/>
      <c r="B24" s="627"/>
      <c r="C24" s="308"/>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row>
    <row r="25" spans="1:33" ht="18" customHeight="1">
      <c r="A25" s="307"/>
      <c r="B25" s="627" t="s">
        <v>719</v>
      </c>
      <c r="C25" s="646" t="s">
        <v>8</v>
      </c>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row>
    <row r="26" spans="1:33" ht="18" customHeight="1">
      <c r="A26" s="307"/>
      <c r="B26" s="627"/>
      <c r="C26" s="646"/>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row>
    <row r="27" spans="1:33" ht="18" customHeight="1">
      <c r="A27" s="307"/>
      <c r="B27" s="627" t="s">
        <v>720</v>
      </c>
      <c r="C27" s="314" t="s">
        <v>707</v>
      </c>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row>
    <row r="28" spans="1:32" ht="18" customHeight="1">
      <c r="A28" s="307"/>
      <c r="B28" s="627"/>
      <c r="C28" s="619" t="s">
        <v>13</v>
      </c>
      <c r="D28" s="308"/>
      <c r="E28" s="308"/>
      <c r="F28" s="308"/>
      <c r="G28" s="308"/>
      <c r="H28" s="308"/>
      <c r="I28" s="308"/>
      <c r="J28" s="308"/>
      <c r="K28" s="308"/>
      <c r="L28" s="307"/>
      <c r="M28" s="307"/>
      <c r="N28" s="307"/>
      <c r="O28" s="307"/>
      <c r="P28" s="307"/>
      <c r="Q28" s="307"/>
      <c r="R28" s="307"/>
      <c r="S28" s="307"/>
      <c r="T28" s="307"/>
      <c r="U28" s="307"/>
      <c r="V28" s="307"/>
      <c r="W28" s="307"/>
      <c r="X28" s="307"/>
      <c r="Y28" s="307"/>
      <c r="Z28" s="307"/>
      <c r="AA28" s="307"/>
      <c r="AB28" s="307"/>
      <c r="AC28" s="307"/>
      <c r="AD28" s="307"/>
      <c r="AE28" s="307"/>
      <c r="AF28" s="307"/>
    </row>
    <row r="29" spans="1:32" ht="18" customHeight="1">
      <c r="A29" s="307"/>
      <c r="B29" s="627"/>
      <c r="C29" s="619" t="s">
        <v>10</v>
      </c>
      <c r="D29" s="308"/>
      <c r="E29" s="308"/>
      <c r="F29" s="308"/>
      <c r="G29" s="308"/>
      <c r="H29" s="308"/>
      <c r="I29" s="308"/>
      <c r="J29" s="308"/>
      <c r="K29" s="308"/>
      <c r="L29" s="307"/>
      <c r="M29" s="307"/>
      <c r="N29" s="307"/>
      <c r="O29" s="307"/>
      <c r="P29" s="307"/>
      <c r="Q29" s="307"/>
      <c r="R29" s="307"/>
      <c r="S29" s="307"/>
      <c r="T29" s="307"/>
      <c r="U29" s="307"/>
      <c r="V29" s="307"/>
      <c r="W29" s="307"/>
      <c r="X29" s="307"/>
      <c r="Y29" s="307"/>
      <c r="Z29" s="307"/>
      <c r="AA29" s="307"/>
      <c r="AB29" s="307"/>
      <c r="AC29" s="307"/>
      <c r="AD29" s="307"/>
      <c r="AE29" s="307"/>
      <c r="AF29" s="307"/>
    </row>
    <row r="30" spans="1:32" ht="18" customHeight="1">
      <c r="A30" s="307"/>
      <c r="B30" s="627"/>
      <c r="C30" s="619" t="s">
        <v>14</v>
      </c>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07"/>
      <c r="AF30" s="307"/>
    </row>
    <row r="31" spans="1:32" ht="18" customHeight="1">
      <c r="A31" s="307"/>
      <c r="B31" s="627"/>
      <c r="C31" s="328"/>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07"/>
      <c r="AF31" s="307"/>
    </row>
    <row r="32" spans="2:33" ht="18" customHeight="1">
      <c r="B32" s="629" t="s">
        <v>721</v>
      </c>
      <c r="C32" s="328" t="s">
        <v>708</v>
      </c>
      <c r="E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row>
    <row r="33" spans="2:32" ht="18" customHeight="1">
      <c r="B33" s="629"/>
      <c r="C33" s="636" t="s">
        <v>673</v>
      </c>
      <c r="D33" s="636"/>
      <c r="E33" s="636"/>
      <c r="F33" s="636"/>
      <c r="G33" s="636"/>
      <c r="H33" s="636"/>
      <c r="I33" s="636"/>
      <c r="J33" s="636"/>
      <c r="K33" s="636"/>
      <c r="L33" s="636"/>
      <c r="M33" s="656"/>
      <c r="N33" s="633" t="s">
        <v>674</v>
      </c>
      <c r="O33" s="633"/>
      <c r="P33" s="633"/>
      <c r="Q33" s="633"/>
      <c r="R33" s="633"/>
      <c r="S33" s="633"/>
      <c r="T33" s="633"/>
      <c r="U33" s="633"/>
      <c r="V33" s="633"/>
      <c r="W33" s="633"/>
      <c r="X33" s="633"/>
      <c r="Y33" s="633"/>
      <c r="Z33" s="633"/>
      <c r="AA33" s="633"/>
      <c r="AB33" s="634"/>
      <c r="AC33" s="328"/>
      <c r="AD33" s="311"/>
      <c r="AE33" s="311"/>
      <c r="AF33" s="311"/>
    </row>
    <row r="34" spans="2:32" s="403" customFormat="1" ht="18" customHeight="1">
      <c r="B34" s="630"/>
      <c r="C34" s="412" t="s">
        <v>771</v>
      </c>
      <c r="D34" s="415"/>
      <c r="E34" s="412"/>
      <c r="F34" s="412"/>
      <c r="G34" s="412"/>
      <c r="H34" s="412"/>
      <c r="I34" s="412"/>
      <c r="J34" s="412"/>
      <c r="K34" s="412"/>
      <c r="L34" s="412"/>
      <c r="M34" s="416"/>
      <c r="N34" s="417" t="s">
        <v>669</v>
      </c>
      <c r="O34" s="413"/>
      <c r="P34" s="412"/>
      <c r="Q34" s="412"/>
      <c r="R34" s="412"/>
      <c r="S34" s="412"/>
      <c r="T34" s="412"/>
      <c r="U34" s="412"/>
      <c r="V34" s="412"/>
      <c r="W34" s="412"/>
      <c r="X34" s="412"/>
      <c r="Y34" s="412"/>
      <c r="Z34" s="412"/>
      <c r="AA34" s="418"/>
      <c r="AB34" s="418"/>
      <c r="AC34" s="404"/>
      <c r="AD34" s="406"/>
      <c r="AE34" s="406"/>
      <c r="AF34" s="406"/>
    </row>
    <row r="35" spans="2:32" s="403" customFormat="1" ht="18" customHeight="1">
      <c r="B35" s="630"/>
      <c r="C35" s="412" t="s">
        <v>667</v>
      </c>
      <c r="D35" s="415"/>
      <c r="E35" s="412"/>
      <c r="F35" s="412"/>
      <c r="G35" s="412"/>
      <c r="H35" s="412"/>
      <c r="I35" s="412"/>
      <c r="J35" s="412"/>
      <c r="K35" s="412"/>
      <c r="L35" s="412"/>
      <c r="M35" s="416"/>
      <c r="N35" s="417" t="s">
        <v>670</v>
      </c>
      <c r="O35" s="413"/>
      <c r="P35" s="412"/>
      <c r="Q35" s="412"/>
      <c r="R35" s="412"/>
      <c r="S35" s="412"/>
      <c r="T35" s="412"/>
      <c r="U35" s="412"/>
      <c r="V35" s="412"/>
      <c r="W35" s="412"/>
      <c r="X35" s="412"/>
      <c r="Y35" s="412"/>
      <c r="Z35" s="412"/>
      <c r="AA35" s="418"/>
      <c r="AB35" s="418"/>
      <c r="AC35" s="404"/>
      <c r="AD35" s="406"/>
      <c r="AE35" s="406"/>
      <c r="AF35" s="406"/>
    </row>
    <row r="36" spans="2:32" s="403" customFormat="1" ht="18" customHeight="1">
      <c r="B36" s="630"/>
      <c r="C36" s="412" t="s">
        <v>668</v>
      </c>
      <c r="D36" s="415"/>
      <c r="E36" s="412"/>
      <c r="F36" s="412"/>
      <c r="G36" s="412"/>
      <c r="H36" s="412"/>
      <c r="I36" s="412"/>
      <c r="J36" s="412"/>
      <c r="K36" s="412"/>
      <c r="L36" s="412"/>
      <c r="M36" s="416"/>
      <c r="N36" s="417" t="s">
        <v>671</v>
      </c>
      <c r="O36" s="413"/>
      <c r="P36" s="412"/>
      <c r="Q36" s="412"/>
      <c r="R36" s="412"/>
      <c r="S36" s="412"/>
      <c r="T36" s="412"/>
      <c r="U36" s="412"/>
      <c r="V36" s="412"/>
      <c r="W36" s="412"/>
      <c r="X36" s="412"/>
      <c r="Y36" s="412"/>
      <c r="Z36" s="412"/>
      <c r="AA36" s="418"/>
      <c r="AB36" s="418"/>
      <c r="AC36" s="404"/>
      <c r="AD36" s="404"/>
      <c r="AE36" s="404"/>
      <c r="AF36" s="404"/>
    </row>
    <row r="37" spans="2:32" s="403" customFormat="1" ht="18" customHeight="1">
      <c r="B37" s="630"/>
      <c r="C37" s="408" t="s">
        <v>56</v>
      </c>
      <c r="D37" s="405"/>
      <c r="E37" s="408"/>
      <c r="F37" s="408"/>
      <c r="G37" s="408"/>
      <c r="H37" s="408"/>
      <c r="I37" s="408"/>
      <c r="J37" s="408"/>
      <c r="K37" s="408"/>
      <c r="L37" s="411"/>
      <c r="M37" s="409"/>
      <c r="N37" s="410" t="s">
        <v>672</v>
      </c>
      <c r="O37" s="411"/>
      <c r="P37" s="411"/>
      <c r="Q37" s="411"/>
      <c r="R37" s="411"/>
      <c r="S37" s="411"/>
      <c r="T37" s="411"/>
      <c r="U37" s="411"/>
      <c r="V37" s="411"/>
      <c r="W37" s="411"/>
      <c r="X37" s="411"/>
      <c r="Y37" s="411"/>
      <c r="Z37" s="411"/>
      <c r="AA37" s="419"/>
      <c r="AB37" s="419"/>
      <c r="AC37" s="407"/>
      <c r="AD37" s="407"/>
      <c r="AE37" s="407"/>
      <c r="AF37" s="407"/>
    </row>
    <row r="38" spans="2:32" s="403" customFormat="1" ht="18" customHeight="1">
      <c r="B38" s="630"/>
      <c r="C38" s="412"/>
      <c r="D38" s="415"/>
      <c r="E38" s="412"/>
      <c r="F38" s="412"/>
      <c r="G38" s="412"/>
      <c r="H38" s="412"/>
      <c r="I38" s="412"/>
      <c r="J38" s="412"/>
      <c r="K38" s="412"/>
      <c r="L38" s="413"/>
      <c r="M38" s="413"/>
      <c r="N38" s="412"/>
      <c r="O38" s="413"/>
      <c r="P38" s="413"/>
      <c r="Q38" s="413"/>
      <c r="R38" s="413"/>
      <c r="S38" s="413"/>
      <c r="T38" s="413"/>
      <c r="U38" s="413"/>
      <c r="V38" s="413"/>
      <c r="W38" s="413"/>
      <c r="X38" s="413"/>
      <c r="Y38" s="413"/>
      <c r="Z38" s="413"/>
      <c r="AA38" s="414"/>
      <c r="AB38" s="414"/>
      <c r="AC38" s="407"/>
      <c r="AD38" s="407"/>
      <c r="AE38" s="407"/>
      <c r="AF38" s="407"/>
    </row>
    <row r="39" spans="2:12" ht="18" customHeight="1">
      <c r="B39" s="629" t="s">
        <v>722</v>
      </c>
      <c r="C39" s="328" t="s">
        <v>709</v>
      </c>
      <c r="E39" s="114"/>
      <c r="F39" s="114"/>
      <c r="G39" s="114"/>
      <c r="H39" s="114"/>
      <c r="I39" s="114"/>
      <c r="J39" s="114"/>
      <c r="K39" s="114"/>
      <c r="L39" s="114"/>
    </row>
    <row r="40" spans="2:33" ht="18" customHeight="1">
      <c r="B40" s="629"/>
      <c r="C40" s="636" t="s">
        <v>60</v>
      </c>
      <c r="D40" s="636"/>
      <c r="E40" s="636"/>
      <c r="F40" s="622"/>
      <c r="G40" s="623"/>
      <c r="H40" s="623"/>
      <c r="I40" s="623"/>
      <c r="J40" s="623"/>
      <c r="K40" s="623"/>
      <c r="L40" s="623"/>
      <c r="M40" s="623"/>
      <c r="N40" s="624"/>
      <c r="O40" s="623" t="s">
        <v>53</v>
      </c>
      <c r="P40" s="623"/>
      <c r="Q40" s="623"/>
      <c r="R40" s="623"/>
      <c r="S40" s="623"/>
      <c r="T40" s="623"/>
      <c r="U40" s="623"/>
      <c r="V40" s="623"/>
      <c r="W40" s="623"/>
      <c r="X40" s="623"/>
      <c r="Y40" s="623"/>
      <c r="Z40" s="623"/>
      <c r="AA40" s="623"/>
      <c r="AB40" s="623"/>
      <c r="AC40" s="624"/>
      <c r="AD40" s="515"/>
      <c r="AE40" s="515"/>
      <c r="AF40" s="515"/>
      <c r="AG40" s="515"/>
    </row>
    <row r="41" spans="2:33" ht="18" customHeight="1">
      <c r="B41" s="629"/>
      <c r="C41" s="412" t="s">
        <v>50</v>
      </c>
      <c r="D41" s="415"/>
      <c r="E41" s="412"/>
      <c r="F41" s="639" t="s">
        <v>57</v>
      </c>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row>
    <row r="42" spans="2:33" ht="18" customHeight="1">
      <c r="B42" s="629"/>
      <c r="C42" s="412" t="s">
        <v>51</v>
      </c>
      <c r="D42" s="415"/>
      <c r="E42" s="412"/>
      <c r="F42" s="638" t="s">
        <v>58</v>
      </c>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row>
    <row r="43" spans="2:32" ht="18" customHeight="1">
      <c r="B43" s="629"/>
      <c r="C43" s="412" t="s">
        <v>52</v>
      </c>
      <c r="D43" s="415"/>
      <c r="E43" s="412"/>
      <c r="F43" s="643" t="s">
        <v>59</v>
      </c>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row>
    <row r="44" spans="2:32" ht="18" customHeight="1">
      <c r="B44" s="629"/>
      <c r="C44" s="412"/>
      <c r="D44" s="415"/>
      <c r="E44" s="412"/>
      <c r="F44" s="643"/>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row>
    <row r="45" spans="2:33" ht="6.75" customHeight="1">
      <c r="B45" s="629"/>
      <c r="C45" s="513"/>
      <c r="D45" s="513"/>
      <c r="E45" s="514"/>
      <c r="F45" s="640"/>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0"/>
    </row>
    <row r="46" spans="2:12" ht="13.5">
      <c r="B46" s="629"/>
      <c r="C46" s="114"/>
      <c r="D46" s="114"/>
      <c r="E46" s="114"/>
      <c r="F46" s="114"/>
      <c r="G46" s="114"/>
      <c r="H46" s="114"/>
      <c r="I46" s="114"/>
      <c r="J46" s="114"/>
      <c r="K46" s="114"/>
      <c r="L46" s="114"/>
    </row>
    <row r="47" spans="2:12" ht="13.5">
      <c r="B47" s="629"/>
      <c r="C47" s="114"/>
      <c r="D47" s="114"/>
      <c r="E47" s="114"/>
      <c r="F47" s="114"/>
      <c r="G47" s="114"/>
      <c r="H47" s="114"/>
      <c r="I47" s="114"/>
      <c r="J47" s="114"/>
      <c r="K47" s="114"/>
      <c r="L47" s="114"/>
    </row>
    <row r="48" spans="2:12" ht="13.5">
      <c r="B48" s="629"/>
      <c r="C48" s="114"/>
      <c r="D48" s="114"/>
      <c r="E48" s="114"/>
      <c r="F48" s="114"/>
      <c r="G48" s="114"/>
      <c r="H48" s="114"/>
      <c r="I48" s="114"/>
      <c r="J48" s="114"/>
      <c r="K48" s="114"/>
      <c r="L48" s="114"/>
    </row>
    <row r="49" spans="2:12" ht="13.5">
      <c r="B49" s="629"/>
      <c r="C49" s="114"/>
      <c r="D49" s="114"/>
      <c r="E49" s="114"/>
      <c r="F49" s="114"/>
      <c r="G49" s="114"/>
      <c r="H49" s="114"/>
      <c r="I49" s="114"/>
      <c r="J49" s="114"/>
      <c r="K49" s="114"/>
      <c r="L49" s="114"/>
    </row>
    <row r="50" spans="2:16" ht="13.5">
      <c r="B50" s="629"/>
      <c r="C50" s="114"/>
      <c r="D50" s="114"/>
      <c r="E50" s="114"/>
      <c r="F50" s="114"/>
      <c r="G50" s="114"/>
      <c r="H50" s="114"/>
      <c r="I50" s="114"/>
      <c r="J50" s="114"/>
      <c r="K50" s="114"/>
      <c r="L50" s="114"/>
      <c r="P50" s="312" t="s">
        <v>9</v>
      </c>
    </row>
    <row r="51" spans="2:12" ht="13.5">
      <c r="B51" s="629"/>
      <c r="C51" s="114"/>
      <c r="D51" s="114"/>
      <c r="E51" s="114"/>
      <c r="F51" s="114"/>
      <c r="G51" s="114"/>
      <c r="H51" s="114"/>
      <c r="I51" s="114"/>
      <c r="J51" s="114"/>
      <c r="K51" s="114"/>
      <c r="L51" s="114"/>
    </row>
    <row r="52" spans="2:12" ht="13.5">
      <c r="B52" s="629"/>
      <c r="C52" s="114"/>
      <c r="D52" s="114"/>
      <c r="E52" s="114"/>
      <c r="F52" s="114"/>
      <c r="G52" s="114"/>
      <c r="H52" s="114"/>
      <c r="I52" s="114"/>
      <c r="J52" s="114"/>
      <c r="K52" s="114"/>
      <c r="L52" s="114"/>
    </row>
    <row r="53" spans="2:12" ht="13.5">
      <c r="B53" s="629"/>
      <c r="C53" s="114"/>
      <c r="D53" s="114"/>
      <c r="E53" s="114"/>
      <c r="F53" s="114"/>
      <c r="G53" s="114"/>
      <c r="H53" s="114"/>
      <c r="I53" s="114"/>
      <c r="J53" s="114"/>
      <c r="K53" s="114"/>
      <c r="L53" s="114"/>
    </row>
  </sheetData>
  <sheetProtection/>
  <mergeCells count="13">
    <mergeCell ref="F43:AF45"/>
    <mergeCell ref="C25:AG26"/>
    <mergeCell ref="F41:AG41"/>
    <mergeCell ref="F42:AG42"/>
    <mergeCell ref="C40:E40"/>
    <mergeCell ref="N33:AB33"/>
    <mergeCell ref="C33:M33"/>
    <mergeCell ref="C8:AG9"/>
    <mergeCell ref="C5:AG6"/>
    <mergeCell ref="D20:AG24"/>
    <mergeCell ref="D16:AG19"/>
    <mergeCell ref="D14:AG15"/>
    <mergeCell ref="C10:AG11"/>
  </mergeCells>
  <printOptions/>
  <pageMargins left="0.5905511811023623" right="0.7480314960629921" top="0.63" bottom="0.3" header="0.5118110236220472" footer="0.2"/>
  <pageSetup horizontalDpi="600" verticalDpi="600" orientation="portrait" paperSize="9" scale="97" r:id="rId1"/>
</worksheet>
</file>

<file path=xl/worksheets/sheet30.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A1" sqref="A1"/>
    </sheetView>
  </sheetViews>
  <sheetFormatPr defaultColWidth="8.796875" defaultRowHeight="14.25"/>
  <cols>
    <col min="1" max="1" width="4.19921875" style="352" customWidth="1"/>
    <col min="2" max="2" width="6.59765625" style="352" customWidth="1"/>
    <col min="3" max="3" width="10.59765625" style="352" customWidth="1"/>
    <col min="4" max="8" width="9" style="352" customWidth="1"/>
    <col min="9" max="9" width="4.8984375" style="352" customWidth="1"/>
    <col min="10" max="10" width="9" style="352" customWidth="1"/>
    <col min="11" max="11" width="6.59765625" style="352" customWidth="1"/>
    <col min="12" max="16384" width="9" style="352" customWidth="1"/>
  </cols>
  <sheetData>
    <row r="1" ht="24" customHeight="1"/>
    <row r="2" ht="24" customHeight="1"/>
    <row r="3" ht="24" customHeight="1"/>
    <row r="4" ht="24" customHeight="1"/>
    <row r="5" ht="24" customHeight="1"/>
    <row r="6" ht="24" customHeight="1"/>
    <row r="7" ht="24" customHeight="1"/>
    <row r="9" spans="1:8" ht="22.5" customHeight="1">
      <c r="A9" s="353"/>
      <c r="B9" s="354" t="s">
        <v>590</v>
      </c>
      <c r="C9" s="355"/>
      <c r="D9" s="355"/>
      <c r="E9" s="355"/>
      <c r="F9" s="355"/>
      <c r="G9" s="355"/>
      <c r="H9" s="355"/>
    </row>
    <row r="10" spans="1:8" ht="22.5" customHeight="1">
      <c r="A10" s="353"/>
      <c r="B10" s="354" t="s">
        <v>499</v>
      </c>
      <c r="C10" s="355"/>
      <c r="D10" s="355"/>
      <c r="E10" s="355"/>
      <c r="F10" s="355"/>
      <c r="G10" s="355"/>
      <c r="H10" s="355"/>
    </row>
    <row r="11" spans="1:8" ht="22.5" customHeight="1">
      <c r="A11" s="353"/>
      <c r="B11" s="354" t="s">
        <v>500</v>
      </c>
      <c r="C11" s="355"/>
      <c r="D11" s="355"/>
      <c r="E11" s="355"/>
      <c r="F11" s="355"/>
      <c r="G11" s="355"/>
      <c r="H11" s="355"/>
    </row>
    <row r="12" spans="1:8" ht="27" customHeight="1">
      <c r="A12" s="353"/>
      <c r="B12" s="356"/>
      <c r="C12" s="355"/>
      <c r="D12" s="355"/>
      <c r="E12" s="355"/>
      <c r="F12" s="355"/>
      <c r="G12" s="355"/>
      <c r="H12" s="355"/>
    </row>
    <row r="13" spans="1:8" ht="18" customHeight="1">
      <c r="A13" s="353"/>
      <c r="B13" s="357" t="s">
        <v>501</v>
      </c>
      <c r="C13" s="355"/>
      <c r="D13" s="355"/>
      <c r="E13" s="355"/>
      <c r="F13" s="355"/>
      <c r="G13" s="355"/>
      <c r="H13" s="355"/>
    </row>
    <row r="14" spans="1:8" ht="24.75" customHeight="1">
      <c r="A14" s="353"/>
      <c r="B14" s="358"/>
      <c r="C14" s="355"/>
      <c r="D14" s="355"/>
      <c r="E14" s="355"/>
      <c r="F14" s="355"/>
      <c r="G14" s="355"/>
      <c r="H14" s="355"/>
    </row>
    <row r="15" spans="1:8" ht="22.5" customHeight="1">
      <c r="A15" s="353"/>
      <c r="B15" s="355" t="s">
        <v>502</v>
      </c>
      <c r="C15" s="355"/>
      <c r="D15" s="355"/>
      <c r="E15" s="355" t="s">
        <v>503</v>
      </c>
      <c r="F15" s="359"/>
      <c r="H15" s="355"/>
    </row>
    <row r="16" spans="1:8" ht="22.5" customHeight="1">
      <c r="A16" s="353"/>
      <c r="B16" s="360" t="s">
        <v>504</v>
      </c>
      <c r="C16" s="355"/>
      <c r="D16" s="355"/>
      <c r="E16" s="355" t="s">
        <v>505</v>
      </c>
      <c r="F16" s="359"/>
      <c r="H16" s="355"/>
    </row>
    <row r="17" spans="1:8" ht="22.5" customHeight="1">
      <c r="A17" s="353"/>
      <c r="B17" s="360" t="s">
        <v>506</v>
      </c>
      <c r="C17" s="355"/>
      <c r="D17" s="355"/>
      <c r="E17" s="355" t="s">
        <v>507</v>
      </c>
      <c r="F17" s="359"/>
      <c r="H17" s="355"/>
    </row>
    <row r="18" spans="1:5" ht="22.5" customHeight="1">
      <c r="A18" s="353"/>
      <c r="B18" s="360" t="s">
        <v>508</v>
      </c>
      <c r="C18" s="355"/>
      <c r="D18" s="355"/>
      <c r="E18" s="355" t="s">
        <v>509</v>
      </c>
    </row>
    <row r="19" spans="2:5" ht="15" customHeight="1">
      <c r="B19" s="360"/>
      <c r="C19" s="355"/>
      <c r="D19" s="355"/>
      <c r="E19" s="355"/>
    </row>
    <row r="20" spans="2:5" ht="20.25" customHeight="1">
      <c r="B20" s="360"/>
      <c r="C20" s="361" t="s">
        <v>510</v>
      </c>
      <c r="D20" s="355"/>
      <c r="E20" s="355"/>
    </row>
    <row r="21" spans="2:5" ht="20.25" customHeight="1">
      <c r="B21" s="360"/>
      <c r="C21" s="361"/>
      <c r="D21" s="355"/>
      <c r="E21" s="355"/>
    </row>
    <row r="22" spans="6:8" ht="13.5">
      <c r="F22" s="355"/>
      <c r="G22" s="355"/>
      <c r="H22" s="355"/>
    </row>
    <row r="23" spans="3:8" ht="17.25">
      <c r="C23" s="362"/>
      <c r="F23" s="355"/>
      <c r="G23" s="355"/>
      <c r="H23" s="355"/>
    </row>
    <row r="24" spans="3:8" ht="17.25">
      <c r="C24" s="362"/>
      <c r="F24" s="355"/>
      <c r="G24" s="355"/>
      <c r="H24" s="355"/>
    </row>
    <row r="25" spans="3:8" ht="17.25">
      <c r="C25" s="362"/>
      <c r="F25" s="355"/>
      <c r="G25" s="355"/>
      <c r="H25" s="355"/>
    </row>
    <row r="26" spans="3:8" ht="17.25">
      <c r="C26" s="362"/>
      <c r="F26" s="355"/>
      <c r="G26" s="355"/>
      <c r="H26" s="355"/>
    </row>
    <row r="27" spans="3:8" ht="17.25">
      <c r="C27" s="362"/>
      <c r="F27" s="355"/>
      <c r="G27" s="355"/>
      <c r="H27" s="355"/>
    </row>
    <row r="28" spans="3:8" ht="17.25">
      <c r="C28" s="362"/>
      <c r="F28" s="355"/>
      <c r="G28" s="355"/>
      <c r="H28" s="355"/>
    </row>
    <row r="29" spans="3:8" ht="17.25">
      <c r="C29" s="362"/>
      <c r="F29" s="355"/>
      <c r="G29" s="355"/>
      <c r="H29" s="355"/>
    </row>
    <row r="30" spans="3:8" ht="17.25">
      <c r="C30" s="362"/>
      <c r="F30" s="355"/>
      <c r="G30" s="355"/>
      <c r="H30" s="355"/>
    </row>
    <row r="31" spans="3:7" ht="13.5">
      <c r="C31" s="363"/>
      <c r="D31" s="364"/>
      <c r="E31" s="365"/>
      <c r="F31" s="365"/>
      <c r="G31" s="365"/>
    </row>
    <row r="32" spans="3:7" ht="13.5">
      <c r="C32" s="364"/>
      <c r="D32" s="364"/>
      <c r="E32" s="365"/>
      <c r="F32" s="365"/>
      <c r="G32" s="365"/>
    </row>
    <row r="33" spans="3:7" ht="13.5">
      <c r="C33" s="364"/>
      <c r="D33" s="364"/>
      <c r="E33" s="365"/>
      <c r="F33" s="365"/>
      <c r="G33" s="365"/>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6">
    <tabColor indexed="12"/>
  </sheetPr>
  <dimension ref="A1:AS67"/>
  <sheetViews>
    <sheetView zoomScaleSheetLayoutView="100" workbookViewId="0" topLeftCell="A1">
      <selection activeCell="A1" sqref="A1"/>
    </sheetView>
  </sheetViews>
  <sheetFormatPr defaultColWidth="8.796875" defaultRowHeight="14.25"/>
  <cols>
    <col min="1" max="1" width="2.09765625" style="1" customWidth="1"/>
    <col min="2" max="38" width="2.59765625" style="1" customWidth="1"/>
    <col min="39" max="42" width="9.09765625" style="1" customWidth="1"/>
    <col min="43" max="43" width="2.59765625" style="1" customWidth="1"/>
    <col min="44" max="44" width="7.5" style="1" customWidth="1"/>
    <col min="45" max="45" width="3.8984375" style="1" customWidth="1"/>
    <col min="46" max="46" width="7.19921875" style="1" customWidth="1"/>
    <col min="47" max="145" width="2.59765625" style="1" customWidth="1"/>
    <col min="146" max="16384" width="9" style="1" customWidth="1"/>
  </cols>
  <sheetData>
    <row r="1" spans="1:37" ht="18.75">
      <c r="A1" s="647" t="s">
        <v>805</v>
      </c>
      <c r="B1" s="648"/>
      <c r="C1" s="648"/>
      <c r="D1" s="33"/>
      <c r="E1" s="33"/>
      <c r="F1" s="33"/>
      <c r="G1" s="33"/>
      <c r="H1" s="33"/>
      <c r="I1" s="33"/>
      <c r="J1" s="33"/>
      <c r="K1" s="33"/>
      <c r="L1" s="33"/>
      <c r="M1" s="33"/>
      <c r="P1" s="33"/>
      <c r="Q1" s="33"/>
      <c r="R1" s="33"/>
      <c r="S1" s="33"/>
      <c r="T1" s="33"/>
      <c r="U1" s="33"/>
      <c r="V1" s="33"/>
      <c r="W1" s="33"/>
      <c r="X1" s="33"/>
      <c r="Y1" s="33"/>
      <c r="Z1" s="33"/>
      <c r="AA1" s="33"/>
      <c r="AB1" s="33"/>
      <c r="AC1" s="33"/>
      <c r="AD1" s="33"/>
      <c r="AE1" s="33"/>
      <c r="AF1" s="33"/>
      <c r="AG1" s="33"/>
      <c r="AH1" s="33"/>
      <c r="AI1" s="33"/>
      <c r="AJ1" s="33"/>
      <c r="AK1" s="33"/>
    </row>
    <row r="2" spans="1:37" ht="15" customHeight="1">
      <c r="A2" s="575"/>
      <c r="B2" s="648"/>
      <c r="C2" s="648"/>
      <c r="D2" s="33"/>
      <c r="E2" s="33"/>
      <c r="F2" s="33"/>
      <c r="G2" s="33"/>
      <c r="H2" s="33"/>
      <c r="I2" s="33"/>
      <c r="J2" s="33"/>
      <c r="K2" s="33"/>
      <c r="L2" s="33"/>
      <c r="M2" s="33"/>
      <c r="N2" s="33"/>
      <c r="O2" s="34"/>
      <c r="P2" s="33"/>
      <c r="Q2" s="33"/>
      <c r="R2" s="33"/>
      <c r="S2" s="33"/>
      <c r="T2" s="33"/>
      <c r="U2" s="33"/>
      <c r="V2" s="33"/>
      <c r="W2" s="33"/>
      <c r="X2" s="33"/>
      <c r="Y2" s="33"/>
      <c r="Z2" s="33"/>
      <c r="AA2" s="33"/>
      <c r="AB2" s="33"/>
      <c r="AC2" s="33"/>
      <c r="AD2" s="33"/>
      <c r="AE2" s="33"/>
      <c r="AF2" s="33"/>
      <c r="AG2" s="33"/>
      <c r="AH2" s="33"/>
      <c r="AI2" s="33"/>
      <c r="AJ2" s="33"/>
      <c r="AK2" s="33"/>
    </row>
    <row r="3" spans="1:37" ht="18" customHeight="1">
      <c r="A3" s="574" t="s">
        <v>806</v>
      </c>
      <c r="B3" s="575"/>
      <c r="C3" s="648"/>
      <c r="D3" s="33"/>
      <c r="E3" s="33"/>
      <c r="F3" s="33"/>
      <c r="G3" s="33"/>
      <c r="H3" s="33"/>
      <c r="I3" s="33"/>
      <c r="J3" s="33"/>
      <c r="K3" s="33"/>
      <c r="L3" s="33"/>
      <c r="M3" s="33"/>
      <c r="N3" s="33"/>
      <c r="O3" s="34"/>
      <c r="P3" s="33"/>
      <c r="Q3" s="33"/>
      <c r="R3" s="33"/>
      <c r="S3" s="33"/>
      <c r="T3" s="33"/>
      <c r="U3" s="33"/>
      <c r="V3" s="33"/>
      <c r="W3" s="33"/>
      <c r="X3" s="33"/>
      <c r="Y3" s="33"/>
      <c r="Z3" s="33"/>
      <c r="AA3" s="33"/>
      <c r="AB3" s="33"/>
      <c r="AC3" s="33"/>
      <c r="AD3" s="33"/>
      <c r="AE3" s="33"/>
      <c r="AF3" s="33"/>
      <c r="AG3" s="33"/>
      <c r="AH3" s="33"/>
      <c r="AI3" s="33"/>
      <c r="AJ3" s="33"/>
      <c r="AK3" s="33"/>
    </row>
    <row r="4" spans="1:37" ht="15" customHeight="1">
      <c r="A4" s="575"/>
      <c r="B4" s="648"/>
      <c r="C4" s="648"/>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1:10" ht="17.25">
      <c r="A5" s="575"/>
      <c r="B5" s="574" t="s">
        <v>807</v>
      </c>
      <c r="C5" s="575"/>
      <c r="D5" s="33"/>
      <c r="E5" s="33"/>
      <c r="F5" s="33"/>
      <c r="G5" s="33"/>
      <c r="H5" s="33"/>
      <c r="I5" s="33"/>
      <c r="J5" s="33"/>
    </row>
    <row r="7" spans="2:37" ht="13.5">
      <c r="B7" s="36"/>
      <c r="C7" s="657" t="s">
        <v>810</v>
      </c>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36"/>
    </row>
    <row r="8" spans="2:37" ht="13.5">
      <c r="B8" s="46"/>
      <c r="C8" s="657"/>
      <c r="D8" s="657"/>
      <c r="E8" s="657"/>
      <c r="F8" s="657"/>
      <c r="G8" s="657"/>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36"/>
    </row>
    <row r="9" spans="2:37" ht="13.5" customHeight="1">
      <c r="B9" s="36"/>
      <c r="C9" s="658" t="s">
        <v>811</v>
      </c>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36"/>
    </row>
    <row r="10" spans="2:37" ht="13.5">
      <c r="B10" s="36"/>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36"/>
    </row>
    <row r="11" spans="2:37" ht="13.5">
      <c r="B11" s="36"/>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36"/>
    </row>
    <row r="12" spans="2:37" ht="13.5">
      <c r="B12" s="36"/>
      <c r="C12" s="658" t="s">
        <v>812</v>
      </c>
      <c r="D12" s="658"/>
      <c r="E12" s="658"/>
      <c r="F12" s="658"/>
      <c r="G12" s="658"/>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8"/>
      <c r="AK12" s="36"/>
    </row>
    <row r="13" spans="2:37" ht="13.5">
      <c r="B13" s="36"/>
      <c r="C13" s="658"/>
      <c r="D13" s="658"/>
      <c r="E13" s="658"/>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c r="AK13" s="36"/>
    </row>
    <row r="14" spans="2:37" ht="13.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row>
    <row r="15" spans="2:37" ht="13.5">
      <c r="B15" s="33" t="s">
        <v>808</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681" t="s">
        <v>129</v>
      </c>
      <c r="AE15" s="681"/>
      <c r="AF15" s="681"/>
      <c r="AG15" s="681"/>
      <c r="AH15" s="681"/>
      <c r="AI15" s="681"/>
      <c r="AJ15" s="681"/>
      <c r="AK15" s="36"/>
    </row>
    <row r="16" spans="2:38" ht="6.75" customHeight="1">
      <c r="B16" s="683" t="s">
        <v>132</v>
      </c>
      <c r="C16" s="684"/>
      <c r="D16" s="684"/>
      <c r="E16" s="684"/>
      <c r="F16" s="684"/>
      <c r="G16" s="684"/>
      <c r="H16" s="685"/>
      <c r="I16" s="661" t="s">
        <v>144</v>
      </c>
      <c r="J16" s="662"/>
      <c r="K16" s="662"/>
      <c r="L16" s="662"/>
      <c r="M16" s="73"/>
      <c r="N16" s="73"/>
      <c r="O16" s="73"/>
      <c r="P16" s="73"/>
      <c r="Q16" s="73"/>
      <c r="R16" s="73"/>
      <c r="S16" s="74"/>
      <c r="T16" s="74"/>
      <c r="U16" s="74"/>
      <c r="V16" s="74"/>
      <c r="W16" s="75"/>
      <c r="X16" s="75"/>
      <c r="Y16" s="75"/>
      <c r="Z16" s="75"/>
      <c r="AA16" s="76"/>
      <c r="AB16" s="76"/>
      <c r="AC16" s="74"/>
      <c r="AD16" s="77"/>
      <c r="AE16" s="77"/>
      <c r="AF16" s="77"/>
      <c r="AG16" s="78"/>
      <c r="AH16" s="78"/>
      <c r="AI16" s="78"/>
      <c r="AJ16" s="79"/>
      <c r="AK16" s="9"/>
      <c r="AL16" s="9"/>
    </row>
    <row r="17" spans="2:38" ht="6.75" customHeight="1">
      <c r="B17" s="686"/>
      <c r="C17" s="687"/>
      <c r="D17" s="687"/>
      <c r="E17" s="687"/>
      <c r="F17" s="687"/>
      <c r="G17" s="687"/>
      <c r="H17" s="688"/>
      <c r="I17" s="663"/>
      <c r="J17" s="664"/>
      <c r="K17" s="664"/>
      <c r="L17" s="664"/>
      <c r="M17" s="80"/>
      <c r="N17" s="80"/>
      <c r="O17" s="80"/>
      <c r="P17" s="80"/>
      <c r="Q17" s="80"/>
      <c r="R17" s="80"/>
      <c r="S17" s="670" t="s">
        <v>127</v>
      </c>
      <c r="T17" s="671"/>
      <c r="U17" s="671"/>
      <c r="V17" s="671"/>
      <c r="W17" s="81"/>
      <c r="X17" s="82"/>
      <c r="Y17" s="82"/>
      <c r="Z17" s="82"/>
      <c r="AA17" s="82"/>
      <c r="AB17" s="83"/>
      <c r="AC17" s="670" t="s">
        <v>119</v>
      </c>
      <c r="AD17" s="671"/>
      <c r="AE17" s="671"/>
      <c r="AF17" s="671"/>
      <c r="AG17" s="78"/>
      <c r="AH17" s="78"/>
      <c r="AI17" s="78"/>
      <c r="AJ17" s="79"/>
      <c r="AK17" s="9"/>
      <c r="AL17" s="9"/>
    </row>
    <row r="18" spans="2:38" ht="13.5">
      <c r="B18" s="686"/>
      <c r="C18" s="687"/>
      <c r="D18" s="687"/>
      <c r="E18" s="687"/>
      <c r="F18" s="687"/>
      <c r="G18" s="687"/>
      <c r="H18" s="688"/>
      <c r="I18" s="663"/>
      <c r="J18" s="664"/>
      <c r="K18" s="664"/>
      <c r="L18" s="664"/>
      <c r="M18" s="667" t="s">
        <v>118</v>
      </c>
      <c r="N18" s="668"/>
      <c r="O18" s="668"/>
      <c r="P18" s="668"/>
      <c r="Q18" s="668"/>
      <c r="R18" s="668"/>
      <c r="S18" s="672"/>
      <c r="T18" s="673"/>
      <c r="U18" s="673"/>
      <c r="V18" s="673"/>
      <c r="W18" s="702" t="s">
        <v>118</v>
      </c>
      <c r="X18" s="703"/>
      <c r="Y18" s="703"/>
      <c r="Z18" s="703"/>
      <c r="AA18" s="703"/>
      <c r="AB18" s="704"/>
      <c r="AC18" s="672"/>
      <c r="AD18" s="673"/>
      <c r="AE18" s="673"/>
      <c r="AF18" s="673"/>
      <c r="AG18" s="84"/>
      <c r="AH18" s="84"/>
      <c r="AI18" s="84"/>
      <c r="AJ18" s="85"/>
      <c r="AK18" s="21"/>
      <c r="AL18" s="21"/>
    </row>
    <row r="19" spans="2:38" ht="13.5">
      <c r="B19" s="686"/>
      <c r="C19" s="687"/>
      <c r="D19" s="687"/>
      <c r="E19" s="687"/>
      <c r="F19" s="687"/>
      <c r="G19" s="687"/>
      <c r="H19" s="688"/>
      <c r="I19" s="665"/>
      <c r="J19" s="666"/>
      <c r="K19" s="666"/>
      <c r="L19" s="666"/>
      <c r="M19" s="676" t="s">
        <v>106</v>
      </c>
      <c r="N19" s="677"/>
      <c r="O19" s="678"/>
      <c r="P19" s="676" t="s">
        <v>107</v>
      </c>
      <c r="Q19" s="677"/>
      <c r="R19" s="677"/>
      <c r="S19" s="674"/>
      <c r="T19" s="675"/>
      <c r="U19" s="675"/>
      <c r="V19" s="675"/>
      <c r="W19" s="667" t="s">
        <v>106</v>
      </c>
      <c r="X19" s="668"/>
      <c r="Y19" s="669"/>
      <c r="Z19" s="667" t="s">
        <v>107</v>
      </c>
      <c r="AA19" s="668"/>
      <c r="AB19" s="669"/>
      <c r="AC19" s="674"/>
      <c r="AD19" s="675"/>
      <c r="AE19" s="675"/>
      <c r="AF19" s="675"/>
      <c r="AG19" s="667" t="s">
        <v>109</v>
      </c>
      <c r="AH19" s="668"/>
      <c r="AI19" s="668"/>
      <c r="AJ19" s="669"/>
      <c r="AK19" s="23"/>
      <c r="AL19" s="23"/>
    </row>
    <row r="20" spans="2:38" s="15" customFormat="1" ht="9.75">
      <c r="B20" s="24"/>
      <c r="C20" s="25"/>
      <c r="D20" s="25"/>
      <c r="E20" s="25"/>
      <c r="F20" s="25"/>
      <c r="G20" s="25"/>
      <c r="H20" s="26"/>
      <c r="I20" s="679" t="s">
        <v>112</v>
      </c>
      <c r="J20" s="680"/>
      <c r="K20" s="680"/>
      <c r="L20" s="680"/>
      <c r="M20" s="682" t="s">
        <v>120</v>
      </c>
      <c r="N20" s="682"/>
      <c r="O20" s="682"/>
      <c r="P20" s="682" t="s">
        <v>120</v>
      </c>
      <c r="Q20" s="682"/>
      <c r="R20" s="682"/>
      <c r="S20" s="682" t="s">
        <v>112</v>
      </c>
      <c r="T20" s="682"/>
      <c r="U20" s="682"/>
      <c r="V20" s="682"/>
      <c r="W20" s="682" t="s">
        <v>120</v>
      </c>
      <c r="X20" s="682"/>
      <c r="Y20" s="682"/>
      <c r="Z20" s="682" t="s">
        <v>120</v>
      </c>
      <c r="AA20" s="682"/>
      <c r="AB20" s="682"/>
      <c r="AC20" s="682" t="s">
        <v>112</v>
      </c>
      <c r="AD20" s="682"/>
      <c r="AE20" s="682"/>
      <c r="AF20" s="682"/>
      <c r="AG20" s="682" t="s">
        <v>112</v>
      </c>
      <c r="AH20" s="682"/>
      <c r="AI20" s="682"/>
      <c r="AJ20" s="708"/>
      <c r="AK20" s="16"/>
      <c r="AL20" s="16"/>
    </row>
    <row r="21" spans="2:41" ht="12.75" customHeight="1">
      <c r="B21" s="694" t="s">
        <v>101</v>
      </c>
      <c r="C21" s="695"/>
      <c r="D21" s="695"/>
      <c r="E21" s="695"/>
      <c r="F21" s="695"/>
      <c r="G21" s="695"/>
      <c r="H21" s="696"/>
      <c r="I21" s="659">
        <v>259325</v>
      </c>
      <c r="J21" s="660"/>
      <c r="K21" s="660"/>
      <c r="L21" s="660"/>
      <c r="M21" s="690">
        <v>-2.1</v>
      </c>
      <c r="N21" s="690"/>
      <c r="O21" s="690"/>
      <c r="P21" s="690">
        <v>-1.3</v>
      </c>
      <c r="Q21" s="690"/>
      <c r="R21" s="690"/>
      <c r="S21" s="660">
        <v>254104</v>
      </c>
      <c r="T21" s="660"/>
      <c r="U21" s="660"/>
      <c r="V21" s="660"/>
      <c r="W21" s="690">
        <v>-2</v>
      </c>
      <c r="X21" s="690"/>
      <c r="Y21" s="690"/>
      <c r="Z21" s="690">
        <v>-2</v>
      </c>
      <c r="AA21" s="690"/>
      <c r="AB21" s="690"/>
      <c r="AC21" s="660">
        <v>5221</v>
      </c>
      <c r="AD21" s="660"/>
      <c r="AE21" s="660"/>
      <c r="AF21" s="660"/>
      <c r="AG21" s="698">
        <v>1877</v>
      </c>
      <c r="AH21" s="698"/>
      <c r="AI21" s="698"/>
      <c r="AJ21" s="698"/>
      <c r="AK21" s="22"/>
      <c r="AL21" s="22"/>
      <c r="AM21" s="39"/>
      <c r="AN21" s="39"/>
      <c r="AO21" s="39"/>
    </row>
    <row r="22" spans="2:41" ht="13.5">
      <c r="B22" s="694" t="s">
        <v>102</v>
      </c>
      <c r="C22" s="695"/>
      <c r="D22" s="695"/>
      <c r="E22" s="695"/>
      <c r="F22" s="695"/>
      <c r="G22" s="695"/>
      <c r="H22" s="696"/>
      <c r="I22" s="691">
        <v>341818</v>
      </c>
      <c r="J22" s="692"/>
      <c r="K22" s="692"/>
      <c r="L22" s="692"/>
      <c r="M22" s="690">
        <v>-3.1</v>
      </c>
      <c r="N22" s="690"/>
      <c r="O22" s="690"/>
      <c r="P22" s="690">
        <v>3.7</v>
      </c>
      <c r="Q22" s="690"/>
      <c r="R22" s="690"/>
      <c r="S22" s="692">
        <v>339874</v>
      </c>
      <c r="T22" s="692"/>
      <c r="U22" s="692"/>
      <c r="V22" s="692"/>
      <c r="W22" s="690">
        <v>-3.3</v>
      </c>
      <c r="X22" s="690"/>
      <c r="Y22" s="690"/>
      <c r="Z22" s="690">
        <v>3.2</v>
      </c>
      <c r="AA22" s="690"/>
      <c r="AB22" s="690"/>
      <c r="AC22" s="692">
        <v>1944</v>
      </c>
      <c r="AD22" s="692"/>
      <c r="AE22" s="692"/>
      <c r="AF22" s="692"/>
      <c r="AG22" s="698">
        <v>1728</v>
      </c>
      <c r="AH22" s="698"/>
      <c r="AI22" s="698"/>
      <c r="AJ22" s="698"/>
      <c r="AK22" s="22"/>
      <c r="AL22" s="22"/>
      <c r="AM22" s="39"/>
      <c r="AN22" s="39"/>
      <c r="AO22" s="39"/>
    </row>
    <row r="23" spans="2:41" ht="13.5">
      <c r="B23" s="694" t="s">
        <v>103</v>
      </c>
      <c r="C23" s="695"/>
      <c r="D23" s="695"/>
      <c r="E23" s="695"/>
      <c r="F23" s="695"/>
      <c r="G23" s="695"/>
      <c r="H23" s="696"/>
      <c r="I23" s="691">
        <v>306416</v>
      </c>
      <c r="J23" s="692"/>
      <c r="K23" s="692"/>
      <c r="L23" s="692"/>
      <c r="M23" s="690">
        <v>-3</v>
      </c>
      <c r="N23" s="690"/>
      <c r="O23" s="690"/>
      <c r="P23" s="690">
        <v>-0.5</v>
      </c>
      <c r="Q23" s="690"/>
      <c r="R23" s="690"/>
      <c r="S23" s="692">
        <v>302253</v>
      </c>
      <c r="T23" s="692"/>
      <c r="U23" s="692"/>
      <c r="V23" s="692"/>
      <c r="W23" s="690">
        <v>-2</v>
      </c>
      <c r="X23" s="690"/>
      <c r="Y23" s="690"/>
      <c r="Z23" s="690">
        <v>0</v>
      </c>
      <c r="AA23" s="690"/>
      <c r="AB23" s="690"/>
      <c r="AC23" s="692">
        <v>4163</v>
      </c>
      <c r="AD23" s="692"/>
      <c r="AE23" s="692"/>
      <c r="AF23" s="692"/>
      <c r="AG23" s="698">
        <v>-1404</v>
      </c>
      <c r="AH23" s="698"/>
      <c r="AI23" s="698"/>
      <c r="AJ23" s="698"/>
      <c r="AK23" s="22"/>
      <c r="AL23" s="22"/>
      <c r="AM23" s="39"/>
      <c r="AO23" s="39"/>
    </row>
    <row r="24" spans="2:41" ht="13.5">
      <c r="B24" s="694" t="s">
        <v>126</v>
      </c>
      <c r="C24" s="695"/>
      <c r="D24" s="695"/>
      <c r="E24" s="695"/>
      <c r="F24" s="695"/>
      <c r="G24" s="695"/>
      <c r="H24" s="696"/>
      <c r="I24" s="691">
        <v>465731</v>
      </c>
      <c r="J24" s="692"/>
      <c r="K24" s="692"/>
      <c r="L24" s="692"/>
      <c r="M24" s="690">
        <v>-1.8</v>
      </c>
      <c r="N24" s="690"/>
      <c r="O24" s="690"/>
      <c r="P24" s="690">
        <v>3.4</v>
      </c>
      <c r="Q24" s="690"/>
      <c r="R24" s="690"/>
      <c r="S24" s="692">
        <v>464224</v>
      </c>
      <c r="T24" s="692"/>
      <c r="U24" s="692"/>
      <c r="V24" s="692"/>
      <c r="W24" s="690">
        <v>0</v>
      </c>
      <c r="X24" s="690"/>
      <c r="Y24" s="690"/>
      <c r="Z24" s="690">
        <v>3.1</v>
      </c>
      <c r="AA24" s="690"/>
      <c r="AB24" s="690"/>
      <c r="AC24" s="692">
        <v>1507</v>
      </c>
      <c r="AD24" s="692"/>
      <c r="AE24" s="692"/>
      <c r="AF24" s="692"/>
      <c r="AG24" s="698">
        <v>1507</v>
      </c>
      <c r="AH24" s="698"/>
      <c r="AI24" s="698"/>
      <c r="AJ24" s="698"/>
      <c r="AK24" s="22"/>
      <c r="AL24" s="22"/>
      <c r="AM24" s="39"/>
      <c r="AN24" s="39"/>
      <c r="AO24" s="39"/>
    </row>
    <row r="25" spans="2:41" ht="13.5">
      <c r="B25" s="694" t="s">
        <v>97</v>
      </c>
      <c r="C25" s="695"/>
      <c r="D25" s="695"/>
      <c r="E25" s="695"/>
      <c r="F25" s="695"/>
      <c r="G25" s="695"/>
      <c r="H25" s="696"/>
      <c r="I25" s="691">
        <v>317112</v>
      </c>
      <c r="J25" s="692"/>
      <c r="K25" s="692"/>
      <c r="L25" s="692"/>
      <c r="M25" s="690">
        <v>-9.9</v>
      </c>
      <c r="N25" s="690"/>
      <c r="O25" s="690"/>
      <c r="P25" s="690">
        <v>11</v>
      </c>
      <c r="Q25" s="690"/>
      <c r="R25" s="690"/>
      <c r="S25" s="692">
        <v>294047</v>
      </c>
      <c r="T25" s="692"/>
      <c r="U25" s="692"/>
      <c r="V25" s="692"/>
      <c r="W25" s="690">
        <v>-1.9</v>
      </c>
      <c r="X25" s="690"/>
      <c r="Y25" s="690"/>
      <c r="Z25" s="690">
        <v>3.2</v>
      </c>
      <c r="AA25" s="690"/>
      <c r="AB25" s="690"/>
      <c r="AC25" s="692">
        <v>23065</v>
      </c>
      <c r="AD25" s="692"/>
      <c r="AE25" s="692"/>
      <c r="AF25" s="692"/>
      <c r="AG25" s="698">
        <v>22174</v>
      </c>
      <c r="AH25" s="698"/>
      <c r="AI25" s="698"/>
      <c r="AJ25" s="698"/>
      <c r="AK25" s="22"/>
      <c r="AL25" s="22"/>
      <c r="AM25" s="39"/>
      <c r="AN25" s="39"/>
      <c r="AO25" s="39"/>
    </row>
    <row r="26" spans="2:41" ht="13.5">
      <c r="B26" s="694" t="s">
        <v>125</v>
      </c>
      <c r="C26" s="695"/>
      <c r="D26" s="695"/>
      <c r="E26" s="695"/>
      <c r="F26" s="695"/>
      <c r="G26" s="695"/>
      <c r="H26" s="696"/>
      <c r="I26" s="691">
        <v>265362</v>
      </c>
      <c r="J26" s="692"/>
      <c r="K26" s="692"/>
      <c r="L26" s="692"/>
      <c r="M26" s="690">
        <v>-1.1</v>
      </c>
      <c r="N26" s="690"/>
      <c r="O26" s="690"/>
      <c r="P26" s="690">
        <v>-6.5</v>
      </c>
      <c r="Q26" s="690"/>
      <c r="R26" s="690"/>
      <c r="S26" s="692">
        <v>256534</v>
      </c>
      <c r="T26" s="692"/>
      <c r="U26" s="692"/>
      <c r="V26" s="692"/>
      <c r="W26" s="690">
        <v>-3.7</v>
      </c>
      <c r="X26" s="690"/>
      <c r="Y26" s="690"/>
      <c r="Z26" s="690">
        <v>-7.5</v>
      </c>
      <c r="AA26" s="690"/>
      <c r="AB26" s="690"/>
      <c r="AC26" s="692">
        <v>8828</v>
      </c>
      <c r="AD26" s="692"/>
      <c r="AE26" s="692"/>
      <c r="AF26" s="692"/>
      <c r="AG26" s="698">
        <v>2475</v>
      </c>
      <c r="AH26" s="698"/>
      <c r="AI26" s="698"/>
      <c r="AJ26" s="698"/>
      <c r="AK26" s="22"/>
      <c r="AL26" s="22"/>
      <c r="AM26" s="39"/>
      <c r="AN26" s="39"/>
      <c r="AO26" s="39"/>
    </row>
    <row r="27" spans="2:41" ht="13.5">
      <c r="B27" s="694" t="s">
        <v>135</v>
      </c>
      <c r="C27" s="695"/>
      <c r="D27" s="695"/>
      <c r="E27" s="695"/>
      <c r="F27" s="695"/>
      <c r="G27" s="695"/>
      <c r="H27" s="696"/>
      <c r="I27" s="691">
        <v>209301</v>
      </c>
      <c r="J27" s="692"/>
      <c r="K27" s="692"/>
      <c r="L27" s="692"/>
      <c r="M27" s="689">
        <v>-4.8</v>
      </c>
      <c r="N27" s="689"/>
      <c r="O27" s="689"/>
      <c r="P27" s="689">
        <v>-3.8</v>
      </c>
      <c r="Q27" s="689"/>
      <c r="R27" s="689"/>
      <c r="S27" s="693">
        <v>208897</v>
      </c>
      <c r="T27" s="693"/>
      <c r="U27" s="693"/>
      <c r="V27" s="693"/>
      <c r="W27" s="689">
        <v>-1.7</v>
      </c>
      <c r="X27" s="689"/>
      <c r="Y27" s="689"/>
      <c r="Z27" s="689">
        <v>-3.5</v>
      </c>
      <c r="AA27" s="689"/>
      <c r="AB27" s="689"/>
      <c r="AC27" s="693">
        <v>404</v>
      </c>
      <c r="AD27" s="693"/>
      <c r="AE27" s="693"/>
      <c r="AF27" s="693"/>
      <c r="AG27" s="697">
        <v>-745</v>
      </c>
      <c r="AH27" s="697"/>
      <c r="AI27" s="697"/>
      <c r="AJ27" s="697"/>
      <c r="AK27" s="649"/>
      <c r="AL27" s="22"/>
      <c r="AM27" s="39"/>
      <c r="AO27" s="39"/>
    </row>
    <row r="28" spans="2:41" ht="13.5">
      <c r="B28" s="694" t="s">
        <v>136</v>
      </c>
      <c r="C28" s="695"/>
      <c r="D28" s="695"/>
      <c r="E28" s="695"/>
      <c r="F28" s="695"/>
      <c r="G28" s="695"/>
      <c r="H28" s="696"/>
      <c r="I28" s="691">
        <v>391204</v>
      </c>
      <c r="J28" s="692"/>
      <c r="K28" s="692"/>
      <c r="L28" s="692"/>
      <c r="M28" s="689">
        <v>-5.6</v>
      </c>
      <c r="N28" s="689"/>
      <c r="O28" s="689"/>
      <c r="P28" s="689">
        <v>-1</v>
      </c>
      <c r="Q28" s="689"/>
      <c r="R28" s="689"/>
      <c r="S28" s="693">
        <v>373060</v>
      </c>
      <c r="T28" s="693"/>
      <c r="U28" s="693"/>
      <c r="V28" s="693"/>
      <c r="W28" s="689">
        <v>-8.1</v>
      </c>
      <c r="X28" s="689"/>
      <c r="Y28" s="689"/>
      <c r="Z28" s="689">
        <v>-5</v>
      </c>
      <c r="AA28" s="689"/>
      <c r="AB28" s="689"/>
      <c r="AC28" s="693">
        <v>18144</v>
      </c>
      <c r="AD28" s="693"/>
      <c r="AE28" s="693"/>
      <c r="AF28" s="693"/>
      <c r="AG28" s="697">
        <v>15500</v>
      </c>
      <c r="AH28" s="697"/>
      <c r="AI28" s="697"/>
      <c r="AJ28" s="697"/>
      <c r="AK28" s="649"/>
      <c r="AL28" s="22"/>
      <c r="AM28" s="39"/>
      <c r="AN28" s="39"/>
      <c r="AO28" s="39"/>
    </row>
    <row r="29" spans="2:42" ht="13.5">
      <c r="B29" s="694" t="s">
        <v>124</v>
      </c>
      <c r="C29" s="695"/>
      <c r="D29" s="695"/>
      <c r="E29" s="695"/>
      <c r="F29" s="695"/>
      <c r="G29" s="695"/>
      <c r="H29" s="696"/>
      <c r="I29" s="691">
        <v>247884</v>
      </c>
      <c r="J29" s="692"/>
      <c r="K29" s="692"/>
      <c r="L29" s="692"/>
      <c r="M29" s="689">
        <v>-1.8</v>
      </c>
      <c r="N29" s="689"/>
      <c r="O29" s="689"/>
      <c r="P29" s="689">
        <v>-3</v>
      </c>
      <c r="Q29" s="689"/>
      <c r="R29" s="689"/>
      <c r="S29" s="693">
        <v>244840</v>
      </c>
      <c r="T29" s="693"/>
      <c r="U29" s="693"/>
      <c r="V29" s="693"/>
      <c r="W29" s="689">
        <v>-2.8</v>
      </c>
      <c r="X29" s="689"/>
      <c r="Y29" s="689"/>
      <c r="Z29" s="689">
        <v>-3.3</v>
      </c>
      <c r="AA29" s="689"/>
      <c r="AB29" s="689"/>
      <c r="AC29" s="693">
        <v>3044</v>
      </c>
      <c r="AD29" s="693"/>
      <c r="AE29" s="693"/>
      <c r="AF29" s="693"/>
      <c r="AG29" s="697">
        <v>778</v>
      </c>
      <c r="AH29" s="697"/>
      <c r="AI29" s="697"/>
      <c r="AJ29" s="697"/>
      <c r="AK29" s="649"/>
      <c r="AL29" s="22"/>
      <c r="AM29" s="650"/>
      <c r="AN29" s="651"/>
      <c r="AO29" s="651"/>
      <c r="AP29" s="334"/>
    </row>
    <row r="30" spans="2:42" ht="13.5">
      <c r="B30" s="694" t="s">
        <v>123</v>
      </c>
      <c r="C30" s="695"/>
      <c r="D30" s="695"/>
      <c r="E30" s="695"/>
      <c r="F30" s="695"/>
      <c r="G30" s="695"/>
      <c r="H30" s="696"/>
      <c r="I30" s="691">
        <v>367142</v>
      </c>
      <c r="J30" s="692"/>
      <c r="K30" s="692"/>
      <c r="L30" s="692"/>
      <c r="M30" s="689">
        <v>1.6</v>
      </c>
      <c r="N30" s="689"/>
      <c r="O30" s="689"/>
      <c r="P30" s="689">
        <v>10.6</v>
      </c>
      <c r="Q30" s="689"/>
      <c r="R30" s="689"/>
      <c r="S30" s="693">
        <v>350107</v>
      </c>
      <c r="T30" s="693"/>
      <c r="U30" s="693"/>
      <c r="V30" s="693"/>
      <c r="W30" s="689">
        <v>-2.4</v>
      </c>
      <c r="X30" s="689"/>
      <c r="Y30" s="689"/>
      <c r="Z30" s="689">
        <v>5.5</v>
      </c>
      <c r="AA30" s="689"/>
      <c r="AB30" s="689"/>
      <c r="AC30" s="693">
        <v>17035</v>
      </c>
      <c r="AD30" s="693"/>
      <c r="AE30" s="693"/>
      <c r="AF30" s="693"/>
      <c r="AG30" s="697">
        <v>16602</v>
      </c>
      <c r="AH30" s="697"/>
      <c r="AI30" s="697"/>
      <c r="AJ30" s="697"/>
      <c r="AK30" s="649"/>
      <c r="AL30" s="22"/>
      <c r="AM30" s="39"/>
      <c r="AN30" s="651"/>
      <c r="AO30" s="39"/>
      <c r="AP30" s="334"/>
    </row>
    <row r="31" spans="2:42" ht="13.5">
      <c r="B31" s="694" t="s">
        <v>122</v>
      </c>
      <c r="C31" s="695"/>
      <c r="D31" s="695"/>
      <c r="E31" s="695"/>
      <c r="F31" s="695"/>
      <c r="G31" s="695"/>
      <c r="H31" s="696"/>
      <c r="I31" s="691">
        <v>110912</v>
      </c>
      <c r="J31" s="692"/>
      <c r="K31" s="692"/>
      <c r="L31" s="692"/>
      <c r="M31" s="689">
        <v>-0.4</v>
      </c>
      <c r="N31" s="689"/>
      <c r="O31" s="689"/>
      <c r="P31" s="689">
        <v>-2.3</v>
      </c>
      <c r="Q31" s="689"/>
      <c r="R31" s="689"/>
      <c r="S31" s="693">
        <v>110515</v>
      </c>
      <c r="T31" s="693"/>
      <c r="U31" s="693"/>
      <c r="V31" s="693"/>
      <c r="W31" s="689">
        <v>0</v>
      </c>
      <c r="X31" s="689"/>
      <c r="Y31" s="689"/>
      <c r="Z31" s="689">
        <v>-2.4</v>
      </c>
      <c r="AA31" s="689"/>
      <c r="AB31" s="689"/>
      <c r="AC31" s="693">
        <v>397</v>
      </c>
      <c r="AD31" s="693"/>
      <c r="AE31" s="693"/>
      <c r="AF31" s="693"/>
      <c r="AG31" s="697">
        <v>55</v>
      </c>
      <c r="AH31" s="697"/>
      <c r="AI31" s="697"/>
      <c r="AJ31" s="697"/>
      <c r="AK31" s="649"/>
      <c r="AL31" s="22"/>
      <c r="AM31" s="39"/>
      <c r="AN31" s="651"/>
      <c r="AO31" s="39"/>
      <c r="AP31" s="334"/>
    </row>
    <row r="32" spans="2:42" ht="13.5">
      <c r="B32" s="694" t="s">
        <v>121</v>
      </c>
      <c r="C32" s="695"/>
      <c r="D32" s="695"/>
      <c r="E32" s="695"/>
      <c r="F32" s="695"/>
      <c r="G32" s="695"/>
      <c r="H32" s="696"/>
      <c r="I32" s="691">
        <v>194508</v>
      </c>
      <c r="J32" s="692"/>
      <c r="K32" s="692"/>
      <c r="L32" s="692"/>
      <c r="M32" s="689">
        <v>-3.4</v>
      </c>
      <c r="N32" s="689"/>
      <c r="O32" s="689"/>
      <c r="P32" s="689">
        <v>-16</v>
      </c>
      <c r="Q32" s="689"/>
      <c r="R32" s="689"/>
      <c r="S32" s="693">
        <v>192797</v>
      </c>
      <c r="T32" s="693"/>
      <c r="U32" s="693"/>
      <c r="V32" s="693"/>
      <c r="W32" s="689">
        <v>-3.1</v>
      </c>
      <c r="X32" s="689"/>
      <c r="Y32" s="689"/>
      <c r="Z32" s="689">
        <v>-16.6</v>
      </c>
      <c r="AA32" s="689"/>
      <c r="AB32" s="689"/>
      <c r="AC32" s="693">
        <v>1711</v>
      </c>
      <c r="AD32" s="693"/>
      <c r="AE32" s="693"/>
      <c r="AF32" s="693"/>
      <c r="AG32" s="697">
        <v>1382</v>
      </c>
      <c r="AH32" s="697"/>
      <c r="AI32" s="697"/>
      <c r="AJ32" s="697"/>
      <c r="AK32" s="649"/>
      <c r="AL32" s="22"/>
      <c r="AM32" s="39"/>
      <c r="AN32" s="651"/>
      <c r="AO32" s="39"/>
      <c r="AP32" s="334"/>
    </row>
    <row r="33" spans="2:42" ht="13.5">
      <c r="B33" s="694" t="s">
        <v>104</v>
      </c>
      <c r="C33" s="695"/>
      <c r="D33" s="695"/>
      <c r="E33" s="695"/>
      <c r="F33" s="695"/>
      <c r="G33" s="695"/>
      <c r="H33" s="696"/>
      <c r="I33" s="691">
        <v>245293</v>
      </c>
      <c r="J33" s="692"/>
      <c r="K33" s="692"/>
      <c r="L33" s="692"/>
      <c r="M33" s="689">
        <v>1</v>
      </c>
      <c r="N33" s="689"/>
      <c r="O33" s="689"/>
      <c r="P33" s="689">
        <v>-17.9</v>
      </c>
      <c r="Q33" s="689"/>
      <c r="R33" s="689"/>
      <c r="S33" s="693">
        <v>237979</v>
      </c>
      <c r="T33" s="693"/>
      <c r="U33" s="693"/>
      <c r="V33" s="693"/>
      <c r="W33" s="689">
        <v>-1.7</v>
      </c>
      <c r="X33" s="689"/>
      <c r="Y33" s="689"/>
      <c r="Z33" s="689">
        <v>-19.9</v>
      </c>
      <c r="AA33" s="689"/>
      <c r="AB33" s="689"/>
      <c r="AC33" s="693">
        <v>7314</v>
      </c>
      <c r="AD33" s="693"/>
      <c r="AE33" s="693"/>
      <c r="AF33" s="693"/>
      <c r="AG33" s="697">
        <v>5771</v>
      </c>
      <c r="AH33" s="697"/>
      <c r="AI33" s="697"/>
      <c r="AJ33" s="697"/>
      <c r="AK33" s="649"/>
      <c r="AL33" s="22"/>
      <c r="AM33" s="39"/>
      <c r="AN33" s="651"/>
      <c r="AO33" s="39"/>
      <c r="AP33" s="334"/>
    </row>
    <row r="34" spans="2:42" ht="13.5">
      <c r="B34" s="694" t="s">
        <v>100</v>
      </c>
      <c r="C34" s="695"/>
      <c r="D34" s="695"/>
      <c r="E34" s="695"/>
      <c r="F34" s="695"/>
      <c r="G34" s="695"/>
      <c r="H34" s="696"/>
      <c r="I34" s="691">
        <v>256605</v>
      </c>
      <c r="J34" s="692"/>
      <c r="K34" s="692"/>
      <c r="L34" s="692"/>
      <c r="M34" s="689">
        <v>-0.7</v>
      </c>
      <c r="N34" s="689"/>
      <c r="O34" s="689"/>
      <c r="P34" s="689">
        <v>5.5</v>
      </c>
      <c r="Q34" s="689"/>
      <c r="R34" s="689"/>
      <c r="S34" s="693">
        <v>254935</v>
      </c>
      <c r="T34" s="693"/>
      <c r="U34" s="693"/>
      <c r="V34" s="693"/>
      <c r="W34" s="689">
        <v>0.7</v>
      </c>
      <c r="X34" s="689"/>
      <c r="Y34" s="689"/>
      <c r="Z34" s="689">
        <v>5</v>
      </c>
      <c r="AA34" s="689"/>
      <c r="AB34" s="689"/>
      <c r="AC34" s="693">
        <v>1670</v>
      </c>
      <c r="AD34" s="693"/>
      <c r="AE34" s="693"/>
      <c r="AF34" s="693"/>
      <c r="AG34" s="697">
        <v>1425</v>
      </c>
      <c r="AH34" s="697"/>
      <c r="AI34" s="697"/>
      <c r="AJ34" s="697"/>
      <c r="AK34" s="649"/>
      <c r="AL34" s="22"/>
      <c r="AM34" s="39"/>
      <c r="AN34" s="651"/>
      <c r="AO34" s="39"/>
      <c r="AP34" s="334"/>
    </row>
    <row r="35" spans="2:42" ht="13.5">
      <c r="B35" s="694" t="s">
        <v>98</v>
      </c>
      <c r="C35" s="695"/>
      <c r="D35" s="695"/>
      <c r="E35" s="695"/>
      <c r="F35" s="695"/>
      <c r="G35" s="695"/>
      <c r="H35" s="696"/>
      <c r="I35" s="691">
        <v>289293</v>
      </c>
      <c r="J35" s="692"/>
      <c r="K35" s="692"/>
      <c r="L35" s="692"/>
      <c r="M35" s="689">
        <v>-4.8</v>
      </c>
      <c r="N35" s="689"/>
      <c r="O35" s="689"/>
      <c r="P35" s="689">
        <v>-1.7</v>
      </c>
      <c r="Q35" s="689"/>
      <c r="R35" s="689"/>
      <c r="S35" s="693">
        <v>288546</v>
      </c>
      <c r="T35" s="693"/>
      <c r="U35" s="693"/>
      <c r="V35" s="693"/>
      <c r="W35" s="689">
        <v>0.4</v>
      </c>
      <c r="X35" s="689"/>
      <c r="Y35" s="689"/>
      <c r="Z35" s="689">
        <v>-1</v>
      </c>
      <c r="AA35" s="689"/>
      <c r="AB35" s="689"/>
      <c r="AC35" s="693">
        <v>747</v>
      </c>
      <c r="AD35" s="693"/>
      <c r="AE35" s="693"/>
      <c r="AF35" s="693"/>
      <c r="AG35" s="697">
        <v>-2299</v>
      </c>
      <c r="AH35" s="697"/>
      <c r="AI35" s="697"/>
      <c r="AJ35" s="697"/>
      <c r="AK35" s="649"/>
      <c r="AL35" s="22"/>
      <c r="AM35" s="39"/>
      <c r="AN35" s="651"/>
      <c r="AO35" s="39"/>
      <c r="AP35" s="334"/>
    </row>
    <row r="36" spans="2:42" ht="13.5">
      <c r="B36" s="694" t="s">
        <v>99</v>
      </c>
      <c r="C36" s="695"/>
      <c r="D36" s="695"/>
      <c r="E36" s="695"/>
      <c r="F36" s="695"/>
      <c r="G36" s="695"/>
      <c r="H36" s="696"/>
      <c r="I36" s="691">
        <v>205294</v>
      </c>
      <c r="J36" s="692"/>
      <c r="K36" s="692"/>
      <c r="L36" s="692"/>
      <c r="M36" s="689">
        <v>6.1</v>
      </c>
      <c r="N36" s="689"/>
      <c r="O36" s="689"/>
      <c r="P36" s="689">
        <v>-0.8</v>
      </c>
      <c r="Q36" s="689"/>
      <c r="R36" s="689"/>
      <c r="S36" s="693">
        <v>185225</v>
      </c>
      <c r="T36" s="693"/>
      <c r="U36" s="693"/>
      <c r="V36" s="693"/>
      <c r="W36" s="689">
        <v>-3.7</v>
      </c>
      <c r="X36" s="689"/>
      <c r="Y36" s="689"/>
      <c r="Z36" s="689">
        <v>-4.7</v>
      </c>
      <c r="AA36" s="689"/>
      <c r="AB36" s="689"/>
      <c r="AC36" s="693">
        <v>20069</v>
      </c>
      <c r="AD36" s="693"/>
      <c r="AE36" s="693"/>
      <c r="AF36" s="693"/>
      <c r="AG36" s="697">
        <v>7620</v>
      </c>
      <c r="AH36" s="697"/>
      <c r="AI36" s="697"/>
      <c r="AJ36" s="697"/>
      <c r="AK36" s="649"/>
      <c r="AL36" s="22"/>
      <c r="AM36" s="39"/>
      <c r="AN36" s="651"/>
      <c r="AO36" s="39"/>
      <c r="AP36" s="334"/>
    </row>
    <row r="37" spans="2:45" ht="4.5" customHeight="1">
      <c r="B37" s="54"/>
      <c r="C37" s="55"/>
      <c r="D37" s="55"/>
      <c r="E37" s="55"/>
      <c r="F37" s="55"/>
      <c r="G37" s="55"/>
      <c r="H37" s="53"/>
      <c r="I37" s="56"/>
      <c r="J37" s="56"/>
      <c r="K37" s="56"/>
      <c r="L37" s="56"/>
      <c r="M37" s="340"/>
      <c r="N37" s="340"/>
      <c r="O37" s="340"/>
      <c r="P37" s="340"/>
      <c r="Q37" s="340"/>
      <c r="R37" s="340"/>
      <c r="S37" s="341"/>
      <c r="T37" s="341"/>
      <c r="U37" s="341"/>
      <c r="V37" s="341"/>
      <c r="W37" s="340"/>
      <c r="X37" s="340"/>
      <c r="Y37" s="340"/>
      <c r="Z37" s="340"/>
      <c r="AA37" s="340"/>
      <c r="AB37" s="340"/>
      <c r="AC37" s="341"/>
      <c r="AD37" s="341"/>
      <c r="AE37" s="341"/>
      <c r="AF37" s="341"/>
      <c r="AG37" s="342"/>
      <c r="AH37" s="342"/>
      <c r="AI37" s="342"/>
      <c r="AJ37" s="343"/>
      <c r="AK37" s="649"/>
      <c r="AL37" s="22"/>
      <c r="AM37" s="22"/>
      <c r="AN37" s="22"/>
      <c r="AO37" s="22"/>
      <c r="AP37" s="39"/>
      <c r="AQ37" s="39"/>
      <c r="AR37" s="39"/>
      <c r="AS37" s="39"/>
    </row>
    <row r="38" spans="2:37" ht="13.5">
      <c r="B38" s="70"/>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row>
    <row r="40" spans="2:38" ht="13.5">
      <c r="B40" s="33" t="s">
        <v>809</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681" t="s">
        <v>129</v>
      </c>
      <c r="AD40" s="681"/>
      <c r="AE40" s="681"/>
      <c r="AF40" s="681"/>
      <c r="AG40" s="681"/>
      <c r="AH40" s="681"/>
      <c r="AI40" s="681"/>
      <c r="AL40" s="67"/>
    </row>
    <row r="41" spans="2:44" ht="7.5" customHeight="1">
      <c r="B41" s="683" t="s">
        <v>132</v>
      </c>
      <c r="C41" s="684"/>
      <c r="D41" s="684"/>
      <c r="E41" s="684"/>
      <c r="F41" s="684"/>
      <c r="G41" s="684"/>
      <c r="H41" s="685"/>
      <c r="I41" s="670" t="s">
        <v>127</v>
      </c>
      <c r="J41" s="671"/>
      <c r="K41" s="671"/>
      <c r="L41" s="671"/>
      <c r="M41" s="671"/>
      <c r="N41" s="86"/>
      <c r="O41" s="74"/>
      <c r="P41" s="74"/>
      <c r="Q41" s="74"/>
      <c r="R41" s="74"/>
      <c r="S41" s="75"/>
      <c r="T41" s="75"/>
      <c r="U41" s="87"/>
      <c r="V41" s="87"/>
      <c r="W41" s="87"/>
      <c r="X41" s="75"/>
      <c r="Y41" s="74"/>
      <c r="Z41" s="77"/>
      <c r="AA41" s="77"/>
      <c r="AB41" s="77"/>
      <c r="AC41" s="77"/>
      <c r="AD41" s="75"/>
      <c r="AE41" s="75"/>
      <c r="AF41" s="75"/>
      <c r="AG41" s="87"/>
      <c r="AH41" s="87"/>
      <c r="AI41" s="88"/>
      <c r="AM41" s="40"/>
      <c r="AN41" s="40"/>
      <c r="AP41" s="41"/>
      <c r="AQ41" s="41"/>
      <c r="AR41" s="41"/>
    </row>
    <row r="42" spans="2:44" ht="7.5" customHeight="1">
      <c r="B42" s="686"/>
      <c r="C42" s="687"/>
      <c r="D42" s="687"/>
      <c r="E42" s="687"/>
      <c r="F42" s="687"/>
      <c r="G42" s="687"/>
      <c r="H42" s="688"/>
      <c r="I42" s="672"/>
      <c r="J42" s="673"/>
      <c r="K42" s="673"/>
      <c r="L42" s="673"/>
      <c r="M42" s="699"/>
      <c r="N42" s="670" t="s">
        <v>145</v>
      </c>
      <c r="O42" s="671"/>
      <c r="P42" s="671"/>
      <c r="Q42" s="671"/>
      <c r="R42" s="671"/>
      <c r="S42" s="73"/>
      <c r="T42" s="73"/>
      <c r="U42" s="73"/>
      <c r="V42" s="73"/>
      <c r="W42" s="73"/>
      <c r="X42" s="89"/>
      <c r="Y42" s="670" t="s">
        <v>130</v>
      </c>
      <c r="Z42" s="671"/>
      <c r="AA42" s="671"/>
      <c r="AB42" s="671"/>
      <c r="AC42" s="671"/>
      <c r="AD42" s="90"/>
      <c r="AE42" s="77"/>
      <c r="AF42" s="77"/>
      <c r="AG42" s="77"/>
      <c r="AH42" s="77"/>
      <c r="AI42" s="91"/>
      <c r="AM42" s="40"/>
      <c r="AN42" s="40"/>
      <c r="AP42" s="41"/>
      <c r="AQ42" s="41"/>
      <c r="AR42" s="41"/>
    </row>
    <row r="43" spans="2:42" ht="13.5">
      <c r="B43" s="686"/>
      <c r="C43" s="687"/>
      <c r="D43" s="687"/>
      <c r="E43" s="687"/>
      <c r="F43" s="687"/>
      <c r="G43" s="687"/>
      <c r="H43" s="688"/>
      <c r="I43" s="672"/>
      <c r="J43" s="673"/>
      <c r="K43" s="673"/>
      <c r="L43" s="673"/>
      <c r="M43" s="699"/>
      <c r="N43" s="672"/>
      <c r="O43" s="673"/>
      <c r="P43" s="673"/>
      <c r="Q43" s="673"/>
      <c r="R43" s="673"/>
      <c r="S43" s="702" t="s">
        <v>118</v>
      </c>
      <c r="T43" s="703"/>
      <c r="U43" s="703"/>
      <c r="V43" s="703"/>
      <c r="W43" s="703"/>
      <c r="X43" s="704"/>
      <c r="Y43" s="672"/>
      <c r="Z43" s="673"/>
      <c r="AA43" s="673"/>
      <c r="AB43" s="673"/>
      <c r="AC43" s="673"/>
      <c r="AD43" s="667" t="s">
        <v>494</v>
      </c>
      <c r="AE43" s="668"/>
      <c r="AF43" s="668"/>
      <c r="AG43" s="668"/>
      <c r="AH43" s="668"/>
      <c r="AI43" s="669"/>
      <c r="AN43" s="41"/>
      <c r="AO43" s="41"/>
      <c r="AP43" s="41"/>
    </row>
    <row r="44" spans="2:44" ht="13.5">
      <c r="B44" s="686"/>
      <c r="C44" s="687"/>
      <c r="D44" s="687"/>
      <c r="E44" s="687"/>
      <c r="F44" s="687"/>
      <c r="G44" s="687"/>
      <c r="H44" s="688"/>
      <c r="I44" s="674"/>
      <c r="J44" s="675"/>
      <c r="K44" s="675"/>
      <c r="L44" s="675"/>
      <c r="M44" s="700"/>
      <c r="N44" s="674"/>
      <c r="O44" s="675"/>
      <c r="P44" s="675"/>
      <c r="Q44" s="675"/>
      <c r="R44" s="675"/>
      <c r="S44" s="667" t="s">
        <v>106</v>
      </c>
      <c r="T44" s="668"/>
      <c r="U44" s="669"/>
      <c r="V44" s="667" t="s">
        <v>107</v>
      </c>
      <c r="W44" s="668"/>
      <c r="X44" s="669"/>
      <c r="Y44" s="674"/>
      <c r="Z44" s="675"/>
      <c r="AA44" s="675"/>
      <c r="AB44" s="675"/>
      <c r="AC44" s="675"/>
      <c r="AD44" s="667" t="s">
        <v>106</v>
      </c>
      <c r="AE44" s="668"/>
      <c r="AF44" s="669"/>
      <c r="AG44" s="667" t="s">
        <v>107</v>
      </c>
      <c r="AH44" s="668"/>
      <c r="AI44" s="669"/>
      <c r="AJ44" s="27"/>
      <c r="AM44" s="40"/>
      <c r="AN44" s="40"/>
      <c r="AP44" s="41"/>
      <c r="AQ44" s="41"/>
      <c r="AR44" s="41"/>
    </row>
    <row r="45" spans="2:44" ht="9.75" customHeight="1">
      <c r="B45" s="24"/>
      <c r="C45" s="25"/>
      <c r="D45" s="25"/>
      <c r="E45" s="25"/>
      <c r="F45" s="25"/>
      <c r="G45" s="25"/>
      <c r="H45" s="26"/>
      <c r="I45" s="705" t="s">
        <v>112</v>
      </c>
      <c r="J45" s="682"/>
      <c r="K45" s="682"/>
      <c r="L45" s="682"/>
      <c r="M45" s="682"/>
      <c r="N45" s="682" t="s">
        <v>112</v>
      </c>
      <c r="O45" s="682"/>
      <c r="P45" s="682"/>
      <c r="Q45" s="682"/>
      <c r="R45" s="682"/>
      <c r="S45" s="682" t="s">
        <v>120</v>
      </c>
      <c r="T45" s="682"/>
      <c r="U45" s="682"/>
      <c r="V45" s="682" t="s">
        <v>120</v>
      </c>
      <c r="W45" s="682"/>
      <c r="X45" s="682"/>
      <c r="Y45" s="682" t="s">
        <v>112</v>
      </c>
      <c r="Z45" s="682"/>
      <c r="AA45" s="682"/>
      <c r="AB45" s="682"/>
      <c r="AC45" s="682"/>
      <c r="AD45" s="682" t="s">
        <v>120</v>
      </c>
      <c r="AE45" s="682"/>
      <c r="AF45" s="682"/>
      <c r="AG45" s="682" t="s">
        <v>120</v>
      </c>
      <c r="AH45" s="682"/>
      <c r="AI45" s="708"/>
      <c r="AJ45" s="20"/>
      <c r="AM45" s="39"/>
      <c r="AN45" s="39"/>
      <c r="AP45" s="42"/>
      <c r="AQ45" s="42"/>
      <c r="AR45" s="42"/>
    </row>
    <row r="46" spans="2:44" ht="13.5">
      <c r="B46" s="694" t="s">
        <v>101</v>
      </c>
      <c r="C46" s="695"/>
      <c r="D46" s="695"/>
      <c r="E46" s="695"/>
      <c r="F46" s="695"/>
      <c r="G46" s="695"/>
      <c r="H46" s="696"/>
      <c r="I46" s="5"/>
      <c r="J46" s="692">
        <v>254104</v>
      </c>
      <c r="K46" s="692"/>
      <c r="L46" s="692"/>
      <c r="M46" s="692"/>
      <c r="N46" s="2"/>
      <c r="O46" s="660">
        <v>233542</v>
      </c>
      <c r="P46" s="660"/>
      <c r="Q46" s="660"/>
      <c r="R46" s="660"/>
      <c r="S46" s="690">
        <v>-1.3</v>
      </c>
      <c r="T46" s="690"/>
      <c r="U46" s="690"/>
      <c r="V46" s="690">
        <v>-2.3</v>
      </c>
      <c r="W46" s="690"/>
      <c r="X46" s="690"/>
      <c r="Y46" s="2"/>
      <c r="Z46" s="660">
        <v>20562</v>
      </c>
      <c r="AA46" s="660"/>
      <c r="AB46" s="660"/>
      <c r="AC46" s="660"/>
      <c r="AD46" s="701">
        <v>-10.217448257794082</v>
      </c>
      <c r="AE46" s="701"/>
      <c r="AF46" s="701"/>
      <c r="AG46" s="701">
        <v>0.16074820984948168</v>
      </c>
      <c r="AH46" s="701"/>
      <c r="AI46" s="709"/>
      <c r="AJ46" s="5"/>
      <c r="AM46" s="39"/>
      <c r="AN46" s="39"/>
      <c r="AP46" s="42"/>
      <c r="AQ46" s="42"/>
      <c r="AR46" s="42"/>
    </row>
    <row r="47" spans="2:44" ht="13.5">
      <c r="B47" s="694" t="s">
        <v>102</v>
      </c>
      <c r="C47" s="695"/>
      <c r="D47" s="695"/>
      <c r="E47" s="695"/>
      <c r="F47" s="695"/>
      <c r="G47" s="695"/>
      <c r="H47" s="696"/>
      <c r="I47" s="5"/>
      <c r="J47" s="692">
        <v>339874</v>
      </c>
      <c r="K47" s="692"/>
      <c r="L47" s="692"/>
      <c r="M47" s="692"/>
      <c r="N47" s="2"/>
      <c r="O47" s="692">
        <v>317910</v>
      </c>
      <c r="P47" s="692"/>
      <c r="Q47" s="692"/>
      <c r="R47" s="692"/>
      <c r="S47" s="690">
        <v>-2.3</v>
      </c>
      <c r="T47" s="690"/>
      <c r="U47" s="690"/>
      <c r="V47" s="690">
        <v>1.6</v>
      </c>
      <c r="W47" s="690"/>
      <c r="X47" s="690"/>
      <c r="Y47" s="2"/>
      <c r="Z47" s="692">
        <v>21964</v>
      </c>
      <c r="AA47" s="692"/>
      <c r="AB47" s="692"/>
      <c r="AC47" s="692"/>
      <c r="AD47" s="701">
        <v>-16.01086000535352</v>
      </c>
      <c r="AE47" s="701"/>
      <c r="AF47" s="701"/>
      <c r="AG47" s="701">
        <v>31.20669056152927</v>
      </c>
      <c r="AH47" s="701"/>
      <c r="AI47" s="709"/>
      <c r="AJ47" s="5"/>
      <c r="AM47" s="39"/>
      <c r="AN47" s="39"/>
      <c r="AP47" s="42"/>
      <c r="AQ47" s="42"/>
      <c r="AR47" s="42"/>
    </row>
    <row r="48" spans="2:44" ht="13.5">
      <c r="B48" s="694" t="s">
        <v>103</v>
      </c>
      <c r="C48" s="695"/>
      <c r="D48" s="695"/>
      <c r="E48" s="695"/>
      <c r="F48" s="695"/>
      <c r="G48" s="695"/>
      <c r="H48" s="696"/>
      <c r="I48" s="5"/>
      <c r="J48" s="692">
        <v>302253</v>
      </c>
      <c r="K48" s="692"/>
      <c r="L48" s="692"/>
      <c r="M48" s="692"/>
      <c r="N48" s="2"/>
      <c r="O48" s="692">
        <v>269579</v>
      </c>
      <c r="P48" s="692"/>
      <c r="Q48" s="692"/>
      <c r="R48" s="692"/>
      <c r="S48" s="690">
        <v>-1.1</v>
      </c>
      <c r="T48" s="690"/>
      <c r="U48" s="690"/>
      <c r="V48" s="690">
        <v>-0.6</v>
      </c>
      <c r="W48" s="690"/>
      <c r="X48" s="690"/>
      <c r="Y48" s="2"/>
      <c r="Z48" s="692">
        <v>32674</v>
      </c>
      <c r="AA48" s="692"/>
      <c r="AB48" s="692"/>
      <c r="AC48" s="692"/>
      <c r="AD48" s="701">
        <v>-8.573507191225026</v>
      </c>
      <c r="AE48" s="701"/>
      <c r="AF48" s="701"/>
      <c r="AG48" s="701">
        <v>5.142231947483578</v>
      </c>
      <c r="AH48" s="701"/>
      <c r="AI48" s="709"/>
      <c r="AJ48" s="5"/>
      <c r="AM48" s="39"/>
      <c r="AN48" s="39"/>
      <c r="AP48" s="42"/>
      <c r="AQ48" s="42"/>
      <c r="AR48" s="42"/>
    </row>
    <row r="49" spans="2:44" ht="13.5">
      <c r="B49" s="694" t="s">
        <v>126</v>
      </c>
      <c r="C49" s="695"/>
      <c r="D49" s="695"/>
      <c r="E49" s="695"/>
      <c r="F49" s="695"/>
      <c r="G49" s="695"/>
      <c r="H49" s="696"/>
      <c r="I49" s="5"/>
      <c r="J49" s="692">
        <v>464224</v>
      </c>
      <c r="K49" s="692"/>
      <c r="L49" s="692"/>
      <c r="M49" s="692"/>
      <c r="N49" s="2"/>
      <c r="O49" s="692">
        <v>380673</v>
      </c>
      <c r="P49" s="692"/>
      <c r="Q49" s="692"/>
      <c r="R49" s="692"/>
      <c r="S49" s="690">
        <v>-4.1</v>
      </c>
      <c r="T49" s="690"/>
      <c r="U49" s="690"/>
      <c r="V49" s="690">
        <v>-2.2</v>
      </c>
      <c r="W49" s="690"/>
      <c r="X49" s="690"/>
      <c r="Y49" s="2"/>
      <c r="Z49" s="692">
        <v>83551</v>
      </c>
      <c r="AA49" s="692"/>
      <c r="AB49" s="692"/>
      <c r="AC49" s="692"/>
      <c r="AD49" s="701">
        <v>24.257882212968475</v>
      </c>
      <c r="AE49" s="701"/>
      <c r="AF49" s="701"/>
      <c r="AG49" s="701">
        <v>36.40534186638804</v>
      </c>
      <c r="AH49" s="701"/>
      <c r="AI49" s="709"/>
      <c r="AJ49" s="5"/>
      <c r="AM49" s="39"/>
      <c r="AN49" s="39"/>
      <c r="AP49" s="42"/>
      <c r="AQ49" s="42"/>
      <c r="AR49" s="42"/>
    </row>
    <row r="50" spans="2:44" ht="13.5">
      <c r="B50" s="694" t="s">
        <v>97</v>
      </c>
      <c r="C50" s="695"/>
      <c r="D50" s="695"/>
      <c r="E50" s="695"/>
      <c r="F50" s="695"/>
      <c r="G50" s="695"/>
      <c r="H50" s="696"/>
      <c r="I50" s="5"/>
      <c r="J50" s="692">
        <v>294047</v>
      </c>
      <c r="K50" s="692"/>
      <c r="L50" s="692"/>
      <c r="M50" s="692"/>
      <c r="N50" s="2"/>
      <c r="O50" s="692">
        <v>262690</v>
      </c>
      <c r="P50" s="692"/>
      <c r="Q50" s="692"/>
      <c r="R50" s="692"/>
      <c r="S50" s="690">
        <v>-2</v>
      </c>
      <c r="T50" s="690"/>
      <c r="U50" s="690"/>
      <c r="V50" s="690">
        <v>2.1</v>
      </c>
      <c r="W50" s="690"/>
      <c r="X50" s="690"/>
      <c r="Y50" s="2"/>
      <c r="Z50" s="692">
        <v>31357</v>
      </c>
      <c r="AA50" s="692"/>
      <c r="AB50" s="692"/>
      <c r="AC50" s="692"/>
      <c r="AD50" s="701">
        <v>-1.1817723433757754</v>
      </c>
      <c r="AE50" s="701"/>
      <c r="AF50" s="701"/>
      <c r="AG50" s="701">
        <v>14.095986609904298</v>
      </c>
      <c r="AH50" s="701"/>
      <c r="AI50" s="709"/>
      <c r="AJ50" s="5"/>
      <c r="AM50" s="39"/>
      <c r="AN50" s="39"/>
      <c r="AP50" s="42"/>
      <c r="AQ50" s="42"/>
      <c r="AR50" s="42"/>
    </row>
    <row r="51" spans="2:44" ht="13.5">
      <c r="B51" s="694" t="s">
        <v>125</v>
      </c>
      <c r="C51" s="695"/>
      <c r="D51" s="695"/>
      <c r="E51" s="695"/>
      <c r="F51" s="695"/>
      <c r="G51" s="695"/>
      <c r="H51" s="696"/>
      <c r="I51" s="5"/>
      <c r="J51" s="692">
        <v>256534</v>
      </c>
      <c r="K51" s="692"/>
      <c r="L51" s="692"/>
      <c r="M51" s="692"/>
      <c r="N51" s="2"/>
      <c r="O51" s="693">
        <v>230353</v>
      </c>
      <c r="P51" s="693"/>
      <c r="Q51" s="693"/>
      <c r="R51" s="693"/>
      <c r="S51" s="689">
        <v>-2.3</v>
      </c>
      <c r="T51" s="689"/>
      <c r="U51" s="689"/>
      <c r="V51" s="689">
        <v>-5</v>
      </c>
      <c r="W51" s="689"/>
      <c r="X51" s="689"/>
      <c r="Y51" s="344"/>
      <c r="Z51" s="693">
        <v>26181</v>
      </c>
      <c r="AA51" s="693"/>
      <c r="AB51" s="693"/>
      <c r="AC51" s="693"/>
      <c r="AD51" s="706">
        <v>-13.951883257740095</v>
      </c>
      <c r="AE51" s="706"/>
      <c r="AF51" s="706"/>
      <c r="AG51" s="706">
        <v>-24.982808022922633</v>
      </c>
      <c r="AH51" s="706"/>
      <c r="AI51" s="707"/>
      <c r="AJ51" s="345"/>
      <c r="AM51" s="39"/>
      <c r="AN51" s="39"/>
      <c r="AP51" s="42"/>
      <c r="AQ51" s="42"/>
      <c r="AR51" s="42"/>
    </row>
    <row r="52" spans="2:44" ht="13.5">
      <c r="B52" s="694" t="s">
        <v>135</v>
      </c>
      <c r="C52" s="695"/>
      <c r="D52" s="695"/>
      <c r="E52" s="695"/>
      <c r="F52" s="695"/>
      <c r="G52" s="695"/>
      <c r="H52" s="696"/>
      <c r="I52" s="5"/>
      <c r="J52" s="692">
        <v>208897</v>
      </c>
      <c r="K52" s="692"/>
      <c r="L52" s="692"/>
      <c r="M52" s="692"/>
      <c r="N52" s="2"/>
      <c r="O52" s="693">
        <v>198285</v>
      </c>
      <c r="P52" s="693"/>
      <c r="Q52" s="693"/>
      <c r="R52" s="693"/>
      <c r="S52" s="689">
        <v>-1</v>
      </c>
      <c r="T52" s="689"/>
      <c r="U52" s="689"/>
      <c r="V52" s="689">
        <v>-3.8</v>
      </c>
      <c r="W52" s="689"/>
      <c r="X52" s="689"/>
      <c r="Y52" s="344"/>
      <c r="Z52" s="693">
        <v>10612</v>
      </c>
      <c r="AA52" s="693"/>
      <c r="AB52" s="693"/>
      <c r="AC52" s="693"/>
      <c r="AD52" s="706">
        <v>-12.780471767896772</v>
      </c>
      <c r="AE52" s="706"/>
      <c r="AF52" s="706"/>
      <c r="AG52" s="706">
        <v>3.531707317073174</v>
      </c>
      <c r="AH52" s="706"/>
      <c r="AI52" s="707"/>
      <c r="AJ52" s="345"/>
      <c r="AM52" s="39"/>
      <c r="AN52" s="39"/>
      <c r="AP52" s="42"/>
      <c r="AQ52" s="42"/>
      <c r="AR52" s="42"/>
    </row>
    <row r="53" spans="2:44" ht="13.5">
      <c r="B53" s="694" t="s">
        <v>136</v>
      </c>
      <c r="C53" s="695"/>
      <c r="D53" s="695"/>
      <c r="E53" s="695"/>
      <c r="F53" s="695"/>
      <c r="G53" s="695"/>
      <c r="H53" s="696"/>
      <c r="I53" s="5"/>
      <c r="J53" s="692">
        <v>373060</v>
      </c>
      <c r="K53" s="692"/>
      <c r="L53" s="692"/>
      <c r="M53" s="692"/>
      <c r="N53" s="2"/>
      <c r="O53" s="693">
        <v>343503</v>
      </c>
      <c r="P53" s="693"/>
      <c r="Q53" s="693"/>
      <c r="R53" s="693"/>
      <c r="S53" s="689">
        <v>-7.8</v>
      </c>
      <c r="T53" s="689"/>
      <c r="U53" s="689"/>
      <c r="V53" s="689">
        <v>-3.4</v>
      </c>
      <c r="W53" s="689"/>
      <c r="X53" s="689"/>
      <c r="Y53" s="344"/>
      <c r="Z53" s="693">
        <v>29557</v>
      </c>
      <c r="AA53" s="693"/>
      <c r="AB53" s="693"/>
      <c r="AC53" s="693"/>
      <c r="AD53" s="706">
        <v>-11.437046802900463</v>
      </c>
      <c r="AE53" s="706"/>
      <c r="AF53" s="706"/>
      <c r="AG53" s="706">
        <v>-20.966361837531423</v>
      </c>
      <c r="AH53" s="706"/>
      <c r="AI53" s="707"/>
      <c r="AJ53" s="345"/>
      <c r="AM53" s="39"/>
      <c r="AN53" s="39"/>
      <c r="AP53" s="42"/>
      <c r="AQ53" s="42"/>
      <c r="AR53" s="42"/>
    </row>
    <row r="54" spans="2:44" ht="13.5">
      <c r="B54" s="694" t="s">
        <v>124</v>
      </c>
      <c r="C54" s="695"/>
      <c r="D54" s="695"/>
      <c r="E54" s="695"/>
      <c r="F54" s="695"/>
      <c r="G54" s="695"/>
      <c r="H54" s="696"/>
      <c r="I54" s="5"/>
      <c r="J54" s="692">
        <v>244840</v>
      </c>
      <c r="K54" s="692"/>
      <c r="L54" s="692"/>
      <c r="M54" s="692"/>
      <c r="N54" s="2"/>
      <c r="O54" s="693">
        <v>232426</v>
      </c>
      <c r="P54" s="693"/>
      <c r="Q54" s="693"/>
      <c r="R54" s="693"/>
      <c r="S54" s="689">
        <v>-1.6</v>
      </c>
      <c r="T54" s="689"/>
      <c r="U54" s="689"/>
      <c r="V54" s="689">
        <v>-0.9</v>
      </c>
      <c r="W54" s="689"/>
      <c r="X54" s="689"/>
      <c r="Y54" s="344"/>
      <c r="Z54" s="693">
        <v>12414</v>
      </c>
      <c r="AA54" s="693"/>
      <c r="AB54" s="693"/>
      <c r="AC54" s="693"/>
      <c r="AD54" s="706">
        <v>-21.968696963982648</v>
      </c>
      <c r="AE54" s="706"/>
      <c r="AF54" s="706"/>
      <c r="AG54" s="706">
        <v>-33.48692670381483</v>
      </c>
      <c r="AH54" s="706"/>
      <c r="AI54" s="707"/>
      <c r="AJ54" s="345"/>
      <c r="AM54" s="650"/>
      <c r="AN54" s="39"/>
      <c r="AP54" s="350"/>
      <c r="AQ54" s="42"/>
      <c r="AR54" s="42"/>
    </row>
    <row r="55" spans="2:44" ht="13.5">
      <c r="B55" s="694" t="s">
        <v>123</v>
      </c>
      <c r="C55" s="695"/>
      <c r="D55" s="695"/>
      <c r="E55" s="695"/>
      <c r="F55" s="695"/>
      <c r="G55" s="695"/>
      <c r="H55" s="696"/>
      <c r="I55" s="5"/>
      <c r="J55" s="692">
        <v>350107</v>
      </c>
      <c r="K55" s="692"/>
      <c r="L55" s="692"/>
      <c r="M55" s="692"/>
      <c r="N55" s="2"/>
      <c r="O55" s="693">
        <v>312612</v>
      </c>
      <c r="P55" s="693"/>
      <c r="Q55" s="693"/>
      <c r="R55" s="693"/>
      <c r="S55" s="689">
        <v>0.1</v>
      </c>
      <c r="T55" s="689"/>
      <c r="U55" s="689"/>
      <c r="V55" s="689">
        <v>5.8</v>
      </c>
      <c r="W55" s="689"/>
      <c r="X55" s="689"/>
      <c r="Y55" s="344"/>
      <c r="Z55" s="693">
        <v>37495</v>
      </c>
      <c r="AA55" s="693"/>
      <c r="AB55" s="693"/>
      <c r="AC55" s="693"/>
      <c r="AD55" s="706">
        <v>-19.585218864606347</v>
      </c>
      <c r="AE55" s="706"/>
      <c r="AF55" s="706"/>
      <c r="AG55" s="706">
        <v>2.5630504951036803</v>
      </c>
      <c r="AH55" s="706"/>
      <c r="AI55" s="707"/>
      <c r="AJ55" s="345"/>
      <c r="AM55" s="39"/>
      <c r="AN55" s="39"/>
      <c r="AP55" s="350"/>
      <c r="AQ55" s="42"/>
      <c r="AR55" s="42"/>
    </row>
    <row r="56" spans="2:44" ht="13.5">
      <c r="B56" s="694" t="s">
        <v>122</v>
      </c>
      <c r="C56" s="695"/>
      <c r="D56" s="695"/>
      <c r="E56" s="695"/>
      <c r="F56" s="695"/>
      <c r="G56" s="695"/>
      <c r="H56" s="696"/>
      <c r="I56" s="5"/>
      <c r="J56" s="692">
        <v>110515</v>
      </c>
      <c r="K56" s="692"/>
      <c r="L56" s="692"/>
      <c r="M56" s="692"/>
      <c r="N56" s="2"/>
      <c r="O56" s="693">
        <v>104686</v>
      </c>
      <c r="P56" s="693"/>
      <c r="Q56" s="693"/>
      <c r="R56" s="693"/>
      <c r="S56" s="689">
        <v>0.4</v>
      </c>
      <c r="T56" s="689"/>
      <c r="U56" s="689"/>
      <c r="V56" s="689">
        <v>-3.3</v>
      </c>
      <c r="W56" s="689"/>
      <c r="X56" s="689"/>
      <c r="Y56" s="344"/>
      <c r="Z56" s="693">
        <v>5829</v>
      </c>
      <c r="AA56" s="693"/>
      <c r="AB56" s="693"/>
      <c r="AC56" s="693"/>
      <c r="AD56" s="706">
        <v>-5.188679245283023</v>
      </c>
      <c r="AE56" s="706"/>
      <c r="AF56" s="706"/>
      <c r="AG56" s="706">
        <v>18.644412782414</v>
      </c>
      <c r="AH56" s="706"/>
      <c r="AI56" s="707"/>
      <c r="AJ56" s="345"/>
      <c r="AM56" s="39"/>
      <c r="AN56" s="39"/>
      <c r="AP56" s="350"/>
      <c r="AQ56" s="42"/>
      <c r="AR56" s="42"/>
    </row>
    <row r="57" spans="2:44" ht="13.5">
      <c r="B57" s="694" t="s">
        <v>121</v>
      </c>
      <c r="C57" s="695"/>
      <c r="D57" s="695"/>
      <c r="E57" s="695"/>
      <c r="F57" s="695"/>
      <c r="G57" s="695"/>
      <c r="H57" s="696"/>
      <c r="I57" s="5"/>
      <c r="J57" s="692">
        <v>192797</v>
      </c>
      <c r="K57" s="692"/>
      <c r="L57" s="692"/>
      <c r="M57" s="692"/>
      <c r="N57" s="2"/>
      <c r="O57" s="693">
        <v>186013</v>
      </c>
      <c r="P57" s="693"/>
      <c r="Q57" s="693"/>
      <c r="R57" s="693"/>
      <c r="S57" s="689">
        <v>-1.8</v>
      </c>
      <c r="T57" s="689"/>
      <c r="U57" s="689"/>
      <c r="V57" s="689">
        <v>-14.7</v>
      </c>
      <c r="W57" s="689"/>
      <c r="X57" s="689"/>
      <c r="Y57" s="344"/>
      <c r="Z57" s="693">
        <v>6784</v>
      </c>
      <c r="AA57" s="693"/>
      <c r="AB57" s="693"/>
      <c r="AC57" s="693"/>
      <c r="AD57" s="706">
        <v>-29.801324503311257</v>
      </c>
      <c r="AE57" s="706"/>
      <c r="AF57" s="706"/>
      <c r="AG57" s="706">
        <v>-47.89954688579986</v>
      </c>
      <c r="AH57" s="706"/>
      <c r="AI57" s="707"/>
      <c r="AJ57" s="345"/>
      <c r="AM57" s="39"/>
      <c r="AN57" s="39"/>
      <c r="AP57" s="350"/>
      <c r="AQ57" s="42"/>
      <c r="AR57" s="42"/>
    </row>
    <row r="58" spans="2:44" ht="13.5">
      <c r="B58" s="694" t="s">
        <v>104</v>
      </c>
      <c r="C58" s="695"/>
      <c r="D58" s="695"/>
      <c r="E58" s="695"/>
      <c r="F58" s="695"/>
      <c r="G58" s="695"/>
      <c r="H58" s="696"/>
      <c r="I58" s="5"/>
      <c r="J58" s="692">
        <v>237979</v>
      </c>
      <c r="K58" s="692"/>
      <c r="L58" s="692"/>
      <c r="M58" s="692"/>
      <c r="N58" s="2"/>
      <c r="O58" s="693">
        <v>235144</v>
      </c>
      <c r="P58" s="693"/>
      <c r="Q58" s="693"/>
      <c r="R58" s="693"/>
      <c r="S58" s="689">
        <v>-1.6</v>
      </c>
      <c r="T58" s="689"/>
      <c r="U58" s="689"/>
      <c r="V58" s="689">
        <v>-20.1</v>
      </c>
      <c r="W58" s="689"/>
      <c r="X58" s="689"/>
      <c r="Y58" s="344"/>
      <c r="Z58" s="693">
        <v>2835</v>
      </c>
      <c r="AA58" s="693"/>
      <c r="AB58" s="693"/>
      <c r="AC58" s="693"/>
      <c r="AD58" s="706">
        <v>-20.499158721256304</v>
      </c>
      <c r="AE58" s="706"/>
      <c r="AF58" s="706"/>
      <c r="AG58" s="706">
        <v>-12.201920099101892</v>
      </c>
      <c r="AH58" s="706"/>
      <c r="AI58" s="707"/>
      <c r="AJ58" s="345"/>
      <c r="AM58" s="39"/>
      <c r="AN58" s="39"/>
      <c r="AP58" s="350"/>
      <c r="AQ58" s="42"/>
      <c r="AR58" s="42"/>
    </row>
    <row r="59" spans="2:44" ht="13.5">
      <c r="B59" s="694" t="s">
        <v>100</v>
      </c>
      <c r="C59" s="695"/>
      <c r="D59" s="695"/>
      <c r="E59" s="695"/>
      <c r="F59" s="695"/>
      <c r="G59" s="695"/>
      <c r="H59" s="696"/>
      <c r="I59" s="5"/>
      <c r="J59" s="692">
        <v>254935</v>
      </c>
      <c r="K59" s="692"/>
      <c r="L59" s="692"/>
      <c r="M59" s="692"/>
      <c r="N59" s="2"/>
      <c r="O59" s="693">
        <v>239461</v>
      </c>
      <c r="P59" s="693"/>
      <c r="Q59" s="693"/>
      <c r="R59" s="693"/>
      <c r="S59" s="689">
        <v>1.3</v>
      </c>
      <c r="T59" s="689"/>
      <c r="U59" s="689"/>
      <c r="V59" s="689">
        <v>5.5</v>
      </c>
      <c r="W59" s="689"/>
      <c r="X59" s="689"/>
      <c r="Y59" s="344"/>
      <c r="Z59" s="693">
        <v>15474</v>
      </c>
      <c r="AA59" s="693"/>
      <c r="AB59" s="693"/>
      <c r="AC59" s="693"/>
      <c r="AD59" s="706">
        <v>-7.490883003527227</v>
      </c>
      <c r="AE59" s="706"/>
      <c r="AF59" s="706"/>
      <c r="AG59" s="706">
        <v>-1.6774685474647333</v>
      </c>
      <c r="AH59" s="706"/>
      <c r="AI59" s="707"/>
      <c r="AJ59" s="345"/>
      <c r="AM59" s="39"/>
      <c r="AN59" s="39"/>
      <c r="AP59" s="350"/>
      <c r="AQ59" s="42"/>
      <c r="AR59" s="42"/>
    </row>
    <row r="60" spans="2:44" ht="13.5">
      <c r="B60" s="694" t="s">
        <v>98</v>
      </c>
      <c r="C60" s="695"/>
      <c r="D60" s="695"/>
      <c r="E60" s="695"/>
      <c r="F60" s="695"/>
      <c r="G60" s="695"/>
      <c r="H60" s="696"/>
      <c r="I60" s="5"/>
      <c r="J60" s="692">
        <v>288546</v>
      </c>
      <c r="K60" s="692"/>
      <c r="L60" s="692"/>
      <c r="M60" s="692"/>
      <c r="N60" s="2"/>
      <c r="O60" s="693">
        <v>274481</v>
      </c>
      <c r="P60" s="693"/>
      <c r="Q60" s="693"/>
      <c r="R60" s="693"/>
      <c r="S60" s="689">
        <v>0.1</v>
      </c>
      <c r="T60" s="689"/>
      <c r="U60" s="689"/>
      <c r="V60" s="689">
        <v>-1.1</v>
      </c>
      <c r="W60" s="689"/>
      <c r="X60" s="689"/>
      <c r="Y60" s="344"/>
      <c r="Z60" s="693">
        <v>14065</v>
      </c>
      <c r="AA60" s="693"/>
      <c r="AB60" s="693"/>
      <c r="AC60" s="693"/>
      <c r="AD60" s="706">
        <v>9.056369698379463</v>
      </c>
      <c r="AE60" s="706"/>
      <c r="AF60" s="706"/>
      <c r="AG60" s="706">
        <v>2.5594283214233737</v>
      </c>
      <c r="AH60" s="706"/>
      <c r="AI60" s="707"/>
      <c r="AJ60" s="345"/>
      <c r="AM60" s="39"/>
      <c r="AN60" s="39"/>
      <c r="AP60" s="350"/>
      <c r="AQ60" s="42"/>
      <c r="AR60" s="42"/>
    </row>
    <row r="61" spans="2:44" ht="13.5">
      <c r="B61" s="694" t="s">
        <v>99</v>
      </c>
      <c r="C61" s="695"/>
      <c r="D61" s="695"/>
      <c r="E61" s="695"/>
      <c r="F61" s="695"/>
      <c r="G61" s="695"/>
      <c r="H61" s="696"/>
      <c r="I61" s="5"/>
      <c r="J61" s="692">
        <v>185225</v>
      </c>
      <c r="K61" s="692"/>
      <c r="L61" s="692"/>
      <c r="M61" s="692"/>
      <c r="N61" s="2"/>
      <c r="O61" s="693">
        <v>169711</v>
      </c>
      <c r="P61" s="693"/>
      <c r="Q61" s="693"/>
      <c r="R61" s="693"/>
      <c r="S61" s="689">
        <v>-2.9</v>
      </c>
      <c r="T61" s="689"/>
      <c r="U61" s="689"/>
      <c r="V61" s="689">
        <v>-5.6</v>
      </c>
      <c r="W61" s="689"/>
      <c r="X61" s="689"/>
      <c r="Y61" s="344"/>
      <c r="Z61" s="693">
        <v>15514</v>
      </c>
      <c r="AA61" s="693"/>
      <c r="AB61" s="693"/>
      <c r="AC61" s="693"/>
      <c r="AD61" s="706">
        <v>-12.136829585999887</v>
      </c>
      <c r="AE61" s="706"/>
      <c r="AF61" s="706"/>
      <c r="AG61" s="706">
        <v>6.8383720129467696</v>
      </c>
      <c r="AH61" s="706"/>
      <c r="AI61" s="707"/>
      <c r="AJ61" s="345"/>
      <c r="AM61" s="39"/>
      <c r="AN61" s="39"/>
      <c r="AP61" s="350"/>
      <c r="AQ61" s="42"/>
      <c r="AR61" s="42"/>
    </row>
    <row r="62" spans="2:40" ht="4.5" customHeight="1">
      <c r="B62" s="3"/>
      <c r="C62" s="4"/>
      <c r="D62" s="4"/>
      <c r="E62" s="4"/>
      <c r="F62" s="4"/>
      <c r="G62" s="4"/>
      <c r="H62" s="6"/>
      <c r="I62" s="3"/>
      <c r="J62" s="4"/>
      <c r="K62" s="4"/>
      <c r="L62" s="4"/>
      <c r="M62" s="4"/>
      <c r="N62" s="4"/>
      <c r="O62" s="4"/>
      <c r="P62" s="4"/>
      <c r="Q62" s="4"/>
      <c r="R62" s="4"/>
      <c r="S62" s="4"/>
      <c r="T62" s="4"/>
      <c r="U62" s="4"/>
      <c r="V62" s="4"/>
      <c r="W62" s="4"/>
      <c r="X62" s="4"/>
      <c r="Y62" s="4"/>
      <c r="Z62" s="4"/>
      <c r="AA62" s="4"/>
      <c r="AB62" s="4"/>
      <c r="AC62" s="4"/>
      <c r="AD62" s="4"/>
      <c r="AE62" s="4"/>
      <c r="AF62" s="4"/>
      <c r="AG62" s="4"/>
      <c r="AH62" s="4"/>
      <c r="AI62" s="6"/>
      <c r="AM62" s="335"/>
      <c r="AN62" s="335"/>
    </row>
    <row r="63" ht="13.5">
      <c r="B63" s="70"/>
    </row>
    <row r="67" spans="17:19" ht="13.5">
      <c r="Q67" s="1" t="s">
        <v>137</v>
      </c>
      <c r="R67" s="29">
        <v>2</v>
      </c>
      <c r="S67" s="1" t="s">
        <v>137</v>
      </c>
    </row>
  </sheetData>
  <mergeCells count="313">
    <mergeCell ref="W22:Y22"/>
    <mergeCell ref="W21:Y21"/>
    <mergeCell ref="Z36:AB36"/>
    <mergeCell ref="Z35:AB35"/>
    <mergeCell ref="Z34:AB34"/>
    <mergeCell ref="Z33:AB33"/>
    <mergeCell ref="Z31:AB31"/>
    <mergeCell ref="Z28:AB28"/>
    <mergeCell ref="Z21:AB21"/>
    <mergeCell ref="Z32:AB32"/>
    <mergeCell ref="AC17:AF19"/>
    <mergeCell ref="W18:AB18"/>
    <mergeCell ref="AC32:AF32"/>
    <mergeCell ref="AC31:AF31"/>
    <mergeCell ref="AC28:AF28"/>
    <mergeCell ref="AC27:AF27"/>
    <mergeCell ref="AC30:AF30"/>
    <mergeCell ref="AC23:AF23"/>
    <mergeCell ref="W24:Y24"/>
    <mergeCell ref="W23:Y23"/>
    <mergeCell ref="Z22:AB22"/>
    <mergeCell ref="AC26:AF26"/>
    <mergeCell ref="Z26:AB26"/>
    <mergeCell ref="AC25:AF25"/>
    <mergeCell ref="AC24:AF24"/>
    <mergeCell ref="W26:Y26"/>
    <mergeCell ref="W25:Y25"/>
    <mergeCell ref="Z25:AB25"/>
    <mergeCell ref="AC40:AI40"/>
    <mergeCell ref="AG20:AJ20"/>
    <mergeCell ref="W20:Y20"/>
    <mergeCell ref="Z20:AB20"/>
    <mergeCell ref="AC20:AF20"/>
    <mergeCell ref="AC22:AF22"/>
    <mergeCell ref="AC21:AF21"/>
    <mergeCell ref="Z27:AB27"/>
    <mergeCell ref="Z29:AB29"/>
    <mergeCell ref="Z30:AB30"/>
    <mergeCell ref="J54:M54"/>
    <mergeCell ref="J53:M53"/>
    <mergeCell ref="J61:M61"/>
    <mergeCell ref="J60:M60"/>
    <mergeCell ref="J59:M59"/>
    <mergeCell ref="J58:M58"/>
    <mergeCell ref="J48:M48"/>
    <mergeCell ref="J47:M47"/>
    <mergeCell ref="J46:M46"/>
    <mergeCell ref="J57:M57"/>
    <mergeCell ref="J52:M52"/>
    <mergeCell ref="J51:M51"/>
    <mergeCell ref="J50:M50"/>
    <mergeCell ref="J49:M49"/>
    <mergeCell ref="J56:M56"/>
    <mergeCell ref="J55:M55"/>
    <mergeCell ref="Z56:AC56"/>
    <mergeCell ref="Z57:AC57"/>
    <mergeCell ref="O61:R61"/>
    <mergeCell ref="O60:R60"/>
    <mergeCell ref="O59:R59"/>
    <mergeCell ref="O58:R58"/>
    <mergeCell ref="Z61:AC61"/>
    <mergeCell ref="Z60:AC60"/>
    <mergeCell ref="Z59:AC59"/>
    <mergeCell ref="Z58:AC58"/>
    <mergeCell ref="Z50:AC50"/>
    <mergeCell ref="Z49:AC49"/>
    <mergeCell ref="Z55:AC55"/>
    <mergeCell ref="Z54:AC54"/>
    <mergeCell ref="Z53:AC53"/>
    <mergeCell ref="O53:R53"/>
    <mergeCell ref="O52:R52"/>
    <mergeCell ref="O51:R51"/>
    <mergeCell ref="Z52:AC52"/>
    <mergeCell ref="Z51:AC51"/>
    <mergeCell ref="O57:R57"/>
    <mergeCell ref="O56:R56"/>
    <mergeCell ref="O55:R55"/>
    <mergeCell ref="O54:R54"/>
    <mergeCell ref="O48:R48"/>
    <mergeCell ref="O47:R47"/>
    <mergeCell ref="Z48:AC48"/>
    <mergeCell ref="Z47:AC47"/>
    <mergeCell ref="O46:R46"/>
    <mergeCell ref="S60:U60"/>
    <mergeCell ref="V54:X54"/>
    <mergeCell ref="S54:U54"/>
    <mergeCell ref="V57:X57"/>
    <mergeCell ref="S59:U59"/>
    <mergeCell ref="V48:X48"/>
    <mergeCell ref="S50:U50"/>
    <mergeCell ref="O50:R50"/>
    <mergeCell ref="O49:R49"/>
    <mergeCell ref="AG60:AI60"/>
    <mergeCell ref="AD60:AF60"/>
    <mergeCell ref="V60:X60"/>
    <mergeCell ref="S53:U53"/>
    <mergeCell ref="AG53:AI53"/>
    <mergeCell ref="AD53:AF53"/>
    <mergeCell ref="V53:X53"/>
    <mergeCell ref="S55:U55"/>
    <mergeCell ref="AG54:AI54"/>
    <mergeCell ref="AD54:AF54"/>
    <mergeCell ref="AG61:AI61"/>
    <mergeCell ref="AD61:AF61"/>
    <mergeCell ref="V61:X61"/>
    <mergeCell ref="S61:U61"/>
    <mergeCell ref="AG55:AI55"/>
    <mergeCell ref="AD55:AF55"/>
    <mergeCell ref="V55:X55"/>
    <mergeCell ref="S57:U57"/>
    <mergeCell ref="AG56:AI56"/>
    <mergeCell ref="AD56:AF56"/>
    <mergeCell ref="V56:X56"/>
    <mergeCell ref="S56:U56"/>
    <mergeCell ref="AG57:AI57"/>
    <mergeCell ref="AD57:AF57"/>
    <mergeCell ref="AG58:AI58"/>
    <mergeCell ref="AD58:AF58"/>
    <mergeCell ref="V58:X58"/>
    <mergeCell ref="S58:U58"/>
    <mergeCell ref="AG59:AI59"/>
    <mergeCell ref="AD59:AF59"/>
    <mergeCell ref="V59:X59"/>
    <mergeCell ref="S48:U48"/>
    <mergeCell ref="AG52:AI52"/>
    <mergeCell ref="AD52:AF52"/>
    <mergeCell ref="V52:X52"/>
    <mergeCell ref="S52:U52"/>
    <mergeCell ref="AG48:AI48"/>
    <mergeCell ref="AD48:AF48"/>
    <mergeCell ref="AG49:AI49"/>
    <mergeCell ref="AD49:AF49"/>
    <mergeCell ref="V49:X49"/>
    <mergeCell ref="S49:U49"/>
    <mergeCell ref="AG50:AI50"/>
    <mergeCell ref="AD50:AF50"/>
    <mergeCell ref="V50:X50"/>
    <mergeCell ref="S45:U45"/>
    <mergeCell ref="S47:U47"/>
    <mergeCell ref="AG46:AI46"/>
    <mergeCell ref="AD46:AF46"/>
    <mergeCell ref="V46:X46"/>
    <mergeCell ref="S46:U46"/>
    <mergeCell ref="AG47:AI47"/>
    <mergeCell ref="N45:R45"/>
    <mergeCell ref="I45:M45"/>
    <mergeCell ref="AG51:AI51"/>
    <mergeCell ref="AD51:AF51"/>
    <mergeCell ref="V51:X51"/>
    <mergeCell ref="S51:U51"/>
    <mergeCell ref="AG45:AI45"/>
    <mergeCell ref="AD45:AF45"/>
    <mergeCell ref="Y45:AC45"/>
    <mergeCell ref="V45:X45"/>
    <mergeCell ref="AD47:AF47"/>
    <mergeCell ref="V47:X47"/>
    <mergeCell ref="AD44:AF44"/>
    <mergeCell ref="AG44:AI44"/>
    <mergeCell ref="Z46:AC46"/>
    <mergeCell ref="Y42:AC44"/>
    <mergeCell ref="S43:X43"/>
    <mergeCell ref="AD43:AI43"/>
    <mergeCell ref="B58:H58"/>
    <mergeCell ref="B59:H59"/>
    <mergeCell ref="B60:H60"/>
    <mergeCell ref="B61:H61"/>
    <mergeCell ref="B54:H54"/>
    <mergeCell ref="B55:H55"/>
    <mergeCell ref="B56:H56"/>
    <mergeCell ref="B57:H57"/>
    <mergeCell ref="B50:H50"/>
    <mergeCell ref="B51:H51"/>
    <mergeCell ref="B52:H52"/>
    <mergeCell ref="B53:H53"/>
    <mergeCell ref="B46:H46"/>
    <mergeCell ref="B47:H47"/>
    <mergeCell ref="B48:H48"/>
    <mergeCell ref="B49:H49"/>
    <mergeCell ref="B41:H44"/>
    <mergeCell ref="S44:U44"/>
    <mergeCell ref="V44:X44"/>
    <mergeCell ref="I41:M44"/>
    <mergeCell ref="N42:R44"/>
    <mergeCell ref="AC29:AF29"/>
    <mergeCell ref="AC36:AF36"/>
    <mergeCell ref="AC35:AF35"/>
    <mergeCell ref="AC34:AF34"/>
    <mergeCell ref="AC33:AF33"/>
    <mergeCell ref="AG24:AJ24"/>
    <mergeCell ref="AG23:AJ23"/>
    <mergeCell ref="AG22:AJ22"/>
    <mergeCell ref="AG21:AJ21"/>
    <mergeCell ref="AG28:AJ28"/>
    <mergeCell ref="AG27:AJ27"/>
    <mergeCell ref="AG26:AJ26"/>
    <mergeCell ref="AG25:AJ25"/>
    <mergeCell ref="AG32:AJ32"/>
    <mergeCell ref="AG31:AJ31"/>
    <mergeCell ref="AG30:AJ30"/>
    <mergeCell ref="AG29:AJ29"/>
    <mergeCell ref="AG36:AJ36"/>
    <mergeCell ref="AG35:AJ35"/>
    <mergeCell ref="AG34:AJ34"/>
    <mergeCell ref="AG33:AJ33"/>
    <mergeCell ref="W29:Y29"/>
    <mergeCell ref="W30:Y30"/>
    <mergeCell ref="W28:Y28"/>
    <mergeCell ref="W27:Y27"/>
    <mergeCell ref="Z24:AB24"/>
    <mergeCell ref="Z23:AB23"/>
    <mergeCell ref="I30:L30"/>
    <mergeCell ref="I29:L29"/>
    <mergeCell ref="P25:R25"/>
    <mergeCell ref="P24:R24"/>
    <mergeCell ref="P23:R23"/>
    <mergeCell ref="S28:V28"/>
    <mergeCell ref="S27:V27"/>
    <mergeCell ref="P26:R26"/>
    <mergeCell ref="P28:R28"/>
    <mergeCell ref="W36:Y36"/>
    <mergeCell ref="W35:Y35"/>
    <mergeCell ref="W34:Y34"/>
    <mergeCell ref="W33:Y33"/>
    <mergeCell ref="W32:Y32"/>
    <mergeCell ref="W31:Y31"/>
    <mergeCell ref="P29:R29"/>
    <mergeCell ref="P30:R30"/>
    <mergeCell ref="S32:V32"/>
    <mergeCell ref="S31:V31"/>
    <mergeCell ref="S29:V29"/>
    <mergeCell ref="S30:V30"/>
    <mergeCell ref="P32:R32"/>
    <mergeCell ref="P31:R31"/>
    <mergeCell ref="B24:H24"/>
    <mergeCell ref="B23:H23"/>
    <mergeCell ref="B22:H22"/>
    <mergeCell ref="B21:H21"/>
    <mergeCell ref="B28:H28"/>
    <mergeCell ref="B27:H27"/>
    <mergeCell ref="B26:H26"/>
    <mergeCell ref="B25:H25"/>
    <mergeCell ref="B32:H32"/>
    <mergeCell ref="B31:H31"/>
    <mergeCell ref="B30:H30"/>
    <mergeCell ref="B29:H29"/>
    <mergeCell ref="B36:H36"/>
    <mergeCell ref="B35:H35"/>
    <mergeCell ref="B34:H34"/>
    <mergeCell ref="B33:H33"/>
    <mergeCell ref="S22:V22"/>
    <mergeCell ref="S21:V21"/>
    <mergeCell ref="M30:O30"/>
    <mergeCell ref="M29:O29"/>
    <mergeCell ref="S26:V26"/>
    <mergeCell ref="S25:V25"/>
    <mergeCell ref="S24:V24"/>
    <mergeCell ref="S23:V23"/>
    <mergeCell ref="P22:R22"/>
    <mergeCell ref="P21:R21"/>
    <mergeCell ref="S36:V36"/>
    <mergeCell ref="S35:V35"/>
    <mergeCell ref="S34:V34"/>
    <mergeCell ref="S33:V33"/>
    <mergeCell ref="I26:L26"/>
    <mergeCell ref="P27:R27"/>
    <mergeCell ref="P36:R36"/>
    <mergeCell ref="P35:R35"/>
    <mergeCell ref="P34:R34"/>
    <mergeCell ref="P33:R33"/>
    <mergeCell ref="I32:L32"/>
    <mergeCell ref="I31:L31"/>
    <mergeCell ref="I28:L28"/>
    <mergeCell ref="I27:L27"/>
    <mergeCell ref="M25:O25"/>
    <mergeCell ref="I24:L24"/>
    <mergeCell ref="I23:L23"/>
    <mergeCell ref="I22:L22"/>
    <mergeCell ref="I25:L25"/>
    <mergeCell ref="M21:O21"/>
    <mergeCell ref="M24:O24"/>
    <mergeCell ref="M23:O23"/>
    <mergeCell ref="M22:O22"/>
    <mergeCell ref="I36:L36"/>
    <mergeCell ref="I35:L35"/>
    <mergeCell ref="I34:L34"/>
    <mergeCell ref="I33:L33"/>
    <mergeCell ref="B16:H19"/>
    <mergeCell ref="M36:O36"/>
    <mergeCell ref="M35:O35"/>
    <mergeCell ref="M34:O34"/>
    <mergeCell ref="M33:O33"/>
    <mergeCell ref="M32:O32"/>
    <mergeCell ref="M31:O31"/>
    <mergeCell ref="M28:O28"/>
    <mergeCell ref="M27:O27"/>
    <mergeCell ref="M26:O26"/>
    <mergeCell ref="P19:R19"/>
    <mergeCell ref="M19:O19"/>
    <mergeCell ref="I20:L20"/>
    <mergeCell ref="AD15:AJ15"/>
    <mergeCell ref="M20:O20"/>
    <mergeCell ref="P20:R20"/>
    <mergeCell ref="S20:V20"/>
    <mergeCell ref="C7:AJ8"/>
    <mergeCell ref="C9:AJ11"/>
    <mergeCell ref="C12:AJ13"/>
    <mergeCell ref="I21:L21"/>
    <mergeCell ref="I16:L19"/>
    <mergeCell ref="AG19:AJ19"/>
    <mergeCell ref="Z19:AB19"/>
    <mergeCell ref="W19:Y19"/>
    <mergeCell ref="M18:R18"/>
    <mergeCell ref="S17:V19"/>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sheetPr codeName="Sheet8">
    <tabColor indexed="12"/>
  </sheetPr>
  <dimension ref="B1:AR73"/>
  <sheetViews>
    <sheet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38" width="2.59765625" style="1" customWidth="1"/>
    <col min="39" max="42" width="9.19921875" style="1" customWidth="1"/>
    <col min="43" max="43" width="2.59765625" style="1" customWidth="1"/>
    <col min="44" max="44" width="8.59765625" style="1" customWidth="1"/>
    <col min="45" max="45" width="2.59765625" style="1" customWidth="1"/>
    <col min="46" max="46" width="8.59765625" style="1" customWidth="1"/>
    <col min="47" max="145" width="2.59765625" style="1" customWidth="1"/>
    <col min="146" max="16384" width="9" style="1" customWidth="1"/>
  </cols>
  <sheetData>
    <row r="1" spans="2:37" ht="25.5">
      <c r="B1" s="33"/>
      <c r="C1" s="33"/>
      <c r="D1" s="33"/>
      <c r="E1" s="33"/>
      <c r="F1" s="33"/>
      <c r="G1" s="33"/>
      <c r="H1" s="33"/>
      <c r="I1" s="33"/>
      <c r="J1" s="33"/>
      <c r="K1" s="33"/>
      <c r="L1" s="33"/>
      <c r="M1" s="33"/>
      <c r="N1" s="33"/>
      <c r="O1" s="34" t="s">
        <v>687</v>
      </c>
      <c r="P1" s="33"/>
      <c r="Q1" s="33"/>
      <c r="R1" s="33"/>
      <c r="S1" s="33"/>
      <c r="T1" s="33"/>
      <c r="U1" s="33"/>
      <c r="V1" s="33"/>
      <c r="W1" s="33"/>
      <c r="X1" s="33"/>
      <c r="Y1" s="33"/>
      <c r="Z1" s="33"/>
      <c r="AA1" s="33"/>
      <c r="AB1" s="33"/>
      <c r="AC1" s="33"/>
      <c r="AD1" s="33"/>
      <c r="AE1" s="33"/>
      <c r="AF1" s="33"/>
      <c r="AG1" s="33"/>
      <c r="AH1" s="33"/>
      <c r="AI1" s="33"/>
      <c r="AJ1" s="33"/>
      <c r="AK1" s="33"/>
    </row>
    <row r="2" spans="2:37" ht="15" customHeight="1">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row>
    <row r="3" spans="2:10" ht="17.25">
      <c r="B3" s="574" t="s">
        <v>70</v>
      </c>
      <c r="C3" s="33"/>
      <c r="D3" s="33"/>
      <c r="E3" s="33"/>
      <c r="F3" s="33"/>
      <c r="G3" s="33"/>
      <c r="H3" s="33"/>
      <c r="I3" s="33"/>
      <c r="J3" s="33"/>
    </row>
    <row r="5" spans="2:37" ht="13.5">
      <c r="B5" s="36"/>
      <c r="C5" s="657" t="s">
        <v>802</v>
      </c>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36"/>
    </row>
    <row r="6" spans="2:37" ht="13.5">
      <c r="B6" s="46"/>
      <c r="C6" s="657"/>
      <c r="D6" s="657"/>
      <c r="E6" s="657"/>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36"/>
    </row>
    <row r="7" spans="2:37" ht="13.5" customHeight="1">
      <c r="B7" s="36"/>
      <c r="C7" s="658" t="s">
        <v>803</v>
      </c>
      <c r="D7" s="658"/>
      <c r="E7" s="658"/>
      <c r="F7" s="658"/>
      <c r="G7" s="658"/>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36"/>
    </row>
    <row r="8" spans="2:37" ht="13.5">
      <c r="B8" s="36"/>
      <c r="C8" s="658"/>
      <c r="D8" s="658"/>
      <c r="E8" s="658"/>
      <c r="F8" s="658"/>
      <c r="G8" s="658"/>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8"/>
      <c r="AK8" s="36"/>
    </row>
    <row r="9" spans="2:37" ht="13.5">
      <c r="B9" s="36"/>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36"/>
    </row>
    <row r="10" spans="2:37" ht="13.5">
      <c r="B10" s="36"/>
      <c r="C10" s="658" t="s">
        <v>804</v>
      </c>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36"/>
    </row>
    <row r="11" spans="2:37" ht="13.5">
      <c r="B11" s="36"/>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36"/>
    </row>
    <row r="12" spans="2:37" ht="13.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row>
    <row r="13" spans="2:37" ht="13.5">
      <c r="B13" s="33" t="s">
        <v>693</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681" t="s">
        <v>140</v>
      </c>
      <c r="AE13" s="681"/>
      <c r="AF13" s="681"/>
      <c r="AG13" s="681"/>
      <c r="AH13" s="681"/>
      <c r="AI13" s="681"/>
      <c r="AJ13" s="681"/>
      <c r="AK13" s="36"/>
    </row>
    <row r="14" spans="2:38" ht="7.5" customHeight="1">
      <c r="B14" s="683" t="s">
        <v>128</v>
      </c>
      <c r="C14" s="684"/>
      <c r="D14" s="684"/>
      <c r="E14" s="684"/>
      <c r="F14" s="684"/>
      <c r="G14" s="684"/>
      <c r="H14" s="685"/>
      <c r="I14" s="661" t="s">
        <v>144</v>
      </c>
      <c r="J14" s="662"/>
      <c r="K14" s="662"/>
      <c r="L14" s="662"/>
      <c r="M14" s="73"/>
      <c r="N14" s="73"/>
      <c r="O14" s="73"/>
      <c r="P14" s="73"/>
      <c r="Q14" s="73"/>
      <c r="R14" s="73"/>
      <c r="S14" s="74"/>
      <c r="T14" s="74"/>
      <c r="U14" s="74"/>
      <c r="V14" s="74"/>
      <c r="W14" s="75"/>
      <c r="X14" s="75"/>
      <c r="Y14" s="75"/>
      <c r="Z14" s="75"/>
      <c r="AA14" s="76"/>
      <c r="AB14" s="76"/>
      <c r="AC14" s="74"/>
      <c r="AD14" s="77"/>
      <c r="AE14" s="77"/>
      <c r="AF14" s="77"/>
      <c r="AG14" s="78"/>
      <c r="AH14" s="78"/>
      <c r="AI14" s="78"/>
      <c r="AJ14" s="79"/>
      <c r="AK14" s="9"/>
      <c r="AL14" s="9"/>
    </row>
    <row r="15" spans="2:38" ht="7.5" customHeight="1">
      <c r="B15" s="686"/>
      <c r="C15" s="687"/>
      <c r="D15" s="687"/>
      <c r="E15" s="687"/>
      <c r="F15" s="687"/>
      <c r="G15" s="687"/>
      <c r="H15" s="688"/>
      <c r="I15" s="663"/>
      <c r="J15" s="664"/>
      <c r="K15" s="664"/>
      <c r="L15" s="664"/>
      <c r="M15" s="80"/>
      <c r="N15" s="80"/>
      <c r="O15" s="80"/>
      <c r="P15" s="80"/>
      <c r="Q15" s="80"/>
      <c r="R15" s="80"/>
      <c r="S15" s="670" t="s">
        <v>127</v>
      </c>
      <c r="T15" s="671"/>
      <c r="U15" s="671"/>
      <c r="V15" s="671"/>
      <c r="W15" s="81"/>
      <c r="X15" s="82"/>
      <c r="Y15" s="82"/>
      <c r="Z15" s="82"/>
      <c r="AA15" s="82"/>
      <c r="AB15" s="83"/>
      <c r="AC15" s="670" t="s">
        <v>119</v>
      </c>
      <c r="AD15" s="671"/>
      <c r="AE15" s="671"/>
      <c r="AF15" s="671"/>
      <c r="AG15" s="78"/>
      <c r="AH15" s="78"/>
      <c r="AI15" s="78"/>
      <c r="AJ15" s="79"/>
      <c r="AK15" s="9"/>
      <c r="AL15" s="9"/>
    </row>
    <row r="16" spans="2:38" ht="13.5">
      <c r="B16" s="686"/>
      <c r="C16" s="687"/>
      <c r="D16" s="687"/>
      <c r="E16" s="687"/>
      <c r="F16" s="687"/>
      <c r="G16" s="687"/>
      <c r="H16" s="688"/>
      <c r="I16" s="663"/>
      <c r="J16" s="664"/>
      <c r="K16" s="664"/>
      <c r="L16" s="664"/>
      <c r="M16" s="667" t="s">
        <v>118</v>
      </c>
      <c r="N16" s="668"/>
      <c r="O16" s="668"/>
      <c r="P16" s="668"/>
      <c r="Q16" s="668"/>
      <c r="R16" s="668"/>
      <c r="S16" s="672"/>
      <c r="T16" s="673"/>
      <c r="U16" s="673"/>
      <c r="V16" s="673"/>
      <c r="W16" s="702" t="s">
        <v>118</v>
      </c>
      <c r="X16" s="703"/>
      <c r="Y16" s="703"/>
      <c r="Z16" s="703"/>
      <c r="AA16" s="703"/>
      <c r="AB16" s="704"/>
      <c r="AC16" s="672"/>
      <c r="AD16" s="673"/>
      <c r="AE16" s="673"/>
      <c r="AF16" s="673"/>
      <c r="AG16" s="84"/>
      <c r="AH16" s="84"/>
      <c r="AI16" s="84"/>
      <c r="AJ16" s="85"/>
      <c r="AK16" s="21"/>
      <c r="AL16" s="21"/>
    </row>
    <row r="17" spans="2:38" ht="13.5">
      <c r="B17" s="686"/>
      <c r="C17" s="687"/>
      <c r="D17" s="687"/>
      <c r="E17" s="687"/>
      <c r="F17" s="687"/>
      <c r="G17" s="687"/>
      <c r="H17" s="688"/>
      <c r="I17" s="665"/>
      <c r="J17" s="666"/>
      <c r="K17" s="666"/>
      <c r="L17" s="666"/>
      <c r="M17" s="676" t="s">
        <v>106</v>
      </c>
      <c r="N17" s="677"/>
      <c r="O17" s="678"/>
      <c r="P17" s="676" t="s">
        <v>107</v>
      </c>
      <c r="Q17" s="677"/>
      <c r="R17" s="677"/>
      <c r="S17" s="674"/>
      <c r="T17" s="675"/>
      <c r="U17" s="675"/>
      <c r="V17" s="675"/>
      <c r="W17" s="667" t="s">
        <v>106</v>
      </c>
      <c r="X17" s="668"/>
      <c r="Y17" s="669"/>
      <c r="Z17" s="667" t="s">
        <v>107</v>
      </c>
      <c r="AA17" s="668"/>
      <c r="AB17" s="669"/>
      <c r="AC17" s="674"/>
      <c r="AD17" s="675"/>
      <c r="AE17" s="675"/>
      <c r="AF17" s="675"/>
      <c r="AG17" s="667" t="s">
        <v>109</v>
      </c>
      <c r="AH17" s="668"/>
      <c r="AI17" s="668"/>
      <c r="AJ17" s="669"/>
      <c r="AK17" s="23"/>
      <c r="AL17" s="23"/>
    </row>
    <row r="18" spans="2:38" s="15" customFormat="1" ht="9.75">
      <c r="B18" s="24"/>
      <c r="C18" s="25"/>
      <c r="D18" s="25"/>
      <c r="E18" s="25"/>
      <c r="F18" s="25"/>
      <c r="G18" s="25"/>
      <c r="H18" s="26"/>
      <c r="I18" s="679" t="s">
        <v>112</v>
      </c>
      <c r="J18" s="680"/>
      <c r="K18" s="680"/>
      <c r="L18" s="680"/>
      <c r="M18" s="682" t="s">
        <v>120</v>
      </c>
      <c r="N18" s="682"/>
      <c r="O18" s="682"/>
      <c r="P18" s="682" t="s">
        <v>120</v>
      </c>
      <c r="Q18" s="682"/>
      <c r="R18" s="682"/>
      <c r="S18" s="682" t="s">
        <v>112</v>
      </c>
      <c r="T18" s="682"/>
      <c r="U18" s="682"/>
      <c r="V18" s="682"/>
      <c r="W18" s="682" t="s">
        <v>120</v>
      </c>
      <c r="X18" s="682"/>
      <c r="Y18" s="682"/>
      <c r="Z18" s="682" t="s">
        <v>120</v>
      </c>
      <c r="AA18" s="682"/>
      <c r="AB18" s="682"/>
      <c r="AC18" s="682" t="s">
        <v>112</v>
      </c>
      <c r="AD18" s="682"/>
      <c r="AE18" s="682"/>
      <c r="AF18" s="682"/>
      <c r="AG18" s="682" t="s">
        <v>112</v>
      </c>
      <c r="AH18" s="682"/>
      <c r="AI18" s="682"/>
      <c r="AJ18" s="708"/>
      <c r="AK18" s="16"/>
      <c r="AL18" s="16"/>
    </row>
    <row r="19" spans="2:41" ht="12.75" customHeight="1">
      <c r="B19" s="694" t="s">
        <v>101</v>
      </c>
      <c r="C19" s="695"/>
      <c r="D19" s="695"/>
      <c r="E19" s="695"/>
      <c r="F19" s="695"/>
      <c r="G19" s="695"/>
      <c r="H19" s="696"/>
      <c r="I19" s="659">
        <v>285952</v>
      </c>
      <c r="J19" s="660"/>
      <c r="K19" s="660"/>
      <c r="L19" s="660"/>
      <c r="M19" s="690">
        <v>-1.4</v>
      </c>
      <c r="N19" s="690"/>
      <c r="O19" s="690"/>
      <c r="P19" s="690">
        <v>1.2</v>
      </c>
      <c r="Q19" s="690"/>
      <c r="R19" s="690"/>
      <c r="S19" s="660">
        <v>278593</v>
      </c>
      <c r="T19" s="660"/>
      <c r="U19" s="660"/>
      <c r="V19" s="660"/>
      <c r="W19" s="690">
        <v>-1.5</v>
      </c>
      <c r="X19" s="690"/>
      <c r="Y19" s="690"/>
      <c r="Z19" s="690">
        <v>0.5</v>
      </c>
      <c r="AA19" s="690"/>
      <c r="AB19" s="690"/>
      <c r="AC19" s="660">
        <v>7359</v>
      </c>
      <c r="AD19" s="660"/>
      <c r="AE19" s="660"/>
      <c r="AF19" s="660"/>
      <c r="AG19" s="698">
        <v>2407</v>
      </c>
      <c r="AH19" s="698"/>
      <c r="AI19" s="698"/>
      <c r="AJ19" s="698"/>
      <c r="AK19" s="22"/>
      <c r="AL19" s="22"/>
      <c r="AM19" s="39"/>
      <c r="AN19" s="39"/>
      <c r="AO19" s="39"/>
    </row>
    <row r="20" spans="2:41" ht="13.5">
      <c r="B20" s="694" t="s">
        <v>102</v>
      </c>
      <c r="C20" s="695"/>
      <c r="D20" s="695"/>
      <c r="E20" s="695"/>
      <c r="F20" s="695"/>
      <c r="G20" s="695"/>
      <c r="H20" s="696"/>
      <c r="I20" s="659">
        <v>411662</v>
      </c>
      <c r="J20" s="660"/>
      <c r="K20" s="660"/>
      <c r="L20" s="660"/>
      <c r="M20" s="690">
        <v>-1.4</v>
      </c>
      <c r="N20" s="690"/>
      <c r="O20" s="690"/>
      <c r="P20" s="690">
        <v>1.4</v>
      </c>
      <c r="Q20" s="690"/>
      <c r="R20" s="690"/>
      <c r="S20" s="660">
        <v>411662</v>
      </c>
      <c r="T20" s="660"/>
      <c r="U20" s="660"/>
      <c r="V20" s="660"/>
      <c r="W20" s="690">
        <v>-1.4</v>
      </c>
      <c r="X20" s="690"/>
      <c r="Y20" s="690"/>
      <c r="Z20" s="690">
        <v>1.5</v>
      </c>
      <c r="AA20" s="690"/>
      <c r="AB20" s="690"/>
      <c r="AC20" s="660">
        <v>0</v>
      </c>
      <c r="AD20" s="660"/>
      <c r="AE20" s="660"/>
      <c r="AF20" s="660"/>
      <c r="AG20" s="698">
        <v>-111</v>
      </c>
      <c r="AH20" s="698"/>
      <c r="AI20" s="698"/>
      <c r="AJ20" s="698"/>
      <c r="AK20" s="22"/>
      <c r="AL20" s="22"/>
      <c r="AM20" s="39"/>
      <c r="AN20" s="39"/>
      <c r="AO20" s="39"/>
    </row>
    <row r="21" spans="2:41" ht="13.5">
      <c r="B21" s="694" t="s">
        <v>103</v>
      </c>
      <c r="C21" s="695"/>
      <c r="D21" s="695"/>
      <c r="E21" s="695"/>
      <c r="F21" s="695"/>
      <c r="G21" s="695"/>
      <c r="H21" s="696"/>
      <c r="I21" s="659">
        <v>329414</v>
      </c>
      <c r="J21" s="660"/>
      <c r="K21" s="660"/>
      <c r="L21" s="660"/>
      <c r="M21" s="690">
        <v>-2.9</v>
      </c>
      <c r="N21" s="690"/>
      <c r="O21" s="690"/>
      <c r="P21" s="690">
        <v>-0.4</v>
      </c>
      <c r="Q21" s="690"/>
      <c r="R21" s="690"/>
      <c r="S21" s="660">
        <v>324088</v>
      </c>
      <c r="T21" s="660"/>
      <c r="U21" s="660"/>
      <c r="V21" s="660"/>
      <c r="W21" s="690">
        <v>-1.8</v>
      </c>
      <c r="X21" s="690"/>
      <c r="Y21" s="690"/>
      <c r="Z21" s="690">
        <v>0.3</v>
      </c>
      <c r="AA21" s="690"/>
      <c r="AB21" s="690"/>
      <c r="AC21" s="660">
        <v>5326</v>
      </c>
      <c r="AD21" s="660"/>
      <c r="AE21" s="660"/>
      <c r="AF21" s="660"/>
      <c r="AG21" s="698">
        <v>-1632</v>
      </c>
      <c r="AH21" s="698"/>
      <c r="AI21" s="698"/>
      <c r="AJ21" s="698"/>
      <c r="AK21" s="22"/>
      <c r="AL21" s="22"/>
      <c r="AM21" s="39"/>
      <c r="AN21" s="39"/>
      <c r="AO21" s="39"/>
    </row>
    <row r="22" spans="2:41" ht="13.5">
      <c r="B22" s="694" t="s">
        <v>126</v>
      </c>
      <c r="C22" s="695"/>
      <c r="D22" s="695"/>
      <c r="E22" s="695"/>
      <c r="F22" s="695"/>
      <c r="G22" s="695"/>
      <c r="H22" s="696"/>
      <c r="I22" s="659">
        <v>435302</v>
      </c>
      <c r="J22" s="660"/>
      <c r="K22" s="660"/>
      <c r="L22" s="660"/>
      <c r="M22" s="690">
        <v>-1.4</v>
      </c>
      <c r="N22" s="690"/>
      <c r="O22" s="690"/>
      <c r="P22" s="690">
        <v>-3.3</v>
      </c>
      <c r="Q22" s="690"/>
      <c r="R22" s="690"/>
      <c r="S22" s="660">
        <v>435302</v>
      </c>
      <c r="T22" s="660"/>
      <c r="U22" s="660"/>
      <c r="V22" s="660"/>
      <c r="W22" s="690">
        <v>-1.4</v>
      </c>
      <c r="X22" s="690"/>
      <c r="Y22" s="690"/>
      <c r="Z22" s="690">
        <v>-3.4</v>
      </c>
      <c r="AA22" s="690"/>
      <c r="AB22" s="690"/>
      <c r="AC22" s="660">
        <v>0</v>
      </c>
      <c r="AD22" s="660"/>
      <c r="AE22" s="660"/>
      <c r="AF22" s="660"/>
      <c r="AG22" s="698">
        <v>0</v>
      </c>
      <c r="AH22" s="698"/>
      <c r="AI22" s="698"/>
      <c r="AJ22" s="698"/>
      <c r="AK22" s="22"/>
      <c r="AL22" s="22"/>
      <c r="AM22" s="39"/>
      <c r="AN22" s="39"/>
      <c r="AO22" s="39"/>
    </row>
    <row r="23" spans="2:41" ht="13.5">
      <c r="B23" s="694" t="s">
        <v>97</v>
      </c>
      <c r="C23" s="695"/>
      <c r="D23" s="695"/>
      <c r="E23" s="695"/>
      <c r="F23" s="695"/>
      <c r="G23" s="695"/>
      <c r="H23" s="696"/>
      <c r="I23" s="659">
        <v>303505</v>
      </c>
      <c r="J23" s="660"/>
      <c r="K23" s="660"/>
      <c r="L23" s="660"/>
      <c r="M23" s="690">
        <v>-18.8</v>
      </c>
      <c r="N23" s="690"/>
      <c r="O23" s="690"/>
      <c r="P23" s="690">
        <v>3.3</v>
      </c>
      <c r="Q23" s="690"/>
      <c r="R23" s="690"/>
      <c r="S23" s="660">
        <v>301968</v>
      </c>
      <c r="T23" s="660"/>
      <c r="U23" s="660"/>
      <c r="V23" s="660"/>
      <c r="W23" s="690">
        <v>0.3</v>
      </c>
      <c r="X23" s="690"/>
      <c r="Y23" s="690"/>
      <c r="Z23" s="690">
        <v>3</v>
      </c>
      <c r="AA23" s="690"/>
      <c r="AB23" s="690"/>
      <c r="AC23" s="660">
        <v>1537</v>
      </c>
      <c r="AD23" s="660"/>
      <c r="AE23" s="660"/>
      <c r="AF23" s="660"/>
      <c r="AG23" s="698">
        <v>626</v>
      </c>
      <c r="AH23" s="698"/>
      <c r="AI23" s="698"/>
      <c r="AJ23" s="698"/>
      <c r="AK23" s="22"/>
      <c r="AL23" s="22"/>
      <c r="AM23" s="39"/>
      <c r="AN23" s="39"/>
      <c r="AO23" s="39"/>
    </row>
    <row r="24" spans="2:41" ht="13.5">
      <c r="B24" s="694" t="s">
        <v>125</v>
      </c>
      <c r="C24" s="695"/>
      <c r="D24" s="695"/>
      <c r="E24" s="695"/>
      <c r="F24" s="695"/>
      <c r="G24" s="695"/>
      <c r="H24" s="696"/>
      <c r="I24" s="659">
        <v>280931</v>
      </c>
      <c r="J24" s="660"/>
      <c r="K24" s="660"/>
      <c r="L24" s="660"/>
      <c r="M24" s="690">
        <v>-0.2</v>
      </c>
      <c r="N24" s="690"/>
      <c r="O24" s="690"/>
      <c r="P24" s="690">
        <v>-2.2</v>
      </c>
      <c r="Q24" s="690"/>
      <c r="R24" s="690"/>
      <c r="S24" s="660">
        <v>268636</v>
      </c>
      <c r="T24" s="660"/>
      <c r="U24" s="660"/>
      <c r="V24" s="660"/>
      <c r="W24" s="690">
        <v>-3.6</v>
      </c>
      <c r="X24" s="690"/>
      <c r="Y24" s="690"/>
      <c r="Z24" s="690">
        <v>-3.4</v>
      </c>
      <c r="AA24" s="690"/>
      <c r="AB24" s="690"/>
      <c r="AC24" s="660">
        <v>12295</v>
      </c>
      <c r="AD24" s="660"/>
      <c r="AE24" s="660"/>
      <c r="AF24" s="660"/>
      <c r="AG24" s="698">
        <v>3446</v>
      </c>
      <c r="AH24" s="698"/>
      <c r="AI24" s="698"/>
      <c r="AJ24" s="698"/>
      <c r="AK24" s="22"/>
      <c r="AL24" s="22"/>
      <c r="AM24" s="39"/>
      <c r="AN24" s="39"/>
      <c r="AO24" s="39"/>
    </row>
    <row r="25" spans="2:41" ht="13.5">
      <c r="B25" s="694" t="s">
        <v>135</v>
      </c>
      <c r="C25" s="695"/>
      <c r="D25" s="695"/>
      <c r="E25" s="695"/>
      <c r="F25" s="695"/>
      <c r="G25" s="695"/>
      <c r="H25" s="696"/>
      <c r="I25" s="659">
        <v>214254</v>
      </c>
      <c r="J25" s="660"/>
      <c r="K25" s="660"/>
      <c r="L25" s="660"/>
      <c r="M25" s="690">
        <v>-5.8</v>
      </c>
      <c r="N25" s="690"/>
      <c r="O25" s="690"/>
      <c r="P25" s="690">
        <v>3.6</v>
      </c>
      <c r="Q25" s="690"/>
      <c r="R25" s="690"/>
      <c r="S25" s="660">
        <v>213857</v>
      </c>
      <c r="T25" s="660"/>
      <c r="U25" s="660"/>
      <c r="V25" s="660"/>
      <c r="W25" s="690">
        <v>-0.5</v>
      </c>
      <c r="X25" s="690"/>
      <c r="Y25" s="690"/>
      <c r="Z25" s="690">
        <v>4.5</v>
      </c>
      <c r="AA25" s="690"/>
      <c r="AB25" s="690"/>
      <c r="AC25" s="660">
        <v>397</v>
      </c>
      <c r="AD25" s="660"/>
      <c r="AE25" s="660"/>
      <c r="AF25" s="660"/>
      <c r="AG25" s="698">
        <v>-1852</v>
      </c>
      <c r="AH25" s="698"/>
      <c r="AI25" s="698"/>
      <c r="AJ25" s="698"/>
      <c r="AK25" s="22"/>
      <c r="AL25" s="22"/>
      <c r="AM25" s="39"/>
      <c r="AN25" s="39"/>
      <c r="AO25" s="39"/>
    </row>
    <row r="26" spans="2:41" ht="13.5">
      <c r="B26" s="694" t="s">
        <v>136</v>
      </c>
      <c r="C26" s="695"/>
      <c r="D26" s="695"/>
      <c r="E26" s="695"/>
      <c r="F26" s="695"/>
      <c r="G26" s="695"/>
      <c r="H26" s="696"/>
      <c r="I26" s="659">
        <v>429458</v>
      </c>
      <c r="J26" s="660"/>
      <c r="K26" s="660"/>
      <c r="L26" s="660"/>
      <c r="M26" s="690">
        <v>0</v>
      </c>
      <c r="N26" s="690"/>
      <c r="O26" s="690"/>
      <c r="P26" s="690">
        <v>2.6</v>
      </c>
      <c r="Q26" s="690"/>
      <c r="R26" s="690"/>
      <c r="S26" s="710">
        <v>391652</v>
      </c>
      <c r="T26" s="710"/>
      <c r="U26" s="710"/>
      <c r="V26" s="710"/>
      <c r="W26" s="690">
        <v>-7.6</v>
      </c>
      <c r="X26" s="690"/>
      <c r="Y26" s="690"/>
      <c r="Z26" s="690">
        <v>-6.1</v>
      </c>
      <c r="AA26" s="690"/>
      <c r="AB26" s="690"/>
      <c r="AC26" s="710">
        <v>37806</v>
      </c>
      <c r="AD26" s="710"/>
      <c r="AE26" s="710"/>
      <c r="AF26" s="710"/>
      <c r="AG26" s="697">
        <v>37126</v>
      </c>
      <c r="AH26" s="697"/>
      <c r="AI26" s="697"/>
      <c r="AJ26" s="697"/>
      <c r="AK26" s="22"/>
      <c r="AL26" s="22"/>
      <c r="AM26" s="39"/>
      <c r="AN26" s="39"/>
      <c r="AO26" s="39"/>
    </row>
    <row r="27" spans="2:42" ht="13.5">
      <c r="B27" s="694" t="s">
        <v>124</v>
      </c>
      <c r="C27" s="695"/>
      <c r="D27" s="695"/>
      <c r="E27" s="695"/>
      <c r="F27" s="695"/>
      <c r="G27" s="695"/>
      <c r="H27" s="696"/>
      <c r="I27" s="659">
        <v>188477</v>
      </c>
      <c r="J27" s="660"/>
      <c r="K27" s="660"/>
      <c r="L27" s="660"/>
      <c r="M27" s="690">
        <v>-5.1</v>
      </c>
      <c r="N27" s="690"/>
      <c r="O27" s="690"/>
      <c r="P27" s="690">
        <v>0.8</v>
      </c>
      <c r="Q27" s="690"/>
      <c r="R27" s="690"/>
      <c r="S27" s="710">
        <v>184993</v>
      </c>
      <c r="T27" s="710"/>
      <c r="U27" s="710"/>
      <c r="V27" s="710"/>
      <c r="W27" s="690">
        <v>-6.9</v>
      </c>
      <c r="X27" s="690"/>
      <c r="Y27" s="690"/>
      <c r="Z27" s="690">
        <v>0.4</v>
      </c>
      <c r="AA27" s="690"/>
      <c r="AB27" s="690"/>
      <c r="AC27" s="710">
        <v>3484</v>
      </c>
      <c r="AD27" s="710"/>
      <c r="AE27" s="710"/>
      <c r="AF27" s="710"/>
      <c r="AG27" s="697">
        <v>797</v>
      </c>
      <c r="AH27" s="697"/>
      <c r="AI27" s="697"/>
      <c r="AJ27" s="697"/>
      <c r="AK27" s="22"/>
      <c r="AL27" s="22"/>
      <c r="AM27" s="39"/>
      <c r="AN27" s="351"/>
      <c r="AO27" s="351"/>
      <c r="AP27" s="334"/>
    </row>
    <row r="28" spans="2:42" ht="13.5">
      <c r="B28" s="694" t="s">
        <v>123</v>
      </c>
      <c r="C28" s="695"/>
      <c r="D28" s="695"/>
      <c r="E28" s="695"/>
      <c r="F28" s="695"/>
      <c r="G28" s="695"/>
      <c r="H28" s="696"/>
      <c r="I28" s="659">
        <v>390311</v>
      </c>
      <c r="J28" s="660"/>
      <c r="K28" s="660"/>
      <c r="L28" s="660"/>
      <c r="M28" s="690">
        <v>5.3</v>
      </c>
      <c r="N28" s="690"/>
      <c r="O28" s="690"/>
      <c r="P28" s="690">
        <v>10.3</v>
      </c>
      <c r="Q28" s="690"/>
      <c r="R28" s="690"/>
      <c r="S28" s="710">
        <v>371418</v>
      </c>
      <c r="T28" s="710"/>
      <c r="U28" s="710"/>
      <c r="V28" s="710"/>
      <c r="W28" s="690">
        <v>0.3</v>
      </c>
      <c r="X28" s="690"/>
      <c r="Y28" s="690"/>
      <c r="Z28" s="690">
        <v>5.1</v>
      </c>
      <c r="AA28" s="690"/>
      <c r="AB28" s="690"/>
      <c r="AC28" s="710">
        <v>18893</v>
      </c>
      <c r="AD28" s="710"/>
      <c r="AE28" s="710"/>
      <c r="AF28" s="710"/>
      <c r="AG28" s="697">
        <v>18403</v>
      </c>
      <c r="AH28" s="697"/>
      <c r="AI28" s="697"/>
      <c r="AJ28" s="697"/>
      <c r="AK28" s="22"/>
      <c r="AL28" s="22"/>
      <c r="AM28" s="39"/>
      <c r="AN28" s="351"/>
      <c r="AO28" s="351"/>
      <c r="AP28" s="334"/>
    </row>
    <row r="29" spans="2:42" ht="13.5">
      <c r="B29" s="694" t="s">
        <v>122</v>
      </c>
      <c r="C29" s="695"/>
      <c r="D29" s="695"/>
      <c r="E29" s="695"/>
      <c r="F29" s="695"/>
      <c r="G29" s="695"/>
      <c r="H29" s="696"/>
      <c r="I29" s="659">
        <v>138882</v>
      </c>
      <c r="J29" s="660"/>
      <c r="K29" s="660"/>
      <c r="L29" s="660"/>
      <c r="M29" s="690">
        <v>0.3</v>
      </c>
      <c r="N29" s="690"/>
      <c r="O29" s="690"/>
      <c r="P29" s="690">
        <v>4</v>
      </c>
      <c r="Q29" s="690"/>
      <c r="R29" s="690"/>
      <c r="S29" s="710">
        <v>138184</v>
      </c>
      <c r="T29" s="710"/>
      <c r="U29" s="710"/>
      <c r="V29" s="710"/>
      <c r="W29" s="690">
        <v>1.1</v>
      </c>
      <c r="X29" s="690"/>
      <c r="Y29" s="690"/>
      <c r="Z29" s="690">
        <v>4</v>
      </c>
      <c r="AA29" s="690"/>
      <c r="AB29" s="690"/>
      <c r="AC29" s="710">
        <v>698</v>
      </c>
      <c r="AD29" s="710"/>
      <c r="AE29" s="710"/>
      <c r="AF29" s="710"/>
      <c r="AG29" s="697">
        <v>172</v>
      </c>
      <c r="AH29" s="697"/>
      <c r="AI29" s="697"/>
      <c r="AJ29" s="697"/>
      <c r="AK29" s="22"/>
      <c r="AL29" s="22"/>
      <c r="AM29" s="39"/>
      <c r="AN29" s="351"/>
      <c r="AO29" s="351"/>
      <c r="AP29" s="334"/>
    </row>
    <row r="30" spans="2:42" ht="13.5">
      <c r="B30" s="694" t="s">
        <v>121</v>
      </c>
      <c r="C30" s="695"/>
      <c r="D30" s="695"/>
      <c r="E30" s="695"/>
      <c r="F30" s="695"/>
      <c r="G30" s="695"/>
      <c r="H30" s="696"/>
      <c r="I30" s="659">
        <v>195141</v>
      </c>
      <c r="J30" s="660"/>
      <c r="K30" s="660"/>
      <c r="L30" s="660"/>
      <c r="M30" s="690">
        <v>-4.9</v>
      </c>
      <c r="N30" s="690"/>
      <c r="O30" s="690"/>
      <c r="P30" s="690">
        <v>-2.5</v>
      </c>
      <c r="Q30" s="690"/>
      <c r="R30" s="690"/>
      <c r="S30" s="710">
        <v>195141</v>
      </c>
      <c r="T30" s="710"/>
      <c r="U30" s="710"/>
      <c r="V30" s="710"/>
      <c r="W30" s="690">
        <v>-4.2</v>
      </c>
      <c r="X30" s="690"/>
      <c r="Y30" s="690"/>
      <c r="Z30" s="690">
        <v>-2.3</v>
      </c>
      <c r="AA30" s="690"/>
      <c r="AB30" s="690"/>
      <c r="AC30" s="710">
        <v>0</v>
      </c>
      <c r="AD30" s="710"/>
      <c r="AE30" s="710"/>
      <c r="AF30" s="710"/>
      <c r="AG30" s="697">
        <v>-705</v>
      </c>
      <c r="AH30" s="697"/>
      <c r="AI30" s="697"/>
      <c r="AJ30" s="697"/>
      <c r="AK30" s="22"/>
      <c r="AL30" s="22"/>
      <c r="AM30" s="39"/>
      <c r="AN30" s="351"/>
      <c r="AO30" s="351"/>
      <c r="AP30" s="334"/>
    </row>
    <row r="31" spans="2:42" ht="13.5">
      <c r="B31" s="694" t="s">
        <v>104</v>
      </c>
      <c r="C31" s="695"/>
      <c r="D31" s="695"/>
      <c r="E31" s="695"/>
      <c r="F31" s="695"/>
      <c r="G31" s="695"/>
      <c r="H31" s="696"/>
      <c r="I31" s="659">
        <v>302508</v>
      </c>
      <c r="J31" s="660"/>
      <c r="K31" s="660"/>
      <c r="L31" s="660"/>
      <c r="M31" s="690">
        <v>2.1</v>
      </c>
      <c r="N31" s="690"/>
      <c r="O31" s="690"/>
      <c r="P31" s="690">
        <v>2.7</v>
      </c>
      <c r="Q31" s="690"/>
      <c r="R31" s="690"/>
      <c r="S31" s="710">
        <v>291138</v>
      </c>
      <c r="T31" s="710"/>
      <c r="U31" s="710"/>
      <c r="V31" s="710"/>
      <c r="W31" s="690">
        <v>-1.4</v>
      </c>
      <c r="X31" s="690"/>
      <c r="Y31" s="690"/>
      <c r="Z31" s="690">
        <v>-1.2</v>
      </c>
      <c r="AA31" s="690"/>
      <c r="AB31" s="690"/>
      <c r="AC31" s="710">
        <v>11370</v>
      </c>
      <c r="AD31" s="710"/>
      <c r="AE31" s="710"/>
      <c r="AF31" s="710"/>
      <c r="AG31" s="697">
        <v>11370</v>
      </c>
      <c r="AH31" s="697"/>
      <c r="AI31" s="697"/>
      <c r="AJ31" s="697"/>
      <c r="AK31" s="22"/>
      <c r="AL31" s="22"/>
      <c r="AM31" s="39"/>
      <c r="AN31" s="351"/>
      <c r="AO31" s="351"/>
      <c r="AP31" s="334"/>
    </row>
    <row r="32" spans="2:42" ht="13.5">
      <c r="B32" s="694" t="s">
        <v>100</v>
      </c>
      <c r="C32" s="695"/>
      <c r="D32" s="695"/>
      <c r="E32" s="695"/>
      <c r="F32" s="695"/>
      <c r="G32" s="695"/>
      <c r="H32" s="696"/>
      <c r="I32" s="659">
        <v>286155</v>
      </c>
      <c r="J32" s="660"/>
      <c r="K32" s="660"/>
      <c r="L32" s="660"/>
      <c r="M32" s="690">
        <v>0</v>
      </c>
      <c r="N32" s="690"/>
      <c r="O32" s="690"/>
      <c r="P32" s="690">
        <v>5.9</v>
      </c>
      <c r="Q32" s="690"/>
      <c r="R32" s="690"/>
      <c r="S32" s="710">
        <v>283763</v>
      </c>
      <c r="T32" s="710"/>
      <c r="U32" s="710"/>
      <c r="V32" s="710"/>
      <c r="W32" s="690">
        <v>1.8</v>
      </c>
      <c r="X32" s="690"/>
      <c r="Y32" s="690"/>
      <c r="Z32" s="690">
        <v>5.1</v>
      </c>
      <c r="AA32" s="690"/>
      <c r="AB32" s="690"/>
      <c r="AC32" s="710">
        <v>2392</v>
      </c>
      <c r="AD32" s="710"/>
      <c r="AE32" s="710"/>
      <c r="AF32" s="710"/>
      <c r="AG32" s="697">
        <v>2114</v>
      </c>
      <c r="AH32" s="697"/>
      <c r="AI32" s="697"/>
      <c r="AJ32" s="697"/>
      <c r="AK32" s="22"/>
      <c r="AL32" s="22"/>
      <c r="AM32" s="39"/>
      <c r="AN32" s="351"/>
      <c r="AO32" s="351"/>
      <c r="AP32" s="334"/>
    </row>
    <row r="33" spans="2:42" ht="13.5">
      <c r="B33" s="694" t="s">
        <v>98</v>
      </c>
      <c r="C33" s="695"/>
      <c r="D33" s="695"/>
      <c r="E33" s="695"/>
      <c r="F33" s="695"/>
      <c r="G33" s="695"/>
      <c r="H33" s="696"/>
      <c r="I33" s="659">
        <v>291718</v>
      </c>
      <c r="J33" s="660"/>
      <c r="K33" s="660"/>
      <c r="L33" s="660"/>
      <c r="M33" s="690">
        <v>-6.1</v>
      </c>
      <c r="N33" s="690"/>
      <c r="O33" s="690"/>
      <c r="P33" s="690">
        <v>-1.9</v>
      </c>
      <c r="Q33" s="690"/>
      <c r="R33" s="690"/>
      <c r="S33" s="710">
        <v>290913</v>
      </c>
      <c r="T33" s="710"/>
      <c r="U33" s="710"/>
      <c r="V33" s="710"/>
      <c r="W33" s="690">
        <v>-5.3</v>
      </c>
      <c r="X33" s="690"/>
      <c r="Y33" s="690"/>
      <c r="Z33" s="690">
        <v>-2.1</v>
      </c>
      <c r="AA33" s="690"/>
      <c r="AB33" s="690"/>
      <c r="AC33" s="710">
        <v>805</v>
      </c>
      <c r="AD33" s="710"/>
      <c r="AE33" s="710"/>
      <c r="AF33" s="710"/>
      <c r="AG33" s="697">
        <v>350</v>
      </c>
      <c r="AH33" s="697"/>
      <c r="AI33" s="697"/>
      <c r="AJ33" s="697"/>
      <c r="AK33" s="22"/>
      <c r="AL33" s="22"/>
      <c r="AM33" s="39"/>
      <c r="AN33" s="351"/>
      <c r="AO33" s="351"/>
      <c r="AP33" s="334"/>
    </row>
    <row r="34" spans="2:42" ht="13.5">
      <c r="B34" s="694" t="s">
        <v>99</v>
      </c>
      <c r="C34" s="695"/>
      <c r="D34" s="695"/>
      <c r="E34" s="695"/>
      <c r="F34" s="695"/>
      <c r="G34" s="695"/>
      <c r="H34" s="696"/>
      <c r="I34" s="659">
        <v>185472</v>
      </c>
      <c r="J34" s="660"/>
      <c r="K34" s="660"/>
      <c r="L34" s="660"/>
      <c r="M34" s="690">
        <v>13.3</v>
      </c>
      <c r="N34" s="690"/>
      <c r="O34" s="690"/>
      <c r="P34" s="690">
        <v>-1.5</v>
      </c>
      <c r="Q34" s="690"/>
      <c r="R34" s="690"/>
      <c r="S34" s="710">
        <v>156506</v>
      </c>
      <c r="T34" s="710"/>
      <c r="U34" s="710"/>
      <c r="V34" s="710"/>
      <c r="W34" s="690">
        <v>-4.3</v>
      </c>
      <c r="X34" s="690"/>
      <c r="Y34" s="690"/>
      <c r="Z34" s="690">
        <v>-7.8</v>
      </c>
      <c r="AA34" s="690"/>
      <c r="AB34" s="690"/>
      <c r="AC34" s="710">
        <v>28966</v>
      </c>
      <c r="AD34" s="710"/>
      <c r="AE34" s="710"/>
      <c r="AF34" s="710"/>
      <c r="AG34" s="697">
        <v>10485</v>
      </c>
      <c r="AH34" s="697"/>
      <c r="AI34" s="697"/>
      <c r="AJ34" s="697"/>
      <c r="AK34" s="22"/>
      <c r="AL34" s="22"/>
      <c r="AM34" s="39"/>
      <c r="AN34" s="351"/>
      <c r="AO34" s="351"/>
      <c r="AP34" s="334"/>
    </row>
    <row r="35" spans="2:40" ht="4.5" customHeight="1">
      <c r="B35" s="54"/>
      <c r="C35" s="55"/>
      <c r="D35" s="55"/>
      <c r="E35" s="55"/>
      <c r="F35" s="55"/>
      <c r="G35" s="55"/>
      <c r="H35" s="53"/>
      <c r="I35" s="56"/>
      <c r="J35" s="56"/>
      <c r="K35" s="56"/>
      <c r="L35" s="56"/>
      <c r="M35" s="340"/>
      <c r="N35" s="340"/>
      <c r="O35" s="340"/>
      <c r="P35" s="340"/>
      <c r="Q35" s="340"/>
      <c r="R35" s="340"/>
      <c r="S35" s="341"/>
      <c r="T35" s="341"/>
      <c r="U35" s="341"/>
      <c r="V35" s="341"/>
      <c r="W35" s="340"/>
      <c r="X35" s="340"/>
      <c r="Y35" s="340"/>
      <c r="Z35" s="340"/>
      <c r="AA35" s="340"/>
      <c r="AB35" s="340"/>
      <c r="AC35" s="341"/>
      <c r="AD35" s="341"/>
      <c r="AE35" s="341"/>
      <c r="AF35" s="341"/>
      <c r="AG35" s="342"/>
      <c r="AH35" s="342"/>
      <c r="AI35" s="342"/>
      <c r="AJ35" s="343"/>
      <c r="AK35" s="22"/>
      <c r="AL35" s="22"/>
      <c r="AM35" s="39"/>
      <c r="AN35" s="39"/>
    </row>
    <row r="36" spans="2:36" ht="13.5">
      <c r="B36" s="70"/>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row>
    <row r="38" spans="2:38" ht="13.5">
      <c r="B38" s="33" t="s">
        <v>692</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681" t="s">
        <v>140</v>
      </c>
      <c r="AD38" s="681"/>
      <c r="AE38" s="681"/>
      <c r="AF38" s="681"/>
      <c r="AG38" s="681"/>
      <c r="AH38" s="681"/>
      <c r="AI38" s="681"/>
      <c r="AL38" s="67"/>
    </row>
    <row r="39" spans="2:44" ht="7.5" customHeight="1">
      <c r="B39" s="683" t="s">
        <v>128</v>
      </c>
      <c r="C39" s="684"/>
      <c r="D39" s="684"/>
      <c r="E39" s="684"/>
      <c r="F39" s="684"/>
      <c r="G39" s="684"/>
      <c r="H39" s="685"/>
      <c r="I39" s="670" t="s">
        <v>127</v>
      </c>
      <c r="J39" s="671"/>
      <c r="K39" s="671"/>
      <c r="L39" s="671"/>
      <c r="M39" s="671"/>
      <c r="N39" s="86"/>
      <c r="O39" s="74"/>
      <c r="P39" s="74"/>
      <c r="Q39" s="74"/>
      <c r="R39" s="74"/>
      <c r="S39" s="75"/>
      <c r="T39" s="75"/>
      <c r="U39" s="87"/>
      <c r="V39" s="87"/>
      <c r="W39" s="87"/>
      <c r="X39" s="75"/>
      <c r="Y39" s="74"/>
      <c r="Z39" s="77"/>
      <c r="AA39" s="77"/>
      <c r="AB39" s="77"/>
      <c r="AC39" s="77"/>
      <c r="AD39" s="75"/>
      <c r="AE39" s="75"/>
      <c r="AF39" s="75"/>
      <c r="AG39" s="87"/>
      <c r="AH39" s="87"/>
      <c r="AI39" s="88"/>
      <c r="AM39" s="40"/>
      <c r="AN39" s="40"/>
      <c r="AP39" s="41"/>
      <c r="AQ39" s="41"/>
      <c r="AR39" s="41"/>
    </row>
    <row r="40" spans="2:44" ht="7.5" customHeight="1">
      <c r="B40" s="686"/>
      <c r="C40" s="687"/>
      <c r="D40" s="687"/>
      <c r="E40" s="687"/>
      <c r="F40" s="687"/>
      <c r="G40" s="687"/>
      <c r="H40" s="688"/>
      <c r="I40" s="672"/>
      <c r="J40" s="673"/>
      <c r="K40" s="673"/>
      <c r="L40" s="673"/>
      <c r="M40" s="699"/>
      <c r="N40" s="670" t="s">
        <v>145</v>
      </c>
      <c r="O40" s="671"/>
      <c r="P40" s="671"/>
      <c r="Q40" s="671"/>
      <c r="R40" s="671"/>
      <c r="S40" s="73"/>
      <c r="T40" s="73"/>
      <c r="U40" s="73"/>
      <c r="V40" s="73"/>
      <c r="W40" s="73"/>
      <c r="X40" s="89"/>
      <c r="Y40" s="670" t="s">
        <v>130</v>
      </c>
      <c r="Z40" s="671"/>
      <c r="AA40" s="671"/>
      <c r="AB40" s="671"/>
      <c r="AC40" s="671"/>
      <c r="AD40" s="90"/>
      <c r="AE40" s="77"/>
      <c r="AF40" s="77"/>
      <c r="AG40" s="77"/>
      <c r="AH40" s="77"/>
      <c r="AI40" s="91"/>
      <c r="AM40" s="40"/>
      <c r="AN40" s="40"/>
      <c r="AP40" s="41"/>
      <c r="AQ40" s="41"/>
      <c r="AR40" s="41"/>
    </row>
    <row r="41" spans="2:42" ht="13.5">
      <c r="B41" s="686"/>
      <c r="C41" s="687"/>
      <c r="D41" s="687"/>
      <c r="E41" s="687"/>
      <c r="F41" s="687"/>
      <c r="G41" s="687"/>
      <c r="H41" s="688"/>
      <c r="I41" s="672"/>
      <c r="J41" s="673"/>
      <c r="K41" s="673"/>
      <c r="L41" s="673"/>
      <c r="M41" s="699"/>
      <c r="N41" s="672"/>
      <c r="O41" s="673"/>
      <c r="P41" s="673"/>
      <c r="Q41" s="673"/>
      <c r="R41" s="673"/>
      <c r="S41" s="702" t="s">
        <v>118</v>
      </c>
      <c r="T41" s="703"/>
      <c r="U41" s="703"/>
      <c r="V41" s="703"/>
      <c r="W41" s="703"/>
      <c r="X41" s="704"/>
      <c r="Y41" s="672"/>
      <c r="Z41" s="673"/>
      <c r="AA41" s="673"/>
      <c r="AB41" s="673"/>
      <c r="AC41" s="673"/>
      <c r="AD41" s="667" t="s">
        <v>494</v>
      </c>
      <c r="AE41" s="668"/>
      <c r="AF41" s="668"/>
      <c r="AG41" s="668"/>
      <c r="AH41" s="668"/>
      <c r="AI41" s="669"/>
      <c r="AN41" s="41"/>
      <c r="AO41" s="41"/>
      <c r="AP41" s="41"/>
    </row>
    <row r="42" spans="2:44" ht="13.5">
      <c r="B42" s="686"/>
      <c r="C42" s="687"/>
      <c r="D42" s="687"/>
      <c r="E42" s="687"/>
      <c r="F42" s="687"/>
      <c r="G42" s="687"/>
      <c r="H42" s="688"/>
      <c r="I42" s="674"/>
      <c r="J42" s="675"/>
      <c r="K42" s="675"/>
      <c r="L42" s="675"/>
      <c r="M42" s="700"/>
      <c r="N42" s="674"/>
      <c r="O42" s="675"/>
      <c r="P42" s="675"/>
      <c r="Q42" s="675"/>
      <c r="R42" s="675"/>
      <c r="S42" s="667" t="s">
        <v>106</v>
      </c>
      <c r="T42" s="668"/>
      <c r="U42" s="669"/>
      <c r="V42" s="667" t="s">
        <v>107</v>
      </c>
      <c r="W42" s="668"/>
      <c r="X42" s="669"/>
      <c r="Y42" s="674"/>
      <c r="Z42" s="675"/>
      <c r="AA42" s="675"/>
      <c r="AB42" s="675"/>
      <c r="AC42" s="675"/>
      <c r="AD42" s="667" t="s">
        <v>106</v>
      </c>
      <c r="AE42" s="668"/>
      <c r="AF42" s="669"/>
      <c r="AG42" s="667" t="s">
        <v>107</v>
      </c>
      <c r="AH42" s="668"/>
      <c r="AI42" s="669"/>
      <c r="AJ42" s="27"/>
      <c r="AM42" s="40"/>
      <c r="AN42" s="40"/>
      <c r="AP42" s="41"/>
      <c r="AQ42" s="41"/>
      <c r="AR42" s="41"/>
    </row>
    <row r="43" spans="2:44" ht="9.75" customHeight="1">
      <c r="B43" s="24"/>
      <c r="C43" s="25"/>
      <c r="D43" s="25"/>
      <c r="E43" s="25"/>
      <c r="F43" s="25"/>
      <c r="G43" s="25"/>
      <c r="H43" s="26"/>
      <c r="I43" s="705" t="s">
        <v>112</v>
      </c>
      <c r="J43" s="682"/>
      <c r="K43" s="682"/>
      <c r="L43" s="682"/>
      <c r="M43" s="682"/>
      <c r="N43" s="682" t="s">
        <v>112</v>
      </c>
      <c r="O43" s="682"/>
      <c r="P43" s="682"/>
      <c r="Q43" s="682"/>
      <c r="R43" s="682"/>
      <c r="S43" s="682" t="s">
        <v>120</v>
      </c>
      <c r="T43" s="682"/>
      <c r="U43" s="682"/>
      <c r="V43" s="682" t="s">
        <v>120</v>
      </c>
      <c r="W43" s="682"/>
      <c r="X43" s="682"/>
      <c r="Y43" s="682" t="s">
        <v>112</v>
      </c>
      <c r="Z43" s="682"/>
      <c r="AA43" s="682"/>
      <c r="AB43" s="682"/>
      <c r="AC43" s="682"/>
      <c r="AD43" s="682" t="s">
        <v>120</v>
      </c>
      <c r="AE43" s="682"/>
      <c r="AF43" s="682"/>
      <c r="AG43" s="682" t="s">
        <v>120</v>
      </c>
      <c r="AH43" s="682"/>
      <c r="AI43" s="708"/>
      <c r="AJ43" s="20"/>
      <c r="AM43" s="39"/>
      <c r="AN43" s="39"/>
      <c r="AP43" s="42"/>
      <c r="AQ43" s="42"/>
      <c r="AR43" s="42"/>
    </row>
    <row r="44" spans="2:44" ht="13.5">
      <c r="B44" s="694" t="s">
        <v>101</v>
      </c>
      <c r="C44" s="695"/>
      <c r="D44" s="695"/>
      <c r="E44" s="695"/>
      <c r="F44" s="695"/>
      <c r="G44" s="695"/>
      <c r="H44" s="696"/>
      <c r="I44" s="5"/>
      <c r="J44" s="692">
        <v>278593</v>
      </c>
      <c r="K44" s="692"/>
      <c r="L44" s="692"/>
      <c r="M44" s="692"/>
      <c r="N44" s="2"/>
      <c r="O44" s="660">
        <v>252481</v>
      </c>
      <c r="P44" s="660"/>
      <c r="Q44" s="660"/>
      <c r="R44" s="660"/>
      <c r="S44" s="690">
        <v>-0.6</v>
      </c>
      <c r="T44" s="690"/>
      <c r="U44" s="690"/>
      <c r="V44" s="690">
        <v>0</v>
      </c>
      <c r="W44" s="690"/>
      <c r="X44" s="690"/>
      <c r="Y44" s="2"/>
      <c r="Z44" s="660">
        <v>26112</v>
      </c>
      <c r="AA44" s="660"/>
      <c r="AB44" s="660"/>
      <c r="AC44" s="660"/>
      <c r="AD44" s="701">
        <v>-10.091932651585578</v>
      </c>
      <c r="AE44" s="701"/>
      <c r="AF44" s="701"/>
      <c r="AG44" s="701">
        <v>4.2187188185990765</v>
      </c>
      <c r="AH44" s="701"/>
      <c r="AI44" s="709"/>
      <c r="AJ44" s="5"/>
      <c r="AM44" s="39"/>
      <c r="AN44" s="39"/>
      <c r="AP44" s="42"/>
      <c r="AQ44" s="42"/>
      <c r="AR44" s="42"/>
    </row>
    <row r="45" spans="2:44" ht="13.5">
      <c r="B45" s="694" t="s">
        <v>102</v>
      </c>
      <c r="C45" s="695"/>
      <c r="D45" s="695"/>
      <c r="E45" s="695"/>
      <c r="F45" s="695"/>
      <c r="G45" s="695"/>
      <c r="H45" s="696"/>
      <c r="I45" s="5"/>
      <c r="J45" s="692">
        <v>411662</v>
      </c>
      <c r="K45" s="692"/>
      <c r="L45" s="692"/>
      <c r="M45" s="692"/>
      <c r="N45" s="2"/>
      <c r="O45" s="660">
        <v>382415</v>
      </c>
      <c r="P45" s="660"/>
      <c r="Q45" s="660"/>
      <c r="R45" s="660"/>
      <c r="S45" s="690">
        <v>-0.2</v>
      </c>
      <c r="T45" s="690"/>
      <c r="U45" s="690"/>
      <c r="V45" s="690">
        <v>1.5</v>
      </c>
      <c r="W45" s="690"/>
      <c r="X45" s="690"/>
      <c r="Y45" s="2"/>
      <c r="Z45" s="660">
        <v>29247</v>
      </c>
      <c r="AA45" s="660"/>
      <c r="AB45" s="660"/>
      <c r="AC45" s="660"/>
      <c r="AD45" s="701">
        <v>-15.132609831118337</v>
      </c>
      <c r="AE45" s="701"/>
      <c r="AF45" s="701"/>
      <c r="AG45" s="701">
        <v>1.1621874027186951</v>
      </c>
      <c r="AH45" s="701"/>
      <c r="AI45" s="709"/>
      <c r="AJ45" s="5"/>
      <c r="AM45" s="39"/>
      <c r="AN45" s="39"/>
      <c r="AP45" s="42"/>
      <c r="AQ45" s="42"/>
      <c r="AR45" s="42"/>
    </row>
    <row r="46" spans="2:44" ht="13.5">
      <c r="B46" s="694" t="s">
        <v>103</v>
      </c>
      <c r="C46" s="695"/>
      <c r="D46" s="695"/>
      <c r="E46" s="695"/>
      <c r="F46" s="695"/>
      <c r="G46" s="695"/>
      <c r="H46" s="696"/>
      <c r="I46" s="5"/>
      <c r="J46" s="692">
        <v>324088</v>
      </c>
      <c r="K46" s="692"/>
      <c r="L46" s="692"/>
      <c r="M46" s="692"/>
      <c r="N46" s="2"/>
      <c r="O46" s="660">
        <v>286121</v>
      </c>
      <c r="P46" s="660"/>
      <c r="Q46" s="660"/>
      <c r="R46" s="660"/>
      <c r="S46" s="690">
        <v>-0.8</v>
      </c>
      <c r="T46" s="690"/>
      <c r="U46" s="690"/>
      <c r="V46" s="690">
        <v>-0.2</v>
      </c>
      <c r="W46" s="690"/>
      <c r="X46" s="690"/>
      <c r="Y46" s="2"/>
      <c r="Z46" s="660">
        <v>37967</v>
      </c>
      <c r="AA46" s="660"/>
      <c r="AB46" s="660"/>
      <c r="AC46" s="660"/>
      <c r="AD46" s="701">
        <v>-9.106796581360276</v>
      </c>
      <c r="AE46" s="701"/>
      <c r="AF46" s="701"/>
      <c r="AG46" s="701">
        <v>3.9252182957873805</v>
      </c>
      <c r="AH46" s="701"/>
      <c r="AI46" s="709"/>
      <c r="AJ46" s="5"/>
      <c r="AM46" s="39"/>
      <c r="AN46" s="39"/>
      <c r="AP46" s="42"/>
      <c r="AQ46" s="42"/>
      <c r="AR46" s="42"/>
    </row>
    <row r="47" spans="2:44" ht="13.5">
      <c r="B47" s="694" t="s">
        <v>126</v>
      </c>
      <c r="C47" s="695"/>
      <c r="D47" s="695"/>
      <c r="E47" s="695"/>
      <c r="F47" s="695"/>
      <c r="G47" s="695"/>
      <c r="H47" s="696"/>
      <c r="I47" s="5"/>
      <c r="J47" s="692">
        <v>435302</v>
      </c>
      <c r="K47" s="692"/>
      <c r="L47" s="692"/>
      <c r="M47" s="692"/>
      <c r="N47" s="2"/>
      <c r="O47" s="660">
        <v>380777</v>
      </c>
      <c r="P47" s="660"/>
      <c r="Q47" s="660"/>
      <c r="R47" s="660"/>
      <c r="S47" s="690">
        <v>-0.7</v>
      </c>
      <c r="T47" s="690"/>
      <c r="U47" s="690"/>
      <c r="V47" s="690">
        <v>-2.1</v>
      </c>
      <c r="W47" s="690"/>
      <c r="X47" s="690"/>
      <c r="Y47" s="2"/>
      <c r="Z47" s="660">
        <v>54525</v>
      </c>
      <c r="AA47" s="660"/>
      <c r="AB47" s="660"/>
      <c r="AC47" s="660"/>
      <c r="AD47" s="701">
        <v>-6.303163610743557</v>
      </c>
      <c r="AE47" s="701"/>
      <c r="AF47" s="701"/>
      <c r="AG47" s="701">
        <v>-10.982498530660223</v>
      </c>
      <c r="AH47" s="701"/>
      <c r="AI47" s="709"/>
      <c r="AJ47" s="5"/>
      <c r="AM47" s="39"/>
      <c r="AN47" s="39"/>
      <c r="AP47" s="42"/>
      <c r="AQ47" s="42"/>
      <c r="AR47" s="42"/>
    </row>
    <row r="48" spans="2:44" ht="13.5">
      <c r="B48" s="694" t="s">
        <v>97</v>
      </c>
      <c r="C48" s="695"/>
      <c r="D48" s="695"/>
      <c r="E48" s="695"/>
      <c r="F48" s="695"/>
      <c r="G48" s="695"/>
      <c r="H48" s="696"/>
      <c r="I48" s="5"/>
      <c r="J48" s="692">
        <v>301968</v>
      </c>
      <c r="K48" s="692"/>
      <c r="L48" s="692"/>
      <c r="M48" s="692"/>
      <c r="N48" s="2"/>
      <c r="O48" s="660">
        <v>270266</v>
      </c>
      <c r="P48" s="660"/>
      <c r="Q48" s="660"/>
      <c r="R48" s="660"/>
      <c r="S48" s="690">
        <v>-0.1</v>
      </c>
      <c r="T48" s="690"/>
      <c r="U48" s="690"/>
      <c r="V48" s="690">
        <v>0.4</v>
      </c>
      <c r="W48" s="690"/>
      <c r="X48" s="690"/>
      <c r="Y48" s="2"/>
      <c r="Z48" s="660">
        <v>31702</v>
      </c>
      <c r="AA48" s="660"/>
      <c r="AB48" s="660"/>
      <c r="AC48" s="660"/>
      <c r="AD48" s="701">
        <v>4.207481427914006</v>
      </c>
      <c r="AE48" s="701"/>
      <c r="AF48" s="701"/>
      <c r="AG48" s="701">
        <v>32.51128573817088</v>
      </c>
      <c r="AH48" s="701"/>
      <c r="AI48" s="709"/>
      <c r="AJ48" s="5"/>
      <c r="AM48" s="39"/>
      <c r="AN48" s="39"/>
      <c r="AP48" s="42"/>
      <c r="AQ48" s="42"/>
      <c r="AR48" s="42"/>
    </row>
    <row r="49" spans="2:44" ht="13.5">
      <c r="B49" s="694" t="s">
        <v>125</v>
      </c>
      <c r="C49" s="695"/>
      <c r="D49" s="695"/>
      <c r="E49" s="695"/>
      <c r="F49" s="695"/>
      <c r="G49" s="695"/>
      <c r="H49" s="696"/>
      <c r="I49" s="5"/>
      <c r="J49" s="692">
        <v>268636</v>
      </c>
      <c r="K49" s="692"/>
      <c r="L49" s="692"/>
      <c r="M49" s="692"/>
      <c r="N49" s="2"/>
      <c r="O49" s="660">
        <v>239398</v>
      </c>
      <c r="P49" s="660"/>
      <c r="Q49" s="660"/>
      <c r="R49" s="660"/>
      <c r="S49" s="689">
        <v>-1.8</v>
      </c>
      <c r="T49" s="689"/>
      <c r="U49" s="689"/>
      <c r="V49" s="689">
        <v>-2.3</v>
      </c>
      <c r="W49" s="689"/>
      <c r="X49" s="689"/>
      <c r="Y49" s="344"/>
      <c r="Z49" s="710">
        <v>29238</v>
      </c>
      <c r="AA49" s="710"/>
      <c r="AB49" s="710"/>
      <c r="AC49" s="710"/>
      <c r="AD49" s="706">
        <v>-16.38880150990878</v>
      </c>
      <c r="AE49" s="706"/>
      <c r="AF49" s="706"/>
      <c r="AG49" s="706">
        <v>-11.848769898697542</v>
      </c>
      <c r="AH49" s="706"/>
      <c r="AI49" s="707"/>
      <c r="AJ49" s="345"/>
      <c r="AM49" s="39"/>
      <c r="AN49" s="39"/>
      <c r="AP49" s="42"/>
      <c r="AQ49" s="42"/>
      <c r="AR49" s="42"/>
    </row>
    <row r="50" spans="2:44" ht="13.5">
      <c r="B50" s="694" t="s">
        <v>135</v>
      </c>
      <c r="C50" s="695"/>
      <c r="D50" s="695"/>
      <c r="E50" s="695"/>
      <c r="F50" s="695"/>
      <c r="G50" s="695"/>
      <c r="H50" s="696"/>
      <c r="I50" s="5"/>
      <c r="J50" s="692">
        <v>213857</v>
      </c>
      <c r="K50" s="692"/>
      <c r="L50" s="692"/>
      <c r="M50" s="692"/>
      <c r="N50" s="2"/>
      <c r="O50" s="660">
        <v>199668</v>
      </c>
      <c r="P50" s="660"/>
      <c r="Q50" s="660"/>
      <c r="R50" s="660"/>
      <c r="S50" s="690">
        <v>-0.4</v>
      </c>
      <c r="T50" s="690"/>
      <c r="U50" s="690"/>
      <c r="V50" s="690">
        <v>3.2</v>
      </c>
      <c r="W50" s="690"/>
      <c r="X50" s="690"/>
      <c r="Y50" s="344"/>
      <c r="Z50" s="710">
        <v>14189</v>
      </c>
      <c r="AA50" s="710"/>
      <c r="AB50" s="710"/>
      <c r="AC50" s="710"/>
      <c r="AD50" s="706">
        <v>-1.8198173263216155</v>
      </c>
      <c r="AE50" s="706"/>
      <c r="AF50" s="706"/>
      <c r="AG50" s="706">
        <v>28.291139240506325</v>
      </c>
      <c r="AH50" s="706"/>
      <c r="AI50" s="707"/>
      <c r="AJ50" s="345"/>
      <c r="AM50" s="39"/>
      <c r="AN50" s="39"/>
      <c r="AP50" s="42"/>
      <c r="AQ50" s="42"/>
      <c r="AR50" s="42"/>
    </row>
    <row r="51" spans="2:44" ht="13.5">
      <c r="B51" s="694" t="s">
        <v>136</v>
      </c>
      <c r="C51" s="695"/>
      <c r="D51" s="695"/>
      <c r="E51" s="695"/>
      <c r="F51" s="695"/>
      <c r="G51" s="695"/>
      <c r="H51" s="696"/>
      <c r="I51" s="5"/>
      <c r="J51" s="692">
        <v>391652</v>
      </c>
      <c r="K51" s="692"/>
      <c r="L51" s="692"/>
      <c r="M51" s="692"/>
      <c r="N51" s="2"/>
      <c r="O51" s="660">
        <v>356379</v>
      </c>
      <c r="P51" s="660"/>
      <c r="Q51" s="660"/>
      <c r="R51" s="660"/>
      <c r="S51" s="690">
        <v>-6.9</v>
      </c>
      <c r="T51" s="690"/>
      <c r="U51" s="690"/>
      <c r="V51" s="690">
        <v>-5.2</v>
      </c>
      <c r="W51" s="690"/>
      <c r="X51" s="690"/>
      <c r="Y51" s="344"/>
      <c r="Z51" s="710">
        <v>35273</v>
      </c>
      <c r="AA51" s="710"/>
      <c r="AB51" s="710"/>
      <c r="AC51" s="710"/>
      <c r="AD51" s="706">
        <v>-14.655214130171789</v>
      </c>
      <c r="AE51" s="706"/>
      <c r="AF51" s="706"/>
      <c r="AG51" s="706">
        <v>-14.142102572840344</v>
      </c>
      <c r="AH51" s="706"/>
      <c r="AI51" s="707"/>
      <c r="AJ51" s="345"/>
      <c r="AM51" s="39"/>
      <c r="AN51" s="39"/>
      <c r="AP51" s="42"/>
      <c r="AQ51" s="42"/>
      <c r="AR51" s="42"/>
    </row>
    <row r="52" spans="2:44" ht="13.5">
      <c r="B52" s="694" t="s">
        <v>124</v>
      </c>
      <c r="C52" s="695"/>
      <c r="D52" s="695"/>
      <c r="E52" s="695"/>
      <c r="F52" s="695"/>
      <c r="G52" s="695"/>
      <c r="H52" s="696"/>
      <c r="I52" s="5"/>
      <c r="J52" s="692">
        <v>184993</v>
      </c>
      <c r="K52" s="692"/>
      <c r="L52" s="692"/>
      <c r="M52" s="692"/>
      <c r="N52" s="2"/>
      <c r="O52" s="660">
        <v>175903</v>
      </c>
      <c r="P52" s="660"/>
      <c r="Q52" s="660"/>
      <c r="R52" s="660"/>
      <c r="S52" s="690">
        <v>-5.3</v>
      </c>
      <c r="T52" s="690"/>
      <c r="U52" s="690"/>
      <c r="V52" s="690">
        <v>1.1</v>
      </c>
      <c r="W52" s="690"/>
      <c r="X52" s="690"/>
      <c r="Y52" s="344"/>
      <c r="Z52" s="710">
        <v>9090</v>
      </c>
      <c r="AA52" s="710"/>
      <c r="AB52" s="710"/>
      <c r="AC52" s="710"/>
      <c r="AD52" s="706">
        <v>-29.882752236963906</v>
      </c>
      <c r="AE52" s="706"/>
      <c r="AF52" s="706"/>
      <c r="AG52" s="706">
        <v>-13.296451735978632</v>
      </c>
      <c r="AH52" s="706"/>
      <c r="AI52" s="707"/>
      <c r="AJ52" s="345"/>
      <c r="AM52" s="39"/>
      <c r="AN52" s="39"/>
      <c r="AP52" s="350"/>
      <c r="AQ52" s="42"/>
      <c r="AR52" s="42"/>
    </row>
    <row r="53" spans="2:44" ht="13.5">
      <c r="B53" s="694" t="s">
        <v>123</v>
      </c>
      <c r="C53" s="695"/>
      <c r="D53" s="695"/>
      <c r="E53" s="695"/>
      <c r="F53" s="695"/>
      <c r="G53" s="695"/>
      <c r="H53" s="696"/>
      <c r="I53" s="5"/>
      <c r="J53" s="692">
        <v>371418</v>
      </c>
      <c r="K53" s="692"/>
      <c r="L53" s="692"/>
      <c r="M53" s="692"/>
      <c r="N53" s="2"/>
      <c r="O53" s="660">
        <v>326123</v>
      </c>
      <c r="P53" s="660"/>
      <c r="Q53" s="660"/>
      <c r="R53" s="660"/>
      <c r="S53" s="690">
        <v>4.1</v>
      </c>
      <c r="T53" s="690"/>
      <c r="U53" s="690"/>
      <c r="V53" s="690">
        <v>3.7</v>
      </c>
      <c r="W53" s="690"/>
      <c r="X53" s="690"/>
      <c r="Y53" s="344"/>
      <c r="Z53" s="710">
        <v>45295</v>
      </c>
      <c r="AA53" s="710"/>
      <c r="AB53" s="710"/>
      <c r="AC53" s="710"/>
      <c r="AD53" s="706">
        <v>-20.07375906548323</v>
      </c>
      <c r="AE53" s="706"/>
      <c r="AF53" s="706"/>
      <c r="AG53" s="706">
        <v>15.953715792437851</v>
      </c>
      <c r="AH53" s="706"/>
      <c r="AI53" s="707"/>
      <c r="AJ53" s="345"/>
      <c r="AM53" s="39"/>
      <c r="AN53" s="39"/>
      <c r="AP53" s="350"/>
      <c r="AQ53" s="42"/>
      <c r="AR53" s="42"/>
    </row>
    <row r="54" spans="2:44" ht="13.5">
      <c r="B54" s="694" t="s">
        <v>122</v>
      </c>
      <c r="C54" s="695"/>
      <c r="D54" s="695"/>
      <c r="E54" s="695"/>
      <c r="F54" s="695"/>
      <c r="G54" s="695"/>
      <c r="H54" s="696"/>
      <c r="I54" s="5"/>
      <c r="J54" s="692">
        <v>138184</v>
      </c>
      <c r="K54" s="692"/>
      <c r="L54" s="692"/>
      <c r="M54" s="692"/>
      <c r="N54" s="2"/>
      <c r="O54" s="660">
        <v>128906</v>
      </c>
      <c r="P54" s="660"/>
      <c r="Q54" s="660"/>
      <c r="R54" s="660"/>
      <c r="S54" s="690">
        <v>1.7</v>
      </c>
      <c r="T54" s="690"/>
      <c r="U54" s="690"/>
      <c r="V54" s="690">
        <v>1.9</v>
      </c>
      <c r="W54" s="690"/>
      <c r="X54" s="690"/>
      <c r="Y54" s="344"/>
      <c r="Z54" s="710">
        <v>9278</v>
      </c>
      <c r="AA54" s="710"/>
      <c r="AB54" s="710"/>
      <c r="AC54" s="710"/>
      <c r="AD54" s="706">
        <v>-6.178582263120635</v>
      </c>
      <c r="AE54" s="706"/>
      <c r="AF54" s="706"/>
      <c r="AG54" s="706">
        <v>44.74258970358815</v>
      </c>
      <c r="AH54" s="706"/>
      <c r="AI54" s="707"/>
      <c r="AJ54" s="345"/>
      <c r="AM54" s="39"/>
      <c r="AN54" s="39"/>
      <c r="AP54" s="350"/>
      <c r="AQ54" s="42"/>
      <c r="AR54" s="42"/>
    </row>
    <row r="55" spans="2:44" ht="13.5">
      <c r="B55" s="694" t="s">
        <v>121</v>
      </c>
      <c r="C55" s="695"/>
      <c r="D55" s="695"/>
      <c r="E55" s="695"/>
      <c r="F55" s="695"/>
      <c r="G55" s="695"/>
      <c r="H55" s="696"/>
      <c r="I55" s="5"/>
      <c r="J55" s="692">
        <v>195141</v>
      </c>
      <c r="K55" s="692"/>
      <c r="L55" s="692"/>
      <c r="M55" s="692"/>
      <c r="N55" s="2"/>
      <c r="O55" s="660">
        <v>183567</v>
      </c>
      <c r="P55" s="660"/>
      <c r="Q55" s="660"/>
      <c r="R55" s="660"/>
      <c r="S55" s="690">
        <v>-3.1</v>
      </c>
      <c r="T55" s="690"/>
      <c r="U55" s="690"/>
      <c r="V55" s="690">
        <v>-4.1</v>
      </c>
      <c r="W55" s="690"/>
      <c r="X55" s="690"/>
      <c r="Y55" s="344"/>
      <c r="Z55" s="710">
        <v>11574</v>
      </c>
      <c r="AA55" s="710"/>
      <c r="AB55" s="710"/>
      <c r="AC55" s="710"/>
      <c r="AD55" s="706">
        <v>-17.86246540344901</v>
      </c>
      <c r="AE55" s="706"/>
      <c r="AF55" s="706"/>
      <c r="AG55" s="706">
        <v>41.35319980459209</v>
      </c>
      <c r="AH55" s="706"/>
      <c r="AI55" s="707"/>
      <c r="AJ55" s="345"/>
      <c r="AM55" s="39"/>
      <c r="AN55" s="39"/>
      <c r="AP55" s="350"/>
      <c r="AQ55" s="42"/>
      <c r="AR55" s="42"/>
    </row>
    <row r="56" spans="2:44" ht="13.5">
      <c r="B56" s="694" t="s">
        <v>104</v>
      </c>
      <c r="C56" s="695"/>
      <c r="D56" s="695"/>
      <c r="E56" s="695"/>
      <c r="F56" s="695"/>
      <c r="G56" s="695"/>
      <c r="H56" s="696"/>
      <c r="I56" s="5"/>
      <c r="J56" s="692">
        <v>291138</v>
      </c>
      <c r="K56" s="692"/>
      <c r="L56" s="692"/>
      <c r="M56" s="692"/>
      <c r="N56" s="2"/>
      <c r="O56" s="660">
        <v>287259</v>
      </c>
      <c r="P56" s="660"/>
      <c r="Q56" s="660"/>
      <c r="R56" s="660"/>
      <c r="S56" s="690">
        <v>-1.4</v>
      </c>
      <c r="T56" s="690"/>
      <c r="U56" s="690"/>
      <c r="V56" s="690">
        <v>-1.4</v>
      </c>
      <c r="W56" s="690"/>
      <c r="X56" s="690"/>
      <c r="Y56" s="344"/>
      <c r="Z56" s="710">
        <v>3879</v>
      </c>
      <c r="AA56" s="710"/>
      <c r="AB56" s="710"/>
      <c r="AC56" s="710"/>
      <c r="AD56" s="706">
        <v>-6.304347826086953</v>
      </c>
      <c r="AE56" s="706"/>
      <c r="AF56" s="706"/>
      <c r="AG56" s="706">
        <v>21.21875</v>
      </c>
      <c r="AH56" s="706"/>
      <c r="AI56" s="707"/>
      <c r="AJ56" s="345"/>
      <c r="AM56" s="39"/>
      <c r="AN56" s="39"/>
      <c r="AP56" s="350"/>
      <c r="AQ56" s="42"/>
      <c r="AR56" s="42"/>
    </row>
    <row r="57" spans="2:44" ht="13.5">
      <c r="B57" s="694" t="s">
        <v>100</v>
      </c>
      <c r="C57" s="695"/>
      <c r="D57" s="695"/>
      <c r="E57" s="695"/>
      <c r="F57" s="695"/>
      <c r="G57" s="695"/>
      <c r="H57" s="696"/>
      <c r="I57" s="5"/>
      <c r="J57" s="692">
        <v>283763</v>
      </c>
      <c r="K57" s="692"/>
      <c r="L57" s="692"/>
      <c r="M57" s="692"/>
      <c r="N57" s="2"/>
      <c r="O57" s="660">
        <v>263958</v>
      </c>
      <c r="P57" s="660"/>
      <c r="Q57" s="660"/>
      <c r="R57" s="660"/>
      <c r="S57" s="690">
        <v>2.5</v>
      </c>
      <c r="T57" s="690"/>
      <c r="U57" s="690"/>
      <c r="V57" s="690">
        <v>5.6</v>
      </c>
      <c r="W57" s="690"/>
      <c r="X57" s="690"/>
      <c r="Y57" s="344"/>
      <c r="Z57" s="710">
        <v>19805</v>
      </c>
      <c r="AA57" s="710"/>
      <c r="AB57" s="710"/>
      <c r="AC57" s="710"/>
      <c r="AD57" s="706">
        <v>-5.366016819571861</v>
      </c>
      <c r="AE57" s="706"/>
      <c r="AF57" s="706"/>
      <c r="AG57" s="706">
        <v>-0.8510638297872353</v>
      </c>
      <c r="AH57" s="706"/>
      <c r="AI57" s="707"/>
      <c r="AJ57" s="345"/>
      <c r="AM57" s="39"/>
      <c r="AN57" s="39"/>
      <c r="AP57" s="350"/>
      <c r="AQ57" s="42"/>
      <c r="AR57" s="42"/>
    </row>
    <row r="58" spans="2:44" ht="13.5">
      <c r="B58" s="694" t="s">
        <v>98</v>
      </c>
      <c r="C58" s="695"/>
      <c r="D58" s="695"/>
      <c r="E58" s="695"/>
      <c r="F58" s="695"/>
      <c r="G58" s="695"/>
      <c r="H58" s="696"/>
      <c r="I58" s="5"/>
      <c r="J58" s="692">
        <v>290913</v>
      </c>
      <c r="K58" s="692"/>
      <c r="L58" s="692"/>
      <c r="M58" s="692"/>
      <c r="N58" s="2"/>
      <c r="O58" s="660">
        <v>279562</v>
      </c>
      <c r="P58" s="660"/>
      <c r="Q58" s="660"/>
      <c r="R58" s="660"/>
      <c r="S58" s="690">
        <v>-4.3</v>
      </c>
      <c r="T58" s="690"/>
      <c r="U58" s="690"/>
      <c r="V58" s="690">
        <v>-3.5</v>
      </c>
      <c r="W58" s="690"/>
      <c r="X58" s="690"/>
      <c r="Y58" s="344"/>
      <c r="Z58" s="710">
        <v>11351</v>
      </c>
      <c r="AA58" s="710"/>
      <c r="AB58" s="710"/>
      <c r="AC58" s="710"/>
      <c r="AD58" s="706">
        <v>-23.366189576019448</v>
      </c>
      <c r="AE58" s="706"/>
      <c r="AF58" s="706"/>
      <c r="AG58" s="706">
        <v>49.69009626796783</v>
      </c>
      <c r="AH58" s="706"/>
      <c r="AI58" s="707"/>
      <c r="AJ58" s="345"/>
      <c r="AM58" s="39"/>
      <c r="AN58" s="39"/>
      <c r="AP58" s="350"/>
      <c r="AQ58" s="42"/>
      <c r="AR58" s="42"/>
    </row>
    <row r="59" spans="2:44" ht="13.5">
      <c r="B59" s="694" t="s">
        <v>99</v>
      </c>
      <c r="C59" s="695"/>
      <c r="D59" s="695"/>
      <c r="E59" s="695"/>
      <c r="F59" s="695"/>
      <c r="G59" s="695"/>
      <c r="H59" s="696"/>
      <c r="I59" s="5"/>
      <c r="J59" s="692">
        <v>156506</v>
      </c>
      <c r="K59" s="692"/>
      <c r="L59" s="692"/>
      <c r="M59" s="692"/>
      <c r="N59" s="2"/>
      <c r="O59" s="660">
        <v>141515</v>
      </c>
      <c r="P59" s="660"/>
      <c r="Q59" s="660"/>
      <c r="R59" s="660"/>
      <c r="S59" s="690">
        <v>-3.1</v>
      </c>
      <c r="T59" s="690"/>
      <c r="U59" s="690"/>
      <c r="V59" s="690">
        <v>-10.3</v>
      </c>
      <c r="W59" s="690"/>
      <c r="X59" s="690"/>
      <c r="Y59" s="344"/>
      <c r="Z59" s="710">
        <v>14991</v>
      </c>
      <c r="AA59" s="710"/>
      <c r="AB59" s="710"/>
      <c r="AC59" s="710"/>
      <c r="AD59" s="706">
        <v>-13.501817552362816</v>
      </c>
      <c r="AE59" s="706"/>
      <c r="AF59" s="706"/>
      <c r="AG59" s="706">
        <v>24.90418263622729</v>
      </c>
      <c r="AH59" s="706"/>
      <c r="AI59" s="707"/>
      <c r="AJ59" s="345"/>
      <c r="AM59" s="39"/>
      <c r="AN59" s="39"/>
      <c r="AP59" s="350"/>
      <c r="AQ59" s="42"/>
      <c r="AR59" s="42"/>
    </row>
    <row r="60" spans="2:35" ht="4.5" customHeight="1">
      <c r="B60" s="3"/>
      <c r="C60" s="4"/>
      <c r="D60" s="4"/>
      <c r="E60" s="4"/>
      <c r="F60" s="4"/>
      <c r="G60" s="4"/>
      <c r="H60" s="6"/>
      <c r="I60" s="3"/>
      <c r="J60" s="4"/>
      <c r="K60" s="4"/>
      <c r="L60" s="4"/>
      <c r="M60" s="4"/>
      <c r="N60" s="4"/>
      <c r="O60" s="4"/>
      <c r="P60" s="4"/>
      <c r="Q60" s="4"/>
      <c r="R60" s="4"/>
      <c r="S60" s="4"/>
      <c r="T60" s="4"/>
      <c r="U60" s="4"/>
      <c r="V60" s="4"/>
      <c r="W60" s="4"/>
      <c r="X60" s="4"/>
      <c r="Y60" s="4"/>
      <c r="Z60" s="4"/>
      <c r="AA60" s="4"/>
      <c r="AB60" s="4"/>
      <c r="AC60" s="4"/>
      <c r="AD60" s="4"/>
      <c r="AE60" s="4"/>
      <c r="AF60" s="4"/>
      <c r="AG60" s="4"/>
      <c r="AH60" s="4"/>
      <c r="AI60" s="6"/>
    </row>
    <row r="61" ht="13.5">
      <c r="B61" s="70"/>
    </row>
    <row r="67" spans="17:19" ht="13.5">
      <c r="Q67" s="1" t="s">
        <v>137</v>
      </c>
      <c r="R67" s="29">
        <v>3</v>
      </c>
      <c r="S67" s="1" t="s">
        <v>137</v>
      </c>
    </row>
    <row r="71" ht="13.5">
      <c r="AC71" s="335"/>
    </row>
    <row r="73" ht="13.5">
      <c r="AP73" s="335"/>
    </row>
  </sheetData>
  <mergeCells count="313">
    <mergeCell ref="S20:V20"/>
    <mergeCell ref="S24:V24"/>
    <mergeCell ref="S22:V22"/>
    <mergeCell ref="S21:V21"/>
    <mergeCell ref="S34:V34"/>
    <mergeCell ref="S33:V33"/>
    <mergeCell ref="S32:V32"/>
    <mergeCell ref="S31:V31"/>
    <mergeCell ref="M16:R16"/>
    <mergeCell ref="W16:AB16"/>
    <mergeCell ref="C7:AJ9"/>
    <mergeCell ref="C5:AJ6"/>
    <mergeCell ref="C10:AJ11"/>
    <mergeCell ref="AD13:AJ13"/>
    <mergeCell ref="S15:V17"/>
    <mergeCell ref="AC15:AF17"/>
    <mergeCell ref="I19:L19"/>
    <mergeCell ref="I14:L17"/>
    <mergeCell ref="AG17:AJ17"/>
    <mergeCell ref="Z17:AB17"/>
    <mergeCell ref="W17:Y17"/>
    <mergeCell ref="W18:Y18"/>
    <mergeCell ref="S19:V19"/>
    <mergeCell ref="P19:R19"/>
    <mergeCell ref="AC18:AF18"/>
    <mergeCell ref="M18:O18"/>
    <mergeCell ref="M34:O34"/>
    <mergeCell ref="M33:O33"/>
    <mergeCell ref="M32:O32"/>
    <mergeCell ref="M31:O31"/>
    <mergeCell ref="M30:O30"/>
    <mergeCell ref="M29:O29"/>
    <mergeCell ref="M26:O26"/>
    <mergeCell ref="M25:O25"/>
    <mergeCell ref="M28:O28"/>
    <mergeCell ref="M27:O27"/>
    <mergeCell ref="M19:O19"/>
    <mergeCell ref="I34:L34"/>
    <mergeCell ref="I33:L33"/>
    <mergeCell ref="I32:L32"/>
    <mergeCell ref="I31:L31"/>
    <mergeCell ref="I30:L30"/>
    <mergeCell ref="I29:L29"/>
    <mergeCell ref="I26:L26"/>
    <mergeCell ref="I25:L25"/>
    <mergeCell ref="M24:O24"/>
    <mergeCell ref="I23:L23"/>
    <mergeCell ref="I22:L22"/>
    <mergeCell ref="I21:L21"/>
    <mergeCell ref="M20:O20"/>
    <mergeCell ref="M23:O23"/>
    <mergeCell ref="M22:O22"/>
    <mergeCell ref="M21:O21"/>
    <mergeCell ref="P26:R26"/>
    <mergeCell ref="P25:R25"/>
    <mergeCell ref="P24:R24"/>
    <mergeCell ref="I24:L24"/>
    <mergeCell ref="P34:R34"/>
    <mergeCell ref="P33:R33"/>
    <mergeCell ref="P32:R32"/>
    <mergeCell ref="P31:R31"/>
    <mergeCell ref="P20:R20"/>
    <mergeCell ref="I20:L20"/>
    <mergeCell ref="B34:H34"/>
    <mergeCell ref="B33:H33"/>
    <mergeCell ref="B32:H32"/>
    <mergeCell ref="B31:H31"/>
    <mergeCell ref="B30:H30"/>
    <mergeCell ref="B29:H29"/>
    <mergeCell ref="B28:H28"/>
    <mergeCell ref="B27:H27"/>
    <mergeCell ref="B26:H26"/>
    <mergeCell ref="B25:H25"/>
    <mergeCell ref="B24:H24"/>
    <mergeCell ref="B23:H23"/>
    <mergeCell ref="B22:H22"/>
    <mergeCell ref="B21:H21"/>
    <mergeCell ref="B20:H20"/>
    <mergeCell ref="B19:H19"/>
    <mergeCell ref="W30:Y30"/>
    <mergeCell ref="W29:Y29"/>
    <mergeCell ref="P27:R27"/>
    <mergeCell ref="P28:R28"/>
    <mergeCell ref="S30:V30"/>
    <mergeCell ref="S29:V29"/>
    <mergeCell ref="S27:V27"/>
    <mergeCell ref="S28:V28"/>
    <mergeCell ref="P30:R30"/>
    <mergeCell ref="P29:R29"/>
    <mergeCell ref="W34:Y34"/>
    <mergeCell ref="W33:Y33"/>
    <mergeCell ref="W32:Y32"/>
    <mergeCell ref="W31:Y31"/>
    <mergeCell ref="Z22:AB22"/>
    <mergeCell ref="Z21:AB21"/>
    <mergeCell ref="I28:L28"/>
    <mergeCell ref="I27:L27"/>
    <mergeCell ref="P23:R23"/>
    <mergeCell ref="P22:R22"/>
    <mergeCell ref="P21:R21"/>
    <mergeCell ref="S26:V26"/>
    <mergeCell ref="S25:V25"/>
    <mergeCell ref="S23:V23"/>
    <mergeCell ref="W22:Y22"/>
    <mergeCell ref="W21:Y21"/>
    <mergeCell ref="W27:Y27"/>
    <mergeCell ref="W28:Y28"/>
    <mergeCell ref="W26:Y26"/>
    <mergeCell ref="W25:Y25"/>
    <mergeCell ref="W24:Y24"/>
    <mergeCell ref="W23:Y23"/>
    <mergeCell ref="AG34:AJ34"/>
    <mergeCell ref="AG33:AJ33"/>
    <mergeCell ref="AG32:AJ32"/>
    <mergeCell ref="AG31:AJ31"/>
    <mergeCell ref="AG30:AJ30"/>
    <mergeCell ref="AG29:AJ29"/>
    <mergeCell ref="AG28:AJ28"/>
    <mergeCell ref="AG27:AJ27"/>
    <mergeCell ref="AG26:AJ26"/>
    <mergeCell ref="AG25:AJ25"/>
    <mergeCell ref="AG24:AJ24"/>
    <mergeCell ref="AG23:AJ23"/>
    <mergeCell ref="AG22:AJ22"/>
    <mergeCell ref="AG21:AJ21"/>
    <mergeCell ref="AG20:AJ20"/>
    <mergeCell ref="AG19:AJ19"/>
    <mergeCell ref="AC34:AF34"/>
    <mergeCell ref="AC33:AF33"/>
    <mergeCell ref="AC32:AF32"/>
    <mergeCell ref="AC31:AF31"/>
    <mergeCell ref="AC22:AF22"/>
    <mergeCell ref="AC21:AF21"/>
    <mergeCell ref="AC30:AF30"/>
    <mergeCell ref="AC29:AF29"/>
    <mergeCell ref="AC26:AF26"/>
    <mergeCell ref="AC25:AF25"/>
    <mergeCell ref="AC28:AF28"/>
    <mergeCell ref="AC27:AF27"/>
    <mergeCell ref="Z28:AB28"/>
    <mergeCell ref="AC24:AF24"/>
    <mergeCell ref="Z24:AB24"/>
    <mergeCell ref="AC23:AF23"/>
    <mergeCell ref="Z23:AB23"/>
    <mergeCell ref="AC20:AF20"/>
    <mergeCell ref="AC19:AF19"/>
    <mergeCell ref="Z34:AB34"/>
    <mergeCell ref="Z33:AB33"/>
    <mergeCell ref="Z32:AB32"/>
    <mergeCell ref="Z31:AB31"/>
    <mergeCell ref="Z30:AB30"/>
    <mergeCell ref="Z29:AB29"/>
    <mergeCell ref="Z26:AB26"/>
    <mergeCell ref="Z25:AB25"/>
    <mergeCell ref="P18:R18"/>
    <mergeCell ref="S18:V18"/>
    <mergeCell ref="Z18:AB18"/>
    <mergeCell ref="B39:H42"/>
    <mergeCell ref="S42:U42"/>
    <mergeCell ref="V42:X42"/>
    <mergeCell ref="I39:M42"/>
    <mergeCell ref="N40:R42"/>
    <mergeCell ref="S41:X41"/>
    <mergeCell ref="Z27:AB27"/>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AD45:AF45"/>
    <mergeCell ref="V45:X45"/>
    <mergeCell ref="AD42:AF42"/>
    <mergeCell ref="AG42:AI42"/>
    <mergeCell ref="Z44:AC44"/>
    <mergeCell ref="Y40:AC42"/>
    <mergeCell ref="AD41:AI41"/>
    <mergeCell ref="N43:R43"/>
    <mergeCell ref="I43:M43"/>
    <mergeCell ref="AG49:AI49"/>
    <mergeCell ref="AD49:AF49"/>
    <mergeCell ref="V49:X49"/>
    <mergeCell ref="S49:U49"/>
    <mergeCell ref="AG43:AI43"/>
    <mergeCell ref="AD43:AF43"/>
    <mergeCell ref="Y43:AC43"/>
    <mergeCell ref="V43:X43"/>
    <mergeCell ref="AG48:AI48"/>
    <mergeCell ref="AD48:AF48"/>
    <mergeCell ref="V48:X48"/>
    <mergeCell ref="S43:U43"/>
    <mergeCell ref="S45:U45"/>
    <mergeCell ref="AG44:AI44"/>
    <mergeCell ref="AD44:AF44"/>
    <mergeCell ref="V44:X44"/>
    <mergeCell ref="S44:U44"/>
    <mergeCell ref="AG45:AI45"/>
    <mergeCell ref="AG47:AI47"/>
    <mergeCell ref="AD47:AF47"/>
    <mergeCell ref="V47:X47"/>
    <mergeCell ref="S47:U47"/>
    <mergeCell ref="AG57:AI57"/>
    <mergeCell ref="AD57:AF57"/>
    <mergeCell ref="V57:X57"/>
    <mergeCell ref="S46:U46"/>
    <mergeCell ref="AG50:AI50"/>
    <mergeCell ref="AD50:AF50"/>
    <mergeCell ref="V50:X50"/>
    <mergeCell ref="S50:U50"/>
    <mergeCell ref="AG46:AI46"/>
    <mergeCell ref="AD46:AF46"/>
    <mergeCell ref="AG56:AI56"/>
    <mergeCell ref="AD56:AF56"/>
    <mergeCell ref="V56:X56"/>
    <mergeCell ref="S56:U56"/>
    <mergeCell ref="AG53:AI53"/>
    <mergeCell ref="AD53:AF53"/>
    <mergeCell ref="V53:X53"/>
    <mergeCell ref="S55:U55"/>
    <mergeCell ref="AG54:AI54"/>
    <mergeCell ref="AD54:AF54"/>
    <mergeCell ref="V54:X54"/>
    <mergeCell ref="S54:U54"/>
    <mergeCell ref="AG55:AI55"/>
    <mergeCell ref="AD55:AF55"/>
    <mergeCell ref="AG59:AI59"/>
    <mergeCell ref="AD59:AF59"/>
    <mergeCell ref="V59:X59"/>
    <mergeCell ref="S59:U59"/>
    <mergeCell ref="AG58:AI58"/>
    <mergeCell ref="AD58:AF58"/>
    <mergeCell ref="V58:X58"/>
    <mergeCell ref="S51:U51"/>
    <mergeCell ref="AG51:AI51"/>
    <mergeCell ref="AD51:AF51"/>
    <mergeCell ref="V51:X51"/>
    <mergeCell ref="S53:U53"/>
    <mergeCell ref="AG52:AI52"/>
    <mergeCell ref="AD52:AF52"/>
    <mergeCell ref="O44:R44"/>
    <mergeCell ref="S58:U58"/>
    <mergeCell ref="V52:X52"/>
    <mergeCell ref="S52:U52"/>
    <mergeCell ref="V55:X55"/>
    <mergeCell ref="S57:U57"/>
    <mergeCell ref="V46:X46"/>
    <mergeCell ref="S48:U48"/>
    <mergeCell ref="O48:R48"/>
    <mergeCell ref="O47:R47"/>
    <mergeCell ref="O46:R46"/>
    <mergeCell ref="O45:R45"/>
    <mergeCell ref="Z46:AC46"/>
    <mergeCell ref="Z45:AC45"/>
    <mergeCell ref="O55:R55"/>
    <mergeCell ref="O54:R54"/>
    <mergeCell ref="O53:R53"/>
    <mergeCell ref="O52:R52"/>
    <mergeCell ref="O51:R51"/>
    <mergeCell ref="O50:R50"/>
    <mergeCell ref="O49:R49"/>
    <mergeCell ref="Z50:AC50"/>
    <mergeCell ref="Z49:AC49"/>
    <mergeCell ref="Z48:AC48"/>
    <mergeCell ref="Z47:AC47"/>
    <mergeCell ref="Z53:AC53"/>
    <mergeCell ref="Z52:AC52"/>
    <mergeCell ref="Z51:AC51"/>
    <mergeCell ref="Z54:AC54"/>
    <mergeCell ref="Z55:AC55"/>
    <mergeCell ref="O59:R59"/>
    <mergeCell ref="O58:R58"/>
    <mergeCell ref="O57:R57"/>
    <mergeCell ref="O56:R56"/>
    <mergeCell ref="Z59:AC59"/>
    <mergeCell ref="Z58:AC58"/>
    <mergeCell ref="Z57:AC57"/>
    <mergeCell ref="Z56:AC56"/>
    <mergeCell ref="J46:M46"/>
    <mergeCell ref="J45:M45"/>
    <mergeCell ref="J44:M44"/>
    <mergeCell ref="J55:M55"/>
    <mergeCell ref="J50:M50"/>
    <mergeCell ref="J49:M49"/>
    <mergeCell ref="J48:M48"/>
    <mergeCell ref="J47:M47"/>
    <mergeCell ref="J54:M54"/>
    <mergeCell ref="J53:M53"/>
    <mergeCell ref="J52:M52"/>
    <mergeCell ref="J51:M51"/>
    <mergeCell ref="J59:M59"/>
    <mergeCell ref="J58:M58"/>
    <mergeCell ref="J57:M57"/>
    <mergeCell ref="J56:M56"/>
    <mergeCell ref="AC38:AI38"/>
    <mergeCell ref="B14:H17"/>
    <mergeCell ref="P17:R17"/>
    <mergeCell ref="M17:O17"/>
    <mergeCell ref="Z20:AB20"/>
    <mergeCell ref="Z19:AB19"/>
    <mergeCell ref="AG18:AJ18"/>
    <mergeCell ref="W20:Y20"/>
    <mergeCell ref="W19:Y19"/>
    <mergeCell ref="I18:L18"/>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A1:AS73"/>
  <sheetViews>
    <sheet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2" width="9.19921875" style="1" bestFit="1" customWidth="1"/>
    <col min="43" max="48" width="9" style="1" customWidth="1"/>
    <col min="49" max="49" width="2.59765625" style="1" customWidth="1"/>
    <col min="50" max="50" width="7.59765625" style="1" customWidth="1"/>
    <col min="51" max="146" width="2.59765625" style="1" customWidth="1"/>
    <col min="147" max="16384" width="9" style="1" customWidth="1"/>
  </cols>
  <sheetData>
    <row r="1" spans="1:36" ht="17.25">
      <c r="A1" s="574" t="s">
        <v>133</v>
      </c>
      <c r="B1" s="575"/>
      <c r="C1" s="33"/>
      <c r="D1" s="33"/>
      <c r="E1" s="33"/>
      <c r="F1" s="33"/>
      <c r="G1" s="33"/>
      <c r="H1" s="33"/>
      <c r="I1" s="33"/>
      <c r="J1" s="33"/>
      <c r="K1" s="33"/>
      <c r="L1" s="32"/>
      <c r="M1" s="32"/>
      <c r="N1" s="32"/>
      <c r="O1" s="32"/>
      <c r="P1" s="32"/>
      <c r="Q1" s="32"/>
      <c r="R1" s="32"/>
      <c r="S1" s="32"/>
      <c r="T1" s="32"/>
      <c r="U1" s="32"/>
      <c r="V1" s="32"/>
      <c r="W1" s="32"/>
      <c r="X1" s="32"/>
      <c r="Y1" s="32"/>
      <c r="Z1" s="32"/>
      <c r="AA1" s="32"/>
      <c r="AB1" s="32"/>
      <c r="AC1" s="32"/>
      <c r="AD1" s="32"/>
      <c r="AE1" s="32"/>
      <c r="AF1" s="32"/>
      <c r="AG1" s="32"/>
      <c r="AH1" s="32"/>
      <c r="AI1" s="32"/>
      <c r="AJ1" s="32"/>
    </row>
    <row r="2" spans="1:36" ht="17.25">
      <c r="A2" s="574"/>
      <c r="B2" s="575"/>
      <c r="C2" s="33"/>
      <c r="D2" s="33"/>
      <c r="E2" s="33"/>
      <c r="F2" s="33"/>
      <c r="G2" s="33"/>
      <c r="H2" s="33"/>
      <c r="I2" s="33"/>
      <c r="J2" s="33"/>
      <c r="K2" s="33"/>
      <c r="L2" s="32"/>
      <c r="M2" s="32"/>
      <c r="N2" s="32"/>
      <c r="O2" s="32"/>
      <c r="P2" s="32"/>
      <c r="Q2" s="32"/>
      <c r="R2" s="32"/>
      <c r="S2" s="32"/>
      <c r="T2" s="32"/>
      <c r="U2" s="32"/>
      <c r="V2" s="32"/>
      <c r="W2" s="32"/>
      <c r="X2" s="32"/>
      <c r="Y2" s="32"/>
      <c r="Z2" s="32"/>
      <c r="AA2" s="32"/>
      <c r="AB2" s="32"/>
      <c r="AC2" s="32"/>
      <c r="AD2" s="32"/>
      <c r="AE2" s="32"/>
      <c r="AF2" s="32"/>
      <c r="AG2" s="32"/>
      <c r="AH2" s="32"/>
      <c r="AI2" s="32"/>
      <c r="AJ2" s="32"/>
    </row>
    <row r="3" spans="1:36" ht="17.25">
      <c r="A3" s="575"/>
      <c r="B3" s="574" t="s">
        <v>69</v>
      </c>
      <c r="D3" s="33"/>
      <c r="E3" s="33"/>
      <c r="F3" s="33"/>
      <c r="G3" s="33"/>
      <c r="H3" s="33"/>
      <c r="I3" s="33"/>
      <c r="J3" s="33"/>
      <c r="K3" s="33"/>
      <c r="L3" s="32"/>
      <c r="M3" s="32"/>
      <c r="N3" s="32"/>
      <c r="O3" s="32"/>
      <c r="P3" s="32"/>
      <c r="Q3" s="32"/>
      <c r="R3" s="32"/>
      <c r="S3" s="32"/>
      <c r="T3" s="32"/>
      <c r="U3" s="32"/>
      <c r="V3" s="32"/>
      <c r="W3" s="32"/>
      <c r="X3" s="32"/>
      <c r="Y3" s="32"/>
      <c r="Z3" s="32"/>
      <c r="AA3" s="32"/>
      <c r="AB3" s="32"/>
      <c r="AC3" s="32"/>
      <c r="AD3" s="32"/>
      <c r="AE3" s="32"/>
      <c r="AF3" s="32"/>
      <c r="AG3" s="32"/>
      <c r="AH3" s="32"/>
      <c r="AI3" s="32"/>
      <c r="AJ3" s="32"/>
    </row>
    <row r="4" spans="2:36" ht="13.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row>
    <row r="5" spans="2:38" ht="13.5" customHeight="1">
      <c r="B5" s="32"/>
      <c r="C5" s="725" t="s">
        <v>796</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row>
    <row r="6" spans="2:38" ht="13.5">
      <c r="B6" s="32"/>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row>
    <row r="7" spans="2:38" ht="13.5" customHeight="1">
      <c r="B7" s="32"/>
      <c r="C7" s="658" t="s">
        <v>797</v>
      </c>
      <c r="D7" s="658"/>
      <c r="E7" s="658"/>
      <c r="F7" s="658"/>
      <c r="G7" s="658"/>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row>
    <row r="8" spans="2:38" ht="13.5">
      <c r="B8" s="32"/>
      <c r="C8" s="658"/>
      <c r="D8" s="658"/>
      <c r="E8" s="658"/>
      <c r="F8" s="658"/>
      <c r="G8" s="658"/>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8"/>
      <c r="AK8" s="658"/>
      <c r="AL8" s="658"/>
    </row>
    <row r="9" spans="2:38" ht="13.5">
      <c r="B9" s="32"/>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row>
    <row r="10" spans="2:38" ht="13.5" customHeight="1">
      <c r="B10" s="32"/>
      <c r="C10" s="658" t="s">
        <v>798</v>
      </c>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row>
    <row r="11" spans="2:38" ht="13.5">
      <c r="B11" s="32"/>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row>
    <row r="12" spans="2:36" ht="9" customHeight="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row>
    <row r="13" spans="2:38" s="33" customFormat="1" ht="13.5">
      <c r="B13" s="33" t="s">
        <v>694</v>
      </c>
      <c r="AD13" s="64"/>
      <c r="AE13" s="64"/>
      <c r="AF13" s="681" t="s">
        <v>129</v>
      </c>
      <c r="AG13" s="681"/>
      <c r="AH13" s="681"/>
      <c r="AI13" s="681"/>
      <c r="AJ13" s="681"/>
      <c r="AK13" s="681"/>
      <c r="AL13" s="681"/>
    </row>
    <row r="14" spans="2:38" ht="7.5" customHeight="1">
      <c r="B14" s="683" t="s">
        <v>132</v>
      </c>
      <c r="C14" s="684"/>
      <c r="D14" s="684"/>
      <c r="E14" s="684"/>
      <c r="F14" s="684"/>
      <c r="G14" s="684"/>
      <c r="H14" s="685"/>
      <c r="I14" s="661" t="s">
        <v>146</v>
      </c>
      <c r="J14" s="717"/>
      <c r="K14" s="717"/>
      <c r="L14" s="717"/>
      <c r="M14" s="75"/>
      <c r="N14" s="75"/>
      <c r="O14" s="75"/>
      <c r="P14" s="75"/>
      <c r="Q14" s="75"/>
      <c r="R14" s="75"/>
      <c r="S14" s="92"/>
      <c r="T14" s="93"/>
      <c r="U14" s="93"/>
      <c r="V14" s="93"/>
      <c r="W14" s="75"/>
      <c r="X14" s="75"/>
      <c r="Y14" s="75"/>
      <c r="Z14" s="75"/>
      <c r="AA14" s="75"/>
      <c r="AB14" s="75"/>
      <c r="AC14" s="92"/>
      <c r="AD14" s="93"/>
      <c r="AE14" s="93"/>
      <c r="AF14" s="93"/>
      <c r="AG14" s="75"/>
      <c r="AH14" s="75"/>
      <c r="AI14" s="75"/>
      <c r="AJ14" s="75"/>
      <c r="AK14" s="87"/>
      <c r="AL14" s="88"/>
    </row>
    <row r="15" spans="2:38" ht="7.5" customHeight="1">
      <c r="B15" s="686"/>
      <c r="C15" s="687"/>
      <c r="D15" s="687"/>
      <c r="E15" s="687"/>
      <c r="F15" s="687"/>
      <c r="G15" s="687"/>
      <c r="H15" s="688"/>
      <c r="I15" s="663"/>
      <c r="J15" s="718"/>
      <c r="K15" s="718"/>
      <c r="L15" s="718"/>
      <c r="M15" s="94"/>
      <c r="N15" s="95"/>
      <c r="O15" s="95"/>
      <c r="P15" s="95"/>
      <c r="Q15" s="95"/>
      <c r="R15" s="95"/>
      <c r="S15" s="661" t="s">
        <v>116</v>
      </c>
      <c r="T15" s="662"/>
      <c r="U15" s="662"/>
      <c r="V15" s="662"/>
      <c r="W15" s="90"/>
      <c r="X15" s="77"/>
      <c r="Y15" s="77"/>
      <c r="Z15" s="77"/>
      <c r="AA15" s="77"/>
      <c r="AB15" s="91"/>
      <c r="AC15" s="661" t="s">
        <v>117</v>
      </c>
      <c r="AD15" s="662"/>
      <c r="AE15" s="662"/>
      <c r="AF15" s="662"/>
      <c r="AG15" s="90"/>
      <c r="AH15" s="77"/>
      <c r="AI15" s="77"/>
      <c r="AJ15" s="77"/>
      <c r="AK15" s="77"/>
      <c r="AL15" s="91"/>
    </row>
    <row r="16" spans="2:38" ht="13.5">
      <c r="B16" s="686"/>
      <c r="C16" s="687"/>
      <c r="D16" s="687"/>
      <c r="E16" s="687"/>
      <c r="F16" s="687"/>
      <c r="G16" s="687"/>
      <c r="H16" s="688"/>
      <c r="I16" s="719"/>
      <c r="J16" s="720"/>
      <c r="K16" s="720"/>
      <c r="L16" s="720"/>
      <c r="M16" s="674" t="s">
        <v>105</v>
      </c>
      <c r="N16" s="675"/>
      <c r="O16" s="675"/>
      <c r="P16" s="675"/>
      <c r="Q16" s="675"/>
      <c r="R16" s="675"/>
      <c r="S16" s="663"/>
      <c r="T16" s="664"/>
      <c r="U16" s="664"/>
      <c r="V16" s="723"/>
      <c r="W16" s="702" t="s">
        <v>105</v>
      </c>
      <c r="X16" s="703"/>
      <c r="Y16" s="703"/>
      <c r="Z16" s="703"/>
      <c r="AA16" s="703"/>
      <c r="AB16" s="704"/>
      <c r="AC16" s="663"/>
      <c r="AD16" s="664"/>
      <c r="AE16" s="664"/>
      <c r="AF16" s="723"/>
      <c r="AG16" s="702" t="s">
        <v>105</v>
      </c>
      <c r="AH16" s="703"/>
      <c r="AI16" s="703"/>
      <c r="AJ16" s="703"/>
      <c r="AK16" s="703"/>
      <c r="AL16" s="704"/>
    </row>
    <row r="17" spans="2:38" s="14" customFormat="1" ht="13.5">
      <c r="B17" s="686"/>
      <c r="C17" s="687"/>
      <c r="D17" s="687"/>
      <c r="E17" s="687"/>
      <c r="F17" s="687"/>
      <c r="G17" s="687"/>
      <c r="H17" s="688"/>
      <c r="I17" s="721"/>
      <c r="J17" s="722"/>
      <c r="K17" s="722"/>
      <c r="L17" s="722"/>
      <c r="M17" s="714" t="s">
        <v>96</v>
      </c>
      <c r="N17" s="714"/>
      <c r="O17" s="714"/>
      <c r="P17" s="714" t="s">
        <v>95</v>
      </c>
      <c r="Q17" s="715"/>
      <c r="R17" s="716"/>
      <c r="S17" s="665"/>
      <c r="T17" s="666"/>
      <c r="U17" s="666"/>
      <c r="V17" s="724"/>
      <c r="W17" s="669" t="s">
        <v>96</v>
      </c>
      <c r="X17" s="714"/>
      <c r="Y17" s="714"/>
      <c r="Z17" s="714" t="s">
        <v>95</v>
      </c>
      <c r="AA17" s="715"/>
      <c r="AB17" s="715"/>
      <c r="AC17" s="665"/>
      <c r="AD17" s="666"/>
      <c r="AE17" s="666"/>
      <c r="AF17" s="724"/>
      <c r="AG17" s="669" t="s">
        <v>96</v>
      </c>
      <c r="AH17" s="714"/>
      <c r="AI17" s="714"/>
      <c r="AJ17" s="714" t="s">
        <v>95</v>
      </c>
      <c r="AK17" s="715"/>
      <c r="AL17" s="715"/>
    </row>
    <row r="18" spans="2:38" s="17" customFormat="1" ht="9.75">
      <c r="B18" s="24"/>
      <c r="C18" s="25"/>
      <c r="D18" s="25"/>
      <c r="E18" s="25"/>
      <c r="F18" s="25"/>
      <c r="G18" s="25"/>
      <c r="H18" s="26"/>
      <c r="I18" s="28"/>
      <c r="J18" s="18"/>
      <c r="K18" s="30"/>
      <c r="L18" s="30" t="s">
        <v>114</v>
      </c>
      <c r="M18" s="18"/>
      <c r="N18" s="30"/>
      <c r="O18" s="30" t="s">
        <v>113</v>
      </c>
      <c r="P18" s="18"/>
      <c r="Q18" s="30"/>
      <c r="R18" s="30" t="s">
        <v>113</v>
      </c>
      <c r="S18" s="18"/>
      <c r="T18" s="18"/>
      <c r="U18" s="30"/>
      <c r="V18" s="30" t="s">
        <v>114</v>
      </c>
      <c r="W18" s="18"/>
      <c r="X18" s="30"/>
      <c r="Y18" s="30" t="s">
        <v>113</v>
      </c>
      <c r="Z18" s="18"/>
      <c r="AA18" s="30"/>
      <c r="AB18" s="30" t="s">
        <v>113</v>
      </c>
      <c r="AC18" s="18"/>
      <c r="AD18" s="18"/>
      <c r="AE18" s="30"/>
      <c r="AF18" s="30" t="s">
        <v>114</v>
      </c>
      <c r="AG18" s="18"/>
      <c r="AH18" s="30"/>
      <c r="AI18" s="30" t="s">
        <v>113</v>
      </c>
      <c r="AJ18" s="18"/>
      <c r="AK18" s="18"/>
      <c r="AL18" s="31" t="s">
        <v>113</v>
      </c>
    </row>
    <row r="19" spans="2:38" ht="13.5">
      <c r="B19" s="694" t="s">
        <v>101</v>
      </c>
      <c r="C19" s="695"/>
      <c r="D19" s="695"/>
      <c r="E19" s="695"/>
      <c r="F19" s="695"/>
      <c r="G19" s="695"/>
      <c r="H19" s="696"/>
      <c r="I19" s="728">
        <v>142.4</v>
      </c>
      <c r="J19" s="728"/>
      <c r="K19" s="728"/>
      <c r="L19" s="728"/>
      <c r="M19" s="690">
        <v>-4.9</v>
      </c>
      <c r="N19" s="690"/>
      <c r="O19" s="690"/>
      <c r="P19" s="690">
        <v>-2.2</v>
      </c>
      <c r="Q19" s="690"/>
      <c r="R19" s="690"/>
      <c r="S19" s="728">
        <v>131.6</v>
      </c>
      <c r="T19" s="728"/>
      <c r="U19" s="728"/>
      <c r="V19" s="728"/>
      <c r="W19" s="690">
        <v>-4.4</v>
      </c>
      <c r="X19" s="690"/>
      <c r="Y19" s="690"/>
      <c r="Z19" s="690">
        <v>-2.3</v>
      </c>
      <c r="AA19" s="690"/>
      <c r="AB19" s="690"/>
      <c r="AC19" s="728">
        <v>10.8</v>
      </c>
      <c r="AD19" s="728"/>
      <c r="AE19" s="728"/>
      <c r="AF19" s="728"/>
      <c r="AG19" s="690">
        <v>-10.7</v>
      </c>
      <c r="AH19" s="690"/>
      <c r="AI19" s="690"/>
      <c r="AJ19" s="690">
        <v>-1.8</v>
      </c>
      <c r="AK19" s="690"/>
      <c r="AL19" s="711"/>
    </row>
    <row r="20" spans="2:38" ht="13.5">
      <c r="B20" s="694" t="s">
        <v>102</v>
      </c>
      <c r="C20" s="695"/>
      <c r="D20" s="695"/>
      <c r="E20" s="695"/>
      <c r="F20" s="695"/>
      <c r="G20" s="695"/>
      <c r="H20" s="696"/>
      <c r="I20" s="727">
        <v>160.7</v>
      </c>
      <c r="J20" s="727"/>
      <c r="K20" s="727"/>
      <c r="L20" s="727"/>
      <c r="M20" s="690">
        <v>-9.4</v>
      </c>
      <c r="N20" s="690"/>
      <c r="O20" s="690"/>
      <c r="P20" s="690">
        <v>3.7</v>
      </c>
      <c r="Q20" s="690"/>
      <c r="R20" s="690"/>
      <c r="S20" s="727">
        <v>150</v>
      </c>
      <c r="T20" s="727"/>
      <c r="U20" s="727"/>
      <c r="V20" s="727"/>
      <c r="W20" s="690">
        <v>-8.6</v>
      </c>
      <c r="X20" s="690"/>
      <c r="Y20" s="690"/>
      <c r="Z20" s="690">
        <v>2.8</v>
      </c>
      <c r="AA20" s="690"/>
      <c r="AB20" s="690"/>
      <c r="AC20" s="727">
        <v>10.7</v>
      </c>
      <c r="AD20" s="727"/>
      <c r="AE20" s="727"/>
      <c r="AF20" s="727"/>
      <c r="AG20" s="690">
        <v>-19.5</v>
      </c>
      <c r="AH20" s="690"/>
      <c r="AI20" s="690"/>
      <c r="AJ20" s="690">
        <v>20.3</v>
      </c>
      <c r="AK20" s="690"/>
      <c r="AL20" s="711"/>
    </row>
    <row r="21" spans="2:38" ht="13.5">
      <c r="B21" s="694" t="s">
        <v>103</v>
      </c>
      <c r="C21" s="695"/>
      <c r="D21" s="695"/>
      <c r="E21" s="695"/>
      <c r="F21" s="695"/>
      <c r="G21" s="695"/>
      <c r="H21" s="696"/>
      <c r="I21" s="727">
        <v>155.6</v>
      </c>
      <c r="J21" s="727"/>
      <c r="K21" s="727"/>
      <c r="L21" s="727"/>
      <c r="M21" s="690">
        <v>-7</v>
      </c>
      <c r="N21" s="690"/>
      <c r="O21" s="690"/>
      <c r="P21" s="690">
        <v>0</v>
      </c>
      <c r="Q21" s="690"/>
      <c r="R21" s="690"/>
      <c r="S21" s="727">
        <v>140.6</v>
      </c>
      <c r="T21" s="727"/>
      <c r="U21" s="727"/>
      <c r="V21" s="727"/>
      <c r="W21" s="690">
        <v>-6.5</v>
      </c>
      <c r="X21" s="690"/>
      <c r="Y21" s="690"/>
      <c r="Z21" s="690">
        <v>-0.6</v>
      </c>
      <c r="AA21" s="690"/>
      <c r="AB21" s="690"/>
      <c r="AC21" s="727">
        <v>15</v>
      </c>
      <c r="AD21" s="727"/>
      <c r="AE21" s="727"/>
      <c r="AF21" s="727"/>
      <c r="AG21" s="690">
        <v>-10.8</v>
      </c>
      <c r="AH21" s="690"/>
      <c r="AI21" s="690"/>
      <c r="AJ21" s="690">
        <v>6.4</v>
      </c>
      <c r="AK21" s="690"/>
      <c r="AL21" s="711"/>
    </row>
    <row r="22" spans="2:38" ht="13.5">
      <c r="B22" s="694" t="s">
        <v>126</v>
      </c>
      <c r="C22" s="695"/>
      <c r="D22" s="695"/>
      <c r="E22" s="695"/>
      <c r="F22" s="695"/>
      <c r="G22" s="695"/>
      <c r="H22" s="696"/>
      <c r="I22" s="727">
        <v>161.3</v>
      </c>
      <c r="J22" s="727"/>
      <c r="K22" s="727"/>
      <c r="L22" s="727"/>
      <c r="M22" s="690">
        <v>-1.3</v>
      </c>
      <c r="N22" s="690"/>
      <c r="O22" s="690"/>
      <c r="P22" s="690">
        <v>5.5</v>
      </c>
      <c r="Q22" s="690"/>
      <c r="R22" s="690"/>
      <c r="S22" s="727">
        <v>138.9</v>
      </c>
      <c r="T22" s="727"/>
      <c r="U22" s="727"/>
      <c r="V22" s="727"/>
      <c r="W22" s="690">
        <v>-5.5</v>
      </c>
      <c r="X22" s="690"/>
      <c r="Y22" s="690"/>
      <c r="Z22" s="690">
        <v>-1.3</v>
      </c>
      <c r="AA22" s="690"/>
      <c r="AB22" s="690"/>
      <c r="AC22" s="727">
        <v>22.4</v>
      </c>
      <c r="AD22" s="727"/>
      <c r="AE22" s="727"/>
      <c r="AF22" s="727"/>
      <c r="AG22" s="690">
        <v>35.8</v>
      </c>
      <c r="AH22" s="690"/>
      <c r="AI22" s="690"/>
      <c r="AJ22" s="690">
        <v>83.6</v>
      </c>
      <c r="AK22" s="690"/>
      <c r="AL22" s="711"/>
    </row>
    <row r="23" spans="2:38" ht="13.5">
      <c r="B23" s="694" t="s">
        <v>97</v>
      </c>
      <c r="C23" s="695"/>
      <c r="D23" s="695"/>
      <c r="E23" s="695"/>
      <c r="F23" s="695"/>
      <c r="G23" s="695"/>
      <c r="H23" s="696"/>
      <c r="I23" s="727">
        <v>164.8</v>
      </c>
      <c r="J23" s="727"/>
      <c r="K23" s="727"/>
      <c r="L23" s="727"/>
      <c r="M23" s="690">
        <v>-3</v>
      </c>
      <c r="N23" s="690"/>
      <c r="O23" s="690"/>
      <c r="P23" s="690">
        <v>3</v>
      </c>
      <c r="Q23" s="690"/>
      <c r="R23" s="690"/>
      <c r="S23" s="727">
        <v>146.3</v>
      </c>
      <c r="T23" s="727"/>
      <c r="U23" s="727"/>
      <c r="V23" s="727"/>
      <c r="W23" s="690">
        <v>-1.4</v>
      </c>
      <c r="X23" s="690"/>
      <c r="Y23" s="690"/>
      <c r="Z23" s="690">
        <v>1</v>
      </c>
      <c r="AA23" s="690"/>
      <c r="AB23" s="690"/>
      <c r="AC23" s="727">
        <v>18.5</v>
      </c>
      <c r="AD23" s="727"/>
      <c r="AE23" s="727"/>
      <c r="AF23" s="727"/>
      <c r="AG23" s="690">
        <v>-13.2</v>
      </c>
      <c r="AH23" s="690"/>
      <c r="AI23" s="690"/>
      <c r="AJ23" s="690">
        <v>22.5</v>
      </c>
      <c r="AK23" s="690"/>
      <c r="AL23" s="711"/>
    </row>
    <row r="24" spans="2:38" ht="13.5">
      <c r="B24" s="694" t="s">
        <v>125</v>
      </c>
      <c r="C24" s="695"/>
      <c r="D24" s="695"/>
      <c r="E24" s="695"/>
      <c r="F24" s="695"/>
      <c r="G24" s="695"/>
      <c r="H24" s="696"/>
      <c r="I24" s="727">
        <v>162.1</v>
      </c>
      <c r="J24" s="727"/>
      <c r="K24" s="727"/>
      <c r="L24" s="727"/>
      <c r="M24" s="690">
        <v>-4.4</v>
      </c>
      <c r="N24" s="690"/>
      <c r="O24" s="690"/>
      <c r="P24" s="690">
        <v>-5.4</v>
      </c>
      <c r="Q24" s="690"/>
      <c r="R24" s="690"/>
      <c r="S24" s="727">
        <v>144.4</v>
      </c>
      <c r="T24" s="727"/>
      <c r="U24" s="727"/>
      <c r="V24" s="727"/>
      <c r="W24" s="690">
        <v>-3.8</v>
      </c>
      <c r="X24" s="690"/>
      <c r="Y24" s="690"/>
      <c r="Z24" s="690">
        <v>-4.2</v>
      </c>
      <c r="AA24" s="690"/>
      <c r="AB24" s="690"/>
      <c r="AC24" s="727">
        <v>17.7</v>
      </c>
      <c r="AD24" s="727"/>
      <c r="AE24" s="727"/>
      <c r="AF24" s="727"/>
      <c r="AG24" s="690">
        <v>-7.7</v>
      </c>
      <c r="AH24" s="690"/>
      <c r="AI24" s="690"/>
      <c r="AJ24" s="690">
        <v>-14</v>
      </c>
      <c r="AK24" s="690"/>
      <c r="AL24" s="711"/>
    </row>
    <row r="25" spans="2:38" ht="13.5">
      <c r="B25" s="694" t="s">
        <v>135</v>
      </c>
      <c r="C25" s="695"/>
      <c r="D25" s="695"/>
      <c r="E25" s="695"/>
      <c r="F25" s="695"/>
      <c r="G25" s="695"/>
      <c r="H25" s="696"/>
      <c r="I25" s="727">
        <v>131.3</v>
      </c>
      <c r="J25" s="727"/>
      <c r="K25" s="727"/>
      <c r="L25" s="727"/>
      <c r="M25" s="690">
        <v>-5.1</v>
      </c>
      <c r="N25" s="690"/>
      <c r="O25" s="690"/>
      <c r="P25" s="690">
        <v>-5.3</v>
      </c>
      <c r="Q25" s="690"/>
      <c r="R25" s="690"/>
      <c r="S25" s="727">
        <v>125.2</v>
      </c>
      <c r="T25" s="727"/>
      <c r="U25" s="727"/>
      <c r="V25" s="727"/>
      <c r="W25" s="689">
        <v>-4.3</v>
      </c>
      <c r="X25" s="689"/>
      <c r="Y25" s="689"/>
      <c r="Z25" s="689">
        <v>-4.8</v>
      </c>
      <c r="AA25" s="689"/>
      <c r="AB25" s="689"/>
      <c r="AC25" s="727">
        <v>6.1</v>
      </c>
      <c r="AD25" s="727"/>
      <c r="AE25" s="727"/>
      <c r="AF25" s="727"/>
      <c r="AG25" s="689">
        <v>-19.7</v>
      </c>
      <c r="AH25" s="689"/>
      <c r="AI25" s="689"/>
      <c r="AJ25" s="689">
        <v>-15.2</v>
      </c>
      <c r="AK25" s="689"/>
      <c r="AL25" s="729"/>
    </row>
    <row r="26" spans="2:38" ht="13.5">
      <c r="B26" s="694" t="s">
        <v>136</v>
      </c>
      <c r="C26" s="695"/>
      <c r="D26" s="695"/>
      <c r="E26" s="695"/>
      <c r="F26" s="695"/>
      <c r="G26" s="695"/>
      <c r="H26" s="696"/>
      <c r="I26" s="726">
        <v>157.1</v>
      </c>
      <c r="J26" s="726"/>
      <c r="K26" s="726"/>
      <c r="L26" s="726"/>
      <c r="M26" s="689">
        <v>-1.8</v>
      </c>
      <c r="N26" s="689"/>
      <c r="O26" s="689"/>
      <c r="P26" s="689">
        <v>-8.5</v>
      </c>
      <c r="Q26" s="689"/>
      <c r="R26" s="689"/>
      <c r="S26" s="726">
        <v>143.4</v>
      </c>
      <c r="T26" s="726"/>
      <c r="U26" s="726"/>
      <c r="V26" s="726"/>
      <c r="W26" s="689">
        <v>-0.7</v>
      </c>
      <c r="X26" s="689"/>
      <c r="Y26" s="689"/>
      <c r="Z26" s="689">
        <v>-7.5</v>
      </c>
      <c r="AA26" s="689"/>
      <c r="AB26" s="689"/>
      <c r="AC26" s="726">
        <v>13.7</v>
      </c>
      <c r="AD26" s="726"/>
      <c r="AE26" s="726"/>
      <c r="AF26" s="726"/>
      <c r="AG26" s="689">
        <v>-12.2</v>
      </c>
      <c r="AH26" s="689"/>
      <c r="AI26" s="689"/>
      <c r="AJ26" s="689">
        <v>-18.5</v>
      </c>
      <c r="AK26" s="689"/>
      <c r="AL26" s="729"/>
    </row>
    <row r="27" spans="2:44" ht="13.5">
      <c r="B27" s="694" t="s">
        <v>124</v>
      </c>
      <c r="C27" s="695"/>
      <c r="D27" s="695"/>
      <c r="E27" s="695"/>
      <c r="F27" s="695"/>
      <c r="G27" s="695"/>
      <c r="H27" s="696"/>
      <c r="I27" s="726">
        <v>143.4</v>
      </c>
      <c r="J27" s="726"/>
      <c r="K27" s="726"/>
      <c r="L27" s="726"/>
      <c r="M27" s="689">
        <v>-5.6</v>
      </c>
      <c r="N27" s="689"/>
      <c r="O27" s="689"/>
      <c r="P27" s="689">
        <v>-0.9</v>
      </c>
      <c r="Q27" s="689"/>
      <c r="R27" s="689"/>
      <c r="S27" s="726">
        <v>135.3</v>
      </c>
      <c r="T27" s="726"/>
      <c r="U27" s="726"/>
      <c r="V27" s="726"/>
      <c r="W27" s="689">
        <v>-4.3</v>
      </c>
      <c r="X27" s="689"/>
      <c r="Y27" s="689"/>
      <c r="Z27" s="689">
        <v>2.7</v>
      </c>
      <c r="AA27" s="689"/>
      <c r="AB27" s="689"/>
      <c r="AC27" s="726">
        <v>8.1</v>
      </c>
      <c r="AD27" s="726"/>
      <c r="AE27" s="726"/>
      <c r="AF27" s="726"/>
      <c r="AG27" s="689">
        <v>-22.8</v>
      </c>
      <c r="AH27" s="689"/>
      <c r="AI27" s="689"/>
      <c r="AJ27" s="689">
        <v>-36.7</v>
      </c>
      <c r="AK27" s="689"/>
      <c r="AL27" s="729"/>
      <c r="AP27" s="334"/>
      <c r="AQ27" s="334"/>
      <c r="AR27" s="334"/>
    </row>
    <row r="28" spans="2:44" ht="13.5">
      <c r="B28" s="694" t="s">
        <v>123</v>
      </c>
      <c r="C28" s="695"/>
      <c r="D28" s="695"/>
      <c r="E28" s="695"/>
      <c r="F28" s="695"/>
      <c r="G28" s="695"/>
      <c r="H28" s="696"/>
      <c r="I28" s="726">
        <v>162.2</v>
      </c>
      <c r="J28" s="726"/>
      <c r="K28" s="726"/>
      <c r="L28" s="726"/>
      <c r="M28" s="689">
        <v>-4.7</v>
      </c>
      <c r="N28" s="689"/>
      <c r="O28" s="689"/>
      <c r="P28" s="689">
        <v>2.4</v>
      </c>
      <c r="Q28" s="689"/>
      <c r="R28" s="689"/>
      <c r="S28" s="726">
        <v>142</v>
      </c>
      <c r="T28" s="726"/>
      <c r="U28" s="726"/>
      <c r="V28" s="726"/>
      <c r="W28" s="689">
        <v>-3.5</v>
      </c>
      <c r="X28" s="689"/>
      <c r="Y28" s="689"/>
      <c r="Z28" s="689">
        <v>4.5</v>
      </c>
      <c r="AA28" s="689"/>
      <c r="AB28" s="689"/>
      <c r="AC28" s="726">
        <v>20.2</v>
      </c>
      <c r="AD28" s="726"/>
      <c r="AE28" s="726"/>
      <c r="AF28" s="726"/>
      <c r="AG28" s="689">
        <v>-12.5</v>
      </c>
      <c r="AH28" s="689"/>
      <c r="AI28" s="689"/>
      <c r="AJ28" s="689">
        <v>-10.6</v>
      </c>
      <c r="AK28" s="689"/>
      <c r="AL28" s="729"/>
      <c r="AP28" s="334"/>
      <c r="AQ28" s="334"/>
      <c r="AR28" s="334"/>
    </row>
    <row r="29" spans="2:44" ht="13.5">
      <c r="B29" s="694" t="s">
        <v>122</v>
      </c>
      <c r="C29" s="695"/>
      <c r="D29" s="695"/>
      <c r="E29" s="695"/>
      <c r="F29" s="695"/>
      <c r="G29" s="695"/>
      <c r="H29" s="696"/>
      <c r="I29" s="726">
        <v>100.9</v>
      </c>
      <c r="J29" s="726"/>
      <c r="K29" s="726"/>
      <c r="L29" s="726"/>
      <c r="M29" s="689">
        <v>0.6</v>
      </c>
      <c r="N29" s="689"/>
      <c r="O29" s="689"/>
      <c r="P29" s="689">
        <v>-2.7</v>
      </c>
      <c r="Q29" s="689"/>
      <c r="R29" s="689"/>
      <c r="S29" s="726">
        <v>95.3</v>
      </c>
      <c r="T29" s="726"/>
      <c r="U29" s="726"/>
      <c r="V29" s="726"/>
      <c r="W29" s="689">
        <v>0.8</v>
      </c>
      <c r="X29" s="689"/>
      <c r="Y29" s="689"/>
      <c r="Z29" s="689">
        <v>-3.9</v>
      </c>
      <c r="AA29" s="689"/>
      <c r="AB29" s="689"/>
      <c r="AC29" s="726">
        <v>5.6</v>
      </c>
      <c r="AD29" s="726"/>
      <c r="AE29" s="726"/>
      <c r="AF29" s="726"/>
      <c r="AG29" s="689">
        <v>-3.4</v>
      </c>
      <c r="AH29" s="689"/>
      <c r="AI29" s="689"/>
      <c r="AJ29" s="689">
        <v>21.7</v>
      </c>
      <c r="AK29" s="689"/>
      <c r="AL29" s="729"/>
      <c r="AP29" s="334"/>
      <c r="AQ29" s="334"/>
      <c r="AR29" s="334"/>
    </row>
    <row r="30" spans="2:44" ht="13.5">
      <c r="B30" s="694" t="s">
        <v>121</v>
      </c>
      <c r="C30" s="695"/>
      <c r="D30" s="695"/>
      <c r="E30" s="695"/>
      <c r="F30" s="695"/>
      <c r="G30" s="695"/>
      <c r="H30" s="696"/>
      <c r="I30" s="726">
        <v>143.4</v>
      </c>
      <c r="J30" s="726"/>
      <c r="K30" s="726"/>
      <c r="L30" s="726"/>
      <c r="M30" s="689">
        <v>-3.7</v>
      </c>
      <c r="N30" s="689"/>
      <c r="O30" s="689"/>
      <c r="P30" s="689">
        <v>-2.7</v>
      </c>
      <c r="Q30" s="689"/>
      <c r="R30" s="689"/>
      <c r="S30" s="726">
        <v>139.7</v>
      </c>
      <c r="T30" s="726"/>
      <c r="U30" s="726"/>
      <c r="V30" s="726"/>
      <c r="W30" s="689">
        <v>-2.6</v>
      </c>
      <c r="X30" s="689"/>
      <c r="Y30" s="689"/>
      <c r="Z30" s="689">
        <v>-0.5</v>
      </c>
      <c r="AA30" s="689"/>
      <c r="AB30" s="689"/>
      <c r="AC30" s="726">
        <v>3.7</v>
      </c>
      <c r="AD30" s="726"/>
      <c r="AE30" s="726"/>
      <c r="AF30" s="726"/>
      <c r="AG30" s="689">
        <v>-33.8</v>
      </c>
      <c r="AH30" s="689"/>
      <c r="AI30" s="689"/>
      <c r="AJ30" s="689">
        <v>-47.1</v>
      </c>
      <c r="AK30" s="689"/>
      <c r="AL30" s="729"/>
      <c r="AP30" s="334"/>
      <c r="AQ30" s="334"/>
      <c r="AR30" s="334"/>
    </row>
    <row r="31" spans="2:44" ht="13.5">
      <c r="B31" s="694" t="s">
        <v>104</v>
      </c>
      <c r="C31" s="695"/>
      <c r="D31" s="695"/>
      <c r="E31" s="695"/>
      <c r="F31" s="695"/>
      <c r="G31" s="695"/>
      <c r="H31" s="696"/>
      <c r="I31" s="726">
        <v>110.7</v>
      </c>
      <c r="J31" s="726"/>
      <c r="K31" s="726"/>
      <c r="L31" s="726"/>
      <c r="M31" s="689">
        <v>-2.2</v>
      </c>
      <c r="N31" s="689"/>
      <c r="O31" s="689"/>
      <c r="P31" s="689">
        <v>-16.4</v>
      </c>
      <c r="Q31" s="689"/>
      <c r="R31" s="689"/>
      <c r="S31" s="726">
        <v>103.2</v>
      </c>
      <c r="T31" s="726"/>
      <c r="U31" s="726"/>
      <c r="V31" s="726"/>
      <c r="W31" s="689">
        <v>-1.9</v>
      </c>
      <c r="X31" s="689"/>
      <c r="Y31" s="689"/>
      <c r="Z31" s="689">
        <v>-15.5</v>
      </c>
      <c r="AA31" s="689"/>
      <c r="AB31" s="689"/>
      <c r="AC31" s="726">
        <v>7.5</v>
      </c>
      <c r="AD31" s="726"/>
      <c r="AE31" s="726"/>
      <c r="AF31" s="726"/>
      <c r="AG31" s="689">
        <v>-6.2</v>
      </c>
      <c r="AH31" s="689"/>
      <c r="AI31" s="689"/>
      <c r="AJ31" s="689">
        <v>-28.6</v>
      </c>
      <c r="AK31" s="689"/>
      <c r="AL31" s="729"/>
      <c r="AP31" s="334"/>
      <c r="AQ31" s="334"/>
      <c r="AR31" s="334"/>
    </row>
    <row r="32" spans="2:44" ht="13.5">
      <c r="B32" s="694" t="s">
        <v>100</v>
      </c>
      <c r="C32" s="695"/>
      <c r="D32" s="695"/>
      <c r="E32" s="695"/>
      <c r="F32" s="695"/>
      <c r="G32" s="695"/>
      <c r="H32" s="696"/>
      <c r="I32" s="726">
        <v>140.1</v>
      </c>
      <c r="J32" s="726"/>
      <c r="K32" s="726"/>
      <c r="L32" s="726"/>
      <c r="M32" s="689">
        <v>-2.7</v>
      </c>
      <c r="N32" s="689"/>
      <c r="O32" s="689"/>
      <c r="P32" s="689">
        <v>0</v>
      </c>
      <c r="Q32" s="689"/>
      <c r="R32" s="689"/>
      <c r="S32" s="726">
        <v>134.3</v>
      </c>
      <c r="T32" s="726"/>
      <c r="U32" s="726"/>
      <c r="V32" s="726"/>
      <c r="W32" s="689">
        <v>-2.8</v>
      </c>
      <c r="X32" s="689"/>
      <c r="Y32" s="689"/>
      <c r="Z32" s="689">
        <v>-0.3</v>
      </c>
      <c r="AA32" s="689"/>
      <c r="AB32" s="689"/>
      <c r="AC32" s="726">
        <v>5.8</v>
      </c>
      <c r="AD32" s="726"/>
      <c r="AE32" s="726"/>
      <c r="AF32" s="726"/>
      <c r="AG32" s="689">
        <v>-1.7</v>
      </c>
      <c r="AH32" s="689"/>
      <c r="AI32" s="689"/>
      <c r="AJ32" s="689">
        <v>5.4</v>
      </c>
      <c r="AK32" s="689"/>
      <c r="AL32" s="729"/>
      <c r="AP32" s="334"/>
      <c r="AQ32" s="334"/>
      <c r="AR32" s="334"/>
    </row>
    <row r="33" spans="2:44" ht="13.5">
      <c r="B33" s="694" t="s">
        <v>98</v>
      </c>
      <c r="C33" s="695"/>
      <c r="D33" s="695"/>
      <c r="E33" s="695"/>
      <c r="F33" s="695"/>
      <c r="G33" s="695"/>
      <c r="H33" s="696"/>
      <c r="I33" s="726">
        <v>156.6</v>
      </c>
      <c r="J33" s="726"/>
      <c r="K33" s="726"/>
      <c r="L33" s="726"/>
      <c r="M33" s="689">
        <v>-0.2</v>
      </c>
      <c r="N33" s="689"/>
      <c r="O33" s="689"/>
      <c r="P33" s="689">
        <v>1.1</v>
      </c>
      <c r="Q33" s="689"/>
      <c r="R33" s="689"/>
      <c r="S33" s="726">
        <v>149.3</v>
      </c>
      <c r="T33" s="726"/>
      <c r="U33" s="726"/>
      <c r="V33" s="726"/>
      <c r="W33" s="689">
        <v>-0.4</v>
      </c>
      <c r="X33" s="689"/>
      <c r="Y33" s="689"/>
      <c r="Z33" s="689">
        <v>0.8</v>
      </c>
      <c r="AA33" s="689"/>
      <c r="AB33" s="689"/>
      <c r="AC33" s="726">
        <v>7.3</v>
      </c>
      <c r="AD33" s="726"/>
      <c r="AE33" s="726"/>
      <c r="AF33" s="726"/>
      <c r="AG33" s="689">
        <v>4.2</v>
      </c>
      <c r="AH33" s="689"/>
      <c r="AI33" s="689"/>
      <c r="AJ33" s="689">
        <v>7.3</v>
      </c>
      <c r="AK33" s="689"/>
      <c r="AL33" s="729"/>
      <c r="AP33" s="334"/>
      <c r="AQ33" s="334"/>
      <c r="AR33" s="334"/>
    </row>
    <row r="34" spans="2:44" ht="13.5">
      <c r="B34" s="694" t="s">
        <v>99</v>
      </c>
      <c r="C34" s="695"/>
      <c r="D34" s="695"/>
      <c r="E34" s="695"/>
      <c r="F34" s="695"/>
      <c r="G34" s="695"/>
      <c r="H34" s="696"/>
      <c r="I34" s="726">
        <v>135.2</v>
      </c>
      <c r="J34" s="726"/>
      <c r="K34" s="726"/>
      <c r="L34" s="726"/>
      <c r="M34" s="689">
        <v>-6</v>
      </c>
      <c r="N34" s="689"/>
      <c r="O34" s="689"/>
      <c r="P34" s="689">
        <v>-0.3</v>
      </c>
      <c r="Q34" s="689"/>
      <c r="R34" s="689"/>
      <c r="S34" s="726">
        <v>123.6</v>
      </c>
      <c r="T34" s="726"/>
      <c r="U34" s="726"/>
      <c r="V34" s="726"/>
      <c r="W34" s="689">
        <v>-5.5</v>
      </c>
      <c r="X34" s="689"/>
      <c r="Y34" s="689"/>
      <c r="Z34" s="689">
        <v>-1.1</v>
      </c>
      <c r="AA34" s="689"/>
      <c r="AB34" s="689"/>
      <c r="AC34" s="726">
        <v>11.6</v>
      </c>
      <c r="AD34" s="726"/>
      <c r="AE34" s="726"/>
      <c r="AF34" s="726"/>
      <c r="AG34" s="689">
        <v>-9.4</v>
      </c>
      <c r="AH34" s="689"/>
      <c r="AI34" s="689"/>
      <c r="AJ34" s="689">
        <v>9.4</v>
      </c>
      <c r="AK34" s="689"/>
      <c r="AL34" s="729"/>
      <c r="AP34" s="334"/>
      <c r="AQ34" s="334"/>
      <c r="AR34" s="334"/>
    </row>
    <row r="35" spans="2:38" ht="4.5" customHeight="1">
      <c r="B35" s="54"/>
      <c r="C35" s="55"/>
      <c r="D35" s="55"/>
      <c r="E35" s="55"/>
      <c r="F35" s="55"/>
      <c r="G35" s="55"/>
      <c r="H35" s="53"/>
      <c r="I35" s="346"/>
      <c r="J35" s="347"/>
      <c r="K35" s="347"/>
      <c r="L35" s="347"/>
      <c r="M35" s="340"/>
      <c r="N35" s="340"/>
      <c r="O35" s="340"/>
      <c r="P35" s="340"/>
      <c r="Q35" s="340"/>
      <c r="R35" s="340"/>
      <c r="S35" s="348"/>
      <c r="T35" s="348"/>
      <c r="U35" s="348"/>
      <c r="V35" s="348"/>
      <c r="W35" s="340"/>
      <c r="X35" s="340"/>
      <c r="Y35" s="340"/>
      <c r="Z35" s="340"/>
      <c r="AA35" s="340"/>
      <c r="AB35" s="340"/>
      <c r="AC35" s="348"/>
      <c r="AD35" s="348"/>
      <c r="AE35" s="348"/>
      <c r="AF35" s="348"/>
      <c r="AG35" s="340"/>
      <c r="AH35" s="340"/>
      <c r="AI35" s="340"/>
      <c r="AJ35" s="340"/>
      <c r="AK35" s="340"/>
      <c r="AL35" s="349"/>
    </row>
    <row r="36" spans="2:38" ht="13.5">
      <c r="B36" s="70"/>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row>
    <row r="37" ht="17.25">
      <c r="B37" s="574" t="s">
        <v>70</v>
      </c>
    </row>
    <row r="38" spans="2:3" ht="13.5" customHeight="1">
      <c r="B38" s="69"/>
      <c r="C38" s="35"/>
    </row>
    <row r="39" spans="2:38" ht="13.5" customHeight="1">
      <c r="B39" s="36"/>
      <c r="C39" s="725" t="s">
        <v>799</v>
      </c>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row>
    <row r="40" spans="2:38" ht="13.5">
      <c r="B40" s="36"/>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row>
    <row r="41" spans="2:38" ht="13.5" customHeight="1">
      <c r="B41" s="36"/>
      <c r="C41" s="658" t="s">
        <v>800</v>
      </c>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658"/>
      <c r="AL41" s="658"/>
    </row>
    <row r="42" spans="2:38" ht="13.5">
      <c r="B42" s="36"/>
      <c r="C42" s="658"/>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658"/>
      <c r="AH42" s="658"/>
      <c r="AI42" s="658"/>
      <c r="AJ42" s="658"/>
      <c r="AK42" s="658"/>
      <c r="AL42" s="658"/>
    </row>
    <row r="43" spans="2:38" ht="13.5">
      <c r="B43" s="36"/>
      <c r="C43" s="658"/>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c r="AH43" s="658"/>
      <c r="AI43" s="658"/>
      <c r="AJ43" s="658"/>
      <c r="AK43" s="658"/>
      <c r="AL43" s="658"/>
    </row>
    <row r="44" spans="2:38" ht="13.5" customHeight="1">
      <c r="B44" s="36"/>
      <c r="C44" s="658" t="s">
        <v>801</v>
      </c>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c r="AL44" s="658"/>
    </row>
    <row r="45" spans="2:38" ht="13.5">
      <c r="B45" s="36"/>
      <c r="C45" s="658"/>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row>
    <row r="46" spans="2:36" ht="9" customHeight="1">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row>
    <row r="47" spans="2:38" s="33" customFormat="1" ht="13.5">
      <c r="B47" s="33" t="s">
        <v>695</v>
      </c>
      <c r="AD47" s="64"/>
      <c r="AE47" s="64"/>
      <c r="AF47" s="681" t="s">
        <v>140</v>
      </c>
      <c r="AG47" s="681"/>
      <c r="AH47" s="681"/>
      <c r="AI47" s="681"/>
      <c r="AJ47" s="681"/>
      <c r="AK47" s="681"/>
      <c r="AL47" s="681"/>
    </row>
    <row r="48" spans="2:38" ht="8.25" customHeight="1">
      <c r="B48" s="683" t="s">
        <v>132</v>
      </c>
      <c r="C48" s="684"/>
      <c r="D48" s="684"/>
      <c r="E48" s="684"/>
      <c r="F48" s="684"/>
      <c r="G48" s="684"/>
      <c r="H48" s="685"/>
      <c r="I48" s="661" t="s">
        <v>146</v>
      </c>
      <c r="J48" s="717"/>
      <c r="K48" s="717"/>
      <c r="L48" s="717"/>
      <c r="M48" s="75"/>
      <c r="N48" s="75"/>
      <c r="O48" s="75"/>
      <c r="P48" s="75"/>
      <c r="Q48" s="75"/>
      <c r="R48" s="75"/>
      <c r="S48" s="92"/>
      <c r="T48" s="93"/>
      <c r="U48" s="93"/>
      <c r="V48" s="93"/>
      <c r="W48" s="75"/>
      <c r="X48" s="75"/>
      <c r="Y48" s="75"/>
      <c r="Z48" s="75"/>
      <c r="AA48" s="75"/>
      <c r="AB48" s="75"/>
      <c r="AC48" s="92"/>
      <c r="AD48" s="93"/>
      <c r="AE48" s="93"/>
      <c r="AF48" s="93"/>
      <c r="AG48" s="75"/>
      <c r="AH48" s="75"/>
      <c r="AI48" s="75"/>
      <c r="AJ48" s="75"/>
      <c r="AK48" s="87"/>
      <c r="AL48" s="88"/>
    </row>
    <row r="49" spans="2:38" ht="8.25" customHeight="1">
      <c r="B49" s="686"/>
      <c r="C49" s="687"/>
      <c r="D49" s="687"/>
      <c r="E49" s="687"/>
      <c r="F49" s="687"/>
      <c r="G49" s="687"/>
      <c r="H49" s="688"/>
      <c r="I49" s="663"/>
      <c r="J49" s="718"/>
      <c r="K49" s="718"/>
      <c r="L49" s="718"/>
      <c r="M49" s="94"/>
      <c r="N49" s="95"/>
      <c r="O49" s="95"/>
      <c r="P49" s="95"/>
      <c r="Q49" s="95"/>
      <c r="R49" s="95"/>
      <c r="S49" s="661" t="s">
        <v>116</v>
      </c>
      <c r="T49" s="662"/>
      <c r="U49" s="662"/>
      <c r="V49" s="662"/>
      <c r="W49" s="90"/>
      <c r="X49" s="77"/>
      <c r="Y49" s="77"/>
      <c r="Z49" s="77"/>
      <c r="AA49" s="77"/>
      <c r="AB49" s="91"/>
      <c r="AC49" s="661" t="s">
        <v>117</v>
      </c>
      <c r="AD49" s="662"/>
      <c r="AE49" s="662"/>
      <c r="AF49" s="662"/>
      <c r="AG49" s="90"/>
      <c r="AH49" s="77"/>
      <c r="AI49" s="77"/>
      <c r="AJ49" s="77"/>
      <c r="AK49" s="77"/>
      <c r="AL49" s="91"/>
    </row>
    <row r="50" spans="2:38" ht="13.5">
      <c r="B50" s="686"/>
      <c r="C50" s="687"/>
      <c r="D50" s="687"/>
      <c r="E50" s="687"/>
      <c r="F50" s="687"/>
      <c r="G50" s="687"/>
      <c r="H50" s="688"/>
      <c r="I50" s="719"/>
      <c r="J50" s="720"/>
      <c r="K50" s="720"/>
      <c r="L50" s="720"/>
      <c r="M50" s="674" t="s">
        <v>105</v>
      </c>
      <c r="N50" s="675"/>
      <c r="O50" s="675"/>
      <c r="P50" s="675"/>
      <c r="Q50" s="675"/>
      <c r="R50" s="675"/>
      <c r="S50" s="663"/>
      <c r="T50" s="664"/>
      <c r="U50" s="664"/>
      <c r="V50" s="723"/>
      <c r="W50" s="702" t="s">
        <v>105</v>
      </c>
      <c r="X50" s="703"/>
      <c r="Y50" s="703"/>
      <c r="Z50" s="703"/>
      <c r="AA50" s="703"/>
      <c r="AB50" s="704"/>
      <c r="AC50" s="663"/>
      <c r="AD50" s="664"/>
      <c r="AE50" s="664"/>
      <c r="AF50" s="723"/>
      <c r="AG50" s="702" t="s">
        <v>105</v>
      </c>
      <c r="AH50" s="703"/>
      <c r="AI50" s="703"/>
      <c r="AJ50" s="703"/>
      <c r="AK50" s="703"/>
      <c r="AL50" s="704"/>
    </row>
    <row r="51" spans="2:38" s="14" customFormat="1" ht="13.5">
      <c r="B51" s="686"/>
      <c r="C51" s="687"/>
      <c r="D51" s="687"/>
      <c r="E51" s="687"/>
      <c r="F51" s="687"/>
      <c r="G51" s="687"/>
      <c r="H51" s="688"/>
      <c r="I51" s="721"/>
      <c r="J51" s="722"/>
      <c r="K51" s="722"/>
      <c r="L51" s="722"/>
      <c r="M51" s="714" t="s">
        <v>106</v>
      </c>
      <c r="N51" s="714"/>
      <c r="O51" s="714"/>
      <c r="P51" s="714" t="s">
        <v>107</v>
      </c>
      <c r="Q51" s="715"/>
      <c r="R51" s="716"/>
      <c r="S51" s="665"/>
      <c r="T51" s="666"/>
      <c r="U51" s="666"/>
      <c r="V51" s="724"/>
      <c r="W51" s="669" t="s">
        <v>106</v>
      </c>
      <c r="X51" s="714"/>
      <c r="Y51" s="714"/>
      <c r="Z51" s="714" t="s">
        <v>107</v>
      </c>
      <c r="AA51" s="715"/>
      <c r="AB51" s="715"/>
      <c r="AC51" s="665"/>
      <c r="AD51" s="666"/>
      <c r="AE51" s="666"/>
      <c r="AF51" s="724"/>
      <c r="AG51" s="669" t="s">
        <v>106</v>
      </c>
      <c r="AH51" s="714"/>
      <c r="AI51" s="714"/>
      <c r="AJ51" s="714" t="s">
        <v>107</v>
      </c>
      <c r="AK51" s="715"/>
      <c r="AL51" s="715"/>
    </row>
    <row r="52" spans="2:38" s="17" customFormat="1" ht="9.75">
      <c r="B52" s="24"/>
      <c r="C52" s="25"/>
      <c r="D52" s="25"/>
      <c r="E52" s="25"/>
      <c r="F52" s="25"/>
      <c r="G52" s="25"/>
      <c r="H52" s="26"/>
      <c r="I52" s="28"/>
      <c r="J52" s="18"/>
      <c r="K52" s="30"/>
      <c r="L52" s="30" t="s">
        <v>114</v>
      </c>
      <c r="M52" s="18"/>
      <c r="N52" s="30"/>
      <c r="O52" s="30" t="s">
        <v>138</v>
      </c>
      <c r="P52" s="18"/>
      <c r="Q52" s="30"/>
      <c r="R52" s="30" t="s">
        <v>138</v>
      </c>
      <c r="S52" s="18"/>
      <c r="T52" s="18"/>
      <c r="U52" s="30"/>
      <c r="V52" s="30" t="s">
        <v>114</v>
      </c>
      <c r="W52" s="18"/>
      <c r="X52" s="30"/>
      <c r="Y52" s="30" t="s">
        <v>138</v>
      </c>
      <c r="Z52" s="18"/>
      <c r="AA52" s="30"/>
      <c r="AB52" s="30" t="s">
        <v>138</v>
      </c>
      <c r="AC52" s="18"/>
      <c r="AD52" s="18"/>
      <c r="AE52" s="30"/>
      <c r="AF52" s="30" t="s">
        <v>114</v>
      </c>
      <c r="AG52" s="18"/>
      <c r="AH52" s="30"/>
      <c r="AI52" s="30" t="s">
        <v>138</v>
      </c>
      <c r="AJ52" s="18"/>
      <c r="AK52" s="18"/>
      <c r="AL52" s="31" t="s">
        <v>138</v>
      </c>
    </row>
    <row r="53" spans="2:38" ht="13.5">
      <c r="B53" s="694" t="s">
        <v>101</v>
      </c>
      <c r="C53" s="695"/>
      <c r="D53" s="695"/>
      <c r="E53" s="695"/>
      <c r="F53" s="695"/>
      <c r="G53" s="695"/>
      <c r="H53" s="696"/>
      <c r="I53" s="712">
        <v>147.8</v>
      </c>
      <c r="J53" s="712"/>
      <c r="K53" s="712"/>
      <c r="L53" s="712"/>
      <c r="M53" s="690">
        <v>-4.7</v>
      </c>
      <c r="N53" s="690"/>
      <c r="O53" s="690"/>
      <c r="P53" s="690">
        <v>-0.5</v>
      </c>
      <c r="Q53" s="690"/>
      <c r="R53" s="690"/>
      <c r="S53" s="712">
        <v>134.9</v>
      </c>
      <c r="T53" s="712"/>
      <c r="U53" s="712"/>
      <c r="V53" s="712"/>
      <c r="W53" s="690">
        <v>-4.2</v>
      </c>
      <c r="X53" s="690"/>
      <c r="Y53" s="690"/>
      <c r="Z53" s="690">
        <v>-0.9</v>
      </c>
      <c r="AA53" s="690"/>
      <c r="AB53" s="690"/>
      <c r="AC53" s="712">
        <v>12.9</v>
      </c>
      <c r="AD53" s="712"/>
      <c r="AE53" s="712"/>
      <c r="AF53" s="712"/>
      <c r="AG53" s="690">
        <v>-9.8</v>
      </c>
      <c r="AH53" s="690"/>
      <c r="AI53" s="690"/>
      <c r="AJ53" s="690">
        <v>4.9</v>
      </c>
      <c r="AK53" s="690"/>
      <c r="AL53" s="711"/>
    </row>
    <row r="54" spans="2:38" ht="13.5">
      <c r="B54" s="694" t="s">
        <v>102</v>
      </c>
      <c r="C54" s="695"/>
      <c r="D54" s="695"/>
      <c r="E54" s="695"/>
      <c r="F54" s="695"/>
      <c r="G54" s="695"/>
      <c r="H54" s="696"/>
      <c r="I54" s="712">
        <v>170.6</v>
      </c>
      <c r="J54" s="712"/>
      <c r="K54" s="712"/>
      <c r="L54" s="712"/>
      <c r="M54" s="690">
        <v>-9.9</v>
      </c>
      <c r="N54" s="690"/>
      <c r="O54" s="690"/>
      <c r="P54" s="690">
        <v>3.8</v>
      </c>
      <c r="Q54" s="690"/>
      <c r="R54" s="690"/>
      <c r="S54" s="712">
        <v>155.9</v>
      </c>
      <c r="T54" s="712"/>
      <c r="U54" s="712"/>
      <c r="V54" s="712"/>
      <c r="W54" s="690">
        <v>-9.8</v>
      </c>
      <c r="X54" s="690"/>
      <c r="Y54" s="690"/>
      <c r="Z54" s="690">
        <v>3.2</v>
      </c>
      <c r="AA54" s="690"/>
      <c r="AB54" s="690"/>
      <c r="AC54" s="712">
        <v>14.7</v>
      </c>
      <c r="AD54" s="712"/>
      <c r="AE54" s="712"/>
      <c r="AF54" s="712"/>
      <c r="AG54" s="690">
        <v>-10.9</v>
      </c>
      <c r="AH54" s="690"/>
      <c r="AI54" s="690"/>
      <c r="AJ54" s="690">
        <v>9.7</v>
      </c>
      <c r="AK54" s="690"/>
      <c r="AL54" s="711"/>
    </row>
    <row r="55" spans="2:38" ht="13.5">
      <c r="B55" s="694" t="s">
        <v>103</v>
      </c>
      <c r="C55" s="695"/>
      <c r="D55" s="695"/>
      <c r="E55" s="695"/>
      <c r="F55" s="695"/>
      <c r="G55" s="695"/>
      <c r="H55" s="696"/>
      <c r="I55" s="712">
        <v>158.7</v>
      </c>
      <c r="J55" s="712"/>
      <c r="K55" s="712"/>
      <c r="L55" s="712"/>
      <c r="M55" s="690">
        <v>-6.4</v>
      </c>
      <c r="N55" s="690"/>
      <c r="O55" s="690"/>
      <c r="P55" s="690">
        <v>-0.7</v>
      </c>
      <c r="Q55" s="690"/>
      <c r="R55" s="690"/>
      <c r="S55" s="712">
        <v>142</v>
      </c>
      <c r="T55" s="712"/>
      <c r="U55" s="712"/>
      <c r="V55" s="712"/>
      <c r="W55" s="690">
        <v>-5.8</v>
      </c>
      <c r="X55" s="690"/>
      <c r="Y55" s="690"/>
      <c r="Z55" s="690">
        <v>-1.5</v>
      </c>
      <c r="AA55" s="690"/>
      <c r="AB55" s="690"/>
      <c r="AC55" s="712">
        <v>16.7</v>
      </c>
      <c r="AD55" s="712"/>
      <c r="AE55" s="712"/>
      <c r="AF55" s="712"/>
      <c r="AG55" s="690">
        <v>-10.7</v>
      </c>
      <c r="AH55" s="690"/>
      <c r="AI55" s="690"/>
      <c r="AJ55" s="690">
        <v>6.4</v>
      </c>
      <c r="AK55" s="690"/>
      <c r="AL55" s="711"/>
    </row>
    <row r="56" spans="2:38" ht="13.5">
      <c r="B56" s="694" t="s">
        <v>126</v>
      </c>
      <c r="C56" s="695"/>
      <c r="D56" s="695"/>
      <c r="E56" s="695"/>
      <c r="F56" s="695"/>
      <c r="G56" s="695"/>
      <c r="H56" s="696"/>
      <c r="I56" s="712">
        <v>145.8</v>
      </c>
      <c r="J56" s="712"/>
      <c r="K56" s="712"/>
      <c r="L56" s="712"/>
      <c r="M56" s="690">
        <v>-6.7</v>
      </c>
      <c r="N56" s="690"/>
      <c r="O56" s="690"/>
      <c r="P56" s="690">
        <v>-4.7</v>
      </c>
      <c r="Q56" s="690"/>
      <c r="R56" s="690"/>
      <c r="S56" s="712">
        <v>134.2</v>
      </c>
      <c r="T56" s="712"/>
      <c r="U56" s="712"/>
      <c r="V56" s="712"/>
      <c r="W56" s="690">
        <v>-7.3</v>
      </c>
      <c r="X56" s="690"/>
      <c r="Y56" s="690"/>
      <c r="Z56" s="690">
        <v>-4.6</v>
      </c>
      <c r="AA56" s="690"/>
      <c r="AB56" s="690"/>
      <c r="AC56" s="712">
        <v>11.6</v>
      </c>
      <c r="AD56" s="712"/>
      <c r="AE56" s="712"/>
      <c r="AF56" s="712"/>
      <c r="AG56" s="690">
        <v>0.8</v>
      </c>
      <c r="AH56" s="690"/>
      <c r="AI56" s="690"/>
      <c r="AJ56" s="690">
        <v>-5</v>
      </c>
      <c r="AK56" s="690"/>
      <c r="AL56" s="711"/>
    </row>
    <row r="57" spans="2:38" ht="13.5">
      <c r="B57" s="694" t="s">
        <v>97</v>
      </c>
      <c r="C57" s="695"/>
      <c r="D57" s="695"/>
      <c r="E57" s="695"/>
      <c r="F57" s="695"/>
      <c r="G57" s="695"/>
      <c r="H57" s="696"/>
      <c r="I57" s="712">
        <v>164.6</v>
      </c>
      <c r="J57" s="712"/>
      <c r="K57" s="712"/>
      <c r="L57" s="712"/>
      <c r="M57" s="690">
        <v>0.2</v>
      </c>
      <c r="N57" s="690"/>
      <c r="O57" s="690"/>
      <c r="P57" s="690">
        <v>4.7</v>
      </c>
      <c r="Q57" s="690"/>
      <c r="R57" s="690"/>
      <c r="S57" s="712">
        <v>146.9</v>
      </c>
      <c r="T57" s="712"/>
      <c r="U57" s="712"/>
      <c r="V57" s="712"/>
      <c r="W57" s="690">
        <v>-1.1</v>
      </c>
      <c r="X57" s="690"/>
      <c r="Y57" s="690"/>
      <c r="Z57" s="690">
        <v>2.3</v>
      </c>
      <c r="AA57" s="690"/>
      <c r="AB57" s="690"/>
      <c r="AC57" s="712">
        <v>17.7</v>
      </c>
      <c r="AD57" s="712"/>
      <c r="AE57" s="712"/>
      <c r="AF57" s="712"/>
      <c r="AG57" s="690">
        <v>13.5</v>
      </c>
      <c r="AH57" s="690"/>
      <c r="AI57" s="690"/>
      <c r="AJ57" s="690">
        <v>31.1</v>
      </c>
      <c r="AK57" s="690"/>
      <c r="AL57" s="711"/>
    </row>
    <row r="58" spans="2:38" ht="13.5">
      <c r="B58" s="694" t="s">
        <v>125</v>
      </c>
      <c r="C58" s="695"/>
      <c r="D58" s="695"/>
      <c r="E58" s="695"/>
      <c r="F58" s="695"/>
      <c r="G58" s="695"/>
      <c r="H58" s="696"/>
      <c r="I58" s="712">
        <v>163.2</v>
      </c>
      <c r="J58" s="712"/>
      <c r="K58" s="712"/>
      <c r="L58" s="712"/>
      <c r="M58" s="690">
        <v>-4.1</v>
      </c>
      <c r="N58" s="690"/>
      <c r="O58" s="690"/>
      <c r="P58" s="690">
        <v>-1.9</v>
      </c>
      <c r="Q58" s="690"/>
      <c r="R58" s="690"/>
      <c r="S58" s="712">
        <v>144.5</v>
      </c>
      <c r="T58" s="712"/>
      <c r="U58" s="712"/>
      <c r="V58" s="712"/>
      <c r="W58" s="690">
        <v>-3.6</v>
      </c>
      <c r="X58" s="690"/>
      <c r="Y58" s="690"/>
      <c r="Z58" s="690">
        <v>-1.8</v>
      </c>
      <c r="AA58" s="690"/>
      <c r="AB58" s="690"/>
      <c r="AC58" s="712">
        <v>18.7</v>
      </c>
      <c r="AD58" s="712"/>
      <c r="AE58" s="712"/>
      <c r="AF58" s="712"/>
      <c r="AG58" s="690">
        <v>-8.8</v>
      </c>
      <c r="AH58" s="690"/>
      <c r="AI58" s="690"/>
      <c r="AJ58" s="690">
        <v>-3.1</v>
      </c>
      <c r="AK58" s="690"/>
      <c r="AL58" s="711"/>
    </row>
    <row r="59" spans="2:38" ht="13.5">
      <c r="B59" s="694" t="s">
        <v>135</v>
      </c>
      <c r="C59" s="695"/>
      <c r="D59" s="695"/>
      <c r="E59" s="695"/>
      <c r="F59" s="695"/>
      <c r="G59" s="695"/>
      <c r="H59" s="696"/>
      <c r="I59" s="712">
        <v>135</v>
      </c>
      <c r="J59" s="712"/>
      <c r="K59" s="712"/>
      <c r="L59" s="712"/>
      <c r="M59" s="690">
        <v>-4.3</v>
      </c>
      <c r="N59" s="690"/>
      <c r="O59" s="690"/>
      <c r="P59" s="690">
        <v>0</v>
      </c>
      <c r="Q59" s="690"/>
      <c r="R59" s="690"/>
      <c r="S59" s="712">
        <v>127.6</v>
      </c>
      <c r="T59" s="712"/>
      <c r="U59" s="712"/>
      <c r="V59" s="712"/>
      <c r="W59" s="690">
        <v>-3.5</v>
      </c>
      <c r="X59" s="690"/>
      <c r="Y59" s="690"/>
      <c r="Z59" s="690">
        <v>0.6</v>
      </c>
      <c r="AA59" s="690"/>
      <c r="AB59" s="690"/>
      <c r="AC59" s="712">
        <v>7.4</v>
      </c>
      <c r="AD59" s="712"/>
      <c r="AE59" s="712"/>
      <c r="AF59" s="712"/>
      <c r="AG59" s="690">
        <v>-15.9</v>
      </c>
      <c r="AH59" s="690"/>
      <c r="AI59" s="690"/>
      <c r="AJ59" s="690">
        <v>-9.8</v>
      </c>
      <c r="AK59" s="690"/>
      <c r="AL59" s="711"/>
    </row>
    <row r="60" spans="2:38" ht="13.5">
      <c r="B60" s="694" t="s">
        <v>136</v>
      </c>
      <c r="C60" s="695"/>
      <c r="D60" s="695"/>
      <c r="E60" s="695"/>
      <c r="F60" s="695"/>
      <c r="G60" s="695"/>
      <c r="H60" s="696"/>
      <c r="I60" s="712">
        <v>154.3</v>
      </c>
      <c r="J60" s="712"/>
      <c r="K60" s="712"/>
      <c r="L60" s="712"/>
      <c r="M60" s="690">
        <v>-2.2</v>
      </c>
      <c r="N60" s="690"/>
      <c r="O60" s="690"/>
      <c r="P60" s="690">
        <v>-6.4</v>
      </c>
      <c r="Q60" s="690"/>
      <c r="R60" s="690"/>
      <c r="S60" s="712">
        <v>139.3</v>
      </c>
      <c r="T60" s="712"/>
      <c r="U60" s="712"/>
      <c r="V60" s="712"/>
      <c r="W60" s="690">
        <v>-0.7</v>
      </c>
      <c r="X60" s="690"/>
      <c r="Y60" s="690"/>
      <c r="Z60" s="690">
        <v>-6</v>
      </c>
      <c r="AA60" s="690"/>
      <c r="AB60" s="690"/>
      <c r="AC60" s="712">
        <v>15</v>
      </c>
      <c r="AD60" s="712"/>
      <c r="AE60" s="712"/>
      <c r="AF60" s="712"/>
      <c r="AG60" s="690">
        <v>-13.3</v>
      </c>
      <c r="AH60" s="690"/>
      <c r="AI60" s="690"/>
      <c r="AJ60" s="690">
        <v>-9.6</v>
      </c>
      <c r="AK60" s="690"/>
      <c r="AL60" s="711"/>
    </row>
    <row r="61" spans="2:45" ht="13.5">
      <c r="B61" s="694" t="s">
        <v>124</v>
      </c>
      <c r="C61" s="695"/>
      <c r="D61" s="695"/>
      <c r="E61" s="695"/>
      <c r="F61" s="695"/>
      <c r="G61" s="695"/>
      <c r="H61" s="696"/>
      <c r="I61" s="712">
        <v>129.7</v>
      </c>
      <c r="J61" s="712"/>
      <c r="K61" s="712"/>
      <c r="L61" s="712"/>
      <c r="M61" s="690">
        <v>-7.8</v>
      </c>
      <c r="N61" s="690"/>
      <c r="O61" s="690"/>
      <c r="P61" s="690">
        <v>1.8</v>
      </c>
      <c r="Q61" s="690"/>
      <c r="R61" s="690"/>
      <c r="S61" s="713">
        <v>122.6</v>
      </c>
      <c r="T61" s="713"/>
      <c r="U61" s="713"/>
      <c r="V61" s="713"/>
      <c r="W61" s="690">
        <v>-6.6</v>
      </c>
      <c r="X61" s="690"/>
      <c r="Y61" s="690"/>
      <c r="Z61" s="690">
        <v>3.1</v>
      </c>
      <c r="AA61" s="690"/>
      <c r="AB61" s="690"/>
      <c r="AC61" s="713">
        <v>7.1</v>
      </c>
      <c r="AD61" s="713"/>
      <c r="AE61" s="713"/>
      <c r="AF61" s="713"/>
      <c r="AG61" s="690">
        <v>-25.3</v>
      </c>
      <c r="AH61" s="690"/>
      <c r="AI61" s="690"/>
      <c r="AJ61" s="690">
        <v>-16.5</v>
      </c>
      <c r="AK61" s="690"/>
      <c r="AL61" s="711"/>
      <c r="AQ61" s="334"/>
      <c r="AR61" s="334"/>
      <c r="AS61" s="334"/>
    </row>
    <row r="62" spans="2:45" ht="13.5">
      <c r="B62" s="694" t="s">
        <v>123</v>
      </c>
      <c r="C62" s="695"/>
      <c r="D62" s="695"/>
      <c r="E62" s="695"/>
      <c r="F62" s="695"/>
      <c r="G62" s="695"/>
      <c r="H62" s="696"/>
      <c r="I62" s="712">
        <v>164.5</v>
      </c>
      <c r="J62" s="712"/>
      <c r="K62" s="712"/>
      <c r="L62" s="712"/>
      <c r="M62" s="690">
        <v>-4.8</v>
      </c>
      <c r="N62" s="690"/>
      <c r="O62" s="690"/>
      <c r="P62" s="690">
        <v>10.2</v>
      </c>
      <c r="Q62" s="690"/>
      <c r="R62" s="690"/>
      <c r="S62" s="713">
        <v>142.1</v>
      </c>
      <c r="T62" s="713"/>
      <c r="U62" s="713"/>
      <c r="V62" s="713"/>
      <c r="W62" s="690">
        <v>-2.3</v>
      </c>
      <c r="X62" s="690"/>
      <c r="Y62" s="690"/>
      <c r="Z62" s="690">
        <v>8.4</v>
      </c>
      <c r="AA62" s="690"/>
      <c r="AB62" s="690"/>
      <c r="AC62" s="713">
        <v>22.4</v>
      </c>
      <c r="AD62" s="713"/>
      <c r="AE62" s="713"/>
      <c r="AF62" s="713"/>
      <c r="AG62" s="690">
        <v>-17.9</v>
      </c>
      <c r="AH62" s="690"/>
      <c r="AI62" s="690"/>
      <c r="AJ62" s="690">
        <v>22.4</v>
      </c>
      <c r="AK62" s="690"/>
      <c r="AL62" s="711"/>
      <c r="AQ62" s="334"/>
      <c r="AR62" s="334"/>
      <c r="AS62" s="334"/>
    </row>
    <row r="63" spans="2:45" ht="13.5">
      <c r="B63" s="694" t="s">
        <v>122</v>
      </c>
      <c r="C63" s="695"/>
      <c r="D63" s="695"/>
      <c r="E63" s="695"/>
      <c r="F63" s="695"/>
      <c r="G63" s="695"/>
      <c r="H63" s="696"/>
      <c r="I63" s="712">
        <v>118.2</v>
      </c>
      <c r="J63" s="712"/>
      <c r="K63" s="712"/>
      <c r="L63" s="712"/>
      <c r="M63" s="690">
        <v>1.9</v>
      </c>
      <c r="N63" s="690"/>
      <c r="O63" s="690"/>
      <c r="P63" s="690">
        <v>2.2</v>
      </c>
      <c r="Q63" s="690"/>
      <c r="R63" s="690"/>
      <c r="S63" s="713">
        <v>110.1</v>
      </c>
      <c r="T63" s="713"/>
      <c r="U63" s="713"/>
      <c r="V63" s="713"/>
      <c r="W63" s="690">
        <v>2.4</v>
      </c>
      <c r="X63" s="690"/>
      <c r="Y63" s="690"/>
      <c r="Z63" s="690">
        <v>1.2</v>
      </c>
      <c r="AA63" s="690"/>
      <c r="AB63" s="690"/>
      <c r="AC63" s="713">
        <v>8.1</v>
      </c>
      <c r="AD63" s="713"/>
      <c r="AE63" s="713"/>
      <c r="AF63" s="713"/>
      <c r="AG63" s="690">
        <v>-3.5</v>
      </c>
      <c r="AH63" s="690"/>
      <c r="AI63" s="690"/>
      <c r="AJ63" s="690">
        <v>19.2</v>
      </c>
      <c r="AK63" s="690"/>
      <c r="AL63" s="711"/>
      <c r="AQ63" s="334"/>
      <c r="AR63" s="334"/>
      <c r="AS63" s="334"/>
    </row>
    <row r="64" spans="2:45" ht="13.5">
      <c r="B64" s="694" t="s">
        <v>121</v>
      </c>
      <c r="C64" s="695"/>
      <c r="D64" s="695"/>
      <c r="E64" s="695"/>
      <c r="F64" s="695"/>
      <c r="G64" s="695"/>
      <c r="H64" s="696"/>
      <c r="I64" s="712">
        <v>131.1</v>
      </c>
      <c r="J64" s="712"/>
      <c r="K64" s="712"/>
      <c r="L64" s="712"/>
      <c r="M64" s="690">
        <v>-5.4</v>
      </c>
      <c r="N64" s="690"/>
      <c r="O64" s="690"/>
      <c r="P64" s="690">
        <v>-8.5</v>
      </c>
      <c r="Q64" s="690"/>
      <c r="R64" s="690"/>
      <c r="S64" s="713">
        <v>126.3</v>
      </c>
      <c r="T64" s="713"/>
      <c r="U64" s="713"/>
      <c r="V64" s="713"/>
      <c r="W64" s="690">
        <v>-4.5</v>
      </c>
      <c r="X64" s="690"/>
      <c r="Y64" s="690"/>
      <c r="Z64" s="690">
        <v>-9.1</v>
      </c>
      <c r="AA64" s="690"/>
      <c r="AB64" s="690"/>
      <c r="AC64" s="713">
        <v>4.8</v>
      </c>
      <c r="AD64" s="713"/>
      <c r="AE64" s="713"/>
      <c r="AF64" s="713"/>
      <c r="AG64" s="690">
        <v>-25</v>
      </c>
      <c r="AH64" s="690"/>
      <c r="AI64" s="690"/>
      <c r="AJ64" s="690">
        <v>9.1</v>
      </c>
      <c r="AK64" s="690"/>
      <c r="AL64" s="711"/>
      <c r="AQ64" s="334"/>
      <c r="AR64" s="334"/>
      <c r="AS64" s="334"/>
    </row>
    <row r="65" spans="2:45" ht="13.5">
      <c r="B65" s="694" t="s">
        <v>104</v>
      </c>
      <c r="C65" s="695"/>
      <c r="D65" s="695"/>
      <c r="E65" s="695"/>
      <c r="F65" s="695"/>
      <c r="G65" s="695"/>
      <c r="H65" s="696"/>
      <c r="I65" s="712">
        <v>124.6</v>
      </c>
      <c r="J65" s="712"/>
      <c r="K65" s="712"/>
      <c r="L65" s="712"/>
      <c r="M65" s="690">
        <v>-3.6</v>
      </c>
      <c r="N65" s="690"/>
      <c r="O65" s="690"/>
      <c r="P65" s="690">
        <v>0.8</v>
      </c>
      <c r="Q65" s="690"/>
      <c r="R65" s="690"/>
      <c r="S65" s="713">
        <v>114.9</v>
      </c>
      <c r="T65" s="713"/>
      <c r="U65" s="713"/>
      <c r="V65" s="713"/>
      <c r="W65" s="690">
        <v>-3.1</v>
      </c>
      <c r="X65" s="690"/>
      <c r="Y65" s="690"/>
      <c r="Z65" s="690">
        <v>1.1</v>
      </c>
      <c r="AA65" s="690"/>
      <c r="AB65" s="690"/>
      <c r="AC65" s="713">
        <v>9.7</v>
      </c>
      <c r="AD65" s="713"/>
      <c r="AE65" s="713"/>
      <c r="AF65" s="713"/>
      <c r="AG65" s="690">
        <v>-10.2</v>
      </c>
      <c r="AH65" s="690"/>
      <c r="AI65" s="690"/>
      <c r="AJ65" s="690">
        <v>-3</v>
      </c>
      <c r="AK65" s="690"/>
      <c r="AL65" s="711"/>
      <c r="AQ65" s="334"/>
      <c r="AR65" s="334"/>
      <c r="AS65" s="334"/>
    </row>
    <row r="66" spans="2:45" ht="13.5">
      <c r="B66" s="694" t="s">
        <v>100</v>
      </c>
      <c r="C66" s="695"/>
      <c r="D66" s="695"/>
      <c r="E66" s="695"/>
      <c r="F66" s="695"/>
      <c r="G66" s="695"/>
      <c r="H66" s="696"/>
      <c r="I66" s="712">
        <v>146.1</v>
      </c>
      <c r="J66" s="712"/>
      <c r="K66" s="712"/>
      <c r="L66" s="712"/>
      <c r="M66" s="690">
        <v>-0.6</v>
      </c>
      <c r="N66" s="690"/>
      <c r="O66" s="690"/>
      <c r="P66" s="690">
        <v>-0.3</v>
      </c>
      <c r="Q66" s="690"/>
      <c r="R66" s="690"/>
      <c r="S66" s="713">
        <v>139.8</v>
      </c>
      <c r="T66" s="713"/>
      <c r="U66" s="713"/>
      <c r="V66" s="713"/>
      <c r="W66" s="690">
        <v>-0.7</v>
      </c>
      <c r="X66" s="690"/>
      <c r="Y66" s="690"/>
      <c r="Z66" s="690">
        <v>-0.6</v>
      </c>
      <c r="AA66" s="690"/>
      <c r="AB66" s="690"/>
      <c r="AC66" s="713">
        <v>6.3</v>
      </c>
      <c r="AD66" s="713"/>
      <c r="AE66" s="713"/>
      <c r="AF66" s="713"/>
      <c r="AG66" s="690">
        <v>1.6</v>
      </c>
      <c r="AH66" s="690"/>
      <c r="AI66" s="690"/>
      <c r="AJ66" s="690">
        <v>8.6</v>
      </c>
      <c r="AK66" s="690"/>
      <c r="AL66" s="711"/>
      <c r="AQ66" s="334"/>
      <c r="AR66" s="334"/>
      <c r="AS66" s="334"/>
    </row>
    <row r="67" spans="2:45" ht="13.5">
      <c r="B67" s="694" t="s">
        <v>98</v>
      </c>
      <c r="C67" s="695"/>
      <c r="D67" s="695"/>
      <c r="E67" s="695"/>
      <c r="F67" s="695"/>
      <c r="G67" s="695"/>
      <c r="H67" s="696"/>
      <c r="I67" s="712">
        <v>151.3</v>
      </c>
      <c r="J67" s="712"/>
      <c r="K67" s="712"/>
      <c r="L67" s="712"/>
      <c r="M67" s="690">
        <v>-8.3</v>
      </c>
      <c r="N67" s="690"/>
      <c r="O67" s="690"/>
      <c r="P67" s="690">
        <v>-1.7</v>
      </c>
      <c r="Q67" s="690"/>
      <c r="R67" s="690"/>
      <c r="S67" s="713">
        <v>145.3</v>
      </c>
      <c r="T67" s="713"/>
      <c r="U67" s="713"/>
      <c r="V67" s="713"/>
      <c r="W67" s="690">
        <v>-8.1</v>
      </c>
      <c r="X67" s="690"/>
      <c r="Y67" s="690"/>
      <c r="Z67" s="690">
        <v>-2.8</v>
      </c>
      <c r="AA67" s="690"/>
      <c r="AB67" s="690"/>
      <c r="AC67" s="713">
        <v>6</v>
      </c>
      <c r="AD67" s="713"/>
      <c r="AE67" s="713"/>
      <c r="AF67" s="713"/>
      <c r="AG67" s="690">
        <v>-11.8</v>
      </c>
      <c r="AH67" s="690"/>
      <c r="AI67" s="690"/>
      <c r="AJ67" s="690">
        <v>33.3</v>
      </c>
      <c r="AK67" s="690"/>
      <c r="AL67" s="711"/>
      <c r="AQ67" s="334"/>
      <c r="AR67" s="334"/>
      <c r="AS67" s="334"/>
    </row>
    <row r="68" spans="2:45" ht="13.5">
      <c r="B68" s="694" t="s">
        <v>99</v>
      </c>
      <c r="C68" s="695"/>
      <c r="D68" s="695"/>
      <c r="E68" s="695"/>
      <c r="F68" s="695"/>
      <c r="G68" s="695"/>
      <c r="H68" s="696"/>
      <c r="I68" s="712">
        <v>128.1</v>
      </c>
      <c r="J68" s="712"/>
      <c r="K68" s="712"/>
      <c r="L68" s="712"/>
      <c r="M68" s="690">
        <v>-6.9</v>
      </c>
      <c r="N68" s="690"/>
      <c r="O68" s="690"/>
      <c r="P68" s="690">
        <v>-0.2</v>
      </c>
      <c r="Q68" s="690"/>
      <c r="R68" s="690"/>
      <c r="S68" s="713">
        <v>115.7</v>
      </c>
      <c r="T68" s="713"/>
      <c r="U68" s="713"/>
      <c r="V68" s="713"/>
      <c r="W68" s="690">
        <v>-6.7</v>
      </c>
      <c r="X68" s="690"/>
      <c r="Y68" s="690"/>
      <c r="Z68" s="690">
        <v>-2.1</v>
      </c>
      <c r="AA68" s="690"/>
      <c r="AB68" s="690"/>
      <c r="AC68" s="713">
        <v>12.4</v>
      </c>
      <c r="AD68" s="713"/>
      <c r="AE68" s="713"/>
      <c r="AF68" s="713"/>
      <c r="AG68" s="690">
        <v>-8.8</v>
      </c>
      <c r="AH68" s="690"/>
      <c r="AI68" s="690"/>
      <c r="AJ68" s="690">
        <v>20.4</v>
      </c>
      <c r="AK68" s="690"/>
      <c r="AL68" s="711"/>
      <c r="AQ68" s="334"/>
      <c r="AR68" s="334"/>
      <c r="AS68" s="334"/>
    </row>
    <row r="69" spans="2:44" ht="4.5" customHeight="1">
      <c r="B69" s="54"/>
      <c r="C69" s="55"/>
      <c r="D69" s="55"/>
      <c r="E69" s="55"/>
      <c r="F69" s="55"/>
      <c r="G69" s="55"/>
      <c r="H69" s="53"/>
      <c r="I69" s="61"/>
      <c r="J69" s="62"/>
      <c r="K69" s="62"/>
      <c r="L69" s="62"/>
      <c r="M69" s="8"/>
      <c r="N69" s="8"/>
      <c r="O69" s="8"/>
      <c r="P69" s="8"/>
      <c r="Q69" s="8"/>
      <c r="R69" s="8"/>
      <c r="S69" s="65"/>
      <c r="T69" s="65"/>
      <c r="U69" s="65"/>
      <c r="V69" s="65"/>
      <c r="W69" s="8"/>
      <c r="X69" s="8"/>
      <c r="Y69" s="8"/>
      <c r="Z69" s="8"/>
      <c r="AA69" s="8"/>
      <c r="AB69" s="8"/>
      <c r="AC69" s="65"/>
      <c r="AD69" s="65"/>
      <c r="AE69" s="65"/>
      <c r="AF69" s="65"/>
      <c r="AG69" s="8"/>
      <c r="AH69" s="8"/>
      <c r="AI69" s="8"/>
      <c r="AJ69" s="8"/>
      <c r="AK69" s="8"/>
      <c r="AL69" s="63"/>
      <c r="AP69" s="2"/>
      <c r="AQ69" s="2"/>
      <c r="AR69" s="2"/>
    </row>
    <row r="70" ht="9" customHeight="1">
      <c r="B70" s="70"/>
    </row>
    <row r="71" ht="9" customHeight="1">
      <c r="B71" s="70"/>
    </row>
    <row r="72" spans="2:21" ht="13.5">
      <c r="B72" s="70"/>
      <c r="S72" s="1" t="s">
        <v>131</v>
      </c>
      <c r="T72" s="29">
        <v>4</v>
      </c>
      <c r="U72" s="1" t="s">
        <v>131</v>
      </c>
    </row>
    <row r="73" spans="2:8" ht="13.5">
      <c r="B73" s="2"/>
      <c r="C73" s="2"/>
      <c r="D73" s="2"/>
      <c r="E73" s="2"/>
      <c r="F73" s="2"/>
      <c r="G73" s="2"/>
      <c r="H73" s="2"/>
    </row>
  </sheetData>
  <mergeCells count="354">
    <mergeCell ref="AF13:AL13"/>
    <mergeCell ref="AC22:AF22"/>
    <mergeCell ref="AJ21:AL21"/>
    <mergeCell ref="AJ19:AL19"/>
    <mergeCell ref="AG19:AI19"/>
    <mergeCell ref="AG16:AL16"/>
    <mergeCell ref="AG17:AI17"/>
    <mergeCell ref="AJ17:AL17"/>
    <mergeCell ref="AJ23:AL23"/>
    <mergeCell ref="AC25:AF25"/>
    <mergeCell ref="AG25:AI25"/>
    <mergeCell ref="AG24:AI24"/>
    <mergeCell ref="AG23:AI23"/>
    <mergeCell ref="Z22:AB22"/>
    <mergeCell ref="Z21:AB21"/>
    <mergeCell ref="AG21:AI21"/>
    <mergeCell ref="AJ20:AL20"/>
    <mergeCell ref="AG20:AI20"/>
    <mergeCell ref="Z20:AB20"/>
    <mergeCell ref="AJ22:AL22"/>
    <mergeCell ref="AG22:AI22"/>
    <mergeCell ref="S21:V21"/>
    <mergeCell ref="AC19:AF19"/>
    <mergeCell ref="AC20:AF20"/>
    <mergeCell ref="AC21:AF21"/>
    <mergeCell ref="W20:Y20"/>
    <mergeCell ref="Z19:AB19"/>
    <mergeCell ref="Z23:AB23"/>
    <mergeCell ref="W24:Y24"/>
    <mergeCell ref="W23:Y23"/>
    <mergeCell ref="AC26:AF26"/>
    <mergeCell ref="AC23:AF23"/>
    <mergeCell ref="AC24:AF24"/>
    <mergeCell ref="AC27:AF27"/>
    <mergeCell ref="AC28:AF28"/>
    <mergeCell ref="AC29:AF29"/>
    <mergeCell ref="Z33:AB33"/>
    <mergeCell ref="AC30:AF30"/>
    <mergeCell ref="AC31:AF31"/>
    <mergeCell ref="AC32:AF32"/>
    <mergeCell ref="AC33:AF33"/>
    <mergeCell ref="Z32:AB32"/>
    <mergeCell ref="Z31:AB31"/>
    <mergeCell ref="M24:O24"/>
    <mergeCell ref="M32:O32"/>
    <mergeCell ref="M31:O31"/>
    <mergeCell ref="M30:O30"/>
    <mergeCell ref="M29:O29"/>
    <mergeCell ref="B34:H34"/>
    <mergeCell ref="B30:H30"/>
    <mergeCell ref="M23:O23"/>
    <mergeCell ref="M28:O28"/>
    <mergeCell ref="M27:O27"/>
    <mergeCell ref="M26:O26"/>
    <mergeCell ref="M25:O25"/>
    <mergeCell ref="I23:L23"/>
    <mergeCell ref="I28:L28"/>
    <mergeCell ref="I29:L29"/>
    <mergeCell ref="I30:L30"/>
    <mergeCell ref="I24:L24"/>
    <mergeCell ref="I25:L25"/>
    <mergeCell ref="I26:L26"/>
    <mergeCell ref="I27:L27"/>
    <mergeCell ref="I31:L31"/>
    <mergeCell ref="I32:L32"/>
    <mergeCell ref="I33:L33"/>
    <mergeCell ref="I34:L34"/>
    <mergeCell ref="Z30:AB30"/>
    <mergeCell ref="Z29:AB29"/>
    <mergeCell ref="Z28:AB28"/>
    <mergeCell ref="Z27:AB27"/>
    <mergeCell ref="W29:Y29"/>
    <mergeCell ref="W28:Y28"/>
    <mergeCell ref="W27:Y27"/>
    <mergeCell ref="Z24:AB24"/>
    <mergeCell ref="Z26:AB26"/>
    <mergeCell ref="Z25:AB25"/>
    <mergeCell ref="S24:V24"/>
    <mergeCell ref="S25:V25"/>
    <mergeCell ref="S26:V26"/>
    <mergeCell ref="W34:Y34"/>
    <mergeCell ref="W33:Y33"/>
    <mergeCell ref="W32:Y32"/>
    <mergeCell ref="W31:Y31"/>
    <mergeCell ref="W26:Y26"/>
    <mergeCell ref="W25:Y25"/>
    <mergeCell ref="W30:Y30"/>
    <mergeCell ref="S31:V31"/>
    <mergeCell ref="S32:V32"/>
    <mergeCell ref="S27:V27"/>
    <mergeCell ref="S28:V28"/>
    <mergeCell ref="S29:V29"/>
    <mergeCell ref="S30:V30"/>
    <mergeCell ref="P28:R28"/>
    <mergeCell ref="P27:R27"/>
    <mergeCell ref="P26:R26"/>
    <mergeCell ref="P25:R25"/>
    <mergeCell ref="P32:R32"/>
    <mergeCell ref="P31:R31"/>
    <mergeCell ref="P30:R30"/>
    <mergeCell ref="P29:R29"/>
    <mergeCell ref="AJ27:AL27"/>
    <mergeCell ref="AJ26:AL26"/>
    <mergeCell ref="AJ25:AL25"/>
    <mergeCell ref="AJ24:AL24"/>
    <mergeCell ref="AJ34:AL34"/>
    <mergeCell ref="AJ33:AL33"/>
    <mergeCell ref="AJ32:AL32"/>
    <mergeCell ref="AJ31:AL31"/>
    <mergeCell ref="AJ30:AL30"/>
    <mergeCell ref="AJ29:AL29"/>
    <mergeCell ref="AJ28:AL28"/>
    <mergeCell ref="AG29:AI29"/>
    <mergeCell ref="AG28:AI28"/>
    <mergeCell ref="P21:R21"/>
    <mergeCell ref="W21:Y21"/>
    <mergeCell ref="W22:Y22"/>
    <mergeCell ref="AG27:AI27"/>
    <mergeCell ref="AG26:AI26"/>
    <mergeCell ref="P22:R22"/>
    <mergeCell ref="S22:V22"/>
    <mergeCell ref="P24:R24"/>
    <mergeCell ref="P23:R23"/>
    <mergeCell ref="S23:V23"/>
    <mergeCell ref="Z17:AB17"/>
    <mergeCell ref="S15:V17"/>
    <mergeCell ref="W19:Y19"/>
    <mergeCell ref="P20:R20"/>
    <mergeCell ref="S19:V19"/>
    <mergeCell ref="S20:V20"/>
    <mergeCell ref="I14:L17"/>
    <mergeCell ref="M16:R16"/>
    <mergeCell ref="AC15:AF17"/>
    <mergeCell ref="I19:L19"/>
    <mergeCell ref="M17:O17"/>
    <mergeCell ref="P17:R17"/>
    <mergeCell ref="P19:R19"/>
    <mergeCell ref="M19:O19"/>
    <mergeCell ref="W16:AB16"/>
    <mergeCell ref="W17:Y17"/>
    <mergeCell ref="M22:O22"/>
    <mergeCell ref="M21:O21"/>
    <mergeCell ref="I20:L20"/>
    <mergeCell ref="I21:L21"/>
    <mergeCell ref="I22:L22"/>
    <mergeCell ref="M20:O20"/>
    <mergeCell ref="B33:H33"/>
    <mergeCell ref="B26:H26"/>
    <mergeCell ref="B27:H27"/>
    <mergeCell ref="B28:H28"/>
    <mergeCell ref="B29:H29"/>
    <mergeCell ref="B24:H24"/>
    <mergeCell ref="B25:H25"/>
    <mergeCell ref="B31:H31"/>
    <mergeCell ref="B32:H32"/>
    <mergeCell ref="AG32:AI32"/>
    <mergeCell ref="AG31:AI31"/>
    <mergeCell ref="AG34:AI34"/>
    <mergeCell ref="AG33:AI33"/>
    <mergeCell ref="S33:V33"/>
    <mergeCell ref="S34:V34"/>
    <mergeCell ref="AC34:AF34"/>
    <mergeCell ref="Z34:AB34"/>
    <mergeCell ref="C5:AL6"/>
    <mergeCell ref="C7:AL9"/>
    <mergeCell ref="C10:AL11"/>
    <mergeCell ref="AG30:AI30"/>
    <mergeCell ref="B14:H17"/>
    <mergeCell ref="B19:H19"/>
    <mergeCell ref="B20:H20"/>
    <mergeCell ref="B21:H21"/>
    <mergeCell ref="B22:H22"/>
    <mergeCell ref="B23:H23"/>
    <mergeCell ref="M34:O34"/>
    <mergeCell ref="M33:O33"/>
    <mergeCell ref="P34:R34"/>
    <mergeCell ref="P33:R33"/>
    <mergeCell ref="C39:AL40"/>
    <mergeCell ref="C41:AL43"/>
    <mergeCell ref="C44:AL45"/>
    <mergeCell ref="AF47:AL47"/>
    <mergeCell ref="B48:H51"/>
    <mergeCell ref="I48:L51"/>
    <mergeCell ref="S49:V51"/>
    <mergeCell ref="AC49:AF51"/>
    <mergeCell ref="M50:R50"/>
    <mergeCell ref="W50:AB50"/>
    <mergeCell ref="AG50:AL50"/>
    <mergeCell ref="M51:O51"/>
    <mergeCell ref="P51:R51"/>
    <mergeCell ref="W51:Y51"/>
    <mergeCell ref="Z51:AB51"/>
    <mergeCell ref="AG51:AI51"/>
    <mergeCell ref="AJ51:AL51"/>
    <mergeCell ref="B53:H53"/>
    <mergeCell ref="I53:L53"/>
    <mergeCell ref="M53:O53"/>
    <mergeCell ref="P53:R53"/>
    <mergeCell ref="S53:V53"/>
    <mergeCell ref="W53:Y53"/>
    <mergeCell ref="Z53:AB53"/>
    <mergeCell ref="AC53:AF53"/>
    <mergeCell ref="AG53:AI53"/>
    <mergeCell ref="AJ53:AL53"/>
    <mergeCell ref="B54:H54"/>
    <mergeCell ref="I54:L54"/>
    <mergeCell ref="M54:O54"/>
    <mergeCell ref="P54:R54"/>
    <mergeCell ref="S54:V54"/>
    <mergeCell ref="W54:Y54"/>
    <mergeCell ref="Z54:AB54"/>
    <mergeCell ref="AC54:AF54"/>
    <mergeCell ref="AG54:AI54"/>
    <mergeCell ref="AJ54:AL54"/>
    <mergeCell ref="B55:H55"/>
    <mergeCell ref="I55:L55"/>
    <mergeCell ref="M55:O55"/>
    <mergeCell ref="P55:R55"/>
    <mergeCell ref="S55:V55"/>
    <mergeCell ref="W55:Y55"/>
    <mergeCell ref="Z55:AB55"/>
    <mergeCell ref="AC55:AF55"/>
    <mergeCell ref="AG55:AI55"/>
    <mergeCell ref="AJ55:AL55"/>
    <mergeCell ref="B56:H56"/>
    <mergeCell ref="I56:L56"/>
    <mergeCell ref="M56:O56"/>
    <mergeCell ref="P56:R56"/>
    <mergeCell ref="S56:V56"/>
    <mergeCell ref="W56:Y56"/>
    <mergeCell ref="Z56:AB56"/>
    <mergeCell ref="AC56:AF56"/>
    <mergeCell ref="AG56:AI56"/>
    <mergeCell ref="AJ56:AL56"/>
    <mergeCell ref="B57:H57"/>
    <mergeCell ref="I57:L57"/>
    <mergeCell ref="M57:O57"/>
    <mergeCell ref="P57:R57"/>
    <mergeCell ref="S57:V57"/>
    <mergeCell ref="W57:Y57"/>
    <mergeCell ref="Z57:AB57"/>
    <mergeCell ref="AC57:AF57"/>
    <mergeCell ref="AG57:AI57"/>
    <mergeCell ref="AJ57:AL57"/>
    <mergeCell ref="B58:H58"/>
    <mergeCell ref="I58:L58"/>
    <mergeCell ref="M58:O58"/>
    <mergeCell ref="P58:R58"/>
    <mergeCell ref="S58:V58"/>
    <mergeCell ref="W58:Y58"/>
    <mergeCell ref="Z58:AB58"/>
    <mergeCell ref="AC58:AF58"/>
    <mergeCell ref="AG58:AI58"/>
    <mergeCell ref="AJ58:AL58"/>
    <mergeCell ref="B59:H59"/>
    <mergeCell ref="I59:L59"/>
    <mergeCell ref="M59:O59"/>
    <mergeCell ref="P59:R59"/>
    <mergeCell ref="S59:V59"/>
    <mergeCell ref="W59:Y59"/>
    <mergeCell ref="Z59:AB59"/>
    <mergeCell ref="AC59:AF59"/>
    <mergeCell ref="AG59:AI59"/>
    <mergeCell ref="AJ59:AL59"/>
    <mergeCell ref="B60:H60"/>
    <mergeCell ref="I60:L60"/>
    <mergeCell ref="M60:O60"/>
    <mergeCell ref="P60:R60"/>
    <mergeCell ref="S60:V60"/>
    <mergeCell ref="W60:Y60"/>
    <mergeCell ref="Z60:AB60"/>
    <mergeCell ref="AC60:AF60"/>
    <mergeCell ref="AG60:AI60"/>
    <mergeCell ref="AJ60:AL60"/>
    <mergeCell ref="B61:H61"/>
    <mergeCell ref="I61:L61"/>
    <mergeCell ref="M61:O61"/>
    <mergeCell ref="P61:R61"/>
    <mergeCell ref="S61:V61"/>
    <mergeCell ref="W61:Y61"/>
    <mergeCell ref="Z61:AB61"/>
    <mergeCell ref="AC61:AF61"/>
    <mergeCell ref="AG61:AI61"/>
    <mergeCell ref="AJ61:AL61"/>
    <mergeCell ref="B62:H62"/>
    <mergeCell ref="I62:L62"/>
    <mergeCell ref="M62:O62"/>
    <mergeCell ref="P62:R62"/>
    <mergeCell ref="S62:V62"/>
    <mergeCell ref="W62:Y62"/>
    <mergeCell ref="Z62:AB62"/>
    <mergeCell ref="AC62:AF62"/>
    <mergeCell ref="AG62:AI62"/>
    <mergeCell ref="AJ62:AL62"/>
    <mergeCell ref="B63:H63"/>
    <mergeCell ref="I63:L63"/>
    <mergeCell ref="M63:O63"/>
    <mergeCell ref="P63:R63"/>
    <mergeCell ref="S63:V63"/>
    <mergeCell ref="W63:Y63"/>
    <mergeCell ref="Z63:AB63"/>
    <mergeCell ref="AC63:AF63"/>
    <mergeCell ref="AG63:AI63"/>
    <mergeCell ref="AJ63:AL63"/>
    <mergeCell ref="B64:H64"/>
    <mergeCell ref="I64:L64"/>
    <mergeCell ref="M64:O64"/>
    <mergeCell ref="P64:R64"/>
    <mergeCell ref="S64:V64"/>
    <mergeCell ref="W64:Y64"/>
    <mergeCell ref="Z64:AB64"/>
    <mergeCell ref="AC64:AF64"/>
    <mergeCell ref="AG64:AI64"/>
    <mergeCell ref="AJ64:AL64"/>
    <mergeCell ref="B65:H65"/>
    <mergeCell ref="I65:L65"/>
    <mergeCell ref="M65:O65"/>
    <mergeCell ref="P65:R65"/>
    <mergeCell ref="S65:V65"/>
    <mergeCell ref="W65:Y65"/>
    <mergeCell ref="Z65:AB65"/>
    <mergeCell ref="AC65:AF65"/>
    <mergeCell ref="AG65:AI65"/>
    <mergeCell ref="AJ65:AL65"/>
    <mergeCell ref="B66:H66"/>
    <mergeCell ref="I66:L66"/>
    <mergeCell ref="M66:O66"/>
    <mergeCell ref="P66:R66"/>
    <mergeCell ref="S66:V66"/>
    <mergeCell ref="W66:Y66"/>
    <mergeCell ref="Z66:AB66"/>
    <mergeCell ref="AC66:AF66"/>
    <mergeCell ref="AG66:AI66"/>
    <mergeCell ref="AJ66:AL66"/>
    <mergeCell ref="B67:H67"/>
    <mergeCell ref="I67:L67"/>
    <mergeCell ref="M67:O67"/>
    <mergeCell ref="P67:R67"/>
    <mergeCell ref="S67:V67"/>
    <mergeCell ref="W67:Y67"/>
    <mergeCell ref="Z67:AB67"/>
    <mergeCell ref="AC67:AF67"/>
    <mergeCell ref="S68:V68"/>
    <mergeCell ref="W68:Y68"/>
    <mergeCell ref="Z68:AB68"/>
    <mergeCell ref="AC68:AF68"/>
    <mergeCell ref="B68:H68"/>
    <mergeCell ref="I68:L68"/>
    <mergeCell ref="M68:O68"/>
    <mergeCell ref="P68:R68"/>
    <mergeCell ref="AG68:AI68"/>
    <mergeCell ref="AJ68:AL68"/>
    <mergeCell ref="AG67:AI67"/>
    <mergeCell ref="AJ67:AL67"/>
  </mergeCells>
  <printOptions/>
  <pageMargins left="0.3937007874015748" right="0.35433070866141736" top="0.56" bottom="0.1968503937007874" header="0.54" footer="0.21"/>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sheetPr codeName="Sheet29">
    <tabColor indexed="12"/>
  </sheetPr>
  <dimension ref="A1:BB66"/>
  <sheetViews>
    <sheet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6" width="9" style="1" customWidth="1"/>
    <col min="47" max="47" width="2.59765625" style="1" customWidth="1"/>
    <col min="48" max="48" width="7.59765625" style="1" customWidth="1"/>
    <col min="49" max="144" width="2.59765625" style="1" customWidth="1"/>
    <col min="145" max="16384" width="9" style="1" customWidth="1"/>
  </cols>
  <sheetData>
    <row r="1" spans="1:36" ht="17.25">
      <c r="A1" s="574" t="s">
        <v>134</v>
      </c>
      <c r="B1" s="575"/>
      <c r="C1" s="33"/>
      <c r="D1" s="33"/>
      <c r="E1" s="33"/>
      <c r="F1" s="33"/>
      <c r="G1" s="33"/>
      <c r="H1" s="33"/>
      <c r="I1" s="33"/>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row>
    <row r="2" spans="1:36" ht="17.25">
      <c r="A2" s="574"/>
      <c r="B2" s="575"/>
      <c r="C2" s="33"/>
      <c r="D2" s="33"/>
      <c r="E2" s="33"/>
      <c r="F2" s="33"/>
      <c r="G2" s="33"/>
      <c r="H2" s="33"/>
      <c r="I2" s="33"/>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1:36" ht="17.25">
      <c r="A3" s="575"/>
      <c r="B3" s="574" t="s">
        <v>69</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2:36" ht="13.5" customHeight="1">
      <c r="B4" s="35"/>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2:39" ht="13.5" customHeight="1">
      <c r="B5" s="36"/>
      <c r="C5" s="658" t="s">
        <v>792</v>
      </c>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row>
    <row r="6" spans="2:39" ht="13.5">
      <c r="B6" s="36"/>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row>
    <row r="7" spans="2:39" ht="13.5">
      <c r="B7" s="36"/>
      <c r="C7" s="658"/>
      <c r="D7" s="658"/>
      <c r="E7" s="658"/>
      <c r="F7" s="658"/>
      <c r="G7" s="658"/>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row>
    <row r="8" spans="2:39" ht="13.5" customHeight="1">
      <c r="B8" s="36"/>
      <c r="C8" s="658" t="s">
        <v>793</v>
      </c>
      <c r="D8" s="658"/>
      <c r="E8" s="658"/>
      <c r="F8" s="658"/>
      <c r="G8" s="658"/>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8"/>
      <c r="AK8" s="658"/>
      <c r="AL8" s="658"/>
      <c r="AM8" s="658"/>
    </row>
    <row r="9" spans="2:39" ht="13.5">
      <c r="B9" s="36"/>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c r="AM9" s="658"/>
    </row>
    <row r="10" spans="2:36" ht="1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2:39" ht="13.5">
      <c r="B11" s="33" t="s">
        <v>696</v>
      </c>
      <c r="C11" s="33"/>
      <c r="D11" s="33"/>
      <c r="E11" s="33"/>
      <c r="F11" s="33"/>
      <c r="G11" s="33"/>
      <c r="H11" s="33"/>
      <c r="I11" s="33"/>
      <c r="J11" s="33"/>
      <c r="K11" s="33"/>
      <c r="L11" s="33"/>
      <c r="M11" s="33"/>
      <c r="N11" s="33"/>
      <c r="O11" s="33"/>
      <c r="P11" s="37"/>
      <c r="Q11" s="38"/>
      <c r="R11" s="37"/>
      <c r="T11" s="11"/>
      <c r="AH11" s="740" t="s">
        <v>129</v>
      </c>
      <c r="AI11" s="740"/>
      <c r="AJ11" s="740"/>
      <c r="AK11" s="740"/>
      <c r="AL11" s="740"/>
      <c r="AM11" s="740"/>
    </row>
    <row r="12" spans="2:41" ht="13.5" customHeight="1">
      <c r="B12" s="683" t="s">
        <v>132</v>
      </c>
      <c r="C12" s="717"/>
      <c r="D12" s="717"/>
      <c r="E12" s="717"/>
      <c r="F12" s="717"/>
      <c r="G12" s="717"/>
      <c r="H12" s="717"/>
      <c r="I12" s="741" t="s">
        <v>678</v>
      </c>
      <c r="J12" s="742"/>
      <c r="K12" s="742"/>
      <c r="L12" s="742"/>
      <c r="M12" s="75"/>
      <c r="N12" s="75"/>
      <c r="O12" s="75"/>
      <c r="P12" s="75"/>
      <c r="Q12" s="75"/>
      <c r="R12" s="75"/>
      <c r="S12" s="747" t="s">
        <v>142</v>
      </c>
      <c r="T12" s="748"/>
      <c r="U12" s="749"/>
      <c r="V12" s="756" t="s">
        <v>141</v>
      </c>
      <c r="W12" s="757"/>
      <c r="X12" s="757"/>
      <c r="Y12" s="757"/>
      <c r="Z12" s="757"/>
      <c r="AA12" s="757"/>
      <c r="AB12" s="757"/>
      <c r="AC12" s="757"/>
      <c r="AD12" s="757"/>
      <c r="AE12" s="757"/>
      <c r="AF12" s="757"/>
      <c r="AG12" s="757"/>
      <c r="AH12" s="757"/>
      <c r="AI12" s="757"/>
      <c r="AJ12" s="757"/>
      <c r="AK12" s="757"/>
      <c r="AL12" s="757"/>
      <c r="AM12" s="758"/>
      <c r="AN12" s="10"/>
      <c r="AO12" s="11"/>
    </row>
    <row r="13" spans="2:41" ht="13.5">
      <c r="B13" s="719"/>
      <c r="C13" s="718"/>
      <c r="D13" s="718"/>
      <c r="E13" s="718"/>
      <c r="F13" s="718"/>
      <c r="G13" s="718"/>
      <c r="H13" s="718"/>
      <c r="I13" s="743"/>
      <c r="J13" s="744"/>
      <c r="K13" s="744"/>
      <c r="L13" s="744"/>
      <c r="M13" s="759" t="s">
        <v>105</v>
      </c>
      <c r="N13" s="759"/>
      <c r="O13" s="759"/>
      <c r="P13" s="759"/>
      <c r="Q13" s="759"/>
      <c r="R13" s="763"/>
      <c r="S13" s="750"/>
      <c r="T13" s="751"/>
      <c r="U13" s="752"/>
      <c r="V13" s="96" t="s">
        <v>110</v>
      </c>
      <c r="W13" s="97"/>
      <c r="X13" s="97"/>
      <c r="Y13" s="97"/>
      <c r="Z13" s="97"/>
      <c r="AA13" s="97"/>
      <c r="AB13" s="97"/>
      <c r="AC13" s="97"/>
      <c r="AD13" s="98"/>
      <c r="AE13" s="760" t="s">
        <v>111</v>
      </c>
      <c r="AF13" s="761"/>
      <c r="AG13" s="761"/>
      <c r="AH13" s="97"/>
      <c r="AI13" s="97"/>
      <c r="AJ13" s="97"/>
      <c r="AK13" s="97"/>
      <c r="AL13" s="99"/>
      <c r="AM13" s="100"/>
      <c r="AN13" s="10"/>
      <c r="AO13" s="11"/>
    </row>
    <row r="14" spans="2:53" ht="13.5">
      <c r="B14" s="721"/>
      <c r="C14" s="722"/>
      <c r="D14" s="722"/>
      <c r="E14" s="722"/>
      <c r="F14" s="722"/>
      <c r="G14" s="722"/>
      <c r="H14" s="722"/>
      <c r="I14" s="745"/>
      <c r="J14" s="746"/>
      <c r="K14" s="746"/>
      <c r="L14" s="746"/>
      <c r="M14" s="714" t="s">
        <v>106</v>
      </c>
      <c r="N14" s="714"/>
      <c r="O14" s="714"/>
      <c r="P14" s="714" t="s">
        <v>107</v>
      </c>
      <c r="Q14" s="714"/>
      <c r="R14" s="667"/>
      <c r="S14" s="753"/>
      <c r="T14" s="754"/>
      <c r="U14" s="755"/>
      <c r="V14" s="101"/>
      <c r="W14" s="102"/>
      <c r="X14" s="102"/>
      <c r="Y14" s="714" t="s">
        <v>108</v>
      </c>
      <c r="Z14" s="714"/>
      <c r="AA14" s="714"/>
      <c r="AB14" s="714" t="s">
        <v>109</v>
      </c>
      <c r="AC14" s="714"/>
      <c r="AD14" s="714"/>
      <c r="AE14" s="101"/>
      <c r="AF14" s="102"/>
      <c r="AG14" s="102"/>
      <c r="AH14" s="714" t="s">
        <v>108</v>
      </c>
      <c r="AI14" s="714"/>
      <c r="AJ14" s="714"/>
      <c r="AK14" s="714" t="s">
        <v>109</v>
      </c>
      <c r="AL14" s="714"/>
      <c r="AM14" s="714"/>
      <c r="AQ14" s="43"/>
      <c r="AR14" s="43"/>
      <c r="AT14" s="44"/>
      <c r="AU14" s="44"/>
      <c r="AW14" s="43"/>
      <c r="AX14" s="43"/>
      <c r="AZ14" s="45"/>
      <c r="BA14" s="45"/>
    </row>
    <row r="15" spans="2:50" s="15" customFormat="1" ht="9.75">
      <c r="B15" s="24"/>
      <c r="C15" s="25"/>
      <c r="D15" s="25"/>
      <c r="E15" s="25"/>
      <c r="F15" s="25"/>
      <c r="G15" s="25"/>
      <c r="H15" s="26"/>
      <c r="I15" s="679" t="s">
        <v>115</v>
      </c>
      <c r="J15" s="680"/>
      <c r="K15" s="680"/>
      <c r="L15" s="680"/>
      <c r="M15" s="682" t="s">
        <v>120</v>
      </c>
      <c r="N15" s="682"/>
      <c r="O15" s="682"/>
      <c r="P15" s="682" t="s">
        <v>120</v>
      </c>
      <c r="Q15" s="682"/>
      <c r="R15" s="682"/>
      <c r="S15" s="680" t="s">
        <v>120</v>
      </c>
      <c r="T15" s="680"/>
      <c r="U15" s="680"/>
      <c r="V15" s="680" t="s">
        <v>120</v>
      </c>
      <c r="W15" s="680"/>
      <c r="X15" s="680"/>
      <c r="Y15" s="682" t="s">
        <v>139</v>
      </c>
      <c r="Z15" s="682"/>
      <c r="AA15" s="682"/>
      <c r="AB15" s="682" t="s">
        <v>139</v>
      </c>
      <c r="AC15" s="682"/>
      <c r="AD15" s="682"/>
      <c r="AE15" s="680" t="s">
        <v>120</v>
      </c>
      <c r="AF15" s="680"/>
      <c r="AG15" s="680"/>
      <c r="AH15" s="682" t="s">
        <v>139</v>
      </c>
      <c r="AI15" s="682"/>
      <c r="AJ15" s="682"/>
      <c r="AK15" s="708" t="s">
        <v>139</v>
      </c>
      <c r="AL15" s="708"/>
      <c r="AM15" s="708"/>
      <c r="AQ15" s="19"/>
      <c r="AR15" s="19"/>
      <c r="AW15" s="19"/>
      <c r="AX15" s="19"/>
    </row>
    <row r="16" spans="2:50" ht="13.5">
      <c r="B16" s="694" t="s">
        <v>101</v>
      </c>
      <c r="C16" s="695"/>
      <c r="D16" s="695"/>
      <c r="E16" s="695"/>
      <c r="F16" s="695"/>
      <c r="G16" s="695"/>
      <c r="H16" s="696"/>
      <c r="I16" s="738">
        <v>1392085</v>
      </c>
      <c r="J16" s="739"/>
      <c r="K16" s="739"/>
      <c r="L16" s="739"/>
      <c r="M16" s="690">
        <v>0.2</v>
      </c>
      <c r="N16" s="690"/>
      <c r="O16" s="690"/>
      <c r="P16" s="690">
        <v>0.1</v>
      </c>
      <c r="Q16" s="690"/>
      <c r="R16" s="690"/>
      <c r="S16" s="736">
        <v>29.2</v>
      </c>
      <c r="T16" s="736"/>
      <c r="U16" s="736"/>
      <c r="V16" s="732">
        <v>2.38</v>
      </c>
      <c r="W16" s="732"/>
      <c r="X16" s="732"/>
      <c r="Y16" s="732">
        <v>-2.07</v>
      </c>
      <c r="Z16" s="732"/>
      <c r="AA16" s="732"/>
      <c r="AB16" s="732">
        <v>0.22</v>
      </c>
      <c r="AC16" s="732"/>
      <c r="AD16" s="732"/>
      <c r="AE16" s="732">
        <v>2.11</v>
      </c>
      <c r="AF16" s="732"/>
      <c r="AG16" s="732"/>
      <c r="AH16" s="732">
        <v>-1.26</v>
      </c>
      <c r="AI16" s="732"/>
      <c r="AJ16" s="732"/>
      <c r="AK16" s="732">
        <v>0.09</v>
      </c>
      <c r="AL16" s="732"/>
      <c r="AM16" s="733"/>
      <c r="AQ16" s="12"/>
      <c r="AR16" s="12"/>
      <c r="AT16" s="12"/>
      <c r="AU16" s="12"/>
      <c r="AW16" s="13"/>
      <c r="AX16" s="13"/>
    </row>
    <row r="17" spans="2:50" ht="13.5">
      <c r="B17" s="694" t="s">
        <v>102</v>
      </c>
      <c r="C17" s="695"/>
      <c r="D17" s="695"/>
      <c r="E17" s="695"/>
      <c r="F17" s="695"/>
      <c r="G17" s="695"/>
      <c r="H17" s="696"/>
      <c r="I17" s="738">
        <v>63735</v>
      </c>
      <c r="J17" s="739"/>
      <c r="K17" s="739"/>
      <c r="L17" s="739"/>
      <c r="M17" s="690">
        <v>-1.1</v>
      </c>
      <c r="N17" s="690"/>
      <c r="O17" s="690"/>
      <c r="P17" s="690">
        <v>-1.3</v>
      </c>
      <c r="Q17" s="690"/>
      <c r="R17" s="690"/>
      <c r="S17" s="736">
        <v>7.4</v>
      </c>
      <c r="T17" s="736"/>
      <c r="U17" s="736"/>
      <c r="V17" s="730">
        <v>1.79</v>
      </c>
      <c r="W17" s="730"/>
      <c r="X17" s="730"/>
      <c r="Y17" s="730">
        <v>-1.36</v>
      </c>
      <c r="Z17" s="730"/>
      <c r="AA17" s="730"/>
      <c r="AB17" s="730">
        <v>1.44</v>
      </c>
      <c r="AC17" s="730"/>
      <c r="AD17" s="730"/>
      <c r="AE17" s="730">
        <v>2.88</v>
      </c>
      <c r="AF17" s="730"/>
      <c r="AG17" s="730"/>
      <c r="AH17" s="732">
        <v>0.96</v>
      </c>
      <c r="AI17" s="732"/>
      <c r="AJ17" s="732"/>
      <c r="AK17" s="730">
        <v>2.01</v>
      </c>
      <c r="AL17" s="730"/>
      <c r="AM17" s="762"/>
      <c r="AQ17" s="12"/>
      <c r="AR17" s="12"/>
      <c r="AT17" s="12"/>
      <c r="AU17" s="12"/>
      <c r="AW17" s="13"/>
      <c r="AX17" s="13"/>
    </row>
    <row r="18" spans="2:50" ht="13.5">
      <c r="B18" s="694" t="s">
        <v>103</v>
      </c>
      <c r="C18" s="695"/>
      <c r="D18" s="695"/>
      <c r="E18" s="695"/>
      <c r="F18" s="695"/>
      <c r="G18" s="695"/>
      <c r="H18" s="696"/>
      <c r="I18" s="738">
        <v>402704</v>
      </c>
      <c r="J18" s="739"/>
      <c r="K18" s="739"/>
      <c r="L18" s="739"/>
      <c r="M18" s="690">
        <v>-0.4</v>
      </c>
      <c r="N18" s="690"/>
      <c r="O18" s="690"/>
      <c r="P18" s="690">
        <v>-2.4</v>
      </c>
      <c r="Q18" s="690"/>
      <c r="R18" s="690"/>
      <c r="S18" s="736">
        <v>12.8</v>
      </c>
      <c r="T18" s="736"/>
      <c r="U18" s="736"/>
      <c r="V18" s="730">
        <v>1.2</v>
      </c>
      <c r="W18" s="730"/>
      <c r="X18" s="730"/>
      <c r="Y18" s="730">
        <v>-1.33</v>
      </c>
      <c r="Z18" s="730"/>
      <c r="AA18" s="730"/>
      <c r="AB18" s="730">
        <v>-0.42</v>
      </c>
      <c r="AC18" s="730"/>
      <c r="AD18" s="730"/>
      <c r="AE18" s="730">
        <v>1.59</v>
      </c>
      <c r="AF18" s="730"/>
      <c r="AG18" s="730"/>
      <c r="AH18" s="730">
        <v>-0.25</v>
      </c>
      <c r="AI18" s="730"/>
      <c r="AJ18" s="730"/>
      <c r="AK18" s="730">
        <v>-0.01</v>
      </c>
      <c r="AL18" s="730"/>
      <c r="AM18" s="762"/>
      <c r="AQ18" s="12"/>
      <c r="AR18" s="12"/>
      <c r="AT18" s="12"/>
      <c r="AU18" s="12"/>
      <c r="AW18" s="13"/>
      <c r="AX18" s="13"/>
    </row>
    <row r="19" spans="2:50" ht="13.5">
      <c r="B19" s="694" t="s">
        <v>126</v>
      </c>
      <c r="C19" s="695"/>
      <c r="D19" s="695"/>
      <c r="E19" s="695"/>
      <c r="F19" s="695"/>
      <c r="G19" s="695"/>
      <c r="H19" s="696"/>
      <c r="I19" s="738">
        <v>8233</v>
      </c>
      <c r="J19" s="739"/>
      <c r="K19" s="739"/>
      <c r="L19" s="739"/>
      <c r="M19" s="690">
        <v>-0.1</v>
      </c>
      <c r="N19" s="690"/>
      <c r="O19" s="690"/>
      <c r="P19" s="690">
        <v>31.4</v>
      </c>
      <c r="Q19" s="690"/>
      <c r="R19" s="690"/>
      <c r="S19" s="736">
        <v>3.4</v>
      </c>
      <c r="T19" s="736"/>
      <c r="U19" s="736"/>
      <c r="V19" s="730">
        <v>0.13</v>
      </c>
      <c r="W19" s="730"/>
      <c r="X19" s="730"/>
      <c r="Y19" s="730">
        <v>-3.04</v>
      </c>
      <c r="Z19" s="730"/>
      <c r="AA19" s="730"/>
      <c r="AB19" s="730">
        <v>-0.35</v>
      </c>
      <c r="AC19" s="730"/>
      <c r="AD19" s="730"/>
      <c r="AE19" s="730">
        <v>0.3</v>
      </c>
      <c r="AF19" s="730"/>
      <c r="AG19" s="730"/>
      <c r="AH19" s="730">
        <v>-0.8</v>
      </c>
      <c r="AI19" s="730"/>
      <c r="AJ19" s="730"/>
      <c r="AK19" s="730">
        <v>-0.27</v>
      </c>
      <c r="AL19" s="730"/>
      <c r="AM19" s="762"/>
      <c r="AQ19" s="12"/>
      <c r="AR19" s="12"/>
      <c r="AT19" s="12"/>
      <c r="AU19" s="12"/>
      <c r="AW19" s="13"/>
      <c r="AX19" s="13"/>
    </row>
    <row r="20" spans="2:50" ht="13.5">
      <c r="B20" s="694" t="s">
        <v>97</v>
      </c>
      <c r="C20" s="695"/>
      <c r="D20" s="695"/>
      <c r="E20" s="695"/>
      <c r="F20" s="695"/>
      <c r="G20" s="695"/>
      <c r="H20" s="696"/>
      <c r="I20" s="738">
        <v>19271</v>
      </c>
      <c r="J20" s="739"/>
      <c r="K20" s="739"/>
      <c r="L20" s="739"/>
      <c r="M20" s="690">
        <v>2.8</v>
      </c>
      <c r="N20" s="690"/>
      <c r="O20" s="690"/>
      <c r="P20" s="690">
        <v>1.2</v>
      </c>
      <c r="Q20" s="690"/>
      <c r="R20" s="690"/>
      <c r="S20" s="736">
        <v>12.2</v>
      </c>
      <c r="T20" s="736"/>
      <c r="U20" s="736"/>
      <c r="V20" s="730">
        <v>3.93</v>
      </c>
      <c r="W20" s="730"/>
      <c r="X20" s="730"/>
      <c r="Y20" s="730">
        <v>-0.78</v>
      </c>
      <c r="Z20" s="730"/>
      <c r="AA20" s="730"/>
      <c r="AB20" s="730">
        <v>1.4</v>
      </c>
      <c r="AC20" s="730"/>
      <c r="AD20" s="730"/>
      <c r="AE20" s="730">
        <v>1.13</v>
      </c>
      <c r="AF20" s="730"/>
      <c r="AG20" s="730"/>
      <c r="AH20" s="730">
        <v>-1.72</v>
      </c>
      <c r="AI20" s="730"/>
      <c r="AJ20" s="730"/>
      <c r="AK20" s="730">
        <v>-2.22</v>
      </c>
      <c r="AL20" s="730"/>
      <c r="AM20" s="762"/>
      <c r="AQ20" s="12"/>
      <c r="AR20" s="12"/>
      <c r="AT20" s="12"/>
      <c r="AU20" s="12"/>
      <c r="AW20" s="13"/>
      <c r="AX20" s="13"/>
    </row>
    <row r="21" spans="2:50" ht="13.5">
      <c r="B21" s="694" t="s">
        <v>125</v>
      </c>
      <c r="C21" s="695"/>
      <c r="D21" s="695"/>
      <c r="E21" s="695"/>
      <c r="F21" s="695"/>
      <c r="G21" s="695"/>
      <c r="H21" s="696"/>
      <c r="I21" s="738">
        <v>91062</v>
      </c>
      <c r="J21" s="739"/>
      <c r="K21" s="739"/>
      <c r="L21" s="739"/>
      <c r="M21" s="689">
        <v>0</v>
      </c>
      <c r="N21" s="689"/>
      <c r="O21" s="689"/>
      <c r="P21" s="689">
        <v>-1.4</v>
      </c>
      <c r="Q21" s="689"/>
      <c r="R21" s="689"/>
      <c r="S21" s="736">
        <v>15.3</v>
      </c>
      <c r="T21" s="736"/>
      <c r="U21" s="736"/>
      <c r="V21" s="730">
        <v>1.47</v>
      </c>
      <c r="W21" s="730"/>
      <c r="X21" s="730"/>
      <c r="Y21" s="737">
        <v>-1.7</v>
      </c>
      <c r="Z21" s="737"/>
      <c r="AA21" s="737"/>
      <c r="AB21" s="730">
        <v>0.18</v>
      </c>
      <c r="AC21" s="730"/>
      <c r="AD21" s="730"/>
      <c r="AE21" s="730">
        <v>1.46</v>
      </c>
      <c r="AF21" s="730"/>
      <c r="AG21" s="730"/>
      <c r="AH21" s="731">
        <v>-0.31</v>
      </c>
      <c r="AI21" s="731"/>
      <c r="AJ21" s="731"/>
      <c r="AK21" s="730">
        <v>0.45</v>
      </c>
      <c r="AL21" s="730"/>
      <c r="AM21" s="762"/>
      <c r="AQ21" s="12"/>
      <c r="AR21" s="12"/>
      <c r="AT21" s="12"/>
      <c r="AU21" s="12"/>
      <c r="AW21" s="13"/>
      <c r="AX21" s="13"/>
    </row>
    <row r="22" spans="2:50" ht="13.5">
      <c r="B22" s="694" t="s">
        <v>135</v>
      </c>
      <c r="C22" s="695"/>
      <c r="D22" s="695"/>
      <c r="E22" s="695"/>
      <c r="F22" s="695"/>
      <c r="G22" s="695"/>
      <c r="H22" s="696"/>
      <c r="I22" s="738">
        <v>215600</v>
      </c>
      <c r="J22" s="739"/>
      <c r="K22" s="739"/>
      <c r="L22" s="739"/>
      <c r="M22" s="689">
        <v>0.7</v>
      </c>
      <c r="N22" s="689"/>
      <c r="O22" s="689"/>
      <c r="P22" s="689">
        <v>-2</v>
      </c>
      <c r="Q22" s="689"/>
      <c r="R22" s="689"/>
      <c r="S22" s="736">
        <v>48.6</v>
      </c>
      <c r="T22" s="736"/>
      <c r="U22" s="736"/>
      <c r="V22" s="730">
        <v>2.48</v>
      </c>
      <c r="W22" s="730"/>
      <c r="X22" s="730"/>
      <c r="Y22" s="737">
        <v>-0.77</v>
      </c>
      <c r="Z22" s="737"/>
      <c r="AA22" s="737"/>
      <c r="AB22" s="730">
        <v>0.24</v>
      </c>
      <c r="AC22" s="730"/>
      <c r="AD22" s="730"/>
      <c r="AE22" s="730">
        <v>1.81</v>
      </c>
      <c r="AF22" s="730"/>
      <c r="AG22" s="730"/>
      <c r="AH22" s="731">
        <v>-0.87</v>
      </c>
      <c r="AI22" s="731"/>
      <c r="AJ22" s="731"/>
      <c r="AK22" s="730">
        <v>0.22</v>
      </c>
      <c r="AL22" s="730"/>
      <c r="AM22" s="762"/>
      <c r="AQ22" s="12"/>
      <c r="AR22" s="12"/>
      <c r="AT22" s="12"/>
      <c r="AU22" s="12"/>
      <c r="AW22" s="13"/>
      <c r="AX22" s="13"/>
    </row>
    <row r="23" spans="2:50" ht="13.5">
      <c r="B23" s="694" t="s">
        <v>136</v>
      </c>
      <c r="C23" s="695"/>
      <c r="D23" s="695"/>
      <c r="E23" s="695"/>
      <c r="F23" s="695"/>
      <c r="G23" s="695"/>
      <c r="H23" s="696"/>
      <c r="I23" s="738">
        <v>37854</v>
      </c>
      <c r="J23" s="739"/>
      <c r="K23" s="739"/>
      <c r="L23" s="739"/>
      <c r="M23" s="689">
        <v>3.2</v>
      </c>
      <c r="N23" s="689"/>
      <c r="O23" s="689"/>
      <c r="P23" s="689">
        <v>10.2</v>
      </c>
      <c r="Q23" s="689"/>
      <c r="R23" s="689"/>
      <c r="S23" s="736">
        <v>11.4</v>
      </c>
      <c r="T23" s="736"/>
      <c r="U23" s="736"/>
      <c r="V23" s="730">
        <v>4.71</v>
      </c>
      <c r="W23" s="730"/>
      <c r="X23" s="730"/>
      <c r="Y23" s="737">
        <v>-5.22</v>
      </c>
      <c r="Z23" s="737"/>
      <c r="AA23" s="737"/>
      <c r="AB23" s="730">
        <v>2.32</v>
      </c>
      <c r="AC23" s="730"/>
      <c r="AD23" s="730"/>
      <c r="AE23" s="730">
        <v>1.47</v>
      </c>
      <c r="AF23" s="730"/>
      <c r="AG23" s="730"/>
      <c r="AH23" s="731">
        <v>-1.17</v>
      </c>
      <c r="AI23" s="731"/>
      <c r="AJ23" s="731"/>
      <c r="AK23" s="730">
        <v>-0.19</v>
      </c>
      <c r="AL23" s="730"/>
      <c r="AM23" s="762"/>
      <c r="AQ23" s="12"/>
      <c r="AR23" s="12"/>
      <c r="AT23" s="12"/>
      <c r="AU23" s="12"/>
      <c r="AW23" s="13"/>
      <c r="AX23" s="13"/>
    </row>
    <row r="24" spans="2:50" ht="13.5">
      <c r="B24" s="694" t="s">
        <v>124</v>
      </c>
      <c r="C24" s="695"/>
      <c r="D24" s="695"/>
      <c r="E24" s="695"/>
      <c r="F24" s="695"/>
      <c r="G24" s="695"/>
      <c r="H24" s="696"/>
      <c r="I24" s="738">
        <v>17841</v>
      </c>
      <c r="J24" s="739"/>
      <c r="K24" s="739"/>
      <c r="L24" s="739"/>
      <c r="M24" s="689">
        <v>0</v>
      </c>
      <c r="N24" s="689"/>
      <c r="O24" s="689"/>
      <c r="P24" s="689">
        <v>-0.2</v>
      </c>
      <c r="Q24" s="689"/>
      <c r="R24" s="689"/>
      <c r="S24" s="736">
        <v>17.8</v>
      </c>
      <c r="T24" s="736"/>
      <c r="U24" s="736"/>
      <c r="V24" s="730">
        <v>1.47</v>
      </c>
      <c r="W24" s="730"/>
      <c r="X24" s="730"/>
      <c r="Y24" s="737">
        <v>-1.14</v>
      </c>
      <c r="Z24" s="737"/>
      <c r="AA24" s="737"/>
      <c r="AB24" s="730">
        <v>-1.12</v>
      </c>
      <c r="AC24" s="730"/>
      <c r="AD24" s="730"/>
      <c r="AE24" s="730">
        <v>1.48</v>
      </c>
      <c r="AF24" s="730"/>
      <c r="AG24" s="730"/>
      <c r="AH24" s="731">
        <v>-0.63</v>
      </c>
      <c r="AI24" s="731"/>
      <c r="AJ24" s="731"/>
      <c r="AK24" s="730">
        <v>0.93</v>
      </c>
      <c r="AL24" s="730"/>
      <c r="AM24" s="762"/>
      <c r="AQ24" s="7"/>
      <c r="AR24" s="12"/>
      <c r="AT24" s="12"/>
      <c r="AU24" s="12"/>
      <c r="AW24" s="13"/>
      <c r="AX24" s="13"/>
    </row>
    <row r="25" spans="2:50" ht="13.5">
      <c r="B25" s="694" t="s">
        <v>123</v>
      </c>
      <c r="C25" s="695"/>
      <c r="D25" s="695"/>
      <c r="E25" s="695"/>
      <c r="F25" s="695"/>
      <c r="G25" s="695"/>
      <c r="H25" s="696"/>
      <c r="I25" s="738">
        <v>35965</v>
      </c>
      <c r="J25" s="739"/>
      <c r="K25" s="739"/>
      <c r="L25" s="739"/>
      <c r="M25" s="689">
        <v>-3.1</v>
      </c>
      <c r="N25" s="689"/>
      <c r="O25" s="689"/>
      <c r="P25" s="689">
        <v>0.3</v>
      </c>
      <c r="Q25" s="689"/>
      <c r="R25" s="689"/>
      <c r="S25" s="736">
        <v>10</v>
      </c>
      <c r="T25" s="736"/>
      <c r="U25" s="736"/>
      <c r="V25" s="730">
        <v>1.14</v>
      </c>
      <c r="W25" s="730"/>
      <c r="X25" s="730"/>
      <c r="Y25" s="737">
        <v>-1.46</v>
      </c>
      <c r="Z25" s="737"/>
      <c r="AA25" s="737"/>
      <c r="AB25" s="730">
        <v>-5</v>
      </c>
      <c r="AC25" s="730"/>
      <c r="AD25" s="730"/>
      <c r="AE25" s="730">
        <v>4.2</v>
      </c>
      <c r="AF25" s="730"/>
      <c r="AG25" s="730"/>
      <c r="AH25" s="731">
        <v>1.84</v>
      </c>
      <c r="AI25" s="731"/>
      <c r="AJ25" s="731"/>
      <c r="AK25" s="730">
        <v>-0.24</v>
      </c>
      <c r="AL25" s="730"/>
      <c r="AM25" s="762"/>
      <c r="AQ25" s="7"/>
      <c r="AR25" s="12"/>
      <c r="AT25" s="12"/>
      <c r="AU25" s="12"/>
      <c r="AW25" s="13"/>
      <c r="AX25" s="13"/>
    </row>
    <row r="26" spans="2:50" ht="13.5">
      <c r="B26" s="694" t="s">
        <v>122</v>
      </c>
      <c r="C26" s="695"/>
      <c r="D26" s="695"/>
      <c r="E26" s="695"/>
      <c r="F26" s="695"/>
      <c r="G26" s="695"/>
      <c r="H26" s="696"/>
      <c r="I26" s="738">
        <v>115458</v>
      </c>
      <c r="J26" s="739"/>
      <c r="K26" s="739"/>
      <c r="L26" s="739"/>
      <c r="M26" s="689">
        <v>1.1</v>
      </c>
      <c r="N26" s="689"/>
      <c r="O26" s="689"/>
      <c r="P26" s="689">
        <v>1.1</v>
      </c>
      <c r="Q26" s="689"/>
      <c r="R26" s="689"/>
      <c r="S26" s="736">
        <v>79.8</v>
      </c>
      <c r="T26" s="736"/>
      <c r="U26" s="736"/>
      <c r="V26" s="730">
        <v>4.73</v>
      </c>
      <c r="W26" s="730"/>
      <c r="X26" s="730"/>
      <c r="Y26" s="737">
        <v>-0.31</v>
      </c>
      <c r="Z26" s="737"/>
      <c r="AA26" s="737"/>
      <c r="AB26" s="730">
        <v>-0.04</v>
      </c>
      <c r="AC26" s="730"/>
      <c r="AD26" s="730"/>
      <c r="AE26" s="730">
        <v>3.66</v>
      </c>
      <c r="AF26" s="730"/>
      <c r="AG26" s="730"/>
      <c r="AH26" s="731">
        <v>-3</v>
      </c>
      <c r="AI26" s="731"/>
      <c r="AJ26" s="731"/>
      <c r="AK26" s="730">
        <v>-0.64</v>
      </c>
      <c r="AL26" s="730"/>
      <c r="AM26" s="762"/>
      <c r="AQ26" s="7"/>
      <c r="AR26" s="12"/>
      <c r="AT26" s="12"/>
      <c r="AU26" s="12"/>
      <c r="AW26" s="13"/>
      <c r="AX26" s="13"/>
    </row>
    <row r="27" spans="2:50" ht="13.5">
      <c r="B27" s="694" t="s">
        <v>121</v>
      </c>
      <c r="C27" s="695"/>
      <c r="D27" s="695"/>
      <c r="E27" s="695"/>
      <c r="F27" s="695"/>
      <c r="G27" s="695"/>
      <c r="H27" s="696"/>
      <c r="I27" s="738">
        <v>38086</v>
      </c>
      <c r="J27" s="739"/>
      <c r="K27" s="739"/>
      <c r="L27" s="739"/>
      <c r="M27" s="689">
        <v>-0.1</v>
      </c>
      <c r="N27" s="689"/>
      <c r="O27" s="689"/>
      <c r="P27" s="689">
        <v>-1.4</v>
      </c>
      <c r="Q27" s="689"/>
      <c r="R27" s="689"/>
      <c r="S27" s="736">
        <v>36.7</v>
      </c>
      <c r="T27" s="736"/>
      <c r="U27" s="736"/>
      <c r="V27" s="730">
        <v>3.29</v>
      </c>
      <c r="W27" s="730"/>
      <c r="X27" s="730"/>
      <c r="Y27" s="737">
        <v>-1.32</v>
      </c>
      <c r="Z27" s="737"/>
      <c r="AA27" s="737"/>
      <c r="AB27" s="730">
        <v>0.94</v>
      </c>
      <c r="AC27" s="730"/>
      <c r="AD27" s="730"/>
      <c r="AE27" s="730">
        <v>3.42</v>
      </c>
      <c r="AF27" s="730"/>
      <c r="AG27" s="730"/>
      <c r="AH27" s="731">
        <v>-0.55</v>
      </c>
      <c r="AI27" s="731"/>
      <c r="AJ27" s="731"/>
      <c r="AK27" s="730">
        <v>-0.64</v>
      </c>
      <c r="AL27" s="730"/>
      <c r="AM27" s="762"/>
      <c r="AQ27" s="7"/>
      <c r="AR27" s="12"/>
      <c r="AT27" s="12"/>
      <c r="AU27" s="12"/>
      <c r="AW27" s="13"/>
      <c r="AX27" s="13"/>
    </row>
    <row r="28" spans="2:50" ht="13.5">
      <c r="B28" s="694" t="s">
        <v>104</v>
      </c>
      <c r="C28" s="695"/>
      <c r="D28" s="695"/>
      <c r="E28" s="695"/>
      <c r="F28" s="695"/>
      <c r="G28" s="695"/>
      <c r="H28" s="696"/>
      <c r="I28" s="738">
        <v>70657</v>
      </c>
      <c r="J28" s="739"/>
      <c r="K28" s="739"/>
      <c r="L28" s="739"/>
      <c r="M28" s="689">
        <v>0.8</v>
      </c>
      <c r="N28" s="689"/>
      <c r="O28" s="689"/>
      <c r="P28" s="689">
        <v>1.4</v>
      </c>
      <c r="Q28" s="689"/>
      <c r="R28" s="689"/>
      <c r="S28" s="736">
        <v>38.8</v>
      </c>
      <c r="T28" s="736"/>
      <c r="U28" s="736"/>
      <c r="V28" s="730">
        <v>3.83</v>
      </c>
      <c r="W28" s="730"/>
      <c r="X28" s="730"/>
      <c r="Y28" s="737">
        <v>-3.41</v>
      </c>
      <c r="Z28" s="737"/>
      <c r="AA28" s="737"/>
      <c r="AB28" s="730">
        <v>2.66</v>
      </c>
      <c r="AC28" s="730"/>
      <c r="AD28" s="730"/>
      <c r="AE28" s="730">
        <v>3</v>
      </c>
      <c r="AF28" s="730"/>
      <c r="AG28" s="730"/>
      <c r="AH28" s="731">
        <v>-2.97</v>
      </c>
      <c r="AI28" s="731"/>
      <c r="AJ28" s="731"/>
      <c r="AK28" s="730">
        <v>2.17</v>
      </c>
      <c r="AL28" s="730"/>
      <c r="AM28" s="762"/>
      <c r="AQ28" s="7"/>
      <c r="AR28" s="12"/>
      <c r="AT28" s="12"/>
      <c r="AU28" s="12"/>
      <c r="AW28" s="13"/>
      <c r="AX28" s="13"/>
    </row>
    <row r="29" spans="2:50" ht="13.5">
      <c r="B29" s="694" t="s">
        <v>100</v>
      </c>
      <c r="C29" s="695"/>
      <c r="D29" s="695"/>
      <c r="E29" s="695"/>
      <c r="F29" s="695"/>
      <c r="G29" s="695"/>
      <c r="H29" s="696"/>
      <c r="I29" s="738">
        <v>170121</v>
      </c>
      <c r="J29" s="739"/>
      <c r="K29" s="739"/>
      <c r="L29" s="739"/>
      <c r="M29" s="689">
        <v>1.3</v>
      </c>
      <c r="N29" s="689"/>
      <c r="O29" s="689"/>
      <c r="P29" s="689">
        <v>4.1</v>
      </c>
      <c r="Q29" s="689"/>
      <c r="R29" s="689"/>
      <c r="S29" s="736">
        <v>27.2</v>
      </c>
      <c r="T29" s="736"/>
      <c r="U29" s="736"/>
      <c r="V29" s="730">
        <v>2.99</v>
      </c>
      <c r="W29" s="730"/>
      <c r="X29" s="730"/>
      <c r="Y29" s="737">
        <v>-4.7</v>
      </c>
      <c r="Z29" s="737"/>
      <c r="AA29" s="737"/>
      <c r="AB29" s="730">
        <v>0.6</v>
      </c>
      <c r="AC29" s="730"/>
      <c r="AD29" s="730"/>
      <c r="AE29" s="730">
        <v>1.66</v>
      </c>
      <c r="AF29" s="730"/>
      <c r="AG29" s="730"/>
      <c r="AH29" s="731">
        <v>-3.28</v>
      </c>
      <c r="AI29" s="731"/>
      <c r="AJ29" s="731"/>
      <c r="AK29" s="730">
        <v>-0.48</v>
      </c>
      <c r="AL29" s="730"/>
      <c r="AM29" s="762"/>
      <c r="AQ29" s="7"/>
      <c r="AR29" s="12"/>
      <c r="AT29" s="12"/>
      <c r="AU29" s="12"/>
      <c r="AW29" s="13"/>
      <c r="AX29" s="13"/>
    </row>
    <row r="30" spans="2:50" ht="13.5">
      <c r="B30" s="694" t="s">
        <v>98</v>
      </c>
      <c r="C30" s="695"/>
      <c r="D30" s="695"/>
      <c r="E30" s="695"/>
      <c r="F30" s="695"/>
      <c r="G30" s="695"/>
      <c r="H30" s="696"/>
      <c r="I30" s="738">
        <v>13154</v>
      </c>
      <c r="J30" s="739"/>
      <c r="K30" s="739"/>
      <c r="L30" s="739"/>
      <c r="M30" s="689">
        <v>1</v>
      </c>
      <c r="N30" s="689"/>
      <c r="O30" s="689"/>
      <c r="P30" s="689">
        <v>2.1</v>
      </c>
      <c r="Q30" s="689"/>
      <c r="R30" s="689"/>
      <c r="S30" s="736">
        <v>11.9</v>
      </c>
      <c r="T30" s="736"/>
      <c r="U30" s="736"/>
      <c r="V30" s="730">
        <v>4.25</v>
      </c>
      <c r="W30" s="730"/>
      <c r="X30" s="730"/>
      <c r="Y30" s="737">
        <v>-16.32</v>
      </c>
      <c r="Z30" s="737"/>
      <c r="AA30" s="737"/>
      <c r="AB30" s="730">
        <v>3.7</v>
      </c>
      <c r="AC30" s="730"/>
      <c r="AD30" s="730"/>
      <c r="AE30" s="730">
        <v>3.16</v>
      </c>
      <c r="AF30" s="730"/>
      <c r="AG30" s="730"/>
      <c r="AH30" s="731">
        <v>-14.76</v>
      </c>
      <c r="AI30" s="731"/>
      <c r="AJ30" s="731"/>
      <c r="AK30" s="730">
        <v>2.09</v>
      </c>
      <c r="AL30" s="730"/>
      <c r="AM30" s="762"/>
      <c r="AQ30" s="7"/>
      <c r="AR30" s="12"/>
      <c r="AT30" s="12"/>
      <c r="AU30" s="12"/>
      <c r="AW30" s="13"/>
      <c r="AX30" s="13"/>
    </row>
    <row r="31" spans="2:50" ht="13.5">
      <c r="B31" s="694" t="s">
        <v>99</v>
      </c>
      <c r="C31" s="695"/>
      <c r="D31" s="695"/>
      <c r="E31" s="695"/>
      <c r="F31" s="695"/>
      <c r="G31" s="695"/>
      <c r="H31" s="696"/>
      <c r="I31" s="738">
        <v>91728</v>
      </c>
      <c r="J31" s="739"/>
      <c r="K31" s="739"/>
      <c r="L31" s="739"/>
      <c r="M31" s="689">
        <v>-0.2</v>
      </c>
      <c r="N31" s="689"/>
      <c r="O31" s="689"/>
      <c r="P31" s="689">
        <v>4.7</v>
      </c>
      <c r="Q31" s="689"/>
      <c r="R31" s="689"/>
      <c r="S31" s="736">
        <v>39.2</v>
      </c>
      <c r="T31" s="736"/>
      <c r="U31" s="736"/>
      <c r="V31" s="730">
        <v>2.42</v>
      </c>
      <c r="W31" s="730"/>
      <c r="X31" s="730"/>
      <c r="Y31" s="737">
        <v>-3.5</v>
      </c>
      <c r="Z31" s="737"/>
      <c r="AA31" s="737"/>
      <c r="AB31" s="730">
        <v>0.26</v>
      </c>
      <c r="AC31" s="730"/>
      <c r="AD31" s="730"/>
      <c r="AE31" s="730">
        <v>2.62</v>
      </c>
      <c r="AF31" s="730"/>
      <c r="AG31" s="730"/>
      <c r="AH31" s="731">
        <v>-1.62</v>
      </c>
      <c r="AI31" s="731"/>
      <c r="AJ31" s="731"/>
      <c r="AK31" s="730">
        <v>-0.54</v>
      </c>
      <c r="AL31" s="730"/>
      <c r="AM31" s="762"/>
      <c r="AQ31" s="7"/>
      <c r="AR31" s="12"/>
      <c r="AT31" s="12"/>
      <c r="AU31" s="12"/>
      <c r="AW31" s="13"/>
      <c r="AX31" s="13"/>
    </row>
    <row r="32" spans="2:53" ht="4.5" customHeight="1">
      <c r="B32" s="54"/>
      <c r="C32" s="60"/>
      <c r="D32" s="60"/>
      <c r="E32" s="60"/>
      <c r="F32" s="60"/>
      <c r="G32" s="60"/>
      <c r="H32" s="66"/>
      <c r="I32" s="58"/>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9"/>
      <c r="AT32" s="12"/>
      <c r="AU32" s="12"/>
      <c r="AW32" s="12"/>
      <c r="AX32" s="12"/>
      <c r="AZ32" s="13"/>
      <c r="BA32" s="13"/>
    </row>
    <row r="33" spans="2:8" ht="13.5">
      <c r="B33" s="70"/>
      <c r="C33" s="2"/>
      <c r="D33" s="2"/>
      <c r="E33" s="2"/>
      <c r="F33" s="2"/>
      <c r="G33" s="2"/>
      <c r="H33" s="2"/>
    </row>
    <row r="34" spans="2:8" ht="17.25">
      <c r="B34" s="574" t="s">
        <v>70</v>
      </c>
      <c r="C34" s="2"/>
      <c r="D34" s="2"/>
      <c r="E34" s="2"/>
      <c r="F34" s="2"/>
      <c r="G34" s="2"/>
      <c r="H34" s="2"/>
    </row>
    <row r="35" spans="2:8" ht="13.5">
      <c r="B35" s="2"/>
      <c r="C35" s="2"/>
      <c r="D35" s="2"/>
      <c r="E35" s="2"/>
      <c r="F35" s="2"/>
      <c r="G35" s="2"/>
      <c r="H35" s="2"/>
    </row>
    <row r="36" spans="2:39" ht="13.5" customHeight="1">
      <c r="B36" s="36"/>
      <c r="C36" s="658" t="s">
        <v>794</v>
      </c>
      <c r="D36" s="658"/>
      <c r="E36" s="658"/>
      <c r="F36" s="658"/>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c r="AH36" s="658"/>
      <c r="AI36" s="658"/>
      <c r="AJ36" s="658"/>
      <c r="AK36" s="658"/>
      <c r="AL36" s="658"/>
      <c r="AM36" s="658"/>
    </row>
    <row r="37" spans="2:39" ht="13.5">
      <c r="B37" s="36"/>
      <c r="C37" s="658"/>
      <c r="D37" s="658"/>
      <c r="E37" s="658"/>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8"/>
      <c r="AM37" s="658"/>
    </row>
    <row r="38" spans="2:39" ht="13.5">
      <c r="B38" s="36"/>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658"/>
      <c r="AM38" s="658"/>
    </row>
    <row r="39" spans="2:39" ht="13.5" customHeight="1">
      <c r="B39" s="36"/>
      <c r="C39" s="658" t="s">
        <v>795</v>
      </c>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8"/>
    </row>
    <row r="40" spans="2:39" ht="13.5">
      <c r="B40" s="36"/>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8"/>
    </row>
    <row r="41" spans="2:42" ht="13.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P41" s="68"/>
    </row>
    <row r="42" spans="2:39" ht="13.5">
      <c r="B42" s="33" t="s">
        <v>697</v>
      </c>
      <c r="C42" s="33"/>
      <c r="D42" s="33"/>
      <c r="E42" s="33"/>
      <c r="F42" s="33"/>
      <c r="G42" s="33"/>
      <c r="H42" s="33"/>
      <c r="I42" s="33"/>
      <c r="J42" s="33"/>
      <c r="K42" s="33"/>
      <c r="L42" s="33"/>
      <c r="M42" s="33"/>
      <c r="N42" s="33"/>
      <c r="O42" s="33"/>
      <c r="P42" s="37"/>
      <c r="Q42" s="38"/>
      <c r="R42" s="37"/>
      <c r="T42" s="11"/>
      <c r="AH42" s="740" t="s">
        <v>140</v>
      </c>
      <c r="AI42" s="740"/>
      <c r="AJ42" s="740"/>
      <c r="AK42" s="740"/>
      <c r="AL42" s="740"/>
      <c r="AM42" s="740"/>
    </row>
    <row r="43" spans="2:42" ht="13.5">
      <c r="B43" s="683" t="s">
        <v>132</v>
      </c>
      <c r="C43" s="717"/>
      <c r="D43" s="717"/>
      <c r="E43" s="717"/>
      <c r="F43" s="717"/>
      <c r="G43" s="717"/>
      <c r="H43" s="717"/>
      <c r="I43" s="741" t="s">
        <v>678</v>
      </c>
      <c r="J43" s="742"/>
      <c r="K43" s="742"/>
      <c r="L43" s="742"/>
      <c r="M43" s="75"/>
      <c r="N43" s="75"/>
      <c r="O43" s="75"/>
      <c r="P43" s="75"/>
      <c r="Q43" s="75"/>
      <c r="R43" s="75"/>
      <c r="S43" s="747" t="s">
        <v>142</v>
      </c>
      <c r="T43" s="748"/>
      <c r="U43" s="749"/>
      <c r="V43" s="756" t="s">
        <v>141</v>
      </c>
      <c r="W43" s="757"/>
      <c r="X43" s="757"/>
      <c r="Y43" s="757"/>
      <c r="Z43" s="757"/>
      <c r="AA43" s="757"/>
      <c r="AB43" s="757"/>
      <c r="AC43" s="757"/>
      <c r="AD43" s="757"/>
      <c r="AE43" s="757"/>
      <c r="AF43" s="757"/>
      <c r="AG43" s="757"/>
      <c r="AH43" s="757"/>
      <c r="AI43" s="757"/>
      <c r="AJ43" s="757"/>
      <c r="AK43" s="757"/>
      <c r="AL43" s="757"/>
      <c r="AM43" s="758"/>
      <c r="AN43" s="10"/>
      <c r="AO43" s="11"/>
      <c r="AP43" s="335"/>
    </row>
    <row r="44" spans="2:41" ht="13.5">
      <c r="B44" s="719"/>
      <c r="C44" s="718"/>
      <c r="D44" s="718"/>
      <c r="E44" s="718"/>
      <c r="F44" s="718"/>
      <c r="G44" s="718"/>
      <c r="H44" s="718"/>
      <c r="I44" s="743"/>
      <c r="J44" s="744"/>
      <c r="K44" s="744"/>
      <c r="L44" s="744"/>
      <c r="M44" s="759" t="s">
        <v>105</v>
      </c>
      <c r="N44" s="759"/>
      <c r="O44" s="759"/>
      <c r="P44" s="759"/>
      <c r="Q44" s="759"/>
      <c r="R44" s="759"/>
      <c r="S44" s="750"/>
      <c r="T44" s="751"/>
      <c r="U44" s="752"/>
      <c r="V44" s="96" t="s">
        <v>110</v>
      </c>
      <c r="W44" s="97"/>
      <c r="X44" s="97"/>
      <c r="Y44" s="97"/>
      <c r="Z44" s="97"/>
      <c r="AA44" s="97"/>
      <c r="AB44" s="97"/>
      <c r="AC44" s="97"/>
      <c r="AD44" s="98"/>
      <c r="AE44" s="760" t="s">
        <v>111</v>
      </c>
      <c r="AF44" s="761"/>
      <c r="AG44" s="761"/>
      <c r="AH44" s="97"/>
      <c r="AI44" s="97"/>
      <c r="AJ44" s="97"/>
      <c r="AK44" s="97"/>
      <c r="AL44" s="99"/>
      <c r="AM44" s="100"/>
      <c r="AN44" s="10"/>
      <c r="AO44" s="11"/>
    </row>
    <row r="45" spans="2:53" ht="13.5">
      <c r="B45" s="721"/>
      <c r="C45" s="722"/>
      <c r="D45" s="722"/>
      <c r="E45" s="722"/>
      <c r="F45" s="722"/>
      <c r="G45" s="722"/>
      <c r="H45" s="722"/>
      <c r="I45" s="745"/>
      <c r="J45" s="746"/>
      <c r="K45" s="746"/>
      <c r="L45" s="746"/>
      <c r="M45" s="714" t="s">
        <v>106</v>
      </c>
      <c r="N45" s="714"/>
      <c r="O45" s="714"/>
      <c r="P45" s="714" t="s">
        <v>107</v>
      </c>
      <c r="Q45" s="714"/>
      <c r="R45" s="714"/>
      <c r="S45" s="753"/>
      <c r="T45" s="754"/>
      <c r="U45" s="755"/>
      <c r="V45" s="101"/>
      <c r="W45" s="102"/>
      <c r="X45" s="102"/>
      <c r="Y45" s="714" t="s">
        <v>108</v>
      </c>
      <c r="Z45" s="714"/>
      <c r="AA45" s="714"/>
      <c r="AB45" s="714" t="s">
        <v>109</v>
      </c>
      <c r="AC45" s="714"/>
      <c r="AD45" s="714"/>
      <c r="AE45" s="101"/>
      <c r="AF45" s="102"/>
      <c r="AG45" s="102"/>
      <c r="AH45" s="714" t="s">
        <v>108</v>
      </c>
      <c r="AI45" s="714"/>
      <c r="AJ45" s="714"/>
      <c r="AK45" s="714" t="s">
        <v>109</v>
      </c>
      <c r="AL45" s="714"/>
      <c r="AM45" s="714"/>
      <c r="AQ45" s="43"/>
      <c r="AR45" s="43"/>
      <c r="AT45" s="44"/>
      <c r="AU45" s="44"/>
      <c r="AW45" s="43"/>
      <c r="AX45" s="43"/>
      <c r="AZ45" s="45"/>
      <c r="BA45" s="45"/>
    </row>
    <row r="46" spans="2:50" s="15" customFormat="1" ht="9.75">
      <c r="B46" s="24"/>
      <c r="C46" s="25"/>
      <c r="D46" s="25"/>
      <c r="E46" s="25"/>
      <c r="F46" s="25"/>
      <c r="G46" s="25"/>
      <c r="H46" s="26"/>
      <c r="I46" s="679" t="s">
        <v>115</v>
      </c>
      <c r="J46" s="680"/>
      <c r="K46" s="680"/>
      <c r="L46" s="680"/>
      <c r="M46" s="682" t="s">
        <v>120</v>
      </c>
      <c r="N46" s="682"/>
      <c r="O46" s="682"/>
      <c r="P46" s="682" t="s">
        <v>120</v>
      </c>
      <c r="Q46" s="682"/>
      <c r="R46" s="682"/>
      <c r="S46" s="680" t="s">
        <v>120</v>
      </c>
      <c r="T46" s="680"/>
      <c r="U46" s="680"/>
      <c r="V46" s="680" t="s">
        <v>120</v>
      </c>
      <c r="W46" s="680"/>
      <c r="X46" s="680"/>
      <c r="Y46" s="682" t="s">
        <v>139</v>
      </c>
      <c r="Z46" s="682"/>
      <c r="AA46" s="682"/>
      <c r="AB46" s="682" t="s">
        <v>139</v>
      </c>
      <c r="AC46" s="682"/>
      <c r="AD46" s="682"/>
      <c r="AE46" s="680" t="s">
        <v>120</v>
      </c>
      <c r="AF46" s="680"/>
      <c r="AG46" s="680"/>
      <c r="AH46" s="682" t="s">
        <v>139</v>
      </c>
      <c r="AI46" s="682"/>
      <c r="AJ46" s="682"/>
      <c r="AK46" s="708" t="s">
        <v>139</v>
      </c>
      <c r="AL46" s="708"/>
      <c r="AM46" s="708"/>
      <c r="AQ46" s="19"/>
      <c r="AR46" s="19"/>
      <c r="AW46" s="19"/>
      <c r="AX46" s="19"/>
    </row>
    <row r="47" spans="2:50" ht="13.5">
      <c r="B47" s="694" t="s">
        <v>101</v>
      </c>
      <c r="C47" s="695"/>
      <c r="D47" s="695"/>
      <c r="E47" s="695"/>
      <c r="F47" s="695"/>
      <c r="G47" s="695"/>
      <c r="H47" s="696"/>
      <c r="I47" s="738">
        <v>850650</v>
      </c>
      <c r="J47" s="739"/>
      <c r="K47" s="739"/>
      <c r="L47" s="739"/>
      <c r="M47" s="690">
        <v>0</v>
      </c>
      <c r="N47" s="690"/>
      <c r="O47" s="690"/>
      <c r="P47" s="690">
        <v>-0.2</v>
      </c>
      <c r="Q47" s="690"/>
      <c r="R47" s="690"/>
      <c r="S47" s="736">
        <v>24.2</v>
      </c>
      <c r="T47" s="736"/>
      <c r="U47" s="736"/>
      <c r="V47" s="732">
        <v>1.73</v>
      </c>
      <c r="W47" s="732"/>
      <c r="X47" s="732"/>
      <c r="Y47" s="732">
        <v>-2.65</v>
      </c>
      <c r="Z47" s="732"/>
      <c r="AA47" s="732"/>
      <c r="AB47" s="732">
        <v>-0.04</v>
      </c>
      <c r="AC47" s="732"/>
      <c r="AD47" s="732"/>
      <c r="AE47" s="732">
        <v>1.77</v>
      </c>
      <c r="AF47" s="732"/>
      <c r="AG47" s="732"/>
      <c r="AH47" s="732">
        <v>-1.37</v>
      </c>
      <c r="AI47" s="732"/>
      <c r="AJ47" s="732"/>
      <c r="AK47" s="732">
        <v>-0.08</v>
      </c>
      <c r="AL47" s="732"/>
      <c r="AM47" s="733"/>
      <c r="AQ47" s="12"/>
      <c r="AR47" s="12"/>
      <c r="AT47" s="12"/>
      <c r="AU47" s="12"/>
      <c r="AW47" s="13"/>
      <c r="AX47" s="13"/>
    </row>
    <row r="48" spans="2:50" ht="13.5">
      <c r="B48" s="694" t="s">
        <v>102</v>
      </c>
      <c r="C48" s="695"/>
      <c r="D48" s="695"/>
      <c r="E48" s="695"/>
      <c r="F48" s="695"/>
      <c r="G48" s="695"/>
      <c r="H48" s="696"/>
      <c r="I48" s="738">
        <v>18425</v>
      </c>
      <c r="J48" s="739"/>
      <c r="K48" s="739"/>
      <c r="L48" s="739"/>
      <c r="M48" s="690">
        <v>0.1</v>
      </c>
      <c r="N48" s="690"/>
      <c r="O48" s="690"/>
      <c r="P48" s="690">
        <v>1.5</v>
      </c>
      <c r="Q48" s="690"/>
      <c r="R48" s="690"/>
      <c r="S48" s="736">
        <v>1.7</v>
      </c>
      <c r="T48" s="736"/>
      <c r="U48" s="736"/>
      <c r="V48" s="730">
        <v>1.4</v>
      </c>
      <c r="W48" s="730"/>
      <c r="X48" s="730"/>
      <c r="Y48" s="730">
        <v>-2.26</v>
      </c>
      <c r="Z48" s="730"/>
      <c r="AA48" s="730"/>
      <c r="AB48" s="730">
        <v>1.34</v>
      </c>
      <c r="AC48" s="730"/>
      <c r="AD48" s="730"/>
      <c r="AE48" s="730">
        <v>1.29</v>
      </c>
      <c r="AF48" s="730"/>
      <c r="AG48" s="730"/>
      <c r="AH48" s="732">
        <v>0.29</v>
      </c>
      <c r="AI48" s="732"/>
      <c r="AJ48" s="732"/>
      <c r="AK48" s="732">
        <v>1.12</v>
      </c>
      <c r="AL48" s="732"/>
      <c r="AM48" s="733"/>
      <c r="AQ48" s="12"/>
      <c r="AR48" s="12"/>
      <c r="AT48" s="12"/>
      <c r="AU48" s="12"/>
      <c r="AW48" s="13"/>
      <c r="AX48" s="13"/>
    </row>
    <row r="49" spans="2:50" ht="13.5">
      <c r="B49" s="694" t="s">
        <v>103</v>
      </c>
      <c r="C49" s="695"/>
      <c r="D49" s="695"/>
      <c r="E49" s="695"/>
      <c r="F49" s="695"/>
      <c r="G49" s="695"/>
      <c r="H49" s="696"/>
      <c r="I49" s="738">
        <v>314834</v>
      </c>
      <c r="J49" s="739"/>
      <c r="K49" s="739"/>
      <c r="L49" s="739"/>
      <c r="M49" s="690">
        <v>-0.4</v>
      </c>
      <c r="N49" s="690"/>
      <c r="O49" s="690"/>
      <c r="P49" s="690">
        <v>-1.6</v>
      </c>
      <c r="Q49" s="690"/>
      <c r="R49" s="690"/>
      <c r="S49" s="736">
        <v>8.4</v>
      </c>
      <c r="T49" s="736"/>
      <c r="U49" s="736"/>
      <c r="V49" s="730">
        <v>0.99</v>
      </c>
      <c r="W49" s="730"/>
      <c r="X49" s="730"/>
      <c r="Y49" s="730">
        <v>-1.46</v>
      </c>
      <c r="Z49" s="730"/>
      <c r="AA49" s="730"/>
      <c r="AB49" s="730">
        <v>-0.23</v>
      </c>
      <c r="AC49" s="730"/>
      <c r="AD49" s="730"/>
      <c r="AE49" s="730">
        <v>1.35</v>
      </c>
      <c r="AF49" s="730"/>
      <c r="AG49" s="730"/>
      <c r="AH49" s="730">
        <v>-0.43</v>
      </c>
      <c r="AI49" s="730"/>
      <c r="AJ49" s="730"/>
      <c r="AK49" s="732">
        <v>-0.21</v>
      </c>
      <c r="AL49" s="732"/>
      <c r="AM49" s="733"/>
      <c r="AQ49" s="12"/>
      <c r="AR49" s="12"/>
      <c r="AT49" s="12"/>
      <c r="AU49" s="12"/>
      <c r="AW49" s="13"/>
      <c r="AX49" s="13"/>
    </row>
    <row r="50" spans="2:50" ht="13.5">
      <c r="B50" s="694" t="s">
        <v>126</v>
      </c>
      <c r="C50" s="695"/>
      <c r="D50" s="695"/>
      <c r="E50" s="695"/>
      <c r="F50" s="695"/>
      <c r="G50" s="695"/>
      <c r="H50" s="696"/>
      <c r="I50" s="738">
        <v>5765</v>
      </c>
      <c r="J50" s="739"/>
      <c r="K50" s="739"/>
      <c r="L50" s="739"/>
      <c r="M50" s="690">
        <v>-0.2</v>
      </c>
      <c r="N50" s="690"/>
      <c r="O50" s="690"/>
      <c r="P50" s="690">
        <v>-8.1</v>
      </c>
      <c r="Q50" s="690"/>
      <c r="R50" s="690"/>
      <c r="S50" s="736">
        <v>4.9</v>
      </c>
      <c r="T50" s="736"/>
      <c r="U50" s="736"/>
      <c r="V50" s="730">
        <v>0.19</v>
      </c>
      <c r="W50" s="730"/>
      <c r="X50" s="730"/>
      <c r="Y50" s="730">
        <v>-1.93</v>
      </c>
      <c r="Z50" s="730"/>
      <c r="AA50" s="730"/>
      <c r="AB50" s="730">
        <v>-0.29</v>
      </c>
      <c r="AC50" s="730"/>
      <c r="AD50" s="730"/>
      <c r="AE50" s="730">
        <v>0.43</v>
      </c>
      <c r="AF50" s="730"/>
      <c r="AG50" s="730"/>
      <c r="AH50" s="730">
        <v>-1.12</v>
      </c>
      <c r="AI50" s="730"/>
      <c r="AJ50" s="730"/>
      <c r="AK50" s="732">
        <v>-0.14</v>
      </c>
      <c r="AL50" s="732"/>
      <c r="AM50" s="733"/>
      <c r="AQ50" s="12"/>
      <c r="AR50" s="12"/>
      <c r="AT50" s="12"/>
      <c r="AU50" s="12"/>
      <c r="AW50" s="13"/>
      <c r="AX50" s="13"/>
    </row>
    <row r="51" spans="2:50" ht="13.5">
      <c r="B51" s="694" t="s">
        <v>97</v>
      </c>
      <c r="C51" s="695"/>
      <c r="D51" s="695"/>
      <c r="E51" s="695"/>
      <c r="F51" s="695"/>
      <c r="G51" s="695"/>
      <c r="H51" s="696"/>
      <c r="I51" s="738">
        <v>12232</v>
      </c>
      <c r="J51" s="739"/>
      <c r="K51" s="739"/>
      <c r="L51" s="739"/>
      <c r="M51" s="690">
        <v>1.1</v>
      </c>
      <c r="N51" s="690"/>
      <c r="O51" s="690"/>
      <c r="P51" s="690">
        <v>0.8</v>
      </c>
      <c r="Q51" s="690"/>
      <c r="R51" s="690"/>
      <c r="S51" s="736">
        <v>19.2</v>
      </c>
      <c r="T51" s="736"/>
      <c r="U51" s="736"/>
      <c r="V51" s="730">
        <v>2.16</v>
      </c>
      <c r="W51" s="730"/>
      <c r="X51" s="730"/>
      <c r="Y51" s="730">
        <v>-0.33</v>
      </c>
      <c r="Z51" s="730"/>
      <c r="AA51" s="730"/>
      <c r="AB51" s="730">
        <v>0.76</v>
      </c>
      <c r="AC51" s="730"/>
      <c r="AD51" s="730"/>
      <c r="AE51" s="730">
        <v>1.11</v>
      </c>
      <c r="AF51" s="730"/>
      <c r="AG51" s="730"/>
      <c r="AH51" s="730">
        <v>-0.6</v>
      </c>
      <c r="AI51" s="730"/>
      <c r="AJ51" s="730"/>
      <c r="AK51" s="732">
        <v>-0.46</v>
      </c>
      <c r="AL51" s="732"/>
      <c r="AM51" s="733"/>
      <c r="AQ51" s="12"/>
      <c r="AR51" s="12"/>
      <c r="AT51" s="12"/>
      <c r="AU51" s="12"/>
      <c r="AW51" s="13"/>
      <c r="AX51" s="13"/>
    </row>
    <row r="52" spans="2:50" ht="13.5">
      <c r="B52" s="694" t="s">
        <v>125</v>
      </c>
      <c r="C52" s="695"/>
      <c r="D52" s="695"/>
      <c r="E52" s="695"/>
      <c r="F52" s="695"/>
      <c r="G52" s="695"/>
      <c r="H52" s="696"/>
      <c r="I52" s="738">
        <v>65396</v>
      </c>
      <c r="J52" s="739"/>
      <c r="K52" s="739"/>
      <c r="L52" s="739"/>
      <c r="M52" s="690">
        <v>0.2</v>
      </c>
      <c r="N52" s="690"/>
      <c r="O52" s="690"/>
      <c r="P52" s="690">
        <v>-1.3</v>
      </c>
      <c r="Q52" s="690"/>
      <c r="R52" s="690"/>
      <c r="S52" s="736">
        <v>13.6</v>
      </c>
      <c r="T52" s="736"/>
      <c r="U52" s="736"/>
      <c r="V52" s="730">
        <v>1.64</v>
      </c>
      <c r="W52" s="730"/>
      <c r="X52" s="730"/>
      <c r="Y52" s="732">
        <v>-1.69</v>
      </c>
      <c r="Z52" s="732"/>
      <c r="AA52" s="732"/>
      <c r="AB52" s="730">
        <v>0.37</v>
      </c>
      <c r="AC52" s="730"/>
      <c r="AD52" s="730"/>
      <c r="AE52" s="730">
        <v>1.39</v>
      </c>
      <c r="AF52" s="730"/>
      <c r="AG52" s="730"/>
      <c r="AH52" s="730">
        <v>0.029999999999999805</v>
      </c>
      <c r="AI52" s="730"/>
      <c r="AJ52" s="730"/>
      <c r="AK52" s="732">
        <v>0.54</v>
      </c>
      <c r="AL52" s="732"/>
      <c r="AM52" s="733"/>
      <c r="AQ52" s="12"/>
      <c r="AR52" s="12"/>
      <c r="AT52" s="12"/>
      <c r="AU52" s="12"/>
      <c r="AW52" s="13"/>
      <c r="AX52" s="13"/>
    </row>
    <row r="53" spans="2:50" ht="13.5">
      <c r="B53" s="694" t="s">
        <v>135</v>
      </c>
      <c r="C53" s="695"/>
      <c r="D53" s="695"/>
      <c r="E53" s="695"/>
      <c r="F53" s="695"/>
      <c r="G53" s="695"/>
      <c r="H53" s="696"/>
      <c r="I53" s="738">
        <v>93262</v>
      </c>
      <c r="J53" s="739"/>
      <c r="K53" s="739"/>
      <c r="L53" s="739"/>
      <c r="M53" s="690">
        <v>-0.7</v>
      </c>
      <c r="N53" s="690"/>
      <c r="O53" s="690"/>
      <c r="P53" s="690">
        <v>-4.8</v>
      </c>
      <c r="Q53" s="690"/>
      <c r="R53" s="690"/>
      <c r="S53" s="736">
        <v>51.5</v>
      </c>
      <c r="T53" s="736"/>
      <c r="U53" s="736"/>
      <c r="V53" s="730">
        <v>1.08</v>
      </c>
      <c r="W53" s="730"/>
      <c r="X53" s="730"/>
      <c r="Y53" s="732">
        <v>-2.03</v>
      </c>
      <c r="Z53" s="732"/>
      <c r="AA53" s="732"/>
      <c r="AB53" s="730">
        <v>-1.76</v>
      </c>
      <c r="AC53" s="730"/>
      <c r="AD53" s="730"/>
      <c r="AE53" s="730">
        <v>1.76</v>
      </c>
      <c r="AF53" s="730"/>
      <c r="AG53" s="730"/>
      <c r="AH53" s="730">
        <v>-0.38</v>
      </c>
      <c r="AI53" s="730"/>
      <c r="AJ53" s="730"/>
      <c r="AK53" s="732">
        <v>0.1</v>
      </c>
      <c r="AL53" s="732"/>
      <c r="AM53" s="733"/>
      <c r="AQ53" s="12"/>
      <c r="AR53" s="12"/>
      <c r="AT53" s="12"/>
      <c r="AU53" s="12"/>
      <c r="AW53" s="13"/>
      <c r="AX53" s="13"/>
    </row>
    <row r="54" spans="2:50" ht="13.5">
      <c r="B54" s="694" t="s">
        <v>136</v>
      </c>
      <c r="C54" s="695"/>
      <c r="D54" s="695"/>
      <c r="E54" s="695"/>
      <c r="F54" s="695"/>
      <c r="G54" s="695"/>
      <c r="H54" s="696"/>
      <c r="I54" s="734">
        <v>17545</v>
      </c>
      <c r="J54" s="735"/>
      <c r="K54" s="735"/>
      <c r="L54" s="735"/>
      <c r="M54" s="690">
        <v>0.3</v>
      </c>
      <c r="N54" s="690"/>
      <c r="O54" s="690"/>
      <c r="P54" s="690">
        <v>4.4</v>
      </c>
      <c r="Q54" s="690"/>
      <c r="R54" s="690"/>
      <c r="S54" s="736">
        <v>15.5</v>
      </c>
      <c r="T54" s="736"/>
      <c r="U54" s="736"/>
      <c r="V54" s="730">
        <v>1.7</v>
      </c>
      <c r="W54" s="730"/>
      <c r="X54" s="730"/>
      <c r="Y54" s="737">
        <v>-5.54</v>
      </c>
      <c r="Z54" s="737"/>
      <c r="AA54" s="737"/>
      <c r="AB54" s="730">
        <v>0.61</v>
      </c>
      <c r="AC54" s="730"/>
      <c r="AD54" s="730"/>
      <c r="AE54" s="730">
        <v>1.48</v>
      </c>
      <c r="AF54" s="730"/>
      <c r="AG54" s="730"/>
      <c r="AH54" s="731">
        <v>-1.66</v>
      </c>
      <c r="AI54" s="731"/>
      <c r="AJ54" s="731"/>
      <c r="AK54" s="732">
        <v>0.29</v>
      </c>
      <c r="AL54" s="732"/>
      <c r="AM54" s="733"/>
      <c r="AN54" s="335"/>
      <c r="AQ54" s="12"/>
      <c r="AR54" s="12"/>
      <c r="AT54" s="12"/>
      <c r="AU54" s="12"/>
      <c r="AW54" s="13"/>
      <c r="AX54" s="13"/>
    </row>
    <row r="55" spans="2:50" ht="13.5">
      <c r="B55" s="694" t="s">
        <v>124</v>
      </c>
      <c r="C55" s="695"/>
      <c r="D55" s="695"/>
      <c r="E55" s="695"/>
      <c r="F55" s="695"/>
      <c r="G55" s="695"/>
      <c r="H55" s="696"/>
      <c r="I55" s="734">
        <v>7630</v>
      </c>
      <c r="J55" s="735"/>
      <c r="K55" s="735"/>
      <c r="L55" s="735"/>
      <c r="M55" s="690">
        <v>0</v>
      </c>
      <c r="N55" s="690"/>
      <c r="O55" s="690"/>
      <c r="P55" s="690">
        <v>-2.6</v>
      </c>
      <c r="Q55" s="690"/>
      <c r="R55" s="690"/>
      <c r="S55" s="736">
        <v>37.5</v>
      </c>
      <c r="T55" s="736"/>
      <c r="U55" s="736"/>
      <c r="V55" s="730">
        <v>3.43</v>
      </c>
      <c r="W55" s="730"/>
      <c r="X55" s="730"/>
      <c r="Y55" s="737">
        <v>-1.27</v>
      </c>
      <c r="Z55" s="737"/>
      <c r="AA55" s="737"/>
      <c r="AB55" s="730">
        <v>0.28</v>
      </c>
      <c r="AC55" s="730"/>
      <c r="AD55" s="730"/>
      <c r="AE55" s="730">
        <v>3.46</v>
      </c>
      <c r="AF55" s="730"/>
      <c r="AG55" s="730"/>
      <c r="AH55" s="731">
        <v>0.42</v>
      </c>
      <c r="AI55" s="731"/>
      <c r="AJ55" s="731"/>
      <c r="AK55" s="732">
        <v>2.2</v>
      </c>
      <c r="AL55" s="732"/>
      <c r="AM55" s="733"/>
      <c r="AN55" s="335"/>
      <c r="AQ55" s="7"/>
      <c r="AR55" s="12"/>
      <c r="AT55" s="12"/>
      <c r="AU55" s="12"/>
      <c r="AW55" s="13"/>
      <c r="AX55" s="13"/>
    </row>
    <row r="56" spans="2:50" ht="13.5">
      <c r="B56" s="694" t="s">
        <v>123</v>
      </c>
      <c r="C56" s="695"/>
      <c r="D56" s="695"/>
      <c r="E56" s="695"/>
      <c r="F56" s="695"/>
      <c r="G56" s="695"/>
      <c r="H56" s="696"/>
      <c r="I56" s="734">
        <v>20973</v>
      </c>
      <c r="J56" s="735"/>
      <c r="K56" s="735"/>
      <c r="L56" s="735"/>
      <c r="M56" s="690">
        <v>-3.9</v>
      </c>
      <c r="N56" s="690"/>
      <c r="O56" s="690"/>
      <c r="P56" s="690">
        <v>2.4</v>
      </c>
      <c r="Q56" s="690"/>
      <c r="R56" s="690"/>
      <c r="S56" s="736">
        <v>7.9</v>
      </c>
      <c r="T56" s="736"/>
      <c r="U56" s="736"/>
      <c r="V56" s="730">
        <v>0.52</v>
      </c>
      <c r="W56" s="730"/>
      <c r="X56" s="730"/>
      <c r="Y56" s="737">
        <v>-0.98</v>
      </c>
      <c r="Z56" s="737"/>
      <c r="AA56" s="737"/>
      <c r="AB56" s="730">
        <v>-3.59</v>
      </c>
      <c r="AC56" s="730"/>
      <c r="AD56" s="730"/>
      <c r="AE56" s="730">
        <v>4.42</v>
      </c>
      <c r="AF56" s="730"/>
      <c r="AG56" s="730"/>
      <c r="AH56" s="731">
        <v>3.1</v>
      </c>
      <c r="AI56" s="731"/>
      <c r="AJ56" s="731"/>
      <c r="AK56" s="732">
        <v>0.05</v>
      </c>
      <c r="AL56" s="732"/>
      <c r="AM56" s="733"/>
      <c r="AN56" s="335"/>
      <c r="AQ56" s="7"/>
      <c r="AR56" s="12"/>
      <c r="AT56" s="12"/>
      <c r="AU56" s="12"/>
      <c r="AW56" s="13"/>
      <c r="AX56" s="13"/>
    </row>
    <row r="57" spans="2:50" ht="13.5">
      <c r="B57" s="694" t="s">
        <v>122</v>
      </c>
      <c r="C57" s="695"/>
      <c r="D57" s="695"/>
      <c r="E57" s="695"/>
      <c r="F57" s="695"/>
      <c r="G57" s="695"/>
      <c r="H57" s="696"/>
      <c r="I57" s="734">
        <v>48448</v>
      </c>
      <c r="J57" s="735"/>
      <c r="K57" s="735"/>
      <c r="L57" s="735"/>
      <c r="M57" s="690">
        <v>1.3</v>
      </c>
      <c r="N57" s="690"/>
      <c r="O57" s="690"/>
      <c r="P57" s="690">
        <v>1.3</v>
      </c>
      <c r="Q57" s="690"/>
      <c r="R57" s="690"/>
      <c r="S57" s="736">
        <v>68.6</v>
      </c>
      <c r="T57" s="736"/>
      <c r="U57" s="736"/>
      <c r="V57" s="730">
        <v>4.14</v>
      </c>
      <c r="W57" s="730"/>
      <c r="X57" s="730"/>
      <c r="Y57" s="737">
        <v>-1.17</v>
      </c>
      <c r="Z57" s="737"/>
      <c r="AA57" s="737"/>
      <c r="AB57" s="730">
        <v>-0.37</v>
      </c>
      <c r="AC57" s="730"/>
      <c r="AD57" s="730"/>
      <c r="AE57" s="730">
        <v>2.87</v>
      </c>
      <c r="AF57" s="730"/>
      <c r="AG57" s="730"/>
      <c r="AH57" s="731">
        <v>-4.51</v>
      </c>
      <c r="AI57" s="731"/>
      <c r="AJ57" s="731"/>
      <c r="AK57" s="732">
        <v>-1.68</v>
      </c>
      <c r="AL57" s="732"/>
      <c r="AM57" s="733"/>
      <c r="AN57" s="335"/>
      <c r="AQ57" s="7"/>
      <c r="AR57" s="12"/>
      <c r="AT57" s="12"/>
      <c r="AU57" s="12"/>
      <c r="AW57" s="13"/>
      <c r="AX57" s="13"/>
    </row>
    <row r="58" spans="2:50" ht="13.5">
      <c r="B58" s="694" t="s">
        <v>121</v>
      </c>
      <c r="C58" s="695"/>
      <c r="D58" s="695"/>
      <c r="E58" s="695"/>
      <c r="F58" s="695"/>
      <c r="G58" s="695"/>
      <c r="H58" s="696"/>
      <c r="I58" s="734">
        <v>16892</v>
      </c>
      <c r="J58" s="735"/>
      <c r="K58" s="735"/>
      <c r="L58" s="735"/>
      <c r="M58" s="690">
        <v>-1.6</v>
      </c>
      <c r="N58" s="690"/>
      <c r="O58" s="690"/>
      <c r="P58" s="690">
        <v>-5.9</v>
      </c>
      <c r="Q58" s="690"/>
      <c r="R58" s="690"/>
      <c r="S58" s="736">
        <v>43.3</v>
      </c>
      <c r="T58" s="736"/>
      <c r="U58" s="736"/>
      <c r="V58" s="730">
        <v>5.19</v>
      </c>
      <c r="W58" s="730"/>
      <c r="X58" s="730"/>
      <c r="Y58" s="737">
        <v>2.14</v>
      </c>
      <c r="Z58" s="737"/>
      <c r="AA58" s="737"/>
      <c r="AB58" s="730">
        <v>4.34</v>
      </c>
      <c r="AC58" s="730"/>
      <c r="AD58" s="730"/>
      <c r="AE58" s="730">
        <v>6.74</v>
      </c>
      <c r="AF58" s="730"/>
      <c r="AG58" s="730"/>
      <c r="AH58" s="731">
        <v>3.07</v>
      </c>
      <c r="AI58" s="731"/>
      <c r="AJ58" s="731"/>
      <c r="AK58" s="732">
        <v>3.28</v>
      </c>
      <c r="AL58" s="732"/>
      <c r="AM58" s="733"/>
      <c r="AN58" s="335"/>
      <c r="AQ58" s="7"/>
      <c r="AR58" s="12"/>
      <c r="AT58" s="12"/>
      <c r="AU58" s="12"/>
      <c r="AW58" s="13"/>
      <c r="AX58" s="13"/>
    </row>
    <row r="59" spans="2:50" ht="13.5">
      <c r="B59" s="694" t="s">
        <v>104</v>
      </c>
      <c r="C59" s="695"/>
      <c r="D59" s="695"/>
      <c r="E59" s="695"/>
      <c r="F59" s="695"/>
      <c r="G59" s="695"/>
      <c r="H59" s="696"/>
      <c r="I59" s="734">
        <v>45448</v>
      </c>
      <c r="J59" s="735"/>
      <c r="K59" s="735"/>
      <c r="L59" s="735"/>
      <c r="M59" s="690">
        <v>0.8</v>
      </c>
      <c r="N59" s="690"/>
      <c r="O59" s="690"/>
      <c r="P59" s="690">
        <v>3.3</v>
      </c>
      <c r="Q59" s="690"/>
      <c r="R59" s="690"/>
      <c r="S59" s="736">
        <v>28.7</v>
      </c>
      <c r="T59" s="736"/>
      <c r="U59" s="736"/>
      <c r="V59" s="730">
        <v>1.62</v>
      </c>
      <c r="W59" s="730"/>
      <c r="X59" s="730"/>
      <c r="Y59" s="737">
        <v>-7.59</v>
      </c>
      <c r="Z59" s="737"/>
      <c r="AA59" s="737"/>
      <c r="AB59" s="730">
        <v>1.26</v>
      </c>
      <c r="AC59" s="730"/>
      <c r="AD59" s="730"/>
      <c r="AE59" s="730">
        <v>0.8</v>
      </c>
      <c r="AF59" s="730"/>
      <c r="AG59" s="730"/>
      <c r="AH59" s="731">
        <v>-5.64</v>
      </c>
      <c r="AI59" s="731"/>
      <c r="AJ59" s="731"/>
      <c r="AK59" s="732">
        <v>0.38</v>
      </c>
      <c r="AL59" s="732"/>
      <c r="AM59" s="733"/>
      <c r="AN59" s="335"/>
      <c r="AQ59" s="7"/>
      <c r="AR59" s="12"/>
      <c r="AT59" s="12"/>
      <c r="AU59" s="12"/>
      <c r="AW59" s="13"/>
      <c r="AX59" s="13"/>
    </row>
    <row r="60" spans="2:50" ht="13.5">
      <c r="B60" s="694" t="s">
        <v>100</v>
      </c>
      <c r="C60" s="695"/>
      <c r="D60" s="695"/>
      <c r="E60" s="695"/>
      <c r="F60" s="695"/>
      <c r="G60" s="695"/>
      <c r="H60" s="696"/>
      <c r="I60" s="734">
        <v>117138</v>
      </c>
      <c r="J60" s="735"/>
      <c r="K60" s="735"/>
      <c r="L60" s="735"/>
      <c r="M60" s="690">
        <v>1.4</v>
      </c>
      <c r="N60" s="690"/>
      <c r="O60" s="690"/>
      <c r="P60" s="690">
        <v>1.5</v>
      </c>
      <c r="Q60" s="690"/>
      <c r="R60" s="690"/>
      <c r="S60" s="736">
        <v>22.2</v>
      </c>
      <c r="T60" s="736"/>
      <c r="U60" s="736"/>
      <c r="V60" s="730">
        <v>2.49</v>
      </c>
      <c r="W60" s="730"/>
      <c r="X60" s="730"/>
      <c r="Y60" s="737">
        <v>-5.41</v>
      </c>
      <c r="Z60" s="737"/>
      <c r="AA60" s="737"/>
      <c r="AB60" s="730">
        <v>0.73</v>
      </c>
      <c r="AC60" s="730"/>
      <c r="AD60" s="730"/>
      <c r="AE60" s="730">
        <v>1.13</v>
      </c>
      <c r="AF60" s="730"/>
      <c r="AG60" s="730"/>
      <c r="AH60" s="731">
        <v>-4.45</v>
      </c>
      <c r="AI60" s="731"/>
      <c r="AJ60" s="731"/>
      <c r="AK60" s="732">
        <v>-0.62</v>
      </c>
      <c r="AL60" s="732"/>
      <c r="AM60" s="733"/>
      <c r="AN60" s="335"/>
      <c r="AQ60" s="7"/>
      <c r="AR60" s="12"/>
      <c r="AT60" s="12"/>
      <c r="AU60" s="12"/>
      <c r="AW60" s="13"/>
      <c r="AX60" s="13"/>
    </row>
    <row r="61" spans="2:50" ht="13.5">
      <c r="B61" s="694" t="s">
        <v>98</v>
      </c>
      <c r="C61" s="695"/>
      <c r="D61" s="695"/>
      <c r="E61" s="695"/>
      <c r="F61" s="695"/>
      <c r="G61" s="695"/>
      <c r="H61" s="696"/>
      <c r="I61" s="734">
        <v>4711</v>
      </c>
      <c r="J61" s="735"/>
      <c r="K61" s="735"/>
      <c r="L61" s="735"/>
      <c r="M61" s="690">
        <v>0</v>
      </c>
      <c r="N61" s="690"/>
      <c r="O61" s="690"/>
      <c r="P61" s="690">
        <v>3.7</v>
      </c>
      <c r="Q61" s="690"/>
      <c r="R61" s="690"/>
      <c r="S61" s="736">
        <v>9.7</v>
      </c>
      <c r="T61" s="736"/>
      <c r="U61" s="736"/>
      <c r="V61" s="730">
        <v>0.34</v>
      </c>
      <c r="W61" s="730"/>
      <c r="X61" s="730"/>
      <c r="Y61" s="737">
        <v>-14.93</v>
      </c>
      <c r="Z61" s="737"/>
      <c r="AA61" s="737"/>
      <c r="AB61" s="730">
        <v>-0.45</v>
      </c>
      <c r="AC61" s="730"/>
      <c r="AD61" s="730"/>
      <c r="AE61" s="730">
        <v>0.34</v>
      </c>
      <c r="AF61" s="730"/>
      <c r="AG61" s="730"/>
      <c r="AH61" s="731">
        <v>-8.99</v>
      </c>
      <c r="AI61" s="731"/>
      <c r="AJ61" s="731"/>
      <c r="AK61" s="732">
        <v>-1.1</v>
      </c>
      <c r="AL61" s="732"/>
      <c r="AM61" s="733"/>
      <c r="AN61" s="335"/>
      <c r="AQ61" s="7"/>
      <c r="AR61" s="12"/>
      <c r="AT61" s="12"/>
      <c r="AU61" s="12"/>
      <c r="AW61" s="13"/>
      <c r="AX61" s="13"/>
    </row>
    <row r="62" spans="2:50" ht="13.5">
      <c r="B62" s="694" t="s">
        <v>99</v>
      </c>
      <c r="C62" s="695"/>
      <c r="D62" s="695"/>
      <c r="E62" s="695"/>
      <c r="F62" s="695"/>
      <c r="G62" s="695"/>
      <c r="H62" s="696"/>
      <c r="I62" s="734">
        <v>61951</v>
      </c>
      <c r="J62" s="735"/>
      <c r="K62" s="735"/>
      <c r="L62" s="735"/>
      <c r="M62" s="690">
        <v>-0.5</v>
      </c>
      <c r="N62" s="690"/>
      <c r="O62" s="690"/>
      <c r="P62" s="690">
        <v>8.2</v>
      </c>
      <c r="Q62" s="690"/>
      <c r="R62" s="690"/>
      <c r="S62" s="736">
        <v>51.8</v>
      </c>
      <c r="T62" s="736"/>
      <c r="U62" s="736"/>
      <c r="V62" s="730">
        <v>2.95</v>
      </c>
      <c r="W62" s="730"/>
      <c r="X62" s="730"/>
      <c r="Y62" s="737">
        <v>-4.24</v>
      </c>
      <c r="Z62" s="737"/>
      <c r="AA62" s="737"/>
      <c r="AB62" s="730">
        <v>0.27</v>
      </c>
      <c r="AC62" s="730"/>
      <c r="AD62" s="730"/>
      <c r="AE62" s="730">
        <v>3.4</v>
      </c>
      <c r="AF62" s="730"/>
      <c r="AG62" s="730"/>
      <c r="AH62" s="731">
        <v>-1.03</v>
      </c>
      <c r="AI62" s="731"/>
      <c r="AJ62" s="731"/>
      <c r="AK62" s="732">
        <v>-0.2</v>
      </c>
      <c r="AL62" s="732"/>
      <c r="AM62" s="733"/>
      <c r="AN62" s="335"/>
      <c r="AQ62" s="7"/>
      <c r="AR62" s="12"/>
      <c r="AT62" s="12"/>
      <c r="AU62" s="12"/>
      <c r="AW62" s="13"/>
      <c r="AX62" s="13"/>
    </row>
    <row r="63" spans="2:54" ht="4.5" customHeight="1">
      <c r="B63" s="54"/>
      <c r="C63" s="60"/>
      <c r="D63" s="60"/>
      <c r="E63" s="60"/>
      <c r="F63" s="60"/>
      <c r="G63" s="60"/>
      <c r="H63" s="66"/>
      <c r="I63" s="337"/>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9"/>
      <c r="AN63" s="335"/>
      <c r="AU63" s="12"/>
      <c r="AV63" s="12"/>
      <c r="AX63" s="12"/>
      <c r="AY63" s="12"/>
      <c r="BA63" s="13"/>
      <c r="BB63" s="13"/>
    </row>
    <row r="64" spans="2:8" ht="13.5">
      <c r="B64" s="70"/>
      <c r="C64" s="2"/>
      <c r="D64" s="2"/>
      <c r="E64" s="2"/>
      <c r="F64" s="2"/>
      <c r="G64" s="2"/>
      <c r="H64" s="2"/>
    </row>
    <row r="65" spans="2:8" ht="13.5">
      <c r="B65" s="70"/>
      <c r="C65" s="2"/>
      <c r="D65" s="2"/>
      <c r="E65" s="2"/>
      <c r="F65" s="2"/>
      <c r="G65" s="2"/>
      <c r="H65" s="2"/>
    </row>
    <row r="66" spans="2:21" ht="13.5">
      <c r="B66" s="70"/>
      <c r="C66" s="2"/>
      <c r="D66" s="2"/>
      <c r="E66" s="2"/>
      <c r="F66" s="2"/>
      <c r="G66" s="2"/>
      <c r="H66" s="2"/>
      <c r="S66" s="1" t="s">
        <v>137</v>
      </c>
      <c r="T66" s="29">
        <v>5</v>
      </c>
      <c r="U66" s="1" t="s">
        <v>137</v>
      </c>
    </row>
  </sheetData>
  <mergeCells count="402">
    <mergeCell ref="C5:AM7"/>
    <mergeCell ref="C8:AM9"/>
    <mergeCell ref="AH11:AM11"/>
    <mergeCell ref="B12:H14"/>
    <mergeCell ref="I12:L14"/>
    <mergeCell ref="S12:U14"/>
    <mergeCell ref="V12:AM12"/>
    <mergeCell ref="M13:R13"/>
    <mergeCell ref="AE13:AG13"/>
    <mergeCell ref="M14:O14"/>
    <mergeCell ref="P14:R14"/>
    <mergeCell ref="Y14:AA14"/>
    <mergeCell ref="AB14:AD14"/>
    <mergeCell ref="AH14:AJ14"/>
    <mergeCell ref="AK14:AM14"/>
    <mergeCell ref="I15:L15"/>
    <mergeCell ref="M15:O15"/>
    <mergeCell ref="P15:R15"/>
    <mergeCell ref="S15:U15"/>
    <mergeCell ref="V15:X15"/>
    <mergeCell ref="Y15:AA15"/>
    <mergeCell ref="AB15:AD15"/>
    <mergeCell ref="AE15:AG15"/>
    <mergeCell ref="AH15:AJ15"/>
    <mergeCell ref="AK15:AM15"/>
    <mergeCell ref="B16:H16"/>
    <mergeCell ref="I16:L16"/>
    <mergeCell ref="M16:O16"/>
    <mergeCell ref="P16:R16"/>
    <mergeCell ref="S16:U16"/>
    <mergeCell ref="V16:X16"/>
    <mergeCell ref="Y16:AA16"/>
    <mergeCell ref="AB16:AD16"/>
    <mergeCell ref="AE16:AG16"/>
    <mergeCell ref="AH16:AJ16"/>
    <mergeCell ref="AK16:AM16"/>
    <mergeCell ref="B17:H17"/>
    <mergeCell ref="I17:L17"/>
    <mergeCell ref="M17:O17"/>
    <mergeCell ref="P17:R17"/>
    <mergeCell ref="S17:U17"/>
    <mergeCell ref="V17:X17"/>
    <mergeCell ref="Y17:AA17"/>
    <mergeCell ref="AB17:AD17"/>
    <mergeCell ref="AE17:AG17"/>
    <mergeCell ref="AH17:AJ17"/>
    <mergeCell ref="AK17:AM17"/>
    <mergeCell ref="B18:H18"/>
    <mergeCell ref="I18:L18"/>
    <mergeCell ref="M18:O18"/>
    <mergeCell ref="P18:R18"/>
    <mergeCell ref="S18:U18"/>
    <mergeCell ref="V18:X18"/>
    <mergeCell ref="Y18:AA18"/>
    <mergeCell ref="AB18:AD18"/>
    <mergeCell ref="AE18:AG18"/>
    <mergeCell ref="AH18:AJ18"/>
    <mergeCell ref="AK18:AM18"/>
    <mergeCell ref="B19:H19"/>
    <mergeCell ref="I19:L19"/>
    <mergeCell ref="M19:O19"/>
    <mergeCell ref="P19:R19"/>
    <mergeCell ref="S19:U19"/>
    <mergeCell ref="V19:X19"/>
    <mergeCell ref="Y19:AA19"/>
    <mergeCell ref="AB19:AD19"/>
    <mergeCell ref="AE19:AG19"/>
    <mergeCell ref="AH19:AJ19"/>
    <mergeCell ref="AK19:AM19"/>
    <mergeCell ref="B20:H20"/>
    <mergeCell ref="I20:L20"/>
    <mergeCell ref="M20:O20"/>
    <mergeCell ref="P20:R20"/>
    <mergeCell ref="S20:U20"/>
    <mergeCell ref="V20:X20"/>
    <mergeCell ref="Y20:AA20"/>
    <mergeCell ref="AB20:AD20"/>
    <mergeCell ref="AE20:AG20"/>
    <mergeCell ref="AH20:AJ20"/>
    <mergeCell ref="AK20:AM20"/>
    <mergeCell ref="B21:H21"/>
    <mergeCell ref="I21:L21"/>
    <mergeCell ref="M21:O21"/>
    <mergeCell ref="P21:R21"/>
    <mergeCell ref="S21:U21"/>
    <mergeCell ref="V21:X21"/>
    <mergeCell ref="Y21:AA21"/>
    <mergeCell ref="AB21:AD21"/>
    <mergeCell ref="AE21:AG21"/>
    <mergeCell ref="AH21:AJ21"/>
    <mergeCell ref="AK21:AM21"/>
    <mergeCell ref="B22:H22"/>
    <mergeCell ref="I22:L22"/>
    <mergeCell ref="M22:O22"/>
    <mergeCell ref="P22:R22"/>
    <mergeCell ref="S22:U22"/>
    <mergeCell ref="V22:X22"/>
    <mergeCell ref="Y22:AA22"/>
    <mergeCell ref="AB22:AD22"/>
    <mergeCell ref="AE22:AG22"/>
    <mergeCell ref="AH22:AJ22"/>
    <mergeCell ref="AK22:AM22"/>
    <mergeCell ref="B23:H23"/>
    <mergeCell ref="I23:L23"/>
    <mergeCell ref="M23:O23"/>
    <mergeCell ref="P23:R23"/>
    <mergeCell ref="S23:U23"/>
    <mergeCell ref="V23:X23"/>
    <mergeCell ref="Y23:AA23"/>
    <mergeCell ref="AB23:AD23"/>
    <mergeCell ref="AE23:AG23"/>
    <mergeCell ref="AH23:AJ23"/>
    <mergeCell ref="AK23:AM23"/>
    <mergeCell ref="B24:H24"/>
    <mergeCell ref="I24:L24"/>
    <mergeCell ref="M24:O24"/>
    <mergeCell ref="P24:R24"/>
    <mergeCell ref="S24:U24"/>
    <mergeCell ref="V24:X24"/>
    <mergeCell ref="Y24:AA24"/>
    <mergeCell ref="AB24:AD24"/>
    <mergeCell ref="AE24:AG24"/>
    <mergeCell ref="AH24:AJ24"/>
    <mergeCell ref="AK24:AM24"/>
    <mergeCell ref="B25:H25"/>
    <mergeCell ref="I25:L25"/>
    <mergeCell ref="M25:O25"/>
    <mergeCell ref="P25:R25"/>
    <mergeCell ref="S25:U25"/>
    <mergeCell ref="V25:X25"/>
    <mergeCell ref="Y25:AA25"/>
    <mergeCell ref="AB25:AD25"/>
    <mergeCell ref="AE25:AG25"/>
    <mergeCell ref="AH25:AJ25"/>
    <mergeCell ref="AK25:AM25"/>
    <mergeCell ref="B26:H26"/>
    <mergeCell ref="I26:L26"/>
    <mergeCell ref="M26:O26"/>
    <mergeCell ref="P26:R26"/>
    <mergeCell ref="S26:U26"/>
    <mergeCell ref="V26:X26"/>
    <mergeCell ref="Y26:AA26"/>
    <mergeCell ref="AB26:AD26"/>
    <mergeCell ref="AE26:AG26"/>
    <mergeCell ref="AH26:AJ26"/>
    <mergeCell ref="AK26:AM26"/>
    <mergeCell ref="B27:H27"/>
    <mergeCell ref="I27:L27"/>
    <mergeCell ref="M27:O27"/>
    <mergeCell ref="P27:R27"/>
    <mergeCell ref="S27:U27"/>
    <mergeCell ref="V27:X27"/>
    <mergeCell ref="Y27:AA27"/>
    <mergeCell ref="AB27:AD27"/>
    <mergeCell ref="AE27:AG27"/>
    <mergeCell ref="AH27:AJ27"/>
    <mergeCell ref="AK27:AM27"/>
    <mergeCell ref="B28:H28"/>
    <mergeCell ref="I28:L28"/>
    <mergeCell ref="M28:O28"/>
    <mergeCell ref="P28:R28"/>
    <mergeCell ref="S28:U28"/>
    <mergeCell ref="V28:X28"/>
    <mergeCell ref="Y28:AA28"/>
    <mergeCell ref="AB28:AD28"/>
    <mergeCell ref="AE28:AG28"/>
    <mergeCell ref="AH28:AJ28"/>
    <mergeCell ref="AK28:AM28"/>
    <mergeCell ref="B29:H29"/>
    <mergeCell ref="I29:L29"/>
    <mergeCell ref="M29:O29"/>
    <mergeCell ref="P29:R29"/>
    <mergeCell ref="S29:U29"/>
    <mergeCell ref="V29:X29"/>
    <mergeCell ref="Y29:AA29"/>
    <mergeCell ref="AB29:AD29"/>
    <mergeCell ref="B30:H30"/>
    <mergeCell ref="I30:L30"/>
    <mergeCell ref="M30:O30"/>
    <mergeCell ref="P30:R30"/>
    <mergeCell ref="AH30:AJ30"/>
    <mergeCell ref="AK30:AM30"/>
    <mergeCell ref="AE29:AG29"/>
    <mergeCell ref="AH29:AJ29"/>
    <mergeCell ref="AK29:AM29"/>
    <mergeCell ref="M31:O31"/>
    <mergeCell ref="P31:R31"/>
    <mergeCell ref="AB30:AD30"/>
    <mergeCell ref="AE30:AG30"/>
    <mergeCell ref="S30:U30"/>
    <mergeCell ref="V30:X30"/>
    <mergeCell ref="Y30:AA30"/>
    <mergeCell ref="AE31:AG31"/>
    <mergeCell ref="AH31:AJ31"/>
    <mergeCell ref="AK31:AM31"/>
    <mergeCell ref="C36:AM38"/>
    <mergeCell ref="S31:U31"/>
    <mergeCell ref="V31:X31"/>
    <mergeCell ref="Y31:AA31"/>
    <mergeCell ref="AB31:AD31"/>
    <mergeCell ref="B31:H31"/>
    <mergeCell ref="I31:L31"/>
    <mergeCell ref="C39:AM40"/>
    <mergeCell ref="AH42:AM42"/>
    <mergeCell ref="B43:H45"/>
    <mergeCell ref="I43:L45"/>
    <mergeCell ref="S43:U45"/>
    <mergeCell ref="V43:AM43"/>
    <mergeCell ref="M44:R44"/>
    <mergeCell ref="AE44:AG44"/>
    <mergeCell ref="M45:O45"/>
    <mergeCell ref="P45:R45"/>
    <mergeCell ref="Y45:AA45"/>
    <mergeCell ref="AB45:AD45"/>
    <mergeCell ref="AH45:AJ45"/>
    <mergeCell ref="AK45:AM45"/>
    <mergeCell ref="I46:L46"/>
    <mergeCell ref="M46:O46"/>
    <mergeCell ref="P46:R46"/>
    <mergeCell ref="S46:U46"/>
    <mergeCell ref="V46:X46"/>
    <mergeCell ref="Y46:AA46"/>
    <mergeCell ref="AB46:AD46"/>
    <mergeCell ref="AE46:AG46"/>
    <mergeCell ref="AH46:AJ46"/>
    <mergeCell ref="AK46:AM46"/>
    <mergeCell ref="B47:H47"/>
    <mergeCell ref="I47:L47"/>
    <mergeCell ref="M47:O47"/>
    <mergeCell ref="P47:R47"/>
    <mergeCell ref="S47:U47"/>
    <mergeCell ref="V47:X47"/>
    <mergeCell ref="Y47:AA47"/>
    <mergeCell ref="AB47:AD47"/>
    <mergeCell ref="AE47:AG47"/>
    <mergeCell ref="AH47:AJ47"/>
    <mergeCell ref="AK47:AM47"/>
    <mergeCell ref="B48:H48"/>
    <mergeCell ref="I48:L48"/>
    <mergeCell ref="M48:O48"/>
    <mergeCell ref="P48:R48"/>
    <mergeCell ref="S48:U48"/>
    <mergeCell ref="V48:X48"/>
    <mergeCell ref="Y48:AA48"/>
    <mergeCell ref="AB48:AD48"/>
    <mergeCell ref="AE48:AG48"/>
    <mergeCell ref="AH48:AJ48"/>
    <mergeCell ref="AK48:AM48"/>
    <mergeCell ref="B49:H49"/>
    <mergeCell ref="I49:L49"/>
    <mergeCell ref="M49:O49"/>
    <mergeCell ref="P49:R49"/>
    <mergeCell ref="S49:U49"/>
    <mergeCell ref="V49:X49"/>
    <mergeCell ref="Y49:AA49"/>
    <mergeCell ref="AB49:AD49"/>
    <mergeCell ref="AE49:AG49"/>
    <mergeCell ref="AH49:AJ49"/>
    <mergeCell ref="AK49:AM49"/>
    <mergeCell ref="B50:H50"/>
    <mergeCell ref="I50:L50"/>
    <mergeCell ref="M50:O50"/>
    <mergeCell ref="P50:R50"/>
    <mergeCell ref="S50:U50"/>
    <mergeCell ref="V50:X50"/>
    <mergeCell ref="Y50:AA50"/>
    <mergeCell ref="AB50:AD50"/>
    <mergeCell ref="AE50:AG50"/>
    <mergeCell ref="AH50:AJ50"/>
    <mergeCell ref="AK50:AM50"/>
    <mergeCell ref="B51:H51"/>
    <mergeCell ref="I51:L51"/>
    <mergeCell ref="M51:O51"/>
    <mergeCell ref="P51:R51"/>
    <mergeCell ref="S51:U51"/>
    <mergeCell ref="V51:X51"/>
    <mergeCell ref="Y51:AA51"/>
    <mergeCell ref="AB51:AD51"/>
    <mergeCell ref="AE51:AG51"/>
    <mergeCell ref="AH51:AJ51"/>
    <mergeCell ref="AK51:AM51"/>
    <mergeCell ref="B52:H52"/>
    <mergeCell ref="I52:L52"/>
    <mergeCell ref="M52:O52"/>
    <mergeCell ref="P52:R52"/>
    <mergeCell ref="S52:U52"/>
    <mergeCell ref="V52:X52"/>
    <mergeCell ref="Y52:AA52"/>
    <mergeCell ref="AB52:AD52"/>
    <mergeCell ref="AE52:AG52"/>
    <mergeCell ref="AH52:AJ52"/>
    <mergeCell ref="AK52:AM52"/>
    <mergeCell ref="B53:H53"/>
    <mergeCell ref="I53:L53"/>
    <mergeCell ref="M53:O53"/>
    <mergeCell ref="P53:R53"/>
    <mergeCell ref="S53:U53"/>
    <mergeCell ref="V53:X53"/>
    <mergeCell ref="Y53:AA53"/>
    <mergeCell ref="AB53:AD53"/>
    <mergeCell ref="AE53:AG53"/>
    <mergeCell ref="AH53:AJ53"/>
    <mergeCell ref="AK53:AM53"/>
    <mergeCell ref="B54:H54"/>
    <mergeCell ref="I54:L54"/>
    <mergeCell ref="M54:O54"/>
    <mergeCell ref="P54:R54"/>
    <mergeCell ref="S54:U54"/>
    <mergeCell ref="V54:X54"/>
    <mergeCell ref="Y54:AA54"/>
    <mergeCell ref="AB54:AD54"/>
    <mergeCell ref="AE54:AG54"/>
    <mergeCell ref="AH54:AJ54"/>
    <mergeCell ref="AK54:AM54"/>
    <mergeCell ref="B55:H55"/>
    <mergeCell ref="I55:L55"/>
    <mergeCell ref="M55:O55"/>
    <mergeCell ref="P55:R55"/>
    <mergeCell ref="S55:U55"/>
    <mergeCell ref="V55:X55"/>
    <mergeCell ref="Y55:AA55"/>
    <mergeCell ref="AB55:AD55"/>
    <mergeCell ref="AE55:AG55"/>
    <mergeCell ref="AH55:AJ55"/>
    <mergeCell ref="AK55:AM55"/>
    <mergeCell ref="B56:H56"/>
    <mergeCell ref="I56:L56"/>
    <mergeCell ref="M56:O56"/>
    <mergeCell ref="P56:R56"/>
    <mergeCell ref="S56:U56"/>
    <mergeCell ref="V56:X56"/>
    <mergeCell ref="Y56:AA56"/>
    <mergeCell ref="AB56:AD56"/>
    <mergeCell ref="AE56:AG56"/>
    <mergeCell ref="AH56:AJ56"/>
    <mergeCell ref="AK56:AM56"/>
    <mergeCell ref="B57:H57"/>
    <mergeCell ref="I57:L57"/>
    <mergeCell ref="M57:O57"/>
    <mergeCell ref="P57:R57"/>
    <mergeCell ref="S57:U57"/>
    <mergeCell ref="V57:X57"/>
    <mergeCell ref="Y57:AA57"/>
    <mergeCell ref="AB57:AD57"/>
    <mergeCell ref="AE57:AG57"/>
    <mergeCell ref="AH57:AJ57"/>
    <mergeCell ref="AK57:AM57"/>
    <mergeCell ref="B58:H58"/>
    <mergeCell ref="I58:L58"/>
    <mergeCell ref="M58:O58"/>
    <mergeCell ref="P58:R58"/>
    <mergeCell ref="S58:U58"/>
    <mergeCell ref="V58:X58"/>
    <mergeCell ref="Y58:AA58"/>
    <mergeCell ref="AB58:AD58"/>
    <mergeCell ref="AE58:AG58"/>
    <mergeCell ref="AH58:AJ58"/>
    <mergeCell ref="AK58:AM58"/>
    <mergeCell ref="B59:H59"/>
    <mergeCell ref="I59:L59"/>
    <mergeCell ref="M59:O59"/>
    <mergeCell ref="P59:R59"/>
    <mergeCell ref="S59:U59"/>
    <mergeCell ref="V59:X59"/>
    <mergeCell ref="Y59:AA59"/>
    <mergeCell ref="AB59:AD59"/>
    <mergeCell ref="AE59:AG59"/>
    <mergeCell ref="AH59:AJ59"/>
    <mergeCell ref="AK59:AM59"/>
    <mergeCell ref="B60:H60"/>
    <mergeCell ref="I60:L60"/>
    <mergeCell ref="M60:O60"/>
    <mergeCell ref="P60:R60"/>
    <mergeCell ref="S60:U60"/>
    <mergeCell ref="V60:X60"/>
    <mergeCell ref="Y60:AA60"/>
    <mergeCell ref="AB60:AD60"/>
    <mergeCell ref="AE60:AG60"/>
    <mergeCell ref="AH60:AJ60"/>
    <mergeCell ref="AK60:AM60"/>
    <mergeCell ref="B61:H61"/>
    <mergeCell ref="I61:L61"/>
    <mergeCell ref="M61:O61"/>
    <mergeCell ref="P61:R61"/>
    <mergeCell ref="S61:U61"/>
    <mergeCell ref="V61:X61"/>
    <mergeCell ref="Y61:AA61"/>
    <mergeCell ref="AB61:AD61"/>
    <mergeCell ref="AE61:AG61"/>
    <mergeCell ref="AH61:AJ61"/>
    <mergeCell ref="AK61:AM61"/>
    <mergeCell ref="B62:H62"/>
    <mergeCell ref="I62:L62"/>
    <mergeCell ref="M62:O62"/>
    <mergeCell ref="P62:R62"/>
    <mergeCell ref="S62:U62"/>
    <mergeCell ref="V62:X62"/>
    <mergeCell ref="Y62:AA62"/>
    <mergeCell ref="AB62:AD62"/>
    <mergeCell ref="AE62:AG62"/>
    <mergeCell ref="AH62:AJ62"/>
    <mergeCell ref="AK62:AM62"/>
  </mergeCells>
  <printOptions/>
  <pageMargins left="0.3937007874015748" right="0.35433070866141736" top="0.6692913385826772" bottom="0.1968503937007874" header="0.5118110236220472" footer="0.2755905511811024"/>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codeName="Sheet10">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367" bestFit="1" customWidth="1"/>
    <col min="2" max="2" width="3.19921875" style="367" bestFit="1" customWidth="1"/>
    <col min="3" max="3" width="3.09765625" style="367" bestFit="1" customWidth="1"/>
    <col min="4" max="19" width="8.19921875" style="367" customWidth="1"/>
    <col min="20" max="35" width="7.59765625" style="367" customWidth="1"/>
    <col min="36" max="16384" width="9" style="367" customWidth="1"/>
  </cols>
  <sheetData>
    <row r="1" spans="1:15" ht="19.5" customHeight="1">
      <c r="A1" s="573" t="s">
        <v>82</v>
      </c>
      <c r="B1" s="570"/>
      <c r="C1" s="570"/>
      <c r="D1" s="570"/>
      <c r="E1" s="570"/>
      <c r="F1" s="570"/>
      <c r="G1" s="570"/>
      <c r="H1" s="570"/>
      <c r="I1" s="570"/>
      <c r="J1" s="570"/>
      <c r="K1" s="570"/>
      <c r="L1" s="570"/>
      <c r="M1" s="570"/>
      <c r="N1" s="570"/>
      <c r="O1" s="570"/>
    </row>
    <row r="2" spans="2:15" ht="19.5" customHeight="1">
      <c r="B2" s="569" t="s">
        <v>83</v>
      </c>
      <c r="C2" s="570"/>
      <c r="D2" s="570"/>
      <c r="E2" s="570"/>
      <c r="F2" s="570"/>
      <c r="G2" s="570"/>
      <c r="H2" s="570"/>
      <c r="I2" s="570"/>
      <c r="J2" s="570"/>
      <c r="K2" s="570"/>
      <c r="L2" s="570"/>
      <c r="M2" s="570"/>
      <c r="N2" s="570"/>
      <c r="O2" s="570"/>
    </row>
    <row r="3" spans="1:31" ht="18.75">
      <c r="A3" s="571"/>
      <c r="B3" s="571"/>
      <c r="C3" s="571"/>
      <c r="D3" s="571"/>
      <c r="E3" s="572"/>
      <c r="F3" s="572"/>
      <c r="G3" s="766" t="s">
        <v>746</v>
      </c>
      <c r="H3" s="766"/>
      <c r="I3" s="766"/>
      <c r="J3" s="766"/>
      <c r="K3" s="766"/>
      <c r="L3" s="766"/>
      <c r="M3" s="766"/>
      <c r="N3" s="766"/>
      <c r="O3" s="576"/>
      <c r="P3" s="368"/>
      <c r="Q3" s="368"/>
      <c r="R3" s="366"/>
      <c r="S3" s="368"/>
      <c r="T3" s="368"/>
      <c r="U3" s="368"/>
      <c r="V3" s="368"/>
      <c r="W3" s="368"/>
      <c r="X3" s="368"/>
      <c r="Y3" s="368"/>
      <c r="Z3" s="368"/>
      <c r="AA3" s="368"/>
      <c r="AB3" s="368"/>
      <c r="AC3" s="368"/>
      <c r="AD3" s="368"/>
      <c r="AE3" s="368"/>
    </row>
    <row r="4" spans="1:19" ht="17.25">
      <c r="A4" s="397" t="s">
        <v>169</v>
      </c>
      <c r="B4" s="369"/>
      <c r="C4" s="369"/>
      <c r="H4" s="776"/>
      <c r="I4" s="776"/>
      <c r="J4" s="776"/>
      <c r="K4" s="776"/>
      <c r="L4" s="776"/>
      <c r="M4" s="776"/>
      <c r="N4" s="776"/>
      <c r="O4" s="776"/>
      <c r="S4" s="384" t="s">
        <v>537</v>
      </c>
    </row>
    <row r="5" spans="1:19" ht="13.5">
      <c r="A5" s="767" t="s">
        <v>498</v>
      </c>
      <c r="B5" s="767"/>
      <c r="C5" s="768"/>
      <c r="D5" s="370" t="s">
        <v>594</v>
      </c>
      <c r="E5" s="370" t="s">
        <v>595</v>
      </c>
      <c r="F5" s="370" t="s">
        <v>596</v>
      </c>
      <c r="G5" s="370" t="s">
        <v>597</v>
      </c>
      <c r="H5" s="370" t="s">
        <v>598</v>
      </c>
      <c r="I5" s="370" t="s">
        <v>599</v>
      </c>
      <c r="J5" s="370" t="s">
        <v>600</v>
      </c>
      <c r="K5" s="370" t="s">
        <v>601</v>
      </c>
      <c r="L5" s="370" t="s">
        <v>602</v>
      </c>
      <c r="M5" s="370" t="s">
        <v>603</v>
      </c>
      <c r="N5" s="370" t="s">
        <v>604</v>
      </c>
      <c r="O5" s="370" t="s">
        <v>605</v>
      </c>
      <c r="P5" s="370" t="s">
        <v>606</v>
      </c>
      <c r="Q5" s="370" t="s">
        <v>607</v>
      </c>
      <c r="R5" s="370" t="s">
        <v>608</v>
      </c>
      <c r="S5" s="370" t="s">
        <v>609</v>
      </c>
    </row>
    <row r="6" spans="1:19" ht="13.5">
      <c r="A6" s="769"/>
      <c r="B6" s="769"/>
      <c r="C6" s="770"/>
      <c r="D6" s="371" t="s">
        <v>513</v>
      </c>
      <c r="E6" s="371"/>
      <c r="F6" s="371"/>
      <c r="G6" s="371" t="s">
        <v>610</v>
      </c>
      <c r="H6" s="371" t="s">
        <v>514</v>
      </c>
      <c r="I6" s="371" t="s">
        <v>515</v>
      </c>
      <c r="J6" s="371" t="s">
        <v>516</v>
      </c>
      <c r="K6" s="371" t="s">
        <v>517</v>
      </c>
      <c r="L6" s="372" t="s">
        <v>518</v>
      </c>
      <c r="M6" s="373" t="s">
        <v>519</v>
      </c>
      <c r="N6" s="372" t="s">
        <v>675</v>
      </c>
      <c r="O6" s="372" t="s">
        <v>520</v>
      </c>
      <c r="P6" s="372" t="s">
        <v>521</v>
      </c>
      <c r="Q6" s="372" t="s">
        <v>522</v>
      </c>
      <c r="R6" s="372" t="s">
        <v>523</v>
      </c>
      <c r="S6" s="512" t="s">
        <v>54</v>
      </c>
    </row>
    <row r="7" spans="1:19" ht="18" customHeight="1">
      <c r="A7" s="771"/>
      <c r="B7" s="771"/>
      <c r="C7" s="772"/>
      <c r="D7" s="374" t="s">
        <v>524</v>
      </c>
      <c r="E7" s="374" t="s">
        <v>340</v>
      </c>
      <c r="F7" s="374" t="s">
        <v>341</v>
      </c>
      <c r="G7" s="374" t="s">
        <v>611</v>
      </c>
      <c r="H7" s="374" t="s">
        <v>525</v>
      </c>
      <c r="I7" s="374" t="s">
        <v>526</v>
      </c>
      <c r="J7" s="374" t="s">
        <v>527</v>
      </c>
      <c r="K7" s="374" t="s">
        <v>528</v>
      </c>
      <c r="L7" s="375" t="s">
        <v>529</v>
      </c>
      <c r="M7" s="376" t="s">
        <v>530</v>
      </c>
      <c r="N7" s="375" t="s">
        <v>676</v>
      </c>
      <c r="O7" s="375" t="s">
        <v>531</v>
      </c>
      <c r="P7" s="376" t="s">
        <v>532</v>
      </c>
      <c r="Q7" s="376" t="s">
        <v>533</v>
      </c>
      <c r="R7" s="375" t="s">
        <v>666</v>
      </c>
      <c r="S7" s="375" t="s">
        <v>55</v>
      </c>
    </row>
    <row r="8" spans="1:19" ht="15.75" customHeight="1">
      <c r="A8" s="399"/>
      <c r="B8" s="399"/>
      <c r="C8" s="399"/>
      <c r="D8" s="773" t="s">
        <v>593</v>
      </c>
      <c r="E8" s="773"/>
      <c r="F8" s="773"/>
      <c r="G8" s="773"/>
      <c r="H8" s="773"/>
      <c r="I8" s="773"/>
      <c r="J8" s="773"/>
      <c r="K8" s="773"/>
      <c r="L8" s="773"/>
      <c r="M8" s="773"/>
      <c r="N8" s="773"/>
      <c r="O8" s="773"/>
      <c r="P8" s="773"/>
      <c r="Q8" s="773"/>
      <c r="R8" s="773"/>
      <c r="S8" s="399"/>
    </row>
    <row r="9" spans="1:19" ht="13.5" customHeight="1">
      <c r="A9" s="420" t="s">
        <v>534</v>
      </c>
      <c r="B9" s="420" t="s">
        <v>659</v>
      </c>
      <c r="C9" s="421" t="s">
        <v>535</v>
      </c>
      <c r="D9" s="422">
        <v>107.6</v>
      </c>
      <c r="E9" s="423">
        <v>94.7</v>
      </c>
      <c r="F9" s="423">
        <v>104</v>
      </c>
      <c r="G9" s="423">
        <v>96.3</v>
      </c>
      <c r="H9" s="423">
        <v>109.7</v>
      </c>
      <c r="I9" s="423">
        <v>104.7</v>
      </c>
      <c r="J9" s="423">
        <v>106.1</v>
      </c>
      <c r="K9" s="423">
        <v>91.4</v>
      </c>
      <c r="L9" s="424" t="s">
        <v>663</v>
      </c>
      <c r="M9" s="424" t="s">
        <v>663</v>
      </c>
      <c r="N9" s="424" t="s">
        <v>663</v>
      </c>
      <c r="O9" s="424" t="s">
        <v>663</v>
      </c>
      <c r="P9" s="423">
        <v>124.5</v>
      </c>
      <c r="Q9" s="423">
        <v>112.3</v>
      </c>
      <c r="R9" s="423">
        <v>89.2</v>
      </c>
      <c r="S9" s="424" t="s">
        <v>663</v>
      </c>
    </row>
    <row r="10" spans="1:19" ht="13.5" customHeight="1">
      <c r="A10" s="425"/>
      <c r="B10" s="425" t="s">
        <v>660</v>
      </c>
      <c r="C10" s="426"/>
      <c r="D10" s="427">
        <v>98.7</v>
      </c>
      <c r="E10" s="428">
        <v>92.5</v>
      </c>
      <c r="F10" s="428">
        <v>94.4</v>
      </c>
      <c r="G10" s="428">
        <v>93.7</v>
      </c>
      <c r="H10" s="428">
        <v>98.8</v>
      </c>
      <c r="I10" s="428">
        <v>101.1</v>
      </c>
      <c r="J10" s="428">
        <v>95.4</v>
      </c>
      <c r="K10" s="428">
        <v>91.6</v>
      </c>
      <c r="L10" s="429" t="s">
        <v>663</v>
      </c>
      <c r="M10" s="429" t="s">
        <v>663</v>
      </c>
      <c r="N10" s="429" t="s">
        <v>663</v>
      </c>
      <c r="O10" s="429" t="s">
        <v>663</v>
      </c>
      <c r="P10" s="428">
        <v>111.5</v>
      </c>
      <c r="Q10" s="428">
        <v>104.6</v>
      </c>
      <c r="R10" s="428">
        <v>95.7</v>
      </c>
      <c r="S10" s="429" t="s">
        <v>663</v>
      </c>
    </row>
    <row r="11" spans="1:19" ht="13.5">
      <c r="A11" s="425"/>
      <c r="B11" s="425" t="s">
        <v>661</v>
      </c>
      <c r="C11" s="426"/>
      <c r="D11" s="427">
        <v>100</v>
      </c>
      <c r="E11" s="428">
        <v>100</v>
      </c>
      <c r="F11" s="428">
        <v>100</v>
      </c>
      <c r="G11" s="428">
        <v>100</v>
      </c>
      <c r="H11" s="428">
        <v>100</v>
      </c>
      <c r="I11" s="428">
        <v>100</v>
      </c>
      <c r="J11" s="428">
        <v>100</v>
      </c>
      <c r="K11" s="428">
        <v>100</v>
      </c>
      <c r="L11" s="429">
        <v>100</v>
      </c>
      <c r="M11" s="429">
        <v>100</v>
      </c>
      <c r="N11" s="429">
        <v>100</v>
      </c>
      <c r="O11" s="429">
        <v>100</v>
      </c>
      <c r="P11" s="428">
        <v>100</v>
      </c>
      <c r="Q11" s="428">
        <v>100</v>
      </c>
      <c r="R11" s="428">
        <v>100</v>
      </c>
      <c r="S11" s="429">
        <v>100</v>
      </c>
    </row>
    <row r="12" spans="1:19" ht="13.5" customHeight="1">
      <c r="A12" s="425"/>
      <c r="B12" s="425" t="s">
        <v>662</v>
      </c>
      <c r="C12" s="426"/>
      <c r="D12" s="427">
        <v>97.5</v>
      </c>
      <c r="E12" s="428">
        <v>94.7</v>
      </c>
      <c r="F12" s="428">
        <v>100</v>
      </c>
      <c r="G12" s="428">
        <v>102</v>
      </c>
      <c r="H12" s="428">
        <v>91.9</v>
      </c>
      <c r="I12" s="428">
        <v>96.3</v>
      </c>
      <c r="J12" s="428">
        <v>99.2</v>
      </c>
      <c r="K12" s="428">
        <v>96.5</v>
      </c>
      <c r="L12" s="429">
        <v>77.6</v>
      </c>
      <c r="M12" s="429">
        <v>105</v>
      </c>
      <c r="N12" s="429">
        <v>84.8</v>
      </c>
      <c r="O12" s="429">
        <v>97.4</v>
      </c>
      <c r="P12" s="428">
        <v>86.8</v>
      </c>
      <c r="Q12" s="428">
        <v>95.5</v>
      </c>
      <c r="R12" s="428">
        <v>100</v>
      </c>
      <c r="S12" s="429">
        <v>111.6</v>
      </c>
    </row>
    <row r="13" spans="1:19" ht="13.5" customHeight="1">
      <c r="A13" s="425"/>
      <c r="B13" s="425" t="s">
        <v>773</v>
      </c>
      <c r="C13" s="426"/>
      <c r="D13" s="430">
        <v>99</v>
      </c>
      <c r="E13" s="431">
        <v>99.9</v>
      </c>
      <c r="F13" s="431">
        <v>102</v>
      </c>
      <c r="G13" s="431">
        <v>93.1</v>
      </c>
      <c r="H13" s="431">
        <v>91.6</v>
      </c>
      <c r="I13" s="431">
        <v>98.7</v>
      </c>
      <c r="J13" s="431">
        <v>100.6</v>
      </c>
      <c r="K13" s="431">
        <v>99.9</v>
      </c>
      <c r="L13" s="431">
        <v>75</v>
      </c>
      <c r="M13" s="431">
        <v>99.4</v>
      </c>
      <c r="N13" s="431">
        <v>86.3</v>
      </c>
      <c r="O13" s="431">
        <v>111.4</v>
      </c>
      <c r="P13" s="431">
        <v>87.2</v>
      </c>
      <c r="Q13" s="431">
        <v>97.8</v>
      </c>
      <c r="R13" s="431">
        <v>92.7</v>
      </c>
      <c r="S13" s="431">
        <v>116.7</v>
      </c>
    </row>
    <row r="14" spans="1:19" ht="13.5" customHeight="1">
      <c r="A14" s="425"/>
      <c r="B14" s="437" t="s">
        <v>774</v>
      </c>
      <c r="C14" s="438"/>
      <c r="D14" s="439">
        <v>100.5</v>
      </c>
      <c r="E14" s="440">
        <v>106.2</v>
      </c>
      <c r="F14" s="440">
        <v>104.4</v>
      </c>
      <c r="G14" s="440">
        <v>98.1</v>
      </c>
      <c r="H14" s="440">
        <v>97.9</v>
      </c>
      <c r="I14" s="440">
        <v>98.6</v>
      </c>
      <c r="J14" s="440">
        <v>102.5</v>
      </c>
      <c r="K14" s="440">
        <v>107.8</v>
      </c>
      <c r="L14" s="440">
        <v>82.7</v>
      </c>
      <c r="M14" s="440">
        <v>103.1</v>
      </c>
      <c r="N14" s="440">
        <v>86.2</v>
      </c>
      <c r="O14" s="440">
        <v>109.5</v>
      </c>
      <c r="P14" s="440">
        <v>91.3</v>
      </c>
      <c r="Q14" s="440">
        <v>93.5</v>
      </c>
      <c r="R14" s="440">
        <v>97.2</v>
      </c>
      <c r="S14" s="440">
        <v>109.8</v>
      </c>
    </row>
    <row r="15" spans="1:19" ht="13.5" customHeight="1">
      <c r="A15" s="420" t="s">
        <v>664</v>
      </c>
      <c r="B15" s="420" t="s">
        <v>541</v>
      </c>
      <c r="C15" s="432" t="s">
        <v>536</v>
      </c>
      <c r="D15" s="430">
        <v>84.6</v>
      </c>
      <c r="E15" s="431">
        <v>86.6</v>
      </c>
      <c r="F15" s="431">
        <v>85.2</v>
      </c>
      <c r="G15" s="431">
        <v>82.2</v>
      </c>
      <c r="H15" s="431">
        <v>76.6</v>
      </c>
      <c r="I15" s="431">
        <v>89.5</v>
      </c>
      <c r="J15" s="431">
        <v>90.2</v>
      </c>
      <c r="K15" s="431">
        <v>78.9</v>
      </c>
      <c r="L15" s="431">
        <v>67.7</v>
      </c>
      <c r="M15" s="431">
        <v>79.5</v>
      </c>
      <c r="N15" s="431">
        <v>84.4</v>
      </c>
      <c r="O15" s="431">
        <v>107.7</v>
      </c>
      <c r="P15" s="431">
        <v>72.5</v>
      </c>
      <c r="Q15" s="431">
        <v>78.4</v>
      </c>
      <c r="R15" s="431">
        <v>75.4</v>
      </c>
      <c r="S15" s="431">
        <v>105.7</v>
      </c>
    </row>
    <row r="16" spans="1:19" ht="13.5" customHeight="1">
      <c r="A16" s="425" t="s">
        <v>497</v>
      </c>
      <c r="B16" s="425" t="s">
        <v>542</v>
      </c>
      <c r="C16" s="426" t="s">
        <v>176</v>
      </c>
      <c r="D16" s="430">
        <v>134.8</v>
      </c>
      <c r="E16" s="431">
        <v>124.9</v>
      </c>
      <c r="F16" s="431">
        <v>136.9</v>
      </c>
      <c r="G16" s="431">
        <v>124.7</v>
      </c>
      <c r="H16" s="431">
        <v>127.5</v>
      </c>
      <c r="I16" s="431">
        <v>122.9</v>
      </c>
      <c r="J16" s="431">
        <v>118.6</v>
      </c>
      <c r="K16" s="431">
        <v>235.4</v>
      </c>
      <c r="L16" s="431">
        <v>127.8</v>
      </c>
      <c r="M16" s="431">
        <v>133.1</v>
      </c>
      <c r="N16" s="431">
        <v>88.2</v>
      </c>
      <c r="O16" s="431">
        <v>128.4</v>
      </c>
      <c r="P16" s="431">
        <v>174.5</v>
      </c>
      <c r="Q16" s="431">
        <v>126.2</v>
      </c>
      <c r="R16" s="431">
        <v>94.4</v>
      </c>
      <c r="S16" s="431">
        <v>136.8</v>
      </c>
    </row>
    <row r="17" spans="1:19" ht="13.5" customHeight="1">
      <c r="A17" s="425" t="s">
        <v>497</v>
      </c>
      <c r="B17" s="425" t="s">
        <v>543</v>
      </c>
      <c r="C17" s="426" t="s">
        <v>176</v>
      </c>
      <c r="D17" s="430">
        <v>128.7</v>
      </c>
      <c r="E17" s="431">
        <v>137</v>
      </c>
      <c r="F17" s="431">
        <v>144.4</v>
      </c>
      <c r="G17" s="431">
        <v>92.5</v>
      </c>
      <c r="H17" s="431">
        <v>132.5</v>
      </c>
      <c r="I17" s="431">
        <v>116.7</v>
      </c>
      <c r="J17" s="431">
        <v>142.9</v>
      </c>
      <c r="K17" s="431">
        <v>94.8</v>
      </c>
      <c r="L17" s="431">
        <v>98.6</v>
      </c>
      <c r="M17" s="431">
        <v>160.3</v>
      </c>
      <c r="N17" s="431">
        <v>90.5</v>
      </c>
      <c r="O17" s="431">
        <v>119.2</v>
      </c>
      <c r="P17" s="431">
        <v>86.3</v>
      </c>
      <c r="Q17" s="431">
        <v>117.5</v>
      </c>
      <c r="R17" s="431">
        <v>171.7</v>
      </c>
      <c r="S17" s="431">
        <v>125.3</v>
      </c>
    </row>
    <row r="18" spans="1:19" ht="13.5" customHeight="1">
      <c r="A18" s="425" t="s">
        <v>497</v>
      </c>
      <c r="B18" s="425" t="s">
        <v>544</v>
      </c>
      <c r="C18" s="426" t="s">
        <v>176</v>
      </c>
      <c r="D18" s="430">
        <v>86.3</v>
      </c>
      <c r="E18" s="431">
        <v>93.3</v>
      </c>
      <c r="F18" s="431">
        <v>87.7</v>
      </c>
      <c r="G18" s="431">
        <v>91.1</v>
      </c>
      <c r="H18" s="431">
        <v>82.3</v>
      </c>
      <c r="I18" s="431">
        <v>88.1</v>
      </c>
      <c r="J18" s="431">
        <v>88</v>
      </c>
      <c r="K18" s="431">
        <v>82.7</v>
      </c>
      <c r="L18" s="431">
        <v>70</v>
      </c>
      <c r="M18" s="431">
        <v>84.7</v>
      </c>
      <c r="N18" s="431">
        <v>83.7</v>
      </c>
      <c r="O18" s="431">
        <v>96.7</v>
      </c>
      <c r="P18" s="431">
        <v>83.4</v>
      </c>
      <c r="Q18" s="431">
        <v>80.5</v>
      </c>
      <c r="R18" s="431">
        <v>75.7</v>
      </c>
      <c r="S18" s="431">
        <v>96.3</v>
      </c>
    </row>
    <row r="19" spans="1:19" ht="13.5" customHeight="1">
      <c r="A19" s="425" t="s">
        <v>497</v>
      </c>
      <c r="B19" s="425" t="s">
        <v>545</v>
      </c>
      <c r="C19" s="426" t="s">
        <v>176</v>
      </c>
      <c r="D19" s="430">
        <v>83.4</v>
      </c>
      <c r="E19" s="431">
        <v>91.4</v>
      </c>
      <c r="F19" s="431">
        <v>86</v>
      </c>
      <c r="G19" s="431">
        <v>91.1</v>
      </c>
      <c r="H19" s="431">
        <v>78.6</v>
      </c>
      <c r="I19" s="431">
        <v>87.1</v>
      </c>
      <c r="J19" s="431">
        <v>86.6</v>
      </c>
      <c r="K19" s="431">
        <v>76</v>
      </c>
      <c r="L19" s="431">
        <v>70.7</v>
      </c>
      <c r="M19" s="431">
        <v>85.5</v>
      </c>
      <c r="N19" s="431">
        <v>79.6</v>
      </c>
      <c r="O19" s="431">
        <v>90.3</v>
      </c>
      <c r="P19" s="431">
        <v>65.6</v>
      </c>
      <c r="Q19" s="431">
        <v>79.1</v>
      </c>
      <c r="R19" s="431">
        <v>73.9</v>
      </c>
      <c r="S19" s="431">
        <v>95.8</v>
      </c>
    </row>
    <row r="20" spans="1:19" ht="13.5" customHeight="1">
      <c r="A20" s="425" t="s">
        <v>497</v>
      </c>
      <c r="B20" s="425" t="s">
        <v>512</v>
      </c>
      <c r="C20" s="426" t="s">
        <v>176</v>
      </c>
      <c r="D20" s="430">
        <v>83</v>
      </c>
      <c r="E20" s="431">
        <v>91.7</v>
      </c>
      <c r="F20" s="431">
        <v>84.5</v>
      </c>
      <c r="G20" s="431">
        <v>92.2</v>
      </c>
      <c r="H20" s="431">
        <v>77.7</v>
      </c>
      <c r="I20" s="431">
        <v>88.3</v>
      </c>
      <c r="J20" s="431">
        <v>86.1</v>
      </c>
      <c r="K20" s="431">
        <v>77.4</v>
      </c>
      <c r="L20" s="431">
        <v>68.3</v>
      </c>
      <c r="M20" s="431">
        <v>87.9</v>
      </c>
      <c r="N20" s="431">
        <v>79.2</v>
      </c>
      <c r="O20" s="431">
        <v>91.1</v>
      </c>
      <c r="P20" s="431">
        <v>65.8</v>
      </c>
      <c r="Q20" s="431">
        <v>78.4</v>
      </c>
      <c r="R20" s="431">
        <v>73.7</v>
      </c>
      <c r="S20" s="431">
        <v>96.1</v>
      </c>
    </row>
    <row r="21" spans="1:19" ht="13.5" customHeight="1">
      <c r="A21" s="425" t="s">
        <v>497</v>
      </c>
      <c r="B21" s="425" t="s">
        <v>546</v>
      </c>
      <c r="C21" s="426" t="s">
        <v>176</v>
      </c>
      <c r="D21" s="430">
        <v>89</v>
      </c>
      <c r="E21" s="431">
        <v>90.9</v>
      </c>
      <c r="F21" s="431">
        <v>88.4</v>
      </c>
      <c r="G21" s="431">
        <v>89.9</v>
      </c>
      <c r="H21" s="431">
        <v>93.9</v>
      </c>
      <c r="I21" s="431">
        <v>93.4</v>
      </c>
      <c r="J21" s="431">
        <v>89.3</v>
      </c>
      <c r="K21" s="431">
        <v>87.1</v>
      </c>
      <c r="L21" s="431">
        <v>77.8</v>
      </c>
      <c r="M21" s="431">
        <v>86.1</v>
      </c>
      <c r="N21" s="431">
        <v>90.5</v>
      </c>
      <c r="O21" s="431">
        <v>90.2</v>
      </c>
      <c r="P21" s="431">
        <v>70.3</v>
      </c>
      <c r="Q21" s="431">
        <v>95.4</v>
      </c>
      <c r="R21" s="431">
        <v>75.7</v>
      </c>
      <c r="S21" s="431">
        <v>111.3</v>
      </c>
    </row>
    <row r="22" spans="1:19" ht="13.5" customHeight="1">
      <c r="A22" s="425" t="s">
        <v>497</v>
      </c>
      <c r="B22" s="425" t="s">
        <v>591</v>
      </c>
      <c r="C22" s="426" t="s">
        <v>176</v>
      </c>
      <c r="D22" s="430">
        <v>171.3</v>
      </c>
      <c r="E22" s="431">
        <v>184.1</v>
      </c>
      <c r="F22" s="431">
        <v>191.7</v>
      </c>
      <c r="G22" s="431">
        <v>178.1</v>
      </c>
      <c r="H22" s="431">
        <v>153.5</v>
      </c>
      <c r="I22" s="431">
        <v>151.6</v>
      </c>
      <c r="J22" s="431">
        <v>163.7</v>
      </c>
      <c r="K22" s="431">
        <v>229.9</v>
      </c>
      <c r="L22" s="431">
        <v>149</v>
      </c>
      <c r="M22" s="431">
        <v>179.3</v>
      </c>
      <c r="N22" s="431">
        <v>96.6</v>
      </c>
      <c r="O22" s="431">
        <v>127</v>
      </c>
      <c r="P22" s="431">
        <v>176.2</v>
      </c>
      <c r="Q22" s="431">
        <v>144.2</v>
      </c>
      <c r="R22" s="431">
        <v>201.5</v>
      </c>
      <c r="S22" s="431">
        <v>156.2</v>
      </c>
    </row>
    <row r="23" spans="1:19" ht="13.5" customHeight="1">
      <c r="A23" s="425" t="s">
        <v>777</v>
      </c>
      <c r="B23" s="425" t="s">
        <v>550</v>
      </c>
      <c r="C23" s="426" t="s">
        <v>536</v>
      </c>
      <c r="D23" s="430">
        <v>88.8</v>
      </c>
      <c r="E23" s="431">
        <v>89.5</v>
      </c>
      <c r="F23" s="431">
        <v>90.2</v>
      </c>
      <c r="G23" s="431">
        <v>81.2</v>
      </c>
      <c r="H23" s="431">
        <v>84.7</v>
      </c>
      <c r="I23" s="431">
        <v>88.8</v>
      </c>
      <c r="J23" s="431">
        <v>87.7</v>
      </c>
      <c r="K23" s="431">
        <v>82.7</v>
      </c>
      <c r="L23" s="431">
        <v>77.3</v>
      </c>
      <c r="M23" s="431">
        <v>123.5</v>
      </c>
      <c r="N23" s="431">
        <v>82.1</v>
      </c>
      <c r="O23" s="431">
        <v>86.9</v>
      </c>
      <c r="P23" s="431">
        <v>79</v>
      </c>
      <c r="Q23" s="431">
        <v>88.5</v>
      </c>
      <c r="R23" s="431">
        <v>87.2</v>
      </c>
      <c r="S23" s="431">
        <v>95.2</v>
      </c>
    </row>
    <row r="24" spans="1:19" ht="13.5" customHeight="1">
      <c r="A24" s="425" t="s">
        <v>497</v>
      </c>
      <c r="B24" s="425" t="s">
        <v>538</v>
      </c>
      <c r="C24" s="426" t="s">
        <v>497</v>
      </c>
      <c r="D24" s="430">
        <v>81.6</v>
      </c>
      <c r="E24" s="431">
        <v>90.8</v>
      </c>
      <c r="F24" s="431">
        <v>84.5</v>
      </c>
      <c r="G24" s="431">
        <v>85.3</v>
      </c>
      <c r="H24" s="431">
        <v>77.1</v>
      </c>
      <c r="I24" s="431">
        <v>83.6</v>
      </c>
      <c r="J24" s="431">
        <v>83.8</v>
      </c>
      <c r="K24" s="431">
        <v>80.2</v>
      </c>
      <c r="L24" s="431">
        <v>65.2</v>
      </c>
      <c r="M24" s="431">
        <v>85.8</v>
      </c>
      <c r="N24" s="431">
        <v>76.6</v>
      </c>
      <c r="O24" s="431">
        <v>83.3</v>
      </c>
      <c r="P24" s="431">
        <v>57.2</v>
      </c>
      <c r="Q24" s="431">
        <v>80.1</v>
      </c>
      <c r="R24" s="431">
        <v>73.3</v>
      </c>
      <c r="S24" s="431">
        <v>96.7</v>
      </c>
    </row>
    <row r="25" spans="1:19" ht="13.5" customHeight="1">
      <c r="A25" s="425" t="s">
        <v>497</v>
      </c>
      <c r="B25" s="425" t="s">
        <v>539</v>
      </c>
      <c r="C25" s="426" t="s">
        <v>497</v>
      </c>
      <c r="D25" s="430">
        <v>84.3</v>
      </c>
      <c r="E25" s="431">
        <v>92.4</v>
      </c>
      <c r="F25" s="431">
        <v>85.4</v>
      </c>
      <c r="G25" s="431">
        <v>86</v>
      </c>
      <c r="H25" s="431">
        <v>79.3</v>
      </c>
      <c r="I25" s="431">
        <v>86.3</v>
      </c>
      <c r="J25" s="431">
        <v>88.4</v>
      </c>
      <c r="K25" s="431">
        <v>81.8</v>
      </c>
      <c r="L25" s="431">
        <v>64.3</v>
      </c>
      <c r="M25" s="431">
        <v>88.1</v>
      </c>
      <c r="N25" s="431">
        <v>82.2</v>
      </c>
      <c r="O25" s="431">
        <v>88.5</v>
      </c>
      <c r="P25" s="431">
        <v>62.2</v>
      </c>
      <c r="Q25" s="431">
        <v>85.9</v>
      </c>
      <c r="R25" s="431">
        <v>86.1</v>
      </c>
      <c r="S25" s="431">
        <v>99.7</v>
      </c>
    </row>
    <row r="26" spans="1:46" ht="13.5" customHeight="1">
      <c r="A26" s="425" t="s">
        <v>497</v>
      </c>
      <c r="B26" s="425" t="s">
        <v>540</v>
      </c>
      <c r="C26" s="426" t="s">
        <v>497</v>
      </c>
      <c r="D26" s="430">
        <v>85.3</v>
      </c>
      <c r="E26" s="431">
        <v>92.7</v>
      </c>
      <c r="F26" s="431">
        <v>87.4</v>
      </c>
      <c r="G26" s="431">
        <v>86.6</v>
      </c>
      <c r="H26" s="431">
        <v>94.3</v>
      </c>
      <c r="I26" s="431">
        <v>84.6</v>
      </c>
      <c r="J26" s="431">
        <v>91.2</v>
      </c>
      <c r="K26" s="431">
        <v>82.7</v>
      </c>
      <c r="L26" s="431">
        <v>66.9</v>
      </c>
      <c r="M26" s="431">
        <v>86.5</v>
      </c>
      <c r="N26" s="431">
        <v>82.8</v>
      </c>
      <c r="O26" s="431">
        <v>93.7</v>
      </c>
      <c r="P26" s="431">
        <v>58.9</v>
      </c>
      <c r="Q26" s="431">
        <v>83.3</v>
      </c>
      <c r="R26" s="431">
        <v>77.8</v>
      </c>
      <c r="S26" s="431">
        <v>98.9</v>
      </c>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row>
    <row r="27" spans="1:46" ht="13.5" customHeight="1">
      <c r="A27" s="433" t="s">
        <v>782</v>
      </c>
      <c r="B27" s="433" t="s">
        <v>681</v>
      </c>
      <c r="C27" s="434" t="s">
        <v>782</v>
      </c>
      <c r="D27" s="435">
        <v>83.5</v>
      </c>
      <c r="E27" s="436">
        <v>89.8</v>
      </c>
      <c r="F27" s="436">
        <v>84.8</v>
      </c>
      <c r="G27" s="436">
        <v>85</v>
      </c>
      <c r="H27" s="436">
        <v>85</v>
      </c>
      <c r="I27" s="436">
        <v>83.7</v>
      </c>
      <c r="J27" s="436">
        <v>86.8</v>
      </c>
      <c r="K27" s="436">
        <v>78.1</v>
      </c>
      <c r="L27" s="436">
        <v>65.7</v>
      </c>
      <c r="M27" s="436">
        <v>87.9</v>
      </c>
      <c r="N27" s="436">
        <v>82.5</v>
      </c>
      <c r="O27" s="436">
        <v>90.5</v>
      </c>
      <c r="P27" s="436">
        <v>59.5</v>
      </c>
      <c r="Q27" s="436">
        <v>82.7</v>
      </c>
      <c r="R27" s="436">
        <v>74.1</v>
      </c>
      <c r="S27" s="436">
        <v>104.9</v>
      </c>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row>
    <row r="28" spans="1:19" ht="17.25" customHeight="1">
      <c r="A28" s="399"/>
      <c r="B28" s="399"/>
      <c r="C28" s="399"/>
      <c r="D28" s="774" t="s">
        <v>592</v>
      </c>
      <c r="E28" s="774"/>
      <c r="F28" s="774"/>
      <c r="G28" s="774"/>
      <c r="H28" s="774"/>
      <c r="I28" s="774"/>
      <c r="J28" s="774"/>
      <c r="K28" s="774"/>
      <c r="L28" s="774"/>
      <c r="M28" s="774"/>
      <c r="N28" s="774"/>
      <c r="O28" s="774"/>
      <c r="P28" s="774"/>
      <c r="Q28" s="774"/>
      <c r="R28" s="774"/>
      <c r="S28" s="774"/>
    </row>
    <row r="29" spans="1:19" ht="13.5" customHeight="1">
      <c r="A29" s="420" t="s">
        <v>534</v>
      </c>
      <c r="B29" s="420" t="s">
        <v>659</v>
      </c>
      <c r="C29" s="421" t="s">
        <v>535</v>
      </c>
      <c r="D29" s="422">
        <v>1.1</v>
      </c>
      <c r="E29" s="423">
        <v>-1.9</v>
      </c>
      <c r="F29" s="423">
        <v>0.7</v>
      </c>
      <c r="G29" s="423">
        <v>-3.5</v>
      </c>
      <c r="H29" s="423">
        <v>-7.6</v>
      </c>
      <c r="I29" s="423">
        <v>-1.4</v>
      </c>
      <c r="J29" s="423">
        <v>2.6</v>
      </c>
      <c r="K29" s="423">
        <v>0.1</v>
      </c>
      <c r="L29" s="424" t="s">
        <v>663</v>
      </c>
      <c r="M29" s="424" t="s">
        <v>663</v>
      </c>
      <c r="N29" s="424" t="s">
        <v>663</v>
      </c>
      <c r="O29" s="424" t="s">
        <v>663</v>
      </c>
      <c r="P29" s="423">
        <v>5.3</v>
      </c>
      <c r="Q29" s="423">
        <v>-0.6</v>
      </c>
      <c r="R29" s="423">
        <v>10.9</v>
      </c>
      <c r="S29" s="424" t="s">
        <v>663</v>
      </c>
    </row>
    <row r="30" spans="1:19" ht="13.5" customHeight="1">
      <c r="A30" s="425"/>
      <c r="B30" s="425" t="s">
        <v>660</v>
      </c>
      <c r="C30" s="426"/>
      <c r="D30" s="427">
        <v>-8.2</v>
      </c>
      <c r="E30" s="428">
        <v>-2.4</v>
      </c>
      <c r="F30" s="428">
        <v>-9.2</v>
      </c>
      <c r="G30" s="428">
        <v>-2.7</v>
      </c>
      <c r="H30" s="428">
        <v>-10</v>
      </c>
      <c r="I30" s="428">
        <v>-3.4</v>
      </c>
      <c r="J30" s="428">
        <v>-10.1</v>
      </c>
      <c r="K30" s="428">
        <v>0.2</v>
      </c>
      <c r="L30" s="429" t="s">
        <v>663</v>
      </c>
      <c r="M30" s="429" t="s">
        <v>663</v>
      </c>
      <c r="N30" s="429" t="s">
        <v>663</v>
      </c>
      <c r="O30" s="429" t="s">
        <v>663</v>
      </c>
      <c r="P30" s="428">
        <v>-10.3</v>
      </c>
      <c r="Q30" s="428">
        <v>-6.8</v>
      </c>
      <c r="R30" s="428">
        <v>7.2</v>
      </c>
      <c r="S30" s="429" t="s">
        <v>663</v>
      </c>
    </row>
    <row r="31" spans="1:19" ht="13.5" customHeight="1">
      <c r="A31" s="425"/>
      <c r="B31" s="425" t="s">
        <v>661</v>
      </c>
      <c r="C31" s="426"/>
      <c r="D31" s="427">
        <v>1.3</v>
      </c>
      <c r="E31" s="428">
        <v>8.1</v>
      </c>
      <c r="F31" s="428">
        <v>5.9</v>
      </c>
      <c r="G31" s="428">
        <v>6.7</v>
      </c>
      <c r="H31" s="428">
        <v>1.3</v>
      </c>
      <c r="I31" s="428">
        <v>-1.1</v>
      </c>
      <c r="J31" s="428">
        <v>4.8</v>
      </c>
      <c r="K31" s="428">
        <v>9.2</v>
      </c>
      <c r="L31" s="429" t="s">
        <v>663</v>
      </c>
      <c r="M31" s="429" t="s">
        <v>663</v>
      </c>
      <c r="N31" s="429" t="s">
        <v>663</v>
      </c>
      <c r="O31" s="429" t="s">
        <v>663</v>
      </c>
      <c r="P31" s="428">
        <v>-10.4</v>
      </c>
      <c r="Q31" s="428">
        <v>-4.4</v>
      </c>
      <c r="R31" s="428">
        <v>4.5</v>
      </c>
      <c r="S31" s="429" t="s">
        <v>663</v>
      </c>
    </row>
    <row r="32" spans="1:19" ht="13.5" customHeight="1">
      <c r="A32" s="425"/>
      <c r="B32" s="425" t="s">
        <v>662</v>
      </c>
      <c r="C32" s="426"/>
      <c r="D32" s="427">
        <v>-2.5</v>
      </c>
      <c r="E32" s="428">
        <v>-5.3</v>
      </c>
      <c r="F32" s="428">
        <v>0</v>
      </c>
      <c r="G32" s="428">
        <v>2</v>
      </c>
      <c r="H32" s="428">
        <v>-8.1</v>
      </c>
      <c r="I32" s="428">
        <v>-3.7</v>
      </c>
      <c r="J32" s="428">
        <v>-0.8</v>
      </c>
      <c r="K32" s="428">
        <v>-3.4</v>
      </c>
      <c r="L32" s="429">
        <v>-22.4</v>
      </c>
      <c r="M32" s="429">
        <v>5</v>
      </c>
      <c r="N32" s="429">
        <v>-15.2</v>
      </c>
      <c r="O32" s="429">
        <v>-2.6</v>
      </c>
      <c r="P32" s="428">
        <v>-13.2</v>
      </c>
      <c r="Q32" s="428">
        <v>-4.5</v>
      </c>
      <c r="R32" s="428">
        <v>0</v>
      </c>
      <c r="S32" s="429">
        <v>11.6</v>
      </c>
    </row>
    <row r="33" spans="1:19" ht="13.5" customHeight="1">
      <c r="A33" s="425"/>
      <c r="B33" s="425" t="s">
        <v>773</v>
      </c>
      <c r="C33" s="426"/>
      <c r="D33" s="427">
        <v>1.5</v>
      </c>
      <c r="E33" s="428">
        <v>5.5</v>
      </c>
      <c r="F33" s="428">
        <v>2</v>
      </c>
      <c r="G33" s="428">
        <v>-8.7</v>
      </c>
      <c r="H33" s="428">
        <v>-0.3</v>
      </c>
      <c r="I33" s="428">
        <v>2.5</v>
      </c>
      <c r="J33" s="428">
        <v>1.4</v>
      </c>
      <c r="K33" s="428">
        <v>3.5</v>
      </c>
      <c r="L33" s="429">
        <v>-3.4</v>
      </c>
      <c r="M33" s="429">
        <v>-5.3</v>
      </c>
      <c r="N33" s="429">
        <v>1.8</v>
      </c>
      <c r="O33" s="429">
        <v>14.4</v>
      </c>
      <c r="P33" s="428">
        <v>0.5</v>
      </c>
      <c r="Q33" s="428">
        <v>2.4</v>
      </c>
      <c r="R33" s="428">
        <v>-7.3</v>
      </c>
      <c r="S33" s="429">
        <v>4.6</v>
      </c>
    </row>
    <row r="34" spans="1:19" ht="13.5" customHeight="1">
      <c r="A34" s="425"/>
      <c r="B34" s="437" t="s">
        <v>775</v>
      </c>
      <c r="C34" s="438"/>
      <c r="D34" s="439">
        <v>1.5</v>
      </c>
      <c r="E34" s="440">
        <v>6.3</v>
      </c>
      <c r="F34" s="440">
        <v>2.4</v>
      </c>
      <c r="G34" s="440">
        <v>5.4</v>
      </c>
      <c r="H34" s="440">
        <v>6.9</v>
      </c>
      <c r="I34" s="440">
        <v>-0.1</v>
      </c>
      <c r="J34" s="440">
        <v>1.9</v>
      </c>
      <c r="K34" s="440">
        <v>7.9</v>
      </c>
      <c r="L34" s="440">
        <v>10.3</v>
      </c>
      <c r="M34" s="440">
        <v>3.7</v>
      </c>
      <c r="N34" s="440">
        <v>-0.1</v>
      </c>
      <c r="O34" s="440">
        <v>-1.7</v>
      </c>
      <c r="P34" s="440">
        <v>4.7</v>
      </c>
      <c r="Q34" s="440">
        <v>-4.4</v>
      </c>
      <c r="R34" s="440">
        <v>4.9</v>
      </c>
      <c r="S34" s="440">
        <v>-5.9</v>
      </c>
    </row>
    <row r="35" spans="1:19" ht="13.5" customHeight="1">
      <c r="A35" s="420" t="s">
        <v>664</v>
      </c>
      <c r="B35" s="420" t="s">
        <v>541</v>
      </c>
      <c r="C35" s="432" t="s">
        <v>536</v>
      </c>
      <c r="D35" s="430">
        <v>2.1</v>
      </c>
      <c r="E35" s="431">
        <v>0.8</v>
      </c>
      <c r="F35" s="431">
        <v>0.2</v>
      </c>
      <c r="G35" s="431">
        <v>2.2</v>
      </c>
      <c r="H35" s="431">
        <v>2</v>
      </c>
      <c r="I35" s="431">
        <v>5.5</v>
      </c>
      <c r="J35" s="431">
        <v>5.7</v>
      </c>
      <c r="K35" s="431">
        <v>6</v>
      </c>
      <c r="L35" s="431">
        <v>8.7</v>
      </c>
      <c r="M35" s="431">
        <v>0.4</v>
      </c>
      <c r="N35" s="431">
        <v>7.1</v>
      </c>
      <c r="O35" s="431">
        <v>10.7</v>
      </c>
      <c r="P35" s="431">
        <v>11</v>
      </c>
      <c r="Q35" s="431">
        <v>-3.4</v>
      </c>
      <c r="R35" s="431">
        <v>3.9</v>
      </c>
      <c r="S35" s="431">
        <v>-1.8</v>
      </c>
    </row>
    <row r="36" spans="1:19" ht="13.5" customHeight="1">
      <c r="A36" s="425" t="s">
        <v>497</v>
      </c>
      <c r="B36" s="425" t="s">
        <v>542</v>
      </c>
      <c r="C36" s="426" t="s">
        <v>497</v>
      </c>
      <c r="D36" s="430">
        <v>2.7</v>
      </c>
      <c r="E36" s="431">
        <v>10.9</v>
      </c>
      <c r="F36" s="431">
        <v>2.2</v>
      </c>
      <c r="G36" s="431">
        <v>-19.2</v>
      </c>
      <c r="H36" s="431">
        <v>19.9</v>
      </c>
      <c r="I36" s="431">
        <v>3.2</v>
      </c>
      <c r="J36" s="431">
        <v>1.6</v>
      </c>
      <c r="K36" s="431">
        <v>13.6</v>
      </c>
      <c r="L36" s="431">
        <v>29.2</v>
      </c>
      <c r="M36" s="431">
        <v>10.4</v>
      </c>
      <c r="N36" s="431">
        <v>4.1</v>
      </c>
      <c r="O36" s="431">
        <v>7.6</v>
      </c>
      <c r="P36" s="431">
        <v>25.4</v>
      </c>
      <c r="Q36" s="431">
        <v>-15</v>
      </c>
      <c r="R36" s="431">
        <v>-22.4</v>
      </c>
      <c r="S36" s="431">
        <v>-0.2</v>
      </c>
    </row>
    <row r="37" spans="1:19" ht="13.5" customHeight="1">
      <c r="A37" s="425" t="s">
        <v>497</v>
      </c>
      <c r="B37" s="425" t="s">
        <v>543</v>
      </c>
      <c r="C37" s="426" t="s">
        <v>497</v>
      </c>
      <c r="D37" s="430">
        <v>3.5</v>
      </c>
      <c r="E37" s="431">
        <v>15</v>
      </c>
      <c r="F37" s="431">
        <v>0.4</v>
      </c>
      <c r="G37" s="431">
        <v>-1.4</v>
      </c>
      <c r="H37" s="431">
        <v>23</v>
      </c>
      <c r="I37" s="431">
        <v>-7</v>
      </c>
      <c r="J37" s="431">
        <v>8.3</v>
      </c>
      <c r="K37" s="431">
        <v>6.6</v>
      </c>
      <c r="L37" s="431">
        <v>5.7</v>
      </c>
      <c r="M37" s="431">
        <v>8.2</v>
      </c>
      <c r="N37" s="431">
        <v>-6.3</v>
      </c>
      <c r="O37" s="431">
        <v>4.9</v>
      </c>
      <c r="P37" s="431">
        <v>16</v>
      </c>
      <c r="Q37" s="431">
        <v>5.7</v>
      </c>
      <c r="R37" s="431">
        <v>49.7</v>
      </c>
      <c r="S37" s="431">
        <v>-6.1</v>
      </c>
    </row>
    <row r="38" spans="1:19" ht="13.5" customHeight="1">
      <c r="A38" s="425" t="s">
        <v>497</v>
      </c>
      <c r="B38" s="425" t="s">
        <v>544</v>
      </c>
      <c r="C38" s="426" t="s">
        <v>497</v>
      </c>
      <c r="D38" s="430">
        <v>-0.1</v>
      </c>
      <c r="E38" s="431">
        <v>-5.2</v>
      </c>
      <c r="F38" s="431">
        <v>3.4</v>
      </c>
      <c r="G38" s="431">
        <v>16.8</v>
      </c>
      <c r="H38" s="431">
        <v>-4.6</v>
      </c>
      <c r="I38" s="431">
        <v>1.7</v>
      </c>
      <c r="J38" s="431">
        <v>-1.2</v>
      </c>
      <c r="K38" s="431">
        <v>0.1</v>
      </c>
      <c r="L38" s="431">
        <v>6.2</v>
      </c>
      <c r="M38" s="431">
        <v>9.7</v>
      </c>
      <c r="N38" s="431">
        <v>-7.5</v>
      </c>
      <c r="O38" s="431">
        <v>-23.7</v>
      </c>
      <c r="P38" s="431">
        <v>2.8</v>
      </c>
      <c r="Q38" s="431">
        <v>-1.5</v>
      </c>
      <c r="R38" s="431">
        <v>3.3</v>
      </c>
      <c r="S38" s="431">
        <v>-5.2</v>
      </c>
    </row>
    <row r="39" spans="1:19" ht="13.5" customHeight="1">
      <c r="A39" s="425" t="s">
        <v>497</v>
      </c>
      <c r="B39" s="425" t="s">
        <v>545</v>
      </c>
      <c r="C39" s="426" t="s">
        <v>497</v>
      </c>
      <c r="D39" s="430">
        <v>0.1</v>
      </c>
      <c r="E39" s="431">
        <v>2.4</v>
      </c>
      <c r="F39" s="431">
        <v>2.7</v>
      </c>
      <c r="G39" s="431">
        <v>13</v>
      </c>
      <c r="H39" s="431">
        <v>0.6</v>
      </c>
      <c r="I39" s="431">
        <v>2.6</v>
      </c>
      <c r="J39" s="431">
        <v>-0.7</v>
      </c>
      <c r="K39" s="431">
        <v>-6.6</v>
      </c>
      <c r="L39" s="431">
        <v>6</v>
      </c>
      <c r="M39" s="431">
        <v>7.1</v>
      </c>
      <c r="N39" s="431">
        <v>-5.1</v>
      </c>
      <c r="O39" s="431">
        <v>-10.1</v>
      </c>
      <c r="P39" s="431">
        <v>-3.7</v>
      </c>
      <c r="Q39" s="431">
        <v>-1</v>
      </c>
      <c r="R39" s="431">
        <v>1.4</v>
      </c>
      <c r="S39" s="431">
        <v>-8.1</v>
      </c>
    </row>
    <row r="40" spans="1:19" ht="13.5" customHeight="1">
      <c r="A40" s="425" t="s">
        <v>497</v>
      </c>
      <c r="B40" s="425" t="s">
        <v>512</v>
      </c>
      <c r="C40" s="426" t="s">
        <v>497</v>
      </c>
      <c r="D40" s="430">
        <v>-0.5</v>
      </c>
      <c r="E40" s="431">
        <v>3.3</v>
      </c>
      <c r="F40" s="431">
        <v>1.6</v>
      </c>
      <c r="G40" s="431">
        <v>18.7</v>
      </c>
      <c r="H40" s="431">
        <v>-0.5</v>
      </c>
      <c r="I40" s="431">
        <v>3</v>
      </c>
      <c r="J40" s="431">
        <v>-1.6</v>
      </c>
      <c r="K40" s="431">
        <v>-0.6</v>
      </c>
      <c r="L40" s="431">
        <v>4.4</v>
      </c>
      <c r="M40" s="431">
        <v>11.1</v>
      </c>
      <c r="N40" s="431">
        <v>-11.7</v>
      </c>
      <c r="O40" s="431">
        <v>-10.2</v>
      </c>
      <c r="P40" s="431">
        <v>-7.2</v>
      </c>
      <c r="Q40" s="431">
        <v>-2</v>
      </c>
      <c r="R40" s="431">
        <v>1.1</v>
      </c>
      <c r="S40" s="431">
        <v>-8.7</v>
      </c>
    </row>
    <row r="41" spans="1:19" ht="13.5" customHeight="1">
      <c r="A41" s="425" t="s">
        <v>497</v>
      </c>
      <c r="B41" s="425" t="s">
        <v>546</v>
      </c>
      <c r="C41" s="426" t="s">
        <v>497</v>
      </c>
      <c r="D41" s="430">
        <v>-0.1</v>
      </c>
      <c r="E41" s="431">
        <v>1.9</v>
      </c>
      <c r="F41" s="431">
        <v>1.8</v>
      </c>
      <c r="G41" s="431">
        <v>24.2</v>
      </c>
      <c r="H41" s="431">
        <v>-7</v>
      </c>
      <c r="I41" s="431">
        <v>0.2</v>
      </c>
      <c r="J41" s="431">
        <v>-1.4</v>
      </c>
      <c r="K41" s="431">
        <v>0</v>
      </c>
      <c r="L41" s="431">
        <v>2.5</v>
      </c>
      <c r="M41" s="431">
        <v>8.4</v>
      </c>
      <c r="N41" s="431">
        <v>0.9</v>
      </c>
      <c r="O41" s="431">
        <v>-13.1</v>
      </c>
      <c r="P41" s="431">
        <v>0.7</v>
      </c>
      <c r="Q41" s="431">
        <v>-2.4</v>
      </c>
      <c r="R41" s="431">
        <v>3.1</v>
      </c>
      <c r="S41" s="431">
        <v>-11.1</v>
      </c>
    </row>
    <row r="42" spans="1:19" ht="13.5" customHeight="1">
      <c r="A42" s="425" t="s">
        <v>497</v>
      </c>
      <c r="B42" s="425" t="s">
        <v>591</v>
      </c>
      <c r="C42" s="426" t="s">
        <v>497</v>
      </c>
      <c r="D42" s="430">
        <v>-1.1</v>
      </c>
      <c r="E42" s="431">
        <v>10.8</v>
      </c>
      <c r="F42" s="431">
        <v>2.5</v>
      </c>
      <c r="G42" s="431">
        <v>20.9</v>
      </c>
      <c r="H42" s="431">
        <v>-1.8</v>
      </c>
      <c r="I42" s="431">
        <v>-4.3</v>
      </c>
      <c r="J42" s="431">
        <v>-2.3</v>
      </c>
      <c r="K42" s="431">
        <v>14</v>
      </c>
      <c r="L42" s="431">
        <v>31.5</v>
      </c>
      <c r="M42" s="431">
        <v>-5.5</v>
      </c>
      <c r="N42" s="431">
        <v>-4.9</v>
      </c>
      <c r="O42" s="431">
        <v>-21.1</v>
      </c>
      <c r="P42" s="431">
        <v>-15</v>
      </c>
      <c r="Q42" s="431">
        <v>-9.4</v>
      </c>
      <c r="R42" s="431">
        <v>5.7</v>
      </c>
      <c r="S42" s="431">
        <v>-8.7</v>
      </c>
    </row>
    <row r="43" spans="1:19" ht="13.5" customHeight="1">
      <c r="A43" s="425" t="s">
        <v>777</v>
      </c>
      <c r="B43" s="425" t="s">
        <v>780</v>
      </c>
      <c r="C43" s="426" t="s">
        <v>536</v>
      </c>
      <c r="D43" s="430">
        <v>0.3</v>
      </c>
      <c r="E43" s="431">
        <v>-11.9</v>
      </c>
      <c r="F43" s="431">
        <v>-0.2</v>
      </c>
      <c r="G43" s="431">
        <v>-4</v>
      </c>
      <c r="H43" s="431">
        <v>-8.6</v>
      </c>
      <c r="I43" s="431">
        <v>7.8</v>
      </c>
      <c r="J43" s="431">
        <v>-2.6</v>
      </c>
      <c r="K43" s="431">
        <v>-12.1</v>
      </c>
      <c r="L43" s="431">
        <v>29.7</v>
      </c>
      <c r="M43" s="431">
        <v>32.1</v>
      </c>
      <c r="N43" s="431">
        <v>-12.5</v>
      </c>
      <c r="O43" s="431">
        <v>-24.8</v>
      </c>
      <c r="P43" s="431">
        <v>10</v>
      </c>
      <c r="Q43" s="431">
        <v>8.5</v>
      </c>
      <c r="R43" s="431">
        <v>7.3</v>
      </c>
      <c r="S43" s="431">
        <v>-5.6</v>
      </c>
    </row>
    <row r="44" spans="1:19" ht="13.5" customHeight="1">
      <c r="A44" s="425" t="s">
        <v>497</v>
      </c>
      <c r="B44" s="425" t="s">
        <v>538</v>
      </c>
      <c r="C44" s="426" t="s">
        <v>497</v>
      </c>
      <c r="D44" s="430">
        <v>-2.3</v>
      </c>
      <c r="E44" s="431">
        <v>0.6</v>
      </c>
      <c r="F44" s="431">
        <v>-0.4</v>
      </c>
      <c r="G44" s="431">
        <v>1.4</v>
      </c>
      <c r="H44" s="431">
        <v>-4.2</v>
      </c>
      <c r="I44" s="431">
        <v>-1.4</v>
      </c>
      <c r="J44" s="431">
        <v>-4.9</v>
      </c>
      <c r="K44" s="431">
        <v>1.9</v>
      </c>
      <c r="L44" s="431">
        <v>-0.9</v>
      </c>
      <c r="M44" s="431">
        <v>7.4</v>
      </c>
      <c r="N44" s="431">
        <v>-4.6</v>
      </c>
      <c r="O44" s="431">
        <v>-22.6</v>
      </c>
      <c r="P44" s="431">
        <v>-19.8</v>
      </c>
      <c r="Q44" s="431">
        <v>1.6</v>
      </c>
      <c r="R44" s="431">
        <v>-1.9</v>
      </c>
      <c r="S44" s="431">
        <v>0</v>
      </c>
    </row>
    <row r="45" spans="1:19" ht="13.5" customHeight="1">
      <c r="A45" s="425" t="s">
        <v>497</v>
      </c>
      <c r="B45" s="425" t="s">
        <v>539</v>
      </c>
      <c r="C45" s="426" t="s">
        <v>497</v>
      </c>
      <c r="D45" s="430">
        <v>-1.7</v>
      </c>
      <c r="E45" s="431">
        <v>1.7</v>
      </c>
      <c r="F45" s="431">
        <v>0</v>
      </c>
      <c r="G45" s="431">
        <v>3</v>
      </c>
      <c r="H45" s="431">
        <v>-11.3</v>
      </c>
      <c r="I45" s="431">
        <v>-1.7</v>
      </c>
      <c r="J45" s="431">
        <v>-0.3</v>
      </c>
      <c r="K45" s="431">
        <v>2.4</v>
      </c>
      <c r="L45" s="431">
        <v>-5.9</v>
      </c>
      <c r="M45" s="431">
        <v>7</v>
      </c>
      <c r="N45" s="431">
        <v>-2.1</v>
      </c>
      <c r="O45" s="431">
        <v>-16</v>
      </c>
      <c r="P45" s="431">
        <v>-26.5</v>
      </c>
      <c r="Q45" s="431">
        <v>6.3</v>
      </c>
      <c r="R45" s="431">
        <v>-0.6</v>
      </c>
      <c r="S45" s="431">
        <v>1.2</v>
      </c>
    </row>
    <row r="46" spans="1:19" ht="13.5" customHeight="1">
      <c r="A46" s="425" t="s">
        <v>497</v>
      </c>
      <c r="B46" s="425" t="s">
        <v>540</v>
      </c>
      <c r="C46" s="426" t="s">
        <v>497</v>
      </c>
      <c r="D46" s="430">
        <v>-2.5</v>
      </c>
      <c r="E46" s="431">
        <v>0.8</v>
      </c>
      <c r="F46" s="431">
        <v>0.6</v>
      </c>
      <c r="G46" s="431">
        <v>4.6</v>
      </c>
      <c r="H46" s="431">
        <v>6</v>
      </c>
      <c r="I46" s="431">
        <v>-6.1</v>
      </c>
      <c r="J46" s="431">
        <v>-6.8</v>
      </c>
      <c r="K46" s="431">
        <v>5.6</v>
      </c>
      <c r="L46" s="431">
        <v>-1.9</v>
      </c>
      <c r="M46" s="431">
        <v>2</v>
      </c>
      <c r="N46" s="431">
        <v>-1.1</v>
      </c>
      <c r="O46" s="431">
        <v>-30.5</v>
      </c>
      <c r="P46" s="431">
        <v>-19.8</v>
      </c>
      <c r="Q46" s="431">
        <v>2.3</v>
      </c>
      <c r="R46" s="431">
        <v>-4.8</v>
      </c>
      <c r="S46" s="431">
        <v>0.9</v>
      </c>
    </row>
    <row r="47" spans="1:19" ht="13.5" customHeight="1">
      <c r="A47" s="433" t="s">
        <v>782</v>
      </c>
      <c r="B47" s="433" t="s">
        <v>681</v>
      </c>
      <c r="C47" s="434" t="s">
        <v>782</v>
      </c>
      <c r="D47" s="435">
        <v>-1.3</v>
      </c>
      <c r="E47" s="436">
        <v>3.7</v>
      </c>
      <c r="F47" s="436">
        <v>-0.5</v>
      </c>
      <c r="G47" s="436">
        <v>3.4</v>
      </c>
      <c r="H47" s="436">
        <v>11</v>
      </c>
      <c r="I47" s="436">
        <v>-6.5</v>
      </c>
      <c r="J47" s="436">
        <v>-3.8</v>
      </c>
      <c r="K47" s="436">
        <v>-1</v>
      </c>
      <c r="L47" s="436">
        <v>-3</v>
      </c>
      <c r="M47" s="436">
        <v>10.6</v>
      </c>
      <c r="N47" s="436">
        <v>-2.3</v>
      </c>
      <c r="O47" s="436">
        <v>-16</v>
      </c>
      <c r="P47" s="436">
        <v>-17.9</v>
      </c>
      <c r="Q47" s="436">
        <v>5.5</v>
      </c>
      <c r="R47" s="436">
        <v>-1.7</v>
      </c>
      <c r="S47" s="436">
        <v>-0.8</v>
      </c>
    </row>
    <row r="48" spans="1:35" ht="27" customHeight="1">
      <c r="A48" s="764" t="s">
        <v>342</v>
      </c>
      <c r="B48" s="764"/>
      <c r="C48" s="765"/>
      <c r="D48" s="441">
        <v>-2.1</v>
      </c>
      <c r="E48" s="441">
        <v>-3.1</v>
      </c>
      <c r="F48" s="441">
        <v>-3</v>
      </c>
      <c r="G48" s="441">
        <v>-1.8</v>
      </c>
      <c r="H48" s="441">
        <v>-9.9</v>
      </c>
      <c r="I48" s="441">
        <v>-1.1</v>
      </c>
      <c r="J48" s="441">
        <v>-4.8</v>
      </c>
      <c r="K48" s="441">
        <v>-5.6</v>
      </c>
      <c r="L48" s="441">
        <v>-1.8</v>
      </c>
      <c r="M48" s="441">
        <v>1.6</v>
      </c>
      <c r="N48" s="441">
        <v>-0.4</v>
      </c>
      <c r="O48" s="441">
        <v>-3.4</v>
      </c>
      <c r="P48" s="441">
        <v>1</v>
      </c>
      <c r="Q48" s="441">
        <v>-0.7</v>
      </c>
      <c r="R48" s="441">
        <v>-4.8</v>
      </c>
      <c r="S48" s="441">
        <v>6.1</v>
      </c>
      <c r="T48" s="379"/>
      <c r="U48" s="379"/>
      <c r="V48" s="379"/>
      <c r="W48" s="379"/>
      <c r="X48" s="379"/>
      <c r="Y48" s="379"/>
      <c r="Z48" s="379"/>
      <c r="AA48" s="379"/>
      <c r="AB48" s="379"/>
      <c r="AC48" s="379"/>
      <c r="AD48" s="379"/>
      <c r="AE48" s="379"/>
      <c r="AF48" s="379"/>
      <c r="AG48" s="379"/>
      <c r="AH48" s="379"/>
      <c r="AI48" s="379"/>
    </row>
    <row r="49" spans="1:35" ht="27" customHeight="1">
      <c r="A49" s="379"/>
      <c r="B49" s="379"/>
      <c r="C49" s="379"/>
      <c r="D49" s="393"/>
      <c r="E49" s="393"/>
      <c r="F49" s="393"/>
      <c r="G49" s="393"/>
      <c r="H49" s="393"/>
      <c r="I49" s="393"/>
      <c r="J49" s="393"/>
      <c r="K49" s="393"/>
      <c r="L49" s="393"/>
      <c r="M49" s="393"/>
      <c r="N49" s="393"/>
      <c r="O49" s="393"/>
      <c r="P49" s="393"/>
      <c r="Q49" s="393"/>
      <c r="R49" s="393"/>
      <c r="S49" s="393"/>
      <c r="T49" s="379"/>
      <c r="U49" s="379"/>
      <c r="V49" s="379"/>
      <c r="W49" s="379"/>
      <c r="X49" s="379"/>
      <c r="Y49" s="379"/>
      <c r="Z49" s="379"/>
      <c r="AA49" s="379"/>
      <c r="AB49" s="379"/>
      <c r="AC49" s="379"/>
      <c r="AD49" s="379"/>
      <c r="AE49" s="379"/>
      <c r="AF49" s="379"/>
      <c r="AG49" s="379"/>
      <c r="AH49" s="379"/>
      <c r="AI49" s="379"/>
    </row>
    <row r="50" spans="1:19" ht="17.25">
      <c r="A50" s="396" t="s">
        <v>170</v>
      </c>
      <c r="B50" s="381"/>
      <c r="C50" s="381"/>
      <c r="D50" s="394"/>
      <c r="E50" s="394"/>
      <c r="F50" s="394"/>
      <c r="G50" s="394"/>
      <c r="H50" s="775"/>
      <c r="I50" s="775"/>
      <c r="J50" s="775"/>
      <c r="K50" s="775"/>
      <c r="L50" s="775"/>
      <c r="M50" s="775"/>
      <c r="N50" s="775"/>
      <c r="O50" s="775"/>
      <c r="P50" s="394"/>
      <c r="Q50" s="394"/>
      <c r="R50" s="394"/>
      <c r="S50" s="395" t="s">
        <v>537</v>
      </c>
    </row>
    <row r="51" spans="1:19" ht="13.5">
      <c r="A51" s="767" t="s">
        <v>498</v>
      </c>
      <c r="B51" s="767"/>
      <c r="C51" s="768"/>
      <c r="D51" s="370" t="s">
        <v>642</v>
      </c>
      <c r="E51" s="370" t="s">
        <v>643</v>
      </c>
      <c r="F51" s="370" t="s">
        <v>644</v>
      </c>
      <c r="G51" s="370" t="s">
        <v>645</v>
      </c>
      <c r="H51" s="370" t="s">
        <v>646</v>
      </c>
      <c r="I51" s="370" t="s">
        <v>647</v>
      </c>
      <c r="J51" s="370" t="s">
        <v>648</v>
      </c>
      <c r="K51" s="370" t="s">
        <v>649</v>
      </c>
      <c r="L51" s="370" t="s">
        <v>650</v>
      </c>
      <c r="M51" s="370" t="s">
        <v>651</v>
      </c>
      <c r="N51" s="370" t="s">
        <v>677</v>
      </c>
      <c r="O51" s="370" t="s">
        <v>652</v>
      </c>
      <c r="P51" s="370" t="s">
        <v>653</v>
      </c>
      <c r="Q51" s="370" t="s">
        <v>654</v>
      </c>
      <c r="R51" s="370" t="s">
        <v>655</v>
      </c>
      <c r="S51" s="370" t="s">
        <v>656</v>
      </c>
    </row>
    <row r="52" spans="1:19" ht="13.5">
      <c r="A52" s="769"/>
      <c r="B52" s="769"/>
      <c r="C52" s="770"/>
      <c r="D52" s="371" t="s">
        <v>513</v>
      </c>
      <c r="E52" s="371"/>
      <c r="F52" s="371"/>
      <c r="G52" s="371" t="s">
        <v>610</v>
      </c>
      <c r="H52" s="371" t="s">
        <v>514</v>
      </c>
      <c r="I52" s="371" t="s">
        <v>515</v>
      </c>
      <c r="J52" s="371" t="s">
        <v>516</v>
      </c>
      <c r="K52" s="371" t="s">
        <v>517</v>
      </c>
      <c r="L52" s="372" t="s">
        <v>518</v>
      </c>
      <c r="M52" s="373" t="s">
        <v>519</v>
      </c>
      <c r="N52" s="372" t="s">
        <v>675</v>
      </c>
      <c r="O52" s="372" t="s">
        <v>520</v>
      </c>
      <c r="P52" s="372" t="s">
        <v>521</v>
      </c>
      <c r="Q52" s="372" t="s">
        <v>522</v>
      </c>
      <c r="R52" s="372" t="s">
        <v>523</v>
      </c>
      <c r="S52" s="512" t="s">
        <v>54</v>
      </c>
    </row>
    <row r="53" spans="1:19" ht="18" customHeight="1">
      <c r="A53" s="771"/>
      <c r="B53" s="771"/>
      <c r="C53" s="772"/>
      <c r="D53" s="374" t="s">
        <v>524</v>
      </c>
      <c r="E53" s="374" t="s">
        <v>340</v>
      </c>
      <c r="F53" s="374" t="s">
        <v>341</v>
      </c>
      <c r="G53" s="374" t="s">
        <v>611</v>
      </c>
      <c r="H53" s="374" t="s">
        <v>525</v>
      </c>
      <c r="I53" s="374" t="s">
        <v>526</v>
      </c>
      <c r="J53" s="374" t="s">
        <v>527</v>
      </c>
      <c r="K53" s="374" t="s">
        <v>528</v>
      </c>
      <c r="L53" s="375" t="s">
        <v>529</v>
      </c>
      <c r="M53" s="376" t="s">
        <v>530</v>
      </c>
      <c r="N53" s="375" t="s">
        <v>676</v>
      </c>
      <c r="O53" s="375" t="s">
        <v>531</v>
      </c>
      <c r="P53" s="376" t="s">
        <v>532</v>
      </c>
      <c r="Q53" s="376" t="s">
        <v>533</v>
      </c>
      <c r="R53" s="375" t="s">
        <v>666</v>
      </c>
      <c r="S53" s="375" t="s">
        <v>55</v>
      </c>
    </row>
    <row r="54" spans="1:19" ht="15.75" customHeight="1">
      <c r="A54" s="399"/>
      <c r="B54" s="399"/>
      <c r="C54" s="399"/>
      <c r="D54" s="773" t="s">
        <v>593</v>
      </c>
      <c r="E54" s="773"/>
      <c r="F54" s="773"/>
      <c r="G54" s="773"/>
      <c r="H54" s="773"/>
      <c r="I54" s="773"/>
      <c r="J54" s="773"/>
      <c r="K54" s="773"/>
      <c r="L54" s="773"/>
      <c r="M54" s="773"/>
      <c r="N54" s="773"/>
      <c r="O54" s="773"/>
      <c r="P54" s="773"/>
      <c r="Q54" s="773"/>
      <c r="R54" s="773"/>
      <c r="S54" s="400"/>
    </row>
    <row r="55" spans="1:19" ht="13.5" customHeight="1">
      <c r="A55" s="420" t="s">
        <v>534</v>
      </c>
      <c r="B55" s="420" t="s">
        <v>659</v>
      </c>
      <c r="C55" s="421" t="s">
        <v>535</v>
      </c>
      <c r="D55" s="422">
        <v>108.7</v>
      </c>
      <c r="E55" s="423">
        <v>85.8</v>
      </c>
      <c r="F55" s="423">
        <v>105.1</v>
      </c>
      <c r="G55" s="423">
        <v>101.4</v>
      </c>
      <c r="H55" s="423">
        <v>110.4</v>
      </c>
      <c r="I55" s="423">
        <v>108.5</v>
      </c>
      <c r="J55" s="423">
        <v>100.7</v>
      </c>
      <c r="K55" s="423">
        <v>94.2</v>
      </c>
      <c r="L55" s="424" t="s">
        <v>663</v>
      </c>
      <c r="M55" s="424" t="s">
        <v>663</v>
      </c>
      <c r="N55" s="424" t="s">
        <v>663</v>
      </c>
      <c r="O55" s="424" t="s">
        <v>663</v>
      </c>
      <c r="P55" s="423">
        <v>119</v>
      </c>
      <c r="Q55" s="423">
        <v>109.5</v>
      </c>
      <c r="R55" s="423">
        <v>82.8</v>
      </c>
      <c r="S55" s="424" t="s">
        <v>663</v>
      </c>
    </row>
    <row r="56" spans="1:19" ht="13.5" customHeight="1">
      <c r="A56" s="425"/>
      <c r="B56" s="425" t="s">
        <v>660</v>
      </c>
      <c r="C56" s="426"/>
      <c r="D56" s="427">
        <v>99.6</v>
      </c>
      <c r="E56" s="428">
        <v>83.4</v>
      </c>
      <c r="F56" s="428">
        <v>94.4</v>
      </c>
      <c r="G56" s="428">
        <v>98.5</v>
      </c>
      <c r="H56" s="428">
        <v>98.5</v>
      </c>
      <c r="I56" s="428">
        <v>104.9</v>
      </c>
      <c r="J56" s="428">
        <v>96</v>
      </c>
      <c r="K56" s="428">
        <v>95.9</v>
      </c>
      <c r="L56" s="429" t="s">
        <v>663</v>
      </c>
      <c r="M56" s="429" t="s">
        <v>663</v>
      </c>
      <c r="N56" s="429" t="s">
        <v>663</v>
      </c>
      <c r="O56" s="429" t="s">
        <v>663</v>
      </c>
      <c r="P56" s="428">
        <v>115.2</v>
      </c>
      <c r="Q56" s="428">
        <v>105.9</v>
      </c>
      <c r="R56" s="428">
        <v>94.7</v>
      </c>
      <c r="S56" s="429" t="s">
        <v>663</v>
      </c>
    </row>
    <row r="57" spans="1:19" ht="13.5" customHeight="1">
      <c r="A57" s="425"/>
      <c r="B57" s="425" t="s">
        <v>661</v>
      </c>
      <c r="C57" s="426"/>
      <c r="D57" s="427">
        <v>100</v>
      </c>
      <c r="E57" s="428">
        <v>100</v>
      </c>
      <c r="F57" s="428">
        <v>100</v>
      </c>
      <c r="G57" s="428">
        <v>100</v>
      </c>
      <c r="H57" s="428">
        <v>100</v>
      </c>
      <c r="I57" s="428">
        <v>100</v>
      </c>
      <c r="J57" s="428">
        <v>100</v>
      </c>
      <c r="K57" s="428">
        <v>100</v>
      </c>
      <c r="L57" s="429">
        <v>100</v>
      </c>
      <c r="M57" s="429">
        <v>100</v>
      </c>
      <c r="N57" s="429">
        <v>100</v>
      </c>
      <c r="O57" s="429">
        <v>100</v>
      </c>
      <c r="P57" s="428">
        <v>100</v>
      </c>
      <c r="Q57" s="428">
        <v>100</v>
      </c>
      <c r="R57" s="428">
        <v>100</v>
      </c>
      <c r="S57" s="429">
        <v>100</v>
      </c>
    </row>
    <row r="58" spans="1:19" ht="13.5" customHeight="1">
      <c r="A58" s="425"/>
      <c r="B58" s="425" t="s">
        <v>662</v>
      </c>
      <c r="C58" s="426"/>
      <c r="D58" s="427">
        <v>98.6</v>
      </c>
      <c r="E58" s="428">
        <v>104.9</v>
      </c>
      <c r="F58" s="428">
        <v>100.9</v>
      </c>
      <c r="G58" s="428">
        <v>95.5</v>
      </c>
      <c r="H58" s="428">
        <v>93.6</v>
      </c>
      <c r="I58" s="428">
        <v>97</v>
      </c>
      <c r="J58" s="428">
        <v>101.4</v>
      </c>
      <c r="K58" s="428">
        <v>94.8</v>
      </c>
      <c r="L58" s="429">
        <v>106.1</v>
      </c>
      <c r="M58" s="429">
        <v>103</v>
      </c>
      <c r="N58" s="429">
        <v>85.7</v>
      </c>
      <c r="O58" s="429">
        <v>103.8</v>
      </c>
      <c r="P58" s="428">
        <v>95.6</v>
      </c>
      <c r="Q58" s="428">
        <v>92.5</v>
      </c>
      <c r="R58" s="428">
        <v>98.8</v>
      </c>
      <c r="S58" s="429">
        <v>100.5</v>
      </c>
    </row>
    <row r="59" spans="1:19" ht="13.5" customHeight="1">
      <c r="A59" s="425"/>
      <c r="B59" s="425" t="s">
        <v>773</v>
      </c>
      <c r="C59" s="426"/>
      <c r="D59" s="430">
        <v>99.2</v>
      </c>
      <c r="E59" s="431">
        <v>108.2</v>
      </c>
      <c r="F59" s="431">
        <v>103.7</v>
      </c>
      <c r="G59" s="431">
        <v>87.5</v>
      </c>
      <c r="H59" s="431">
        <v>91.1</v>
      </c>
      <c r="I59" s="431">
        <v>103.5</v>
      </c>
      <c r="J59" s="431">
        <v>103.5</v>
      </c>
      <c r="K59" s="431">
        <v>95.9</v>
      </c>
      <c r="L59" s="431">
        <v>93.7</v>
      </c>
      <c r="M59" s="431">
        <v>99.5</v>
      </c>
      <c r="N59" s="431">
        <v>81.8</v>
      </c>
      <c r="O59" s="431">
        <v>98.8</v>
      </c>
      <c r="P59" s="431">
        <v>87.6</v>
      </c>
      <c r="Q59" s="431">
        <v>92.4</v>
      </c>
      <c r="R59" s="431">
        <v>90.5</v>
      </c>
      <c r="S59" s="431">
        <v>99.4</v>
      </c>
    </row>
    <row r="60" spans="1:19" ht="13.5" customHeight="1">
      <c r="A60" s="378"/>
      <c r="B60" s="437" t="s">
        <v>775</v>
      </c>
      <c r="C60" s="438"/>
      <c r="D60" s="439">
        <v>100</v>
      </c>
      <c r="E60" s="440">
        <v>122.3</v>
      </c>
      <c r="F60" s="440">
        <v>105.5</v>
      </c>
      <c r="G60" s="440">
        <v>90.2</v>
      </c>
      <c r="H60" s="440">
        <v>98.9</v>
      </c>
      <c r="I60" s="440">
        <v>101.6</v>
      </c>
      <c r="J60" s="440">
        <v>104.7</v>
      </c>
      <c r="K60" s="440">
        <v>98.8</v>
      </c>
      <c r="L60" s="440">
        <v>88.9</v>
      </c>
      <c r="M60" s="440">
        <v>98.5</v>
      </c>
      <c r="N60" s="440">
        <v>81.5</v>
      </c>
      <c r="O60" s="440">
        <v>98.9</v>
      </c>
      <c r="P60" s="440">
        <v>87.1</v>
      </c>
      <c r="Q60" s="440">
        <v>89.5</v>
      </c>
      <c r="R60" s="440">
        <v>93.5</v>
      </c>
      <c r="S60" s="440">
        <v>98.8</v>
      </c>
    </row>
    <row r="61" spans="1:19" ht="13.5" customHeight="1">
      <c r="A61" s="420" t="s">
        <v>664</v>
      </c>
      <c r="B61" s="420" t="s">
        <v>541</v>
      </c>
      <c r="C61" s="432" t="s">
        <v>536</v>
      </c>
      <c r="D61" s="430">
        <v>82.6</v>
      </c>
      <c r="E61" s="431">
        <v>89.7</v>
      </c>
      <c r="F61" s="431">
        <v>84.9</v>
      </c>
      <c r="G61" s="431">
        <v>81.2</v>
      </c>
      <c r="H61" s="431">
        <v>76.8</v>
      </c>
      <c r="I61" s="431">
        <v>92.3</v>
      </c>
      <c r="J61" s="431">
        <v>87.3</v>
      </c>
      <c r="K61" s="431">
        <v>72.8</v>
      </c>
      <c r="L61" s="431">
        <v>73.3</v>
      </c>
      <c r="M61" s="431">
        <v>73.8</v>
      </c>
      <c r="N61" s="431">
        <v>76.9</v>
      </c>
      <c r="O61" s="431">
        <v>90.5</v>
      </c>
      <c r="P61" s="431">
        <v>67</v>
      </c>
      <c r="Q61" s="431">
        <v>74.9</v>
      </c>
      <c r="R61" s="431">
        <v>73.9</v>
      </c>
      <c r="S61" s="431">
        <v>106.7</v>
      </c>
    </row>
    <row r="62" spans="1:19" ht="13.5" customHeight="1">
      <c r="A62" s="425" t="s">
        <v>497</v>
      </c>
      <c r="B62" s="425" t="s">
        <v>542</v>
      </c>
      <c r="C62" s="426" t="s">
        <v>497</v>
      </c>
      <c r="D62" s="430">
        <v>139.3</v>
      </c>
      <c r="E62" s="431">
        <v>172</v>
      </c>
      <c r="F62" s="431">
        <v>144.1</v>
      </c>
      <c r="G62" s="431">
        <v>123.2</v>
      </c>
      <c r="H62" s="431">
        <v>130.7</v>
      </c>
      <c r="I62" s="431">
        <v>137</v>
      </c>
      <c r="J62" s="431">
        <v>135.8</v>
      </c>
      <c r="K62" s="431">
        <v>218.8</v>
      </c>
      <c r="L62" s="431">
        <v>120.7</v>
      </c>
      <c r="M62" s="431">
        <v>135.7</v>
      </c>
      <c r="N62" s="431">
        <v>87.7</v>
      </c>
      <c r="O62" s="431">
        <v>99.9</v>
      </c>
      <c r="P62" s="431">
        <v>157.2</v>
      </c>
      <c r="Q62" s="431">
        <v>121</v>
      </c>
      <c r="R62" s="431">
        <v>99</v>
      </c>
      <c r="S62" s="431">
        <v>119.9</v>
      </c>
    </row>
    <row r="63" spans="1:19" ht="13.5" customHeight="1">
      <c r="A63" s="425" t="s">
        <v>497</v>
      </c>
      <c r="B63" s="425" t="s">
        <v>543</v>
      </c>
      <c r="C63" s="426" t="s">
        <v>497</v>
      </c>
      <c r="D63" s="430">
        <v>130.4</v>
      </c>
      <c r="E63" s="431">
        <v>171.7</v>
      </c>
      <c r="F63" s="431">
        <v>148.2</v>
      </c>
      <c r="G63" s="431">
        <v>87.6</v>
      </c>
      <c r="H63" s="431">
        <v>147.2</v>
      </c>
      <c r="I63" s="431">
        <v>116.4</v>
      </c>
      <c r="J63" s="431">
        <v>134.8</v>
      </c>
      <c r="K63" s="431">
        <v>76.6</v>
      </c>
      <c r="L63" s="431">
        <v>120.9</v>
      </c>
      <c r="M63" s="431">
        <v>176.9</v>
      </c>
      <c r="N63" s="431">
        <v>89.6</v>
      </c>
      <c r="O63" s="431">
        <v>117.7</v>
      </c>
      <c r="P63" s="431">
        <v>90.6</v>
      </c>
      <c r="Q63" s="431">
        <v>112.1</v>
      </c>
      <c r="R63" s="431">
        <v>164.2</v>
      </c>
      <c r="S63" s="431">
        <v>101.4</v>
      </c>
    </row>
    <row r="64" spans="1:19" ht="13.5" customHeight="1">
      <c r="A64" s="425" t="s">
        <v>497</v>
      </c>
      <c r="B64" s="425" t="s">
        <v>544</v>
      </c>
      <c r="C64" s="426" t="s">
        <v>497</v>
      </c>
      <c r="D64" s="430">
        <v>84.8</v>
      </c>
      <c r="E64" s="431">
        <v>96.2</v>
      </c>
      <c r="F64" s="431">
        <v>86.2</v>
      </c>
      <c r="G64" s="431">
        <v>80.5</v>
      </c>
      <c r="H64" s="431">
        <v>77.3</v>
      </c>
      <c r="I64" s="431">
        <v>90.9</v>
      </c>
      <c r="J64" s="431">
        <v>88.4</v>
      </c>
      <c r="K64" s="431">
        <v>73.7</v>
      </c>
      <c r="L64" s="431">
        <v>77.3</v>
      </c>
      <c r="M64" s="431">
        <v>78.2</v>
      </c>
      <c r="N64" s="431">
        <v>78.3</v>
      </c>
      <c r="O64" s="431">
        <v>94.2</v>
      </c>
      <c r="P64" s="431">
        <v>89.9</v>
      </c>
      <c r="Q64" s="431">
        <v>76.9</v>
      </c>
      <c r="R64" s="431">
        <v>75.5</v>
      </c>
      <c r="S64" s="431">
        <v>90.1</v>
      </c>
    </row>
    <row r="65" spans="1:19" ht="13.5" customHeight="1">
      <c r="A65" s="425" t="s">
        <v>497</v>
      </c>
      <c r="B65" s="425" t="s">
        <v>545</v>
      </c>
      <c r="C65" s="426" t="s">
        <v>497</v>
      </c>
      <c r="D65" s="430">
        <v>81.9</v>
      </c>
      <c r="E65" s="431">
        <v>93.4</v>
      </c>
      <c r="F65" s="431">
        <v>85</v>
      </c>
      <c r="G65" s="431">
        <v>82.3</v>
      </c>
      <c r="H65" s="431">
        <v>76.9</v>
      </c>
      <c r="I65" s="431">
        <v>89.4</v>
      </c>
      <c r="J65" s="431">
        <v>88.3</v>
      </c>
      <c r="K65" s="431">
        <v>69.9</v>
      </c>
      <c r="L65" s="431">
        <v>75.4</v>
      </c>
      <c r="M65" s="431">
        <v>78.6</v>
      </c>
      <c r="N65" s="431">
        <v>76.3</v>
      </c>
      <c r="O65" s="431">
        <v>90.2</v>
      </c>
      <c r="P65" s="431">
        <v>65.7</v>
      </c>
      <c r="Q65" s="431">
        <v>74.7</v>
      </c>
      <c r="R65" s="431">
        <v>73.6</v>
      </c>
      <c r="S65" s="431">
        <v>89.5</v>
      </c>
    </row>
    <row r="66" spans="1:19" ht="13.5" customHeight="1">
      <c r="A66" s="425" t="s">
        <v>497</v>
      </c>
      <c r="B66" s="425" t="s">
        <v>512</v>
      </c>
      <c r="C66" s="426" t="s">
        <v>497</v>
      </c>
      <c r="D66" s="430">
        <v>81.7</v>
      </c>
      <c r="E66" s="431">
        <v>93.5</v>
      </c>
      <c r="F66" s="431">
        <v>83.6</v>
      </c>
      <c r="G66" s="431">
        <v>83.1</v>
      </c>
      <c r="H66" s="431">
        <v>76.8</v>
      </c>
      <c r="I66" s="431">
        <v>90.9</v>
      </c>
      <c r="J66" s="431">
        <v>87.6</v>
      </c>
      <c r="K66" s="431">
        <v>71.1</v>
      </c>
      <c r="L66" s="431">
        <v>76.4</v>
      </c>
      <c r="M66" s="431">
        <v>83.1</v>
      </c>
      <c r="N66" s="431">
        <v>76.8</v>
      </c>
      <c r="O66" s="431">
        <v>89.2</v>
      </c>
      <c r="P66" s="431">
        <v>65.9</v>
      </c>
      <c r="Q66" s="431">
        <v>75.2</v>
      </c>
      <c r="R66" s="431">
        <v>73.7</v>
      </c>
      <c r="S66" s="431">
        <v>90.5</v>
      </c>
    </row>
    <row r="67" spans="1:19" ht="13.5" customHeight="1">
      <c r="A67" s="425" t="s">
        <v>497</v>
      </c>
      <c r="B67" s="425" t="s">
        <v>546</v>
      </c>
      <c r="C67" s="426" t="s">
        <v>497</v>
      </c>
      <c r="D67" s="430">
        <v>89.4</v>
      </c>
      <c r="E67" s="431">
        <v>91.2</v>
      </c>
      <c r="F67" s="431">
        <v>87.7</v>
      </c>
      <c r="G67" s="431">
        <v>79.9</v>
      </c>
      <c r="H67" s="431">
        <v>78.5</v>
      </c>
      <c r="I67" s="431">
        <v>97.4</v>
      </c>
      <c r="J67" s="431">
        <v>93.4</v>
      </c>
      <c r="K67" s="431">
        <v>80.5</v>
      </c>
      <c r="L67" s="431">
        <v>108.3</v>
      </c>
      <c r="M67" s="431">
        <v>79.7</v>
      </c>
      <c r="N67" s="431">
        <v>96.5</v>
      </c>
      <c r="O67" s="431">
        <v>91.5</v>
      </c>
      <c r="P67" s="431">
        <v>72.4</v>
      </c>
      <c r="Q67" s="431">
        <v>95.5</v>
      </c>
      <c r="R67" s="431">
        <v>73.3</v>
      </c>
      <c r="S67" s="431">
        <v>113.5</v>
      </c>
    </row>
    <row r="68" spans="1:19" ht="13.5" customHeight="1">
      <c r="A68" s="425" t="s">
        <v>497</v>
      </c>
      <c r="B68" s="425" t="s">
        <v>591</v>
      </c>
      <c r="C68" s="426" t="s">
        <v>497</v>
      </c>
      <c r="D68" s="430">
        <v>176.6</v>
      </c>
      <c r="E68" s="431">
        <v>256.3</v>
      </c>
      <c r="F68" s="431">
        <v>200.8</v>
      </c>
      <c r="G68" s="431">
        <v>134</v>
      </c>
      <c r="H68" s="431">
        <v>172.3</v>
      </c>
      <c r="I68" s="431">
        <v>156.7</v>
      </c>
      <c r="J68" s="431">
        <v>180.7</v>
      </c>
      <c r="K68" s="431">
        <v>232.2</v>
      </c>
      <c r="L68" s="431">
        <v>113.5</v>
      </c>
      <c r="M68" s="431">
        <v>174.9</v>
      </c>
      <c r="N68" s="431">
        <v>96.1</v>
      </c>
      <c r="O68" s="431">
        <v>129.9</v>
      </c>
      <c r="P68" s="431">
        <v>166.2</v>
      </c>
      <c r="Q68" s="431">
        <v>135.2</v>
      </c>
      <c r="R68" s="431">
        <v>180.6</v>
      </c>
      <c r="S68" s="431">
        <v>111.8</v>
      </c>
    </row>
    <row r="69" spans="1:19" ht="13.5" customHeight="1">
      <c r="A69" s="425" t="s">
        <v>777</v>
      </c>
      <c r="B69" s="425" t="s">
        <v>780</v>
      </c>
      <c r="C69" s="426" t="s">
        <v>536</v>
      </c>
      <c r="D69" s="430">
        <v>90.7</v>
      </c>
      <c r="E69" s="431">
        <v>91.9</v>
      </c>
      <c r="F69" s="431">
        <v>90.3</v>
      </c>
      <c r="G69" s="431">
        <v>80.6</v>
      </c>
      <c r="H69" s="431">
        <v>83.2</v>
      </c>
      <c r="I69" s="431">
        <v>96.5</v>
      </c>
      <c r="J69" s="431">
        <v>90</v>
      </c>
      <c r="K69" s="431">
        <v>79.3</v>
      </c>
      <c r="L69" s="431">
        <v>101.2</v>
      </c>
      <c r="M69" s="431">
        <v>125.8</v>
      </c>
      <c r="N69" s="431">
        <v>78.3</v>
      </c>
      <c r="O69" s="431">
        <v>88.8</v>
      </c>
      <c r="P69" s="431">
        <v>98.7</v>
      </c>
      <c r="Q69" s="431">
        <v>85.3</v>
      </c>
      <c r="R69" s="431">
        <v>98.6</v>
      </c>
      <c r="S69" s="431">
        <v>85.9</v>
      </c>
    </row>
    <row r="70" spans="1:19" ht="13.5" customHeight="1">
      <c r="A70" s="425" t="s">
        <v>497</v>
      </c>
      <c r="B70" s="425" t="s">
        <v>538</v>
      </c>
      <c r="C70" s="426" t="s">
        <v>497</v>
      </c>
      <c r="D70" s="430">
        <v>81.3</v>
      </c>
      <c r="E70" s="431">
        <v>94.4</v>
      </c>
      <c r="F70" s="431">
        <v>83.5</v>
      </c>
      <c r="G70" s="431">
        <v>85.3</v>
      </c>
      <c r="H70" s="431">
        <v>76.7</v>
      </c>
      <c r="I70" s="431">
        <v>89.1</v>
      </c>
      <c r="J70" s="431">
        <v>84.2</v>
      </c>
      <c r="K70" s="431">
        <v>75</v>
      </c>
      <c r="L70" s="431">
        <v>74.7</v>
      </c>
      <c r="M70" s="431">
        <v>77.1</v>
      </c>
      <c r="N70" s="431">
        <v>76.9</v>
      </c>
      <c r="O70" s="431">
        <v>87.1</v>
      </c>
      <c r="P70" s="431">
        <v>67</v>
      </c>
      <c r="Q70" s="431">
        <v>75.8</v>
      </c>
      <c r="R70" s="431">
        <v>77.2</v>
      </c>
      <c r="S70" s="431">
        <v>90.6</v>
      </c>
    </row>
    <row r="71" spans="1:19" ht="13.5" customHeight="1">
      <c r="A71" s="425" t="s">
        <v>497</v>
      </c>
      <c r="B71" s="425" t="s">
        <v>539</v>
      </c>
      <c r="C71" s="426" t="s">
        <v>497</v>
      </c>
      <c r="D71" s="430">
        <v>84.5</v>
      </c>
      <c r="E71" s="431">
        <v>103.2</v>
      </c>
      <c r="F71" s="431">
        <v>85.1</v>
      </c>
      <c r="G71" s="431">
        <v>80.8</v>
      </c>
      <c r="H71" s="431">
        <v>83.3</v>
      </c>
      <c r="I71" s="431">
        <v>93</v>
      </c>
      <c r="J71" s="431">
        <v>90.6</v>
      </c>
      <c r="K71" s="431">
        <v>74</v>
      </c>
      <c r="L71" s="431">
        <v>75.2</v>
      </c>
      <c r="M71" s="431">
        <v>80.8</v>
      </c>
      <c r="N71" s="431">
        <v>81</v>
      </c>
      <c r="O71" s="431">
        <v>87.6</v>
      </c>
      <c r="P71" s="431">
        <v>74.1</v>
      </c>
      <c r="Q71" s="431">
        <v>81</v>
      </c>
      <c r="R71" s="431">
        <v>91.4</v>
      </c>
      <c r="S71" s="431">
        <v>94.9</v>
      </c>
    </row>
    <row r="72" spans="1:46" ht="13.5" customHeight="1">
      <c r="A72" s="425" t="s">
        <v>497</v>
      </c>
      <c r="B72" s="425" t="s">
        <v>540</v>
      </c>
      <c r="C72" s="426" t="s">
        <v>497</v>
      </c>
      <c r="D72" s="430">
        <v>84.8</v>
      </c>
      <c r="E72" s="431">
        <v>92.3</v>
      </c>
      <c r="F72" s="431">
        <v>87.1</v>
      </c>
      <c r="G72" s="431">
        <v>79.6</v>
      </c>
      <c r="H72" s="431">
        <v>97.7</v>
      </c>
      <c r="I72" s="431">
        <v>90.5</v>
      </c>
      <c r="J72" s="431">
        <v>96</v>
      </c>
      <c r="K72" s="431">
        <v>74.7</v>
      </c>
      <c r="L72" s="431">
        <v>77.9</v>
      </c>
      <c r="M72" s="431">
        <v>77.3</v>
      </c>
      <c r="N72" s="431">
        <v>79.8</v>
      </c>
      <c r="O72" s="431">
        <v>92.7</v>
      </c>
      <c r="P72" s="431">
        <v>67.4</v>
      </c>
      <c r="Q72" s="431">
        <v>79.3</v>
      </c>
      <c r="R72" s="431">
        <v>77.2</v>
      </c>
      <c r="S72" s="431">
        <v>92.8</v>
      </c>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row>
    <row r="73" spans="1:46" ht="13.5" customHeight="1">
      <c r="A73" s="433" t="s">
        <v>782</v>
      </c>
      <c r="B73" s="433" t="s">
        <v>681</v>
      </c>
      <c r="C73" s="434" t="s">
        <v>782</v>
      </c>
      <c r="D73" s="435">
        <v>83.6</v>
      </c>
      <c r="E73" s="436">
        <v>91</v>
      </c>
      <c r="F73" s="436">
        <v>84.6</v>
      </c>
      <c r="G73" s="436">
        <v>78.5</v>
      </c>
      <c r="H73" s="436">
        <v>79.3</v>
      </c>
      <c r="I73" s="436">
        <v>90.3</v>
      </c>
      <c r="J73" s="436">
        <v>90.4</v>
      </c>
      <c r="K73" s="436">
        <v>74.7</v>
      </c>
      <c r="L73" s="436">
        <v>73.9</v>
      </c>
      <c r="M73" s="436">
        <v>81.4</v>
      </c>
      <c r="N73" s="436">
        <v>80</v>
      </c>
      <c r="O73" s="436">
        <v>88.2</v>
      </c>
      <c r="P73" s="436">
        <v>68.8</v>
      </c>
      <c r="Q73" s="436">
        <v>79.3</v>
      </c>
      <c r="R73" s="436">
        <v>72.5</v>
      </c>
      <c r="S73" s="436">
        <v>105.1</v>
      </c>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row>
    <row r="74" spans="1:19" ht="17.25" customHeight="1">
      <c r="A74" s="399"/>
      <c r="B74" s="399"/>
      <c r="C74" s="399"/>
      <c r="D74" s="774" t="s">
        <v>592</v>
      </c>
      <c r="E74" s="774"/>
      <c r="F74" s="774"/>
      <c r="G74" s="774"/>
      <c r="H74" s="774"/>
      <c r="I74" s="774"/>
      <c r="J74" s="774"/>
      <c r="K74" s="774"/>
      <c r="L74" s="774"/>
      <c r="M74" s="774"/>
      <c r="N74" s="774"/>
      <c r="O74" s="774"/>
      <c r="P74" s="774"/>
      <c r="Q74" s="774"/>
      <c r="R74" s="774"/>
      <c r="S74" s="774"/>
    </row>
    <row r="75" spans="1:19" ht="13.5" customHeight="1">
      <c r="A75" s="420" t="s">
        <v>534</v>
      </c>
      <c r="B75" s="420" t="s">
        <v>659</v>
      </c>
      <c r="C75" s="421" t="s">
        <v>535</v>
      </c>
      <c r="D75" s="422">
        <v>0</v>
      </c>
      <c r="E75" s="423">
        <v>-5.3</v>
      </c>
      <c r="F75" s="423">
        <v>0.2</v>
      </c>
      <c r="G75" s="423">
        <v>-5.2</v>
      </c>
      <c r="H75" s="423">
        <v>-9.2</v>
      </c>
      <c r="I75" s="423">
        <v>2.5</v>
      </c>
      <c r="J75" s="423">
        <v>-8</v>
      </c>
      <c r="K75" s="423">
        <v>7.9</v>
      </c>
      <c r="L75" s="424" t="s">
        <v>663</v>
      </c>
      <c r="M75" s="424" t="s">
        <v>663</v>
      </c>
      <c r="N75" s="424" t="s">
        <v>663</v>
      </c>
      <c r="O75" s="424" t="s">
        <v>663</v>
      </c>
      <c r="P75" s="423">
        <v>-4.9</v>
      </c>
      <c r="Q75" s="423">
        <v>3.4</v>
      </c>
      <c r="R75" s="423">
        <v>7.8</v>
      </c>
      <c r="S75" s="424" t="s">
        <v>663</v>
      </c>
    </row>
    <row r="76" spans="1:19" ht="13.5" customHeight="1">
      <c r="A76" s="425"/>
      <c r="B76" s="425" t="s">
        <v>660</v>
      </c>
      <c r="C76" s="426"/>
      <c r="D76" s="427">
        <v>-8.4</v>
      </c>
      <c r="E76" s="428">
        <v>-2.8</v>
      </c>
      <c r="F76" s="428">
        <v>-10.2</v>
      </c>
      <c r="G76" s="428">
        <v>-2.9</v>
      </c>
      <c r="H76" s="428">
        <v>-10.8</v>
      </c>
      <c r="I76" s="428">
        <v>-3.3</v>
      </c>
      <c r="J76" s="428">
        <v>-4.7</v>
      </c>
      <c r="K76" s="428">
        <v>1.8</v>
      </c>
      <c r="L76" s="429" t="s">
        <v>663</v>
      </c>
      <c r="M76" s="429" t="s">
        <v>663</v>
      </c>
      <c r="N76" s="429" t="s">
        <v>663</v>
      </c>
      <c r="O76" s="429" t="s">
        <v>663</v>
      </c>
      <c r="P76" s="428">
        <v>-3.1</v>
      </c>
      <c r="Q76" s="428">
        <v>-3.3</v>
      </c>
      <c r="R76" s="428">
        <v>14.3</v>
      </c>
      <c r="S76" s="429" t="s">
        <v>663</v>
      </c>
    </row>
    <row r="77" spans="1:19" ht="13.5" customHeight="1">
      <c r="A77" s="425"/>
      <c r="B77" s="425" t="s">
        <v>661</v>
      </c>
      <c r="C77" s="426"/>
      <c r="D77" s="427">
        <v>0.4</v>
      </c>
      <c r="E77" s="428">
        <v>20</v>
      </c>
      <c r="F77" s="428">
        <v>6</v>
      </c>
      <c r="G77" s="428">
        <v>1.5</v>
      </c>
      <c r="H77" s="428">
        <v>1.5</v>
      </c>
      <c r="I77" s="428">
        <v>-4.7</v>
      </c>
      <c r="J77" s="428">
        <v>4.1</v>
      </c>
      <c r="K77" s="428">
        <v>4.3</v>
      </c>
      <c r="L77" s="429" t="s">
        <v>663</v>
      </c>
      <c r="M77" s="429" t="s">
        <v>663</v>
      </c>
      <c r="N77" s="429" t="s">
        <v>663</v>
      </c>
      <c r="O77" s="429" t="s">
        <v>663</v>
      </c>
      <c r="P77" s="428">
        <v>-13.2</v>
      </c>
      <c r="Q77" s="428">
        <v>-5.6</v>
      </c>
      <c r="R77" s="428">
        <v>5.7</v>
      </c>
      <c r="S77" s="429" t="s">
        <v>663</v>
      </c>
    </row>
    <row r="78" spans="1:19" ht="13.5" customHeight="1">
      <c r="A78" s="425"/>
      <c r="B78" s="425" t="s">
        <v>662</v>
      </c>
      <c r="C78" s="426"/>
      <c r="D78" s="427">
        <v>-1.4</v>
      </c>
      <c r="E78" s="428">
        <v>4.9</v>
      </c>
      <c r="F78" s="428">
        <v>0.9</v>
      </c>
      <c r="G78" s="428">
        <v>-4.5</v>
      </c>
      <c r="H78" s="428">
        <v>-6.3</v>
      </c>
      <c r="I78" s="428">
        <v>-2.9</v>
      </c>
      <c r="J78" s="428">
        <v>1.4</v>
      </c>
      <c r="K78" s="428">
        <v>-5.3</v>
      </c>
      <c r="L78" s="429">
        <v>6.1</v>
      </c>
      <c r="M78" s="429">
        <v>3.1</v>
      </c>
      <c r="N78" s="429">
        <v>-14.3</v>
      </c>
      <c r="O78" s="429">
        <v>3.8</v>
      </c>
      <c r="P78" s="428">
        <v>-4.5</v>
      </c>
      <c r="Q78" s="428">
        <v>-7.5</v>
      </c>
      <c r="R78" s="428">
        <v>-1.2</v>
      </c>
      <c r="S78" s="429">
        <v>0.5</v>
      </c>
    </row>
    <row r="79" spans="1:19" ht="13.5" customHeight="1">
      <c r="A79" s="425"/>
      <c r="B79" s="425" t="s">
        <v>773</v>
      </c>
      <c r="C79" s="426"/>
      <c r="D79" s="427">
        <v>0.6</v>
      </c>
      <c r="E79" s="428">
        <v>3.1</v>
      </c>
      <c r="F79" s="428">
        <v>2.8</v>
      </c>
      <c r="G79" s="428">
        <v>-8.4</v>
      </c>
      <c r="H79" s="428">
        <v>-2.7</v>
      </c>
      <c r="I79" s="428">
        <v>6.7</v>
      </c>
      <c r="J79" s="428">
        <v>2.1</v>
      </c>
      <c r="K79" s="428">
        <v>1.2</v>
      </c>
      <c r="L79" s="429">
        <v>-11.7</v>
      </c>
      <c r="M79" s="429">
        <v>-3.4</v>
      </c>
      <c r="N79" s="429">
        <v>-4.6</v>
      </c>
      <c r="O79" s="429">
        <v>-4.8</v>
      </c>
      <c r="P79" s="428">
        <v>-8.4</v>
      </c>
      <c r="Q79" s="428">
        <v>-0.1</v>
      </c>
      <c r="R79" s="428">
        <v>-8.4</v>
      </c>
      <c r="S79" s="429">
        <v>-1.1</v>
      </c>
    </row>
    <row r="80" spans="1:19" ht="13.5" customHeight="1">
      <c r="A80" s="425"/>
      <c r="B80" s="437" t="s">
        <v>775</v>
      </c>
      <c r="C80" s="438"/>
      <c r="D80" s="439">
        <v>0.8</v>
      </c>
      <c r="E80" s="440">
        <v>13</v>
      </c>
      <c r="F80" s="440">
        <v>1.7</v>
      </c>
      <c r="G80" s="440">
        <v>3.1</v>
      </c>
      <c r="H80" s="440">
        <v>8.6</v>
      </c>
      <c r="I80" s="440">
        <v>-1.8</v>
      </c>
      <c r="J80" s="440">
        <v>1.2</v>
      </c>
      <c r="K80" s="440">
        <v>3</v>
      </c>
      <c r="L80" s="440">
        <v>-5.1</v>
      </c>
      <c r="M80" s="440">
        <v>-1</v>
      </c>
      <c r="N80" s="440">
        <v>-0.4</v>
      </c>
      <c r="O80" s="440">
        <v>0.1</v>
      </c>
      <c r="P80" s="440">
        <v>-0.6</v>
      </c>
      <c r="Q80" s="440">
        <v>-3.1</v>
      </c>
      <c r="R80" s="440">
        <v>3.3</v>
      </c>
      <c r="S80" s="440">
        <v>-0.6</v>
      </c>
    </row>
    <row r="81" spans="1:19" ht="13.5" customHeight="1">
      <c r="A81" s="420" t="s">
        <v>664</v>
      </c>
      <c r="B81" s="420" t="s">
        <v>541</v>
      </c>
      <c r="C81" s="432" t="s">
        <v>536</v>
      </c>
      <c r="D81" s="430">
        <v>-0.5</v>
      </c>
      <c r="E81" s="431">
        <v>-11.6</v>
      </c>
      <c r="F81" s="431">
        <v>-1.3</v>
      </c>
      <c r="G81" s="431">
        <v>6.8</v>
      </c>
      <c r="H81" s="431">
        <v>1.2</v>
      </c>
      <c r="I81" s="431">
        <v>4.9</v>
      </c>
      <c r="J81" s="431">
        <v>-0.7</v>
      </c>
      <c r="K81" s="431">
        <v>4.1</v>
      </c>
      <c r="L81" s="431">
        <v>-6</v>
      </c>
      <c r="M81" s="431">
        <v>1.7</v>
      </c>
      <c r="N81" s="431">
        <v>1.2</v>
      </c>
      <c r="O81" s="431">
        <v>0.4</v>
      </c>
      <c r="P81" s="431">
        <v>-4.1</v>
      </c>
      <c r="Q81" s="431">
        <v>-1.2</v>
      </c>
      <c r="R81" s="431">
        <v>2.6</v>
      </c>
      <c r="S81" s="431">
        <v>9.5</v>
      </c>
    </row>
    <row r="82" spans="1:19" ht="13.5" customHeight="1">
      <c r="A82" s="425" t="s">
        <v>497</v>
      </c>
      <c r="B82" s="425" t="s">
        <v>542</v>
      </c>
      <c r="C82" s="426" t="s">
        <v>497</v>
      </c>
      <c r="D82" s="430">
        <v>0.2</v>
      </c>
      <c r="E82" s="431">
        <v>13.2</v>
      </c>
      <c r="F82" s="431">
        <v>2.2</v>
      </c>
      <c r="G82" s="431">
        <v>2.6</v>
      </c>
      <c r="H82" s="431">
        <v>15.1</v>
      </c>
      <c r="I82" s="431">
        <v>1.6</v>
      </c>
      <c r="J82" s="431">
        <v>2.3</v>
      </c>
      <c r="K82" s="431">
        <v>0.5</v>
      </c>
      <c r="L82" s="431">
        <v>-8.6</v>
      </c>
      <c r="M82" s="431">
        <v>15</v>
      </c>
      <c r="N82" s="431">
        <v>7.1</v>
      </c>
      <c r="O82" s="431">
        <v>2.8</v>
      </c>
      <c r="P82" s="431">
        <v>5.4</v>
      </c>
      <c r="Q82" s="431">
        <v>-15.7</v>
      </c>
      <c r="R82" s="431">
        <v>-20.7</v>
      </c>
      <c r="S82" s="431">
        <v>3.7</v>
      </c>
    </row>
    <row r="83" spans="1:19" ht="13.5" customHeight="1">
      <c r="A83" s="425" t="s">
        <v>497</v>
      </c>
      <c r="B83" s="425" t="s">
        <v>543</v>
      </c>
      <c r="C83" s="426" t="s">
        <v>497</v>
      </c>
      <c r="D83" s="430">
        <v>3.7</v>
      </c>
      <c r="E83" s="431">
        <v>52.9</v>
      </c>
      <c r="F83" s="431">
        <v>1.2</v>
      </c>
      <c r="G83" s="431">
        <v>-5.5</v>
      </c>
      <c r="H83" s="431">
        <v>61.1</v>
      </c>
      <c r="I83" s="431">
        <v>-10.7</v>
      </c>
      <c r="J83" s="431">
        <v>-4</v>
      </c>
      <c r="K83" s="431">
        <v>0.5</v>
      </c>
      <c r="L83" s="431">
        <v>3.5</v>
      </c>
      <c r="M83" s="431">
        <v>3.5</v>
      </c>
      <c r="N83" s="431">
        <v>-4.2</v>
      </c>
      <c r="O83" s="431">
        <v>13.4</v>
      </c>
      <c r="P83" s="431">
        <v>38.5</v>
      </c>
      <c r="Q83" s="431">
        <v>5.3</v>
      </c>
      <c r="R83" s="431">
        <v>59</v>
      </c>
      <c r="S83" s="431">
        <v>0.2</v>
      </c>
    </row>
    <row r="84" spans="1:19" ht="13.5" customHeight="1">
      <c r="A84" s="425" t="s">
        <v>497</v>
      </c>
      <c r="B84" s="425" t="s">
        <v>544</v>
      </c>
      <c r="C84" s="426" t="s">
        <v>497</v>
      </c>
      <c r="D84" s="430">
        <v>1.7</v>
      </c>
      <c r="E84" s="431">
        <v>8.5</v>
      </c>
      <c r="F84" s="431">
        <v>2.5</v>
      </c>
      <c r="G84" s="431">
        <v>4.4</v>
      </c>
      <c r="H84" s="431">
        <v>-8.2</v>
      </c>
      <c r="I84" s="431">
        <v>0.2</v>
      </c>
      <c r="J84" s="431">
        <v>1.6</v>
      </c>
      <c r="K84" s="431">
        <v>0.5</v>
      </c>
      <c r="L84" s="431">
        <v>1.6</v>
      </c>
      <c r="M84" s="431">
        <v>7.4</v>
      </c>
      <c r="N84" s="431">
        <v>0</v>
      </c>
      <c r="O84" s="431">
        <v>-25.8</v>
      </c>
      <c r="P84" s="431">
        <v>7.8</v>
      </c>
      <c r="Q84" s="431">
        <v>1.2</v>
      </c>
      <c r="R84" s="431">
        <v>4.3</v>
      </c>
      <c r="S84" s="431">
        <v>0.6</v>
      </c>
    </row>
    <row r="85" spans="1:19" ht="13.5" customHeight="1">
      <c r="A85" s="425" t="s">
        <v>497</v>
      </c>
      <c r="B85" s="425" t="s">
        <v>545</v>
      </c>
      <c r="C85" s="426" t="s">
        <v>497</v>
      </c>
      <c r="D85" s="430">
        <v>1.6</v>
      </c>
      <c r="E85" s="431">
        <v>3.4</v>
      </c>
      <c r="F85" s="431">
        <v>2.7</v>
      </c>
      <c r="G85" s="431">
        <v>3.4</v>
      </c>
      <c r="H85" s="431">
        <v>0</v>
      </c>
      <c r="I85" s="431">
        <v>1.1</v>
      </c>
      <c r="J85" s="431">
        <v>3.4</v>
      </c>
      <c r="K85" s="431">
        <v>-5.2</v>
      </c>
      <c r="L85" s="431">
        <v>0.3</v>
      </c>
      <c r="M85" s="431">
        <v>5.2</v>
      </c>
      <c r="N85" s="431">
        <v>0</v>
      </c>
      <c r="O85" s="431">
        <v>-0.6</v>
      </c>
      <c r="P85" s="431">
        <v>1.9</v>
      </c>
      <c r="Q85" s="431">
        <v>-1.1</v>
      </c>
      <c r="R85" s="431">
        <v>2.2</v>
      </c>
      <c r="S85" s="431">
        <v>-0.6</v>
      </c>
    </row>
    <row r="86" spans="1:19" ht="13.5" customHeight="1">
      <c r="A86" s="425" t="s">
        <v>497</v>
      </c>
      <c r="B86" s="425" t="s">
        <v>512</v>
      </c>
      <c r="C86" s="426" t="s">
        <v>497</v>
      </c>
      <c r="D86" s="430">
        <v>1</v>
      </c>
      <c r="E86" s="431">
        <v>1.7</v>
      </c>
      <c r="F86" s="431">
        <v>1.3</v>
      </c>
      <c r="G86" s="431">
        <v>8.2</v>
      </c>
      <c r="H86" s="431">
        <v>-1</v>
      </c>
      <c r="I86" s="431">
        <v>1.8</v>
      </c>
      <c r="J86" s="431">
        <v>3.1</v>
      </c>
      <c r="K86" s="431">
        <v>-1.1</v>
      </c>
      <c r="L86" s="431">
        <v>-3.2</v>
      </c>
      <c r="M86" s="431">
        <v>12.1</v>
      </c>
      <c r="N86" s="431">
        <v>-8.9</v>
      </c>
      <c r="O86" s="431">
        <v>-0.6</v>
      </c>
      <c r="P86" s="431">
        <v>0.2</v>
      </c>
      <c r="Q86" s="431">
        <v>-0.5</v>
      </c>
      <c r="R86" s="431">
        <v>1</v>
      </c>
      <c r="S86" s="431">
        <v>-2</v>
      </c>
    </row>
    <row r="87" spans="1:19" ht="13.5" customHeight="1">
      <c r="A87" s="425" t="s">
        <v>497</v>
      </c>
      <c r="B87" s="425" t="s">
        <v>546</v>
      </c>
      <c r="C87" s="426" t="s">
        <v>497</v>
      </c>
      <c r="D87" s="430">
        <v>1.9</v>
      </c>
      <c r="E87" s="431">
        <v>0</v>
      </c>
      <c r="F87" s="431">
        <v>1.5</v>
      </c>
      <c r="G87" s="431">
        <v>11.7</v>
      </c>
      <c r="H87" s="431">
        <v>0.9</v>
      </c>
      <c r="I87" s="431">
        <v>-2.1</v>
      </c>
      <c r="J87" s="431">
        <v>5.4</v>
      </c>
      <c r="K87" s="431">
        <v>1.8</v>
      </c>
      <c r="L87" s="431">
        <v>-2.8</v>
      </c>
      <c r="M87" s="431">
        <v>7.8</v>
      </c>
      <c r="N87" s="431">
        <v>16.4</v>
      </c>
      <c r="O87" s="431">
        <v>-0.8</v>
      </c>
      <c r="P87" s="431">
        <v>9.9</v>
      </c>
      <c r="Q87" s="431">
        <v>-0.9</v>
      </c>
      <c r="R87" s="431">
        <v>1.9</v>
      </c>
      <c r="S87" s="431">
        <v>-5.2</v>
      </c>
    </row>
    <row r="88" spans="1:19" ht="13.5" customHeight="1">
      <c r="A88" s="425" t="s">
        <v>497</v>
      </c>
      <c r="B88" s="425" t="s">
        <v>591</v>
      </c>
      <c r="C88" s="426" t="s">
        <v>497</v>
      </c>
      <c r="D88" s="430">
        <v>-1.7</v>
      </c>
      <c r="E88" s="431">
        <v>26.8</v>
      </c>
      <c r="F88" s="431">
        <v>1.8</v>
      </c>
      <c r="G88" s="431">
        <v>-8</v>
      </c>
      <c r="H88" s="431">
        <v>-6.8</v>
      </c>
      <c r="I88" s="431">
        <v>-8</v>
      </c>
      <c r="J88" s="431">
        <v>-0.3</v>
      </c>
      <c r="K88" s="431">
        <v>11.8</v>
      </c>
      <c r="L88" s="431">
        <v>-15</v>
      </c>
      <c r="M88" s="431">
        <v>-18.2</v>
      </c>
      <c r="N88" s="431">
        <v>-5.3</v>
      </c>
      <c r="O88" s="431">
        <v>15.5</v>
      </c>
      <c r="P88" s="431">
        <v>-18</v>
      </c>
      <c r="Q88" s="431">
        <v>-9.1</v>
      </c>
      <c r="R88" s="431">
        <v>-1.6</v>
      </c>
      <c r="S88" s="431">
        <v>-0.5</v>
      </c>
    </row>
    <row r="89" spans="1:19" ht="13.5" customHeight="1">
      <c r="A89" s="425" t="s">
        <v>777</v>
      </c>
      <c r="B89" s="425" t="s">
        <v>780</v>
      </c>
      <c r="C89" s="426" t="s">
        <v>536</v>
      </c>
      <c r="D89" s="430">
        <v>6.6</v>
      </c>
      <c r="E89" s="431">
        <v>-26.2</v>
      </c>
      <c r="F89" s="431">
        <v>-0.2</v>
      </c>
      <c r="G89" s="431">
        <v>-3.6</v>
      </c>
      <c r="H89" s="431">
        <v>-8.2</v>
      </c>
      <c r="I89" s="431">
        <v>17.8</v>
      </c>
      <c r="J89" s="431">
        <v>4.3</v>
      </c>
      <c r="K89" s="431">
        <v>3.5</v>
      </c>
      <c r="L89" s="431">
        <v>31.6</v>
      </c>
      <c r="M89" s="431">
        <v>75</v>
      </c>
      <c r="N89" s="431">
        <v>4.4</v>
      </c>
      <c r="O89" s="431">
        <v>-21.3</v>
      </c>
      <c r="P89" s="431">
        <v>49.8</v>
      </c>
      <c r="Q89" s="431">
        <v>11.4</v>
      </c>
      <c r="R89" s="431">
        <v>37.3</v>
      </c>
      <c r="S89" s="431">
        <v>-2.7</v>
      </c>
    </row>
    <row r="90" spans="1:19" ht="13.5" customHeight="1">
      <c r="A90" s="425" t="s">
        <v>497</v>
      </c>
      <c r="B90" s="425" t="s">
        <v>538</v>
      </c>
      <c r="C90" s="426" t="s">
        <v>497</v>
      </c>
      <c r="D90" s="430">
        <v>1.1</v>
      </c>
      <c r="E90" s="431">
        <v>3.6</v>
      </c>
      <c r="F90" s="431">
        <v>0.1</v>
      </c>
      <c r="G90" s="431">
        <v>2.6</v>
      </c>
      <c r="H90" s="431">
        <v>-1</v>
      </c>
      <c r="I90" s="431">
        <v>5.6</v>
      </c>
      <c r="J90" s="431">
        <v>-2.1</v>
      </c>
      <c r="K90" s="431">
        <v>7.6</v>
      </c>
      <c r="L90" s="431">
        <v>0.4</v>
      </c>
      <c r="M90" s="431">
        <v>3.9</v>
      </c>
      <c r="N90" s="431">
        <v>5.8</v>
      </c>
      <c r="O90" s="431">
        <v>-4.2</v>
      </c>
      <c r="P90" s="431">
        <v>0.6</v>
      </c>
      <c r="Q90" s="431">
        <v>1.6</v>
      </c>
      <c r="R90" s="431">
        <v>3.2</v>
      </c>
      <c r="S90" s="431">
        <v>1</v>
      </c>
    </row>
    <row r="91" spans="1:19" ht="13.5" customHeight="1">
      <c r="A91" s="425" t="s">
        <v>497</v>
      </c>
      <c r="B91" s="425" t="s">
        <v>539</v>
      </c>
      <c r="C91" s="426" t="s">
        <v>497</v>
      </c>
      <c r="D91" s="430">
        <v>1.8</v>
      </c>
      <c r="E91" s="431">
        <v>6.9</v>
      </c>
      <c r="F91" s="431">
        <v>0.1</v>
      </c>
      <c r="G91" s="431">
        <v>-2.1</v>
      </c>
      <c r="H91" s="431">
        <v>-11</v>
      </c>
      <c r="I91" s="431">
        <v>3</v>
      </c>
      <c r="J91" s="431">
        <v>4</v>
      </c>
      <c r="K91" s="431">
        <v>1.9</v>
      </c>
      <c r="L91" s="431">
        <v>1.8</v>
      </c>
      <c r="M91" s="431">
        <v>7.6</v>
      </c>
      <c r="N91" s="431">
        <v>6.7</v>
      </c>
      <c r="O91" s="431">
        <v>-2.4</v>
      </c>
      <c r="P91" s="431">
        <v>8.5</v>
      </c>
      <c r="Q91" s="431">
        <v>3.3</v>
      </c>
      <c r="R91" s="431">
        <v>6.3</v>
      </c>
      <c r="S91" s="431">
        <v>2.7</v>
      </c>
    </row>
    <row r="92" spans="1:19" ht="13.5" customHeight="1">
      <c r="A92" s="425" t="s">
        <v>497</v>
      </c>
      <c r="B92" s="425" t="s">
        <v>540</v>
      </c>
      <c r="C92" s="426" t="s">
        <v>497</v>
      </c>
      <c r="D92" s="430">
        <v>0.2</v>
      </c>
      <c r="E92" s="431">
        <v>1.5</v>
      </c>
      <c r="F92" s="431">
        <v>1.2</v>
      </c>
      <c r="G92" s="431">
        <v>-2.7</v>
      </c>
      <c r="H92" s="431">
        <v>11</v>
      </c>
      <c r="I92" s="431">
        <v>-1.4</v>
      </c>
      <c r="J92" s="431">
        <v>-4.5</v>
      </c>
      <c r="K92" s="431">
        <v>5.5</v>
      </c>
      <c r="L92" s="431">
        <v>2.5</v>
      </c>
      <c r="M92" s="431">
        <v>-3.9</v>
      </c>
      <c r="N92" s="431">
        <v>4.5</v>
      </c>
      <c r="O92" s="431">
        <v>2.8</v>
      </c>
      <c r="P92" s="431">
        <v>-3.6</v>
      </c>
      <c r="Q92" s="431">
        <v>1</v>
      </c>
      <c r="R92" s="431">
        <v>2.1</v>
      </c>
      <c r="S92" s="431">
        <v>1.8</v>
      </c>
    </row>
    <row r="93" spans="1:19" ht="13.5" customHeight="1">
      <c r="A93" s="433" t="s">
        <v>782</v>
      </c>
      <c r="B93" s="433" t="s">
        <v>681</v>
      </c>
      <c r="C93" s="434" t="s">
        <v>782</v>
      </c>
      <c r="D93" s="435">
        <v>1.2</v>
      </c>
      <c r="E93" s="436">
        <v>1.4</v>
      </c>
      <c r="F93" s="436">
        <v>-0.4</v>
      </c>
      <c r="G93" s="436">
        <v>-3.3</v>
      </c>
      <c r="H93" s="436">
        <v>3.3</v>
      </c>
      <c r="I93" s="436">
        <v>-2.2</v>
      </c>
      <c r="J93" s="436">
        <v>3.6</v>
      </c>
      <c r="K93" s="436">
        <v>2.6</v>
      </c>
      <c r="L93" s="436">
        <v>0.8</v>
      </c>
      <c r="M93" s="436">
        <v>10.3</v>
      </c>
      <c r="N93" s="436">
        <v>4</v>
      </c>
      <c r="O93" s="436">
        <v>-2.5</v>
      </c>
      <c r="P93" s="436">
        <v>2.7</v>
      </c>
      <c r="Q93" s="436">
        <v>5.9</v>
      </c>
      <c r="R93" s="436">
        <v>-1.9</v>
      </c>
      <c r="S93" s="436">
        <v>-1.5</v>
      </c>
    </row>
    <row r="94" spans="1:35" ht="27" customHeight="1">
      <c r="A94" s="764" t="s">
        <v>342</v>
      </c>
      <c r="B94" s="764"/>
      <c r="C94" s="765"/>
      <c r="D94" s="442">
        <v>-1.4</v>
      </c>
      <c r="E94" s="441">
        <v>-1.4</v>
      </c>
      <c r="F94" s="441">
        <v>-2.9</v>
      </c>
      <c r="G94" s="441">
        <v>-1.4</v>
      </c>
      <c r="H94" s="441">
        <v>-18.8</v>
      </c>
      <c r="I94" s="441">
        <v>-0.2</v>
      </c>
      <c r="J94" s="441">
        <v>-5.8</v>
      </c>
      <c r="K94" s="441">
        <v>0</v>
      </c>
      <c r="L94" s="441">
        <v>-5.1</v>
      </c>
      <c r="M94" s="441">
        <v>5.3</v>
      </c>
      <c r="N94" s="441">
        <v>0.3</v>
      </c>
      <c r="O94" s="441">
        <v>-4.9</v>
      </c>
      <c r="P94" s="441">
        <v>2.1</v>
      </c>
      <c r="Q94" s="441">
        <v>0</v>
      </c>
      <c r="R94" s="441">
        <v>-6.1</v>
      </c>
      <c r="S94" s="441">
        <v>13.3</v>
      </c>
      <c r="T94" s="379"/>
      <c r="U94" s="379"/>
      <c r="V94" s="379"/>
      <c r="W94" s="379"/>
      <c r="X94" s="379"/>
      <c r="Y94" s="379"/>
      <c r="Z94" s="379"/>
      <c r="AA94" s="379"/>
      <c r="AB94" s="379"/>
      <c r="AC94" s="379"/>
      <c r="AD94" s="379"/>
      <c r="AE94" s="379"/>
      <c r="AF94" s="379"/>
      <c r="AG94" s="379"/>
      <c r="AH94" s="379"/>
      <c r="AI94" s="379"/>
    </row>
  </sheetData>
  <mergeCells count="11">
    <mergeCell ref="D8:R8"/>
    <mergeCell ref="A94:C94"/>
    <mergeCell ref="G3:N3"/>
    <mergeCell ref="A51:C53"/>
    <mergeCell ref="D54:R54"/>
    <mergeCell ref="D74:S74"/>
    <mergeCell ref="D28:S28"/>
    <mergeCell ref="A48:C48"/>
    <mergeCell ref="H50:O50"/>
    <mergeCell ref="H4:O4"/>
    <mergeCell ref="A5:C7"/>
  </mergeCells>
  <printOptions/>
  <pageMargins left="0.7874015748031497" right="0.3937007874015748" top="0.34" bottom="0.42" header="0.23" footer="0.22"/>
  <pageSetup horizontalDpi="600" verticalDpi="600" orientation="portrait" paperSize="9" scale="63" r:id="rId1"/>
  <headerFooter alignWithMargins="0">
    <oddFooter>&amp;C&amp;"ＭＳ Ｐゴシック,標準"&amp;12- 6 -</oddFooter>
  </headerFooter>
</worksheet>
</file>

<file path=xl/worksheets/sheet9.xml><?xml version="1.0" encoding="utf-8"?>
<worksheet xmlns="http://schemas.openxmlformats.org/spreadsheetml/2006/main" xmlns:r="http://schemas.openxmlformats.org/officeDocument/2006/relationships">
  <sheetPr codeName="Sheet12">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7" bestFit="1" customWidth="1"/>
    <col min="2" max="2" width="3.19921875" style="367" bestFit="1" customWidth="1"/>
    <col min="3" max="3" width="3.09765625" style="367" bestFit="1" customWidth="1"/>
    <col min="4" max="19" width="8.19921875" style="367" customWidth="1"/>
    <col min="20" max="35" width="7.59765625" style="367" customWidth="1"/>
    <col min="36" max="16384" width="9" style="367" customWidth="1"/>
  </cols>
  <sheetData>
    <row r="1" spans="1:31" ht="18.75">
      <c r="A1" s="366"/>
      <c r="B1" s="366"/>
      <c r="C1" s="366"/>
      <c r="D1" s="366"/>
      <c r="E1" s="368"/>
      <c r="F1" s="368"/>
      <c r="G1" s="766" t="s">
        <v>747</v>
      </c>
      <c r="H1" s="766"/>
      <c r="I1" s="766"/>
      <c r="J1" s="766"/>
      <c r="K1" s="766"/>
      <c r="L1" s="766"/>
      <c r="M1" s="766"/>
      <c r="N1" s="766"/>
      <c r="O1" s="766"/>
      <c r="P1" s="368"/>
      <c r="Q1" s="368"/>
      <c r="R1" s="366"/>
      <c r="S1" s="368"/>
      <c r="T1" s="368"/>
      <c r="U1" s="368"/>
      <c r="V1" s="368"/>
      <c r="W1" s="368"/>
      <c r="X1" s="368"/>
      <c r="Y1" s="368"/>
      <c r="Z1" s="368"/>
      <c r="AA1" s="368"/>
      <c r="AB1" s="368"/>
      <c r="AC1" s="368"/>
      <c r="AD1" s="368"/>
      <c r="AE1" s="368"/>
    </row>
    <row r="2" spans="1:19" ht="17.25">
      <c r="A2" s="397" t="s">
        <v>169</v>
      </c>
      <c r="B2" s="369"/>
      <c r="C2" s="369"/>
      <c r="H2" s="776"/>
      <c r="I2" s="776"/>
      <c r="J2" s="776"/>
      <c r="K2" s="776"/>
      <c r="L2" s="776"/>
      <c r="M2" s="776"/>
      <c r="N2" s="776"/>
      <c r="O2" s="776"/>
      <c r="S2" s="384" t="s">
        <v>537</v>
      </c>
    </row>
    <row r="3" spans="1:19" ht="13.5">
      <c r="A3" s="767" t="s">
        <v>498</v>
      </c>
      <c r="B3" s="767"/>
      <c r="C3" s="768"/>
      <c r="D3" s="370" t="s">
        <v>627</v>
      </c>
      <c r="E3" s="370" t="s">
        <v>628</v>
      </c>
      <c r="F3" s="370" t="s">
        <v>629</v>
      </c>
      <c r="G3" s="370" t="s">
        <v>630</v>
      </c>
      <c r="H3" s="370" t="s">
        <v>631</v>
      </c>
      <c r="I3" s="370" t="s">
        <v>632</v>
      </c>
      <c r="J3" s="370" t="s">
        <v>633</v>
      </c>
      <c r="K3" s="370" t="s">
        <v>634</v>
      </c>
      <c r="L3" s="370" t="s">
        <v>635</v>
      </c>
      <c r="M3" s="370" t="s">
        <v>636</v>
      </c>
      <c r="N3" s="370" t="s">
        <v>677</v>
      </c>
      <c r="O3" s="370" t="s">
        <v>637</v>
      </c>
      <c r="P3" s="370" t="s">
        <v>638</v>
      </c>
      <c r="Q3" s="370" t="s">
        <v>639</v>
      </c>
      <c r="R3" s="370" t="s">
        <v>640</v>
      </c>
      <c r="S3" s="370" t="s">
        <v>641</v>
      </c>
    </row>
    <row r="4" spans="1:19" ht="13.5">
      <c r="A4" s="769"/>
      <c r="B4" s="769"/>
      <c r="C4" s="770"/>
      <c r="D4" s="371" t="s">
        <v>513</v>
      </c>
      <c r="E4" s="371"/>
      <c r="F4" s="371"/>
      <c r="G4" s="371" t="s">
        <v>610</v>
      </c>
      <c r="H4" s="371" t="s">
        <v>514</v>
      </c>
      <c r="I4" s="371" t="s">
        <v>515</v>
      </c>
      <c r="J4" s="371" t="s">
        <v>516</v>
      </c>
      <c r="K4" s="371" t="s">
        <v>517</v>
      </c>
      <c r="L4" s="372" t="s">
        <v>518</v>
      </c>
      <c r="M4" s="373" t="s">
        <v>519</v>
      </c>
      <c r="N4" s="372" t="s">
        <v>675</v>
      </c>
      <c r="O4" s="372" t="s">
        <v>520</v>
      </c>
      <c r="P4" s="372" t="s">
        <v>521</v>
      </c>
      <c r="Q4" s="372" t="s">
        <v>522</v>
      </c>
      <c r="R4" s="372" t="s">
        <v>523</v>
      </c>
      <c r="S4" s="512" t="s">
        <v>54</v>
      </c>
    </row>
    <row r="5" spans="1:19" ht="18" customHeight="1">
      <c r="A5" s="771"/>
      <c r="B5" s="771"/>
      <c r="C5" s="772"/>
      <c r="D5" s="374" t="s">
        <v>524</v>
      </c>
      <c r="E5" s="374" t="s">
        <v>340</v>
      </c>
      <c r="F5" s="374" t="s">
        <v>341</v>
      </c>
      <c r="G5" s="374" t="s">
        <v>611</v>
      </c>
      <c r="H5" s="374" t="s">
        <v>525</v>
      </c>
      <c r="I5" s="374" t="s">
        <v>526</v>
      </c>
      <c r="J5" s="374" t="s">
        <v>527</v>
      </c>
      <c r="K5" s="374" t="s">
        <v>528</v>
      </c>
      <c r="L5" s="375" t="s">
        <v>529</v>
      </c>
      <c r="M5" s="376" t="s">
        <v>530</v>
      </c>
      <c r="N5" s="375" t="s">
        <v>676</v>
      </c>
      <c r="O5" s="375" t="s">
        <v>531</v>
      </c>
      <c r="P5" s="376" t="s">
        <v>532</v>
      </c>
      <c r="Q5" s="376" t="s">
        <v>533</v>
      </c>
      <c r="R5" s="375" t="s">
        <v>666</v>
      </c>
      <c r="S5" s="375" t="s">
        <v>55</v>
      </c>
    </row>
    <row r="6" spans="1:19" ht="15.75" customHeight="1">
      <c r="A6" s="401"/>
      <c r="B6" s="401"/>
      <c r="C6" s="401"/>
      <c r="D6" s="773" t="s">
        <v>593</v>
      </c>
      <c r="E6" s="773"/>
      <c r="F6" s="773"/>
      <c r="G6" s="773"/>
      <c r="H6" s="773"/>
      <c r="I6" s="773"/>
      <c r="J6" s="773"/>
      <c r="K6" s="773"/>
      <c r="L6" s="773"/>
      <c r="M6" s="773"/>
      <c r="N6" s="773"/>
      <c r="O6" s="773"/>
      <c r="P6" s="773"/>
      <c r="Q6" s="773"/>
      <c r="R6" s="773"/>
      <c r="S6" s="401"/>
    </row>
    <row r="7" spans="1:19" ht="13.5" customHeight="1">
      <c r="A7" s="420" t="s">
        <v>534</v>
      </c>
      <c r="B7" s="420" t="s">
        <v>659</v>
      </c>
      <c r="C7" s="421" t="s">
        <v>535</v>
      </c>
      <c r="D7" s="422">
        <v>104</v>
      </c>
      <c r="E7" s="423">
        <v>91.5</v>
      </c>
      <c r="F7" s="423">
        <v>100.5</v>
      </c>
      <c r="G7" s="423">
        <v>93</v>
      </c>
      <c r="H7" s="423">
        <v>106</v>
      </c>
      <c r="I7" s="423">
        <v>101.2</v>
      </c>
      <c r="J7" s="423">
        <v>102.5</v>
      </c>
      <c r="K7" s="423">
        <v>88.3</v>
      </c>
      <c r="L7" s="424" t="s">
        <v>663</v>
      </c>
      <c r="M7" s="424" t="s">
        <v>663</v>
      </c>
      <c r="N7" s="424" t="s">
        <v>663</v>
      </c>
      <c r="O7" s="424" t="s">
        <v>663</v>
      </c>
      <c r="P7" s="423">
        <v>120.3</v>
      </c>
      <c r="Q7" s="423">
        <v>108.5</v>
      </c>
      <c r="R7" s="423">
        <v>86.2</v>
      </c>
      <c r="S7" s="424" t="s">
        <v>663</v>
      </c>
    </row>
    <row r="8" spans="1:19" ht="13.5" customHeight="1">
      <c r="A8" s="425"/>
      <c r="B8" s="425" t="s">
        <v>660</v>
      </c>
      <c r="C8" s="426"/>
      <c r="D8" s="427">
        <v>97.3</v>
      </c>
      <c r="E8" s="428">
        <v>91.2</v>
      </c>
      <c r="F8" s="428">
        <v>93.1</v>
      </c>
      <c r="G8" s="428">
        <v>92.4</v>
      </c>
      <c r="H8" s="428">
        <v>97.4</v>
      </c>
      <c r="I8" s="428">
        <v>99.7</v>
      </c>
      <c r="J8" s="428">
        <v>94.1</v>
      </c>
      <c r="K8" s="428">
        <v>90.3</v>
      </c>
      <c r="L8" s="429" t="s">
        <v>663</v>
      </c>
      <c r="M8" s="429" t="s">
        <v>663</v>
      </c>
      <c r="N8" s="429" t="s">
        <v>663</v>
      </c>
      <c r="O8" s="429" t="s">
        <v>663</v>
      </c>
      <c r="P8" s="428">
        <v>110</v>
      </c>
      <c r="Q8" s="428">
        <v>103.2</v>
      </c>
      <c r="R8" s="428">
        <v>94.4</v>
      </c>
      <c r="S8" s="429" t="s">
        <v>663</v>
      </c>
    </row>
    <row r="9" spans="1:19" ht="13.5">
      <c r="A9" s="425"/>
      <c r="B9" s="425" t="s">
        <v>661</v>
      </c>
      <c r="C9" s="426"/>
      <c r="D9" s="427">
        <v>100</v>
      </c>
      <c r="E9" s="428">
        <v>100</v>
      </c>
      <c r="F9" s="428">
        <v>100</v>
      </c>
      <c r="G9" s="428">
        <v>100</v>
      </c>
      <c r="H9" s="428">
        <v>100</v>
      </c>
      <c r="I9" s="428">
        <v>100</v>
      </c>
      <c r="J9" s="428">
        <v>100</v>
      </c>
      <c r="K9" s="428">
        <v>100</v>
      </c>
      <c r="L9" s="429">
        <v>100</v>
      </c>
      <c r="M9" s="429">
        <v>100</v>
      </c>
      <c r="N9" s="429">
        <v>100</v>
      </c>
      <c r="O9" s="429">
        <v>100</v>
      </c>
      <c r="P9" s="428">
        <v>100</v>
      </c>
      <c r="Q9" s="428">
        <v>100</v>
      </c>
      <c r="R9" s="428">
        <v>100</v>
      </c>
      <c r="S9" s="429">
        <v>100</v>
      </c>
    </row>
    <row r="10" spans="1:19" ht="13.5" customHeight="1">
      <c r="A10" s="425"/>
      <c r="B10" s="425" t="s">
        <v>662</v>
      </c>
      <c r="C10" s="426"/>
      <c r="D10" s="427">
        <v>97.9</v>
      </c>
      <c r="E10" s="428">
        <v>95.1</v>
      </c>
      <c r="F10" s="428">
        <v>100.4</v>
      </c>
      <c r="G10" s="428">
        <v>102.4</v>
      </c>
      <c r="H10" s="428">
        <v>92.3</v>
      </c>
      <c r="I10" s="428">
        <v>96.7</v>
      </c>
      <c r="J10" s="428">
        <v>99.6</v>
      </c>
      <c r="K10" s="428">
        <v>96.9</v>
      </c>
      <c r="L10" s="429">
        <v>77.9</v>
      </c>
      <c r="M10" s="429">
        <v>105.4</v>
      </c>
      <c r="N10" s="429">
        <v>85.1</v>
      </c>
      <c r="O10" s="429">
        <v>97.8</v>
      </c>
      <c r="P10" s="428">
        <v>87.1</v>
      </c>
      <c r="Q10" s="428">
        <v>95.9</v>
      </c>
      <c r="R10" s="428">
        <v>100.4</v>
      </c>
      <c r="S10" s="429">
        <v>112</v>
      </c>
    </row>
    <row r="11" spans="1:19" ht="13.5" customHeight="1">
      <c r="A11" s="425"/>
      <c r="B11" s="425" t="s">
        <v>773</v>
      </c>
      <c r="C11" s="426"/>
      <c r="D11" s="430">
        <v>99.2</v>
      </c>
      <c r="E11" s="431">
        <v>100.1</v>
      </c>
      <c r="F11" s="431">
        <v>102.2</v>
      </c>
      <c r="G11" s="431">
        <v>93.3</v>
      </c>
      <c r="H11" s="431">
        <v>91.8</v>
      </c>
      <c r="I11" s="431">
        <v>98.9</v>
      </c>
      <c r="J11" s="431">
        <v>100.8</v>
      </c>
      <c r="K11" s="431">
        <v>100.1</v>
      </c>
      <c r="L11" s="431">
        <v>75.2</v>
      </c>
      <c r="M11" s="431">
        <v>99.6</v>
      </c>
      <c r="N11" s="431">
        <v>86.5</v>
      </c>
      <c r="O11" s="431">
        <v>111.6</v>
      </c>
      <c r="P11" s="431">
        <v>87.4</v>
      </c>
      <c r="Q11" s="431">
        <v>98</v>
      </c>
      <c r="R11" s="431">
        <v>92.9</v>
      </c>
      <c r="S11" s="431">
        <v>116.9</v>
      </c>
    </row>
    <row r="12" spans="1:19" ht="13.5" customHeight="1">
      <c r="A12" s="425"/>
      <c r="B12" s="437" t="s">
        <v>775</v>
      </c>
      <c r="C12" s="438"/>
      <c r="D12" s="439">
        <v>100.2</v>
      </c>
      <c r="E12" s="440">
        <v>105.9</v>
      </c>
      <c r="F12" s="440">
        <v>104.1</v>
      </c>
      <c r="G12" s="440">
        <v>97.8</v>
      </c>
      <c r="H12" s="440">
        <v>97.6</v>
      </c>
      <c r="I12" s="440">
        <v>98.3</v>
      </c>
      <c r="J12" s="440">
        <v>102.2</v>
      </c>
      <c r="K12" s="440">
        <v>107.5</v>
      </c>
      <c r="L12" s="440">
        <v>82.5</v>
      </c>
      <c r="M12" s="440">
        <v>102.8</v>
      </c>
      <c r="N12" s="440">
        <v>85.9</v>
      </c>
      <c r="O12" s="440">
        <v>109.2</v>
      </c>
      <c r="P12" s="440">
        <v>91</v>
      </c>
      <c r="Q12" s="440">
        <v>93.2</v>
      </c>
      <c r="R12" s="440">
        <v>96.9</v>
      </c>
      <c r="S12" s="440">
        <v>109.5</v>
      </c>
    </row>
    <row r="13" spans="1:19" ht="13.5" customHeight="1">
      <c r="A13" s="420" t="s">
        <v>664</v>
      </c>
      <c r="B13" s="420" t="s">
        <v>541</v>
      </c>
      <c r="C13" s="432" t="s">
        <v>536</v>
      </c>
      <c r="D13" s="430">
        <v>84.6</v>
      </c>
      <c r="E13" s="431">
        <v>86.6</v>
      </c>
      <c r="F13" s="431">
        <v>85.2</v>
      </c>
      <c r="G13" s="431">
        <v>82.2</v>
      </c>
      <c r="H13" s="431">
        <v>76.6</v>
      </c>
      <c r="I13" s="431">
        <v>89.5</v>
      </c>
      <c r="J13" s="431">
        <v>90.2</v>
      </c>
      <c r="K13" s="431">
        <v>78.9</v>
      </c>
      <c r="L13" s="431">
        <v>67.7</v>
      </c>
      <c r="M13" s="431">
        <v>79.5</v>
      </c>
      <c r="N13" s="431">
        <v>84.4</v>
      </c>
      <c r="O13" s="431">
        <v>107.7</v>
      </c>
      <c r="P13" s="431">
        <v>72.5</v>
      </c>
      <c r="Q13" s="431">
        <v>78.4</v>
      </c>
      <c r="R13" s="431">
        <v>75.4</v>
      </c>
      <c r="S13" s="431">
        <v>105.7</v>
      </c>
    </row>
    <row r="14" spans="1:19" ht="13.5" customHeight="1">
      <c r="A14" s="425"/>
      <c r="B14" s="425" t="s">
        <v>542</v>
      </c>
      <c r="C14" s="426" t="s">
        <v>497</v>
      </c>
      <c r="D14" s="430">
        <v>134.8</v>
      </c>
      <c r="E14" s="431">
        <v>124.9</v>
      </c>
      <c r="F14" s="431">
        <v>136.9</v>
      </c>
      <c r="G14" s="431">
        <v>124.7</v>
      </c>
      <c r="H14" s="431">
        <v>127.5</v>
      </c>
      <c r="I14" s="431">
        <v>122.9</v>
      </c>
      <c r="J14" s="431">
        <v>118.6</v>
      </c>
      <c r="K14" s="431">
        <v>235.4</v>
      </c>
      <c r="L14" s="431">
        <v>127.8</v>
      </c>
      <c r="M14" s="431">
        <v>133.1</v>
      </c>
      <c r="N14" s="431">
        <v>88.2</v>
      </c>
      <c r="O14" s="431">
        <v>128.4</v>
      </c>
      <c r="P14" s="431">
        <v>174.5</v>
      </c>
      <c r="Q14" s="431">
        <v>126.2</v>
      </c>
      <c r="R14" s="431">
        <v>94.4</v>
      </c>
      <c r="S14" s="431">
        <v>136.8</v>
      </c>
    </row>
    <row r="15" spans="1:19" ht="13.5" customHeight="1">
      <c r="A15" s="425" t="s">
        <v>497</v>
      </c>
      <c r="B15" s="425" t="s">
        <v>543</v>
      </c>
      <c r="C15" s="426" t="s">
        <v>497</v>
      </c>
      <c r="D15" s="430">
        <v>128.4</v>
      </c>
      <c r="E15" s="431">
        <v>136.7</v>
      </c>
      <c r="F15" s="431">
        <v>144.1</v>
      </c>
      <c r="G15" s="431">
        <v>92.3</v>
      </c>
      <c r="H15" s="431">
        <v>132.2</v>
      </c>
      <c r="I15" s="431">
        <v>116.5</v>
      </c>
      <c r="J15" s="431">
        <v>142.6</v>
      </c>
      <c r="K15" s="431">
        <v>94.6</v>
      </c>
      <c r="L15" s="431">
        <v>98.4</v>
      </c>
      <c r="M15" s="431">
        <v>160</v>
      </c>
      <c r="N15" s="431">
        <v>90.3</v>
      </c>
      <c r="O15" s="431">
        <v>119</v>
      </c>
      <c r="P15" s="431">
        <v>86.1</v>
      </c>
      <c r="Q15" s="431">
        <v>117.3</v>
      </c>
      <c r="R15" s="431">
        <v>171.4</v>
      </c>
      <c r="S15" s="431">
        <v>125</v>
      </c>
    </row>
    <row r="16" spans="1:19" ht="13.5" customHeight="1">
      <c r="A16" s="425" t="s">
        <v>497</v>
      </c>
      <c r="B16" s="425" t="s">
        <v>544</v>
      </c>
      <c r="C16" s="426" t="s">
        <v>497</v>
      </c>
      <c r="D16" s="430">
        <v>85.8</v>
      </c>
      <c r="E16" s="431">
        <v>92.7</v>
      </c>
      <c r="F16" s="431">
        <v>87.2</v>
      </c>
      <c r="G16" s="431">
        <v>90.6</v>
      </c>
      <c r="H16" s="431">
        <v>81.8</v>
      </c>
      <c r="I16" s="431">
        <v>87.6</v>
      </c>
      <c r="J16" s="431">
        <v>87.5</v>
      </c>
      <c r="K16" s="431">
        <v>82.2</v>
      </c>
      <c r="L16" s="431">
        <v>69.6</v>
      </c>
      <c r="M16" s="431">
        <v>84.2</v>
      </c>
      <c r="N16" s="431">
        <v>83.2</v>
      </c>
      <c r="O16" s="431">
        <v>96.1</v>
      </c>
      <c r="P16" s="431">
        <v>82.9</v>
      </c>
      <c r="Q16" s="431">
        <v>80</v>
      </c>
      <c r="R16" s="431">
        <v>75.2</v>
      </c>
      <c r="S16" s="431">
        <v>95.7</v>
      </c>
    </row>
    <row r="17" spans="1:19" ht="13.5" customHeight="1">
      <c r="A17" s="425" t="s">
        <v>497</v>
      </c>
      <c r="B17" s="425" t="s">
        <v>545</v>
      </c>
      <c r="C17" s="426" t="s">
        <v>497</v>
      </c>
      <c r="D17" s="430">
        <v>82.7</v>
      </c>
      <c r="E17" s="431">
        <v>90.6</v>
      </c>
      <c r="F17" s="431">
        <v>85.2</v>
      </c>
      <c r="G17" s="431">
        <v>90.3</v>
      </c>
      <c r="H17" s="431">
        <v>77.9</v>
      </c>
      <c r="I17" s="431">
        <v>86.3</v>
      </c>
      <c r="J17" s="431">
        <v>85.8</v>
      </c>
      <c r="K17" s="431">
        <v>75.3</v>
      </c>
      <c r="L17" s="431">
        <v>70.1</v>
      </c>
      <c r="M17" s="431">
        <v>84.7</v>
      </c>
      <c r="N17" s="431">
        <v>78.9</v>
      </c>
      <c r="O17" s="431">
        <v>89.5</v>
      </c>
      <c r="P17" s="431">
        <v>65</v>
      </c>
      <c r="Q17" s="431">
        <v>78.4</v>
      </c>
      <c r="R17" s="431">
        <v>73.2</v>
      </c>
      <c r="S17" s="431">
        <v>94.9</v>
      </c>
    </row>
    <row r="18" spans="1:19" ht="13.5" customHeight="1">
      <c r="A18" s="425" t="s">
        <v>497</v>
      </c>
      <c r="B18" s="425" t="s">
        <v>512</v>
      </c>
      <c r="C18" s="426" t="s">
        <v>497</v>
      </c>
      <c r="D18" s="430">
        <v>82.2</v>
      </c>
      <c r="E18" s="431">
        <v>90.8</v>
      </c>
      <c r="F18" s="431">
        <v>83.7</v>
      </c>
      <c r="G18" s="431">
        <v>91.3</v>
      </c>
      <c r="H18" s="431">
        <v>76.9</v>
      </c>
      <c r="I18" s="431">
        <v>87.4</v>
      </c>
      <c r="J18" s="431">
        <v>85.2</v>
      </c>
      <c r="K18" s="431">
        <v>76.6</v>
      </c>
      <c r="L18" s="431">
        <v>67.6</v>
      </c>
      <c r="M18" s="431">
        <v>87</v>
      </c>
      <c r="N18" s="431">
        <v>78.4</v>
      </c>
      <c r="O18" s="431">
        <v>90.2</v>
      </c>
      <c r="P18" s="431">
        <v>65.1</v>
      </c>
      <c r="Q18" s="431">
        <v>77.6</v>
      </c>
      <c r="R18" s="431">
        <v>73</v>
      </c>
      <c r="S18" s="431">
        <v>95.1</v>
      </c>
    </row>
    <row r="19" spans="1:19" ht="13.5" customHeight="1">
      <c r="A19" s="425" t="s">
        <v>497</v>
      </c>
      <c r="B19" s="425" t="s">
        <v>546</v>
      </c>
      <c r="C19" s="426" t="s">
        <v>497</v>
      </c>
      <c r="D19" s="430">
        <v>88</v>
      </c>
      <c r="E19" s="431">
        <v>89.9</v>
      </c>
      <c r="F19" s="431">
        <v>87.4</v>
      </c>
      <c r="G19" s="431">
        <v>88.9</v>
      </c>
      <c r="H19" s="431">
        <v>92.9</v>
      </c>
      <c r="I19" s="431">
        <v>92.4</v>
      </c>
      <c r="J19" s="431">
        <v>88.3</v>
      </c>
      <c r="K19" s="431">
        <v>86.2</v>
      </c>
      <c r="L19" s="431">
        <v>77</v>
      </c>
      <c r="M19" s="431">
        <v>85.2</v>
      </c>
      <c r="N19" s="431">
        <v>89.5</v>
      </c>
      <c r="O19" s="431">
        <v>89.2</v>
      </c>
      <c r="P19" s="431">
        <v>69.5</v>
      </c>
      <c r="Q19" s="431">
        <v>94.4</v>
      </c>
      <c r="R19" s="431">
        <v>74.9</v>
      </c>
      <c r="S19" s="431">
        <v>110.1</v>
      </c>
    </row>
    <row r="20" spans="1:19" ht="13.5" customHeight="1">
      <c r="A20" s="425" t="s">
        <v>497</v>
      </c>
      <c r="B20" s="425" t="s">
        <v>591</v>
      </c>
      <c r="C20" s="426" t="s">
        <v>497</v>
      </c>
      <c r="D20" s="430">
        <v>169.1</v>
      </c>
      <c r="E20" s="431">
        <v>181.7</v>
      </c>
      <c r="F20" s="431">
        <v>189.2</v>
      </c>
      <c r="G20" s="431">
        <v>175.8</v>
      </c>
      <c r="H20" s="431">
        <v>151.5</v>
      </c>
      <c r="I20" s="431">
        <v>149.7</v>
      </c>
      <c r="J20" s="431">
        <v>161.6</v>
      </c>
      <c r="K20" s="431">
        <v>226.9</v>
      </c>
      <c r="L20" s="431">
        <v>147.1</v>
      </c>
      <c r="M20" s="431">
        <v>177</v>
      </c>
      <c r="N20" s="431">
        <v>95.4</v>
      </c>
      <c r="O20" s="431">
        <v>125.4</v>
      </c>
      <c r="P20" s="431">
        <v>173.9</v>
      </c>
      <c r="Q20" s="431">
        <v>142.3</v>
      </c>
      <c r="R20" s="431">
        <v>198.9</v>
      </c>
      <c r="S20" s="431">
        <v>154.2</v>
      </c>
    </row>
    <row r="21" spans="1:19" ht="13.5" customHeight="1">
      <c r="A21" s="425" t="s">
        <v>777</v>
      </c>
      <c r="B21" s="425" t="s">
        <v>780</v>
      </c>
      <c r="C21" s="426" t="s">
        <v>536</v>
      </c>
      <c r="D21" s="430">
        <v>87.7</v>
      </c>
      <c r="E21" s="431">
        <v>88.4</v>
      </c>
      <c r="F21" s="431">
        <v>89.1</v>
      </c>
      <c r="G21" s="431">
        <v>80.2</v>
      </c>
      <c r="H21" s="431">
        <v>83.7</v>
      </c>
      <c r="I21" s="431">
        <v>87.7</v>
      </c>
      <c r="J21" s="431">
        <v>86.7</v>
      </c>
      <c r="K21" s="431">
        <v>81.7</v>
      </c>
      <c r="L21" s="431">
        <v>76.4</v>
      </c>
      <c r="M21" s="431">
        <v>122</v>
      </c>
      <c r="N21" s="431">
        <v>81.1</v>
      </c>
      <c r="O21" s="431">
        <v>85.9</v>
      </c>
      <c r="P21" s="431">
        <v>78.1</v>
      </c>
      <c r="Q21" s="431">
        <v>87.5</v>
      </c>
      <c r="R21" s="431">
        <v>86.2</v>
      </c>
      <c r="S21" s="431">
        <v>94.1</v>
      </c>
    </row>
    <row r="22" spans="1:19" ht="13.5" customHeight="1">
      <c r="A22" s="425" t="s">
        <v>497</v>
      </c>
      <c r="B22" s="425" t="s">
        <v>538</v>
      </c>
      <c r="C22" s="426" t="s">
        <v>497</v>
      </c>
      <c r="D22" s="430">
        <v>80.6</v>
      </c>
      <c r="E22" s="431">
        <v>89.7</v>
      </c>
      <c r="F22" s="431">
        <v>83.5</v>
      </c>
      <c r="G22" s="431">
        <v>84.3</v>
      </c>
      <c r="H22" s="431">
        <v>76.2</v>
      </c>
      <c r="I22" s="431">
        <v>82.6</v>
      </c>
      <c r="J22" s="431">
        <v>82.8</v>
      </c>
      <c r="K22" s="431">
        <v>79.2</v>
      </c>
      <c r="L22" s="431">
        <v>64.4</v>
      </c>
      <c r="M22" s="431">
        <v>84.8</v>
      </c>
      <c r="N22" s="431">
        <v>75.7</v>
      </c>
      <c r="O22" s="431">
        <v>82.3</v>
      </c>
      <c r="P22" s="431">
        <v>56.5</v>
      </c>
      <c r="Q22" s="431">
        <v>79.2</v>
      </c>
      <c r="R22" s="431">
        <v>72.4</v>
      </c>
      <c r="S22" s="431">
        <v>95.6</v>
      </c>
    </row>
    <row r="23" spans="1:19" ht="13.5" customHeight="1">
      <c r="A23" s="425" t="s">
        <v>497</v>
      </c>
      <c r="B23" s="425" t="s">
        <v>539</v>
      </c>
      <c r="C23" s="426" t="s">
        <v>497</v>
      </c>
      <c r="D23" s="430">
        <v>83.1</v>
      </c>
      <c r="E23" s="431">
        <v>91.1</v>
      </c>
      <c r="F23" s="431">
        <v>84.2</v>
      </c>
      <c r="G23" s="431">
        <v>84.8</v>
      </c>
      <c r="H23" s="431">
        <v>78.2</v>
      </c>
      <c r="I23" s="431">
        <v>85.1</v>
      </c>
      <c r="J23" s="431">
        <v>87.2</v>
      </c>
      <c r="K23" s="431">
        <v>80.7</v>
      </c>
      <c r="L23" s="431">
        <v>63.4</v>
      </c>
      <c r="M23" s="431">
        <v>86.9</v>
      </c>
      <c r="N23" s="431">
        <v>81.1</v>
      </c>
      <c r="O23" s="431">
        <v>87.3</v>
      </c>
      <c r="P23" s="431">
        <v>61.3</v>
      </c>
      <c r="Q23" s="431">
        <v>84.7</v>
      </c>
      <c r="R23" s="431">
        <v>84.9</v>
      </c>
      <c r="S23" s="431">
        <v>98.3</v>
      </c>
    </row>
    <row r="24" spans="1:46" ht="13.5" customHeight="1">
      <c r="A24" s="425" t="s">
        <v>497</v>
      </c>
      <c r="B24" s="425" t="s">
        <v>540</v>
      </c>
      <c r="C24" s="426" t="s">
        <v>497</v>
      </c>
      <c r="D24" s="430">
        <v>81.9</v>
      </c>
      <c r="E24" s="431">
        <v>89</v>
      </c>
      <c r="F24" s="431">
        <v>84</v>
      </c>
      <c r="G24" s="431">
        <v>83.2</v>
      </c>
      <c r="H24" s="431">
        <v>90.6</v>
      </c>
      <c r="I24" s="431">
        <v>81.3</v>
      </c>
      <c r="J24" s="431">
        <v>87.6</v>
      </c>
      <c r="K24" s="431">
        <v>79.4</v>
      </c>
      <c r="L24" s="431">
        <v>64.3</v>
      </c>
      <c r="M24" s="431">
        <v>83.1</v>
      </c>
      <c r="N24" s="431">
        <v>79.5</v>
      </c>
      <c r="O24" s="431">
        <v>90</v>
      </c>
      <c r="P24" s="431">
        <v>56.6</v>
      </c>
      <c r="Q24" s="431">
        <v>80</v>
      </c>
      <c r="R24" s="431">
        <v>74.7</v>
      </c>
      <c r="S24" s="431">
        <v>95</v>
      </c>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row>
    <row r="25" spans="1:46" ht="13.5" customHeight="1">
      <c r="A25" s="433" t="s">
        <v>782</v>
      </c>
      <c r="B25" s="433" t="s">
        <v>681</v>
      </c>
      <c r="C25" s="434" t="s">
        <v>782</v>
      </c>
      <c r="D25" s="435">
        <v>79.8</v>
      </c>
      <c r="E25" s="436">
        <v>85.9</v>
      </c>
      <c r="F25" s="436">
        <v>81.1</v>
      </c>
      <c r="G25" s="436">
        <v>81.3</v>
      </c>
      <c r="H25" s="436">
        <v>81.3</v>
      </c>
      <c r="I25" s="436">
        <v>80</v>
      </c>
      <c r="J25" s="436">
        <v>83</v>
      </c>
      <c r="K25" s="436">
        <v>74.7</v>
      </c>
      <c r="L25" s="436">
        <v>62.8</v>
      </c>
      <c r="M25" s="436">
        <v>84</v>
      </c>
      <c r="N25" s="436">
        <v>78.9</v>
      </c>
      <c r="O25" s="436">
        <v>86.5</v>
      </c>
      <c r="P25" s="436">
        <v>56.9</v>
      </c>
      <c r="Q25" s="436">
        <v>79.1</v>
      </c>
      <c r="R25" s="436">
        <v>70.8</v>
      </c>
      <c r="S25" s="436">
        <v>100.3</v>
      </c>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row>
    <row r="26" spans="1:19" ht="17.25" customHeight="1">
      <c r="A26" s="401"/>
      <c r="B26" s="401"/>
      <c r="C26" s="401"/>
      <c r="D26" s="774" t="s">
        <v>592</v>
      </c>
      <c r="E26" s="774"/>
      <c r="F26" s="774"/>
      <c r="G26" s="774"/>
      <c r="H26" s="774"/>
      <c r="I26" s="774"/>
      <c r="J26" s="774"/>
      <c r="K26" s="774"/>
      <c r="L26" s="774"/>
      <c r="M26" s="774"/>
      <c r="N26" s="774"/>
      <c r="O26" s="774"/>
      <c r="P26" s="774"/>
      <c r="Q26" s="774"/>
      <c r="R26" s="774"/>
      <c r="S26" s="774"/>
    </row>
    <row r="27" spans="1:19" ht="13.5" customHeight="1">
      <c r="A27" s="420" t="s">
        <v>534</v>
      </c>
      <c r="B27" s="420" t="s">
        <v>659</v>
      </c>
      <c r="C27" s="421" t="s">
        <v>535</v>
      </c>
      <c r="D27" s="422">
        <v>-0.3</v>
      </c>
      <c r="E27" s="423">
        <v>-3.4</v>
      </c>
      <c r="F27" s="423">
        <v>-0.8</v>
      </c>
      <c r="G27" s="423">
        <v>-5</v>
      </c>
      <c r="H27" s="423">
        <v>-8.9</v>
      </c>
      <c r="I27" s="423">
        <v>-2.8</v>
      </c>
      <c r="J27" s="423">
        <v>1</v>
      </c>
      <c r="K27" s="423">
        <v>-1.3</v>
      </c>
      <c r="L27" s="424" t="s">
        <v>663</v>
      </c>
      <c r="M27" s="424" t="s">
        <v>663</v>
      </c>
      <c r="N27" s="424" t="s">
        <v>663</v>
      </c>
      <c r="O27" s="424" t="s">
        <v>663</v>
      </c>
      <c r="P27" s="423">
        <v>3.8</v>
      </c>
      <c r="Q27" s="423">
        <v>-2.1</v>
      </c>
      <c r="R27" s="423">
        <v>9.3</v>
      </c>
      <c r="S27" s="424" t="s">
        <v>663</v>
      </c>
    </row>
    <row r="28" spans="1:19" ht="13.5" customHeight="1">
      <c r="A28" s="425"/>
      <c r="B28" s="425" t="s">
        <v>660</v>
      </c>
      <c r="C28" s="426"/>
      <c r="D28" s="427">
        <v>-6.4</v>
      </c>
      <c r="E28" s="428">
        <v>-0.3</v>
      </c>
      <c r="F28" s="428">
        <v>-7.4</v>
      </c>
      <c r="G28" s="428">
        <v>-0.6</v>
      </c>
      <c r="H28" s="428">
        <v>-8.1</v>
      </c>
      <c r="I28" s="428">
        <v>-1.5</v>
      </c>
      <c r="J28" s="428">
        <v>-8.2</v>
      </c>
      <c r="K28" s="428">
        <v>2.3</v>
      </c>
      <c r="L28" s="429" t="s">
        <v>663</v>
      </c>
      <c r="M28" s="429" t="s">
        <v>663</v>
      </c>
      <c r="N28" s="429" t="s">
        <v>663</v>
      </c>
      <c r="O28" s="429" t="s">
        <v>663</v>
      </c>
      <c r="P28" s="428">
        <v>-8.6</v>
      </c>
      <c r="Q28" s="428">
        <v>-4.9</v>
      </c>
      <c r="R28" s="428">
        <v>9.5</v>
      </c>
      <c r="S28" s="429" t="s">
        <v>663</v>
      </c>
    </row>
    <row r="29" spans="1:19" ht="13.5" customHeight="1">
      <c r="A29" s="425"/>
      <c r="B29" s="425" t="s">
        <v>661</v>
      </c>
      <c r="C29" s="426"/>
      <c r="D29" s="427">
        <v>2.8</v>
      </c>
      <c r="E29" s="428">
        <v>9.6</v>
      </c>
      <c r="F29" s="428">
        <v>7.4</v>
      </c>
      <c r="G29" s="428">
        <v>8.2</v>
      </c>
      <c r="H29" s="428">
        <v>2.7</v>
      </c>
      <c r="I29" s="428">
        <v>0.3</v>
      </c>
      <c r="J29" s="428">
        <v>6.3</v>
      </c>
      <c r="K29" s="428">
        <v>10.7</v>
      </c>
      <c r="L29" s="429" t="s">
        <v>663</v>
      </c>
      <c r="M29" s="429" t="s">
        <v>663</v>
      </c>
      <c r="N29" s="429" t="s">
        <v>663</v>
      </c>
      <c r="O29" s="429" t="s">
        <v>663</v>
      </c>
      <c r="P29" s="428">
        <v>-9.1</v>
      </c>
      <c r="Q29" s="428">
        <v>-3.1</v>
      </c>
      <c r="R29" s="428">
        <v>5.9</v>
      </c>
      <c r="S29" s="429" t="s">
        <v>663</v>
      </c>
    </row>
    <row r="30" spans="1:19" ht="13.5" customHeight="1">
      <c r="A30" s="425"/>
      <c r="B30" s="425" t="s">
        <v>662</v>
      </c>
      <c r="C30" s="426"/>
      <c r="D30" s="427">
        <v>-2.1</v>
      </c>
      <c r="E30" s="428">
        <v>-4.9</v>
      </c>
      <c r="F30" s="428">
        <v>0.4</v>
      </c>
      <c r="G30" s="428">
        <v>2.4</v>
      </c>
      <c r="H30" s="428">
        <v>-7.7</v>
      </c>
      <c r="I30" s="428">
        <v>-3.3</v>
      </c>
      <c r="J30" s="428">
        <v>-0.4</v>
      </c>
      <c r="K30" s="428">
        <v>-3.1</v>
      </c>
      <c r="L30" s="429">
        <v>-22.1</v>
      </c>
      <c r="M30" s="429">
        <v>5.4</v>
      </c>
      <c r="N30" s="429">
        <v>-14.9</v>
      </c>
      <c r="O30" s="429">
        <v>-2.2</v>
      </c>
      <c r="P30" s="428">
        <v>-12.9</v>
      </c>
      <c r="Q30" s="428">
        <v>-4.1</v>
      </c>
      <c r="R30" s="428">
        <v>0.4</v>
      </c>
      <c r="S30" s="429">
        <v>12</v>
      </c>
    </row>
    <row r="31" spans="1:19" ht="13.5" customHeight="1">
      <c r="A31" s="425"/>
      <c r="B31" s="425" t="s">
        <v>773</v>
      </c>
      <c r="C31" s="426"/>
      <c r="D31" s="427">
        <v>1.3</v>
      </c>
      <c r="E31" s="428">
        <v>5.3</v>
      </c>
      <c r="F31" s="428">
        <v>1.8</v>
      </c>
      <c r="G31" s="428">
        <v>-8.9</v>
      </c>
      <c r="H31" s="428">
        <v>-0.5</v>
      </c>
      <c r="I31" s="428">
        <v>2.3</v>
      </c>
      <c r="J31" s="428">
        <v>1.2</v>
      </c>
      <c r="K31" s="428">
        <v>3.3</v>
      </c>
      <c r="L31" s="429">
        <v>-3.5</v>
      </c>
      <c r="M31" s="429">
        <v>-5.5</v>
      </c>
      <c r="N31" s="429">
        <v>1.6</v>
      </c>
      <c r="O31" s="429">
        <v>14.1</v>
      </c>
      <c r="P31" s="428">
        <v>0.3</v>
      </c>
      <c r="Q31" s="428">
        <v>2.2</v>
      </c>
      <c r="R31" s="428">
        <v>-7.5</v>
      </c>
      <c r="S31" s="429">
        <v>4.4</v>
      </c>
    </row>
    <row r="32" spans="1:19" ht="13.5" customHeight="1">
      <c r="A32" s="425"/>
      <c r="B32" s="437" t="s">
        <v>775</v>
      </c>
      <c r="C32" s="438"/>
      <c r="D32" s="439">
        <v>1</v>
      </c>
      <c r="E32" s="440">
        <v>5.8</v>
      </c>
      <c r="F32" s="440">
        <v>1.9</v>
      </c>
      <c r="G32" s="440">
        <v>4.8</v>
      </c>
      <c r="H32" s="440">
        <v>6.3</v>
      </c>
      <c r="I32" s="440">
        <v>-0.6</v>
      </c>
      <c r="J32" s="440">
        <v>1.4</v>
      </c>
      <c r="K32" s="440">
        <v>7.4</v>
      </c>
      <c r="L32" s="440">
        <v>9.7</v>
      </c>
      <c r="M32" s="440">
        <v>3.2</v>
      </c>
      <c r="N32" s="440">
        <v>-0.7</v>
      </c>
      <c r="O32" s="440">
        <v>-2.2</v>
      </c>
      <c r="P32" s="440">
        <v>4.1</v>
      </c>
      <c r="Q32" s="440">
        <v>-4.9</v>
      </c>
      <c r="R32" s="440">
        <v>4.3</v>
      </c>
      <c r="S32" s="440">
        <v>-6.3</v>
      </c>
    </row>
    <row r="33" spans="1:19" ht="13.5" customHeight="1">
      <c r="A33" s="420" t="s">
        <v>664</v>
      </c>
      <c r="B33" s="420" t="s">
        <v>541</v>
      </c>
      <c r="C33" s="432" t="s">
        <v>536</v>
      </c>
      <c r="D33" s="430">
        <v>2.4</v>
      </c>
      <c r="E33" s="431">
        <v>1.2</v>
      </c>
      <c r="F33" s="431">
        <v>0.6</v>
      </c>
      <c r="G33" s="431">
        <v>2.6</v>
      </c>
      <c r="H33" s="431">
        <v>2.4</v>
      </c>
      <c r="I33" s="431">
        <v>5.9</v>
      </c>
      <c r="J33" s="431">
        <v>6.1</v>
      </c>
      <c r="K33" s="431">
        <v>6.5</v>
      </c>
      <c r="L33" s="431">
        <v>9</v>
      </c>
      <c r="M33" s="431">
        <v>0.8</v>
      </c>
      <c r="N33" s="431">
        <v>7.5</v>
      </c>
      <c r="O33" s="431">
        <v>11.1</v>
      </c>
      <c r="P33" s="431">
        <v>11.5</v>
      </c>
      <c r="Q33" s="431">
        <v>-3.1</v>
      </c>
      <c r="R33" s="431">
        <v>4.3</v>
      </c>
      <c r="S33" s="431">
        <v>-1.4</v>
      </c>
    </row>
    <row r="34" spans="1:19" ht="13.5" customHeight="1">
      <c r="A34" s="425" t="s">
        <v>497</v>
      </c>
      <c r="B34" s="425" t="s">
        <v>542</v>
      </c>
      <c r="C34" s="426" t="s">
        <v>497</v>
      </c>
      <c r="D34" s="430">
        <v>2.4</v>
      </c>
      <c r="E34" s="431">
        <v>10.6</v>
      </c>
      <c r="F34" s="431">
        <v>1.9</v>
      </c>
      <c r="G34" s="431">
        <v>-19.4</v>
      </c>
      <c r="H34" s="431">
        <v>19.6</v>
      </c>
      <c r="I34" s="431">
        <v>2.8</v>
      </c>
      <c r="J34" s="431">
        <v>1.3</v>
      </c>
      <c r="K34" s="431">
        <v>13.3</v>
      </c>
      <c r="L34" s="431">
        <v>28.8</v>
      </c>
      <c r="M34" s="431">
        <v>10</v>
      </c>
      <c r="N34" s="431">
        <v>3.8</v>
      </c>
      <c r="O34" s="431">
        <v>7.3</v>
      </c>
      <c r="P34" s="431">
        <v>25</v>
      </c>
      <c r="Q34" s="431">
        <v>-15.2</v>
      </c>
      <c r="R34" s="431">
        <v>-22.7</v>
      </c>
      <c r="S34" s="431">
        <v>-0.5</v>
      </c>
    </row>
    <row r="35" spans="1:19" ht="13.5" customHeight="1">
      <c r="A35" s="425" t="s">
        <v>497</v>
      </c>
      <c r="B35" s="425" t="s">
        <v>543</v>
      </c>
      <c r="C35" s="426" t="s">
        <v>497</v>
      </c>
      <c r="D35" s="430">
        <v>2.9</v>
      </c>
      <c r="E35" s="431">
        <v>14.3</v>
      </c>
      <c r="F35" s="431">
        <v>-0.2</v>
      </c>
      <c r="G35" s="431">
        <v>-2</v>
      </c>
      <c r="H35" s="431">
        <v>22.3</v>
      </c>
      <c r="I35" s="431">
        <v>-7.5</v>
      </c>
      <c r="J35" s="431">
        <v>7.6</v>
      </c>
      <c r="K35" s="431">
        <v>5.9</v>
      </c>
      <c r="L35" s="431">
        <v>5</v>
      </c>
      <c r="M35" s="431">
        <v>7.6</v>
      </c>
      <c r="N35" s="431">
        <v>-6.9</v>
      </c>
      <c r="O35" s="431">
        <v>4.3</v>
      </c>
      <c r="P35" s="431">
        <v>15.3</v>
      </c>
      <c r="Q35" s="431">
        <v>5.1</v>
      </c>
      <c r="R35" s="431">
        <v>48.8</v>
      </c>
      <c r="S35" s="431">
        <v>-6.6</v>
      </c>
    </row>
    <row r="36" spans="1:19" ht="13.5" customHeight="1">
      <c r="A36" s="425" t="s">
        <v>497</v>
      </c>
      <c r="B36" s="425" t="s">
        <v>544</v>
      </c>
      <c r="C36" s="426" t="s">
        <v>497</v>
      </c>
      <c r="D36" s="430">
        <v>-0.9</v>
      </c>
      <c r="E36" s="431">
        <v>-6</v>
      </c>
      <c r="F36" s="431">
        <v>2.6</v>
      </c>
      <c r="G36" s="431">
        <v>15.9</v>
      </c>
      <c r="H36" s="431">
        <v>-5.4</v>
      </c>
      <c r="I36" s="431">
        <v>0.9</v>
      </c>
      <c r="J36" s="431">
        <v>-2</v>
      </c>
      <c r="K36" s="431">
        <v>-0.7</v>
      </c>
      <c r="L36" s="431">
        <v>5.5</v>
      </c>
      <c r="M36" s="431">
        <v>8.8</v>
      </c>
      <c r="N36" s="431">
        <v>-8.3</v>
      </c>
      <c r="O36" s="431">
        <v>-24.4</v>
      </c>
      <c r="P36" s="431">
        <v>2</v>
      </c>
      <c r="Q36" s="431">
        <v>-2.3</v>
      </c>
      <c r="R36" s="431">
        <v>2.5</v>
      </c>
      <c r="S36" s="431">
        <v>-6</v>
      </c>
    </row>
    <row r="37" spans="1:19" ht="13.5" customHeight="1">
      <c r="A37" s="425" t="s">
        <v>497</v>
      </c>
      <c r="B37" s="425" t="s">
        <v>545</v>
      </c>
      <c r="C37" s="426" t="s">
        <v>497</v>
      </c>
      <c r="D37" s="430">
        <v>-0.8</v>
      </c>
      <c r="E37" s="431">
        <v>1.3</v>
      </c>
      <c r="F37" s="431">
        <v>1.7</v>
      </c>
      <c r="G37" s="431">
        <v>11.9</v>
      </c>
      <c r="H37" s="431">
        <v>-0.4</v>
      </c>
      <c r="I37" s="431">
        <v>1.5</v>
      </c>
      <c r="J37" s="431">
        <v>-1.7</v>
      </c>
      <c r="K37" s="431">
        <v>-7.6</v>
      </c>
      <c r="L37" s="431">
        <v>4.9</v>
      </c>
      <c r="M37" s="431">
        <v>6</v>
      </c>
      <c r="N37" s="431">
        <v>-6.1</v>
      </c>
      <c r="O37" s="431">
        <v>-10.9</v>
      </c>
      <c r="P37" s="431">
        <v>-4.7</v>
      </c>
      <c r="Q37" s="431">
        <v>-2</v>
      </c>
      <c r="R37" s="431">
        <v>0.3</v>
      </c>
      <c r="S37" s="431">
        <v>-9.1</v>
      </c>
    </row>
    <row r="38" spans="1:19" ht="13.5" customHeight="1">
      <c r="A38" s="425" t="s">
        <v>497</v>
      </c>
      <c r="B38" s="425" t="s">
        <v>512</v>
      </c>
      <c r="C38" s="426" t="s">
        <v>497</v>
      </c>
      <c r="D38" s="430">
        <v>-1.7</v>
      </c>
      <c r="E38" s="431">
        <v>2</v>
      </c>
      <c r="F38" s="431">
        <v>0.4</v>
      </c>
      <c r="G38" s="431">
        <v>17.2</v>
      </c>
      <c r="H38" s="431">
        <v>-1.8</v>
      </c>
      <c r="I38" s="431">
        <v>1.7</v>
      </c>
      <c r="J38" s="431">
        <v>-2.9</v>
      </c>
      <c r="K38" s="431">
        <v>-1.9</v>
      </c>
      <c r="L38" s="431">
        <v>3.2</v>
      </c>
      <c r="M38" s="431">
        <v>9.7</v>
      </c>
      <c r="N38" s="431">
        <v>-12.8</v>
      </c>
      <c r="O38" s="431">
        <v>-11.2</v>
      </c>
      <c r="P38" s="431">
        <v>-8.3</v>
      </c>
      <c r="Q38" s="431">
        <v>-3.2</v>
      </c>
      <c r="R38" s="431">
        <v>0</v>
      </c>
      <c r="S38" s="431">
        <v>-9.8</v>
      </c>
    </row>
    <row r="39" spans="1:19" ht="13.5" customHeight="1">
      <c r="A39" s="425" t="s">
        <v>497</v>
      </c>
      <c r="B39" s="425" t="s">
        <v>546</v>
      </c>
      <c r="C39" s="426" t="s">
        <v>497</v>
      </c>
      <c r="D39" s="430">
        <v>-1.9</v>
      </c>
      <c r="E39" s="431">
        <v>0.1</v>
      </c>
      <c r="F39" s="431">
        <v>0</v>
      </c>
      <c r="G39" s="431">
        <v>21.9</v>
      </c>
      <c r="H39" s="431">
        <v>-8.7</v>
      </c>
      <c r="I39" s="431">
        <v>-1.6</v>
      </c>
      <c r="J39" s="431">
        <v>-3.2</v>
      </c>
      <c r="K39" s="431">
        <v>-1.7</v>
      </c>
      <c r="L39" s="431">
        <v>0.8</v>
      </c>
      <c r="M39" s="431">
        <v>6.5</v>
      </c>
      <c r="N39" s="431">
        <v>-0.9</v>
      </c>
      <c r="O39" s="431">
        <v>-14.6</v>
      </c>
      <c r="P39" s="431">
        <v>-1.1</v>
      </c>
      <c r="Q39" s="431">
        <v>-4.1</v>
      </c>
      <c r="R39" s="431">
        <v>1.4</v>
      </c>
      <c r="S39" s="431">
        <v>-12.7</v>
      </c>
    </row>
    <row r="40" spans="1:19" ht="13.5" customHeight="1">
      <c r="A40" s="425" t="s">
        <v>497</v>
      </c>
      <c r="B40" s="425" t="s">
        <v>591</v>
      </c>
      <c r="C40" s="426" t="s">
        <v>497</v>
      </c>
      <c r="D40" s="430">
        <v>-2.9</v>
      </c>
      <c r="E40" s="431">
        <v>8.7</v>
      </c>
      <c r="F40" s="431">
        <v>0.6</v>
      </c>
      <c r="G40" s="431">
        <v>18.6</v>
      </c>
      <c r="H40" s="431">
        <v>-3.6</v>
      </c>
      <c r="I40" s="431">
        <v>-6.1</v>
      </c>
      <c r="J40" s="431">
        <v>-4.2</v>
      </c>
      <c r="K40" s="431">
        <v>11.9</v>
      </c>
      <c r="L40" s="431">
        <v>29</v>
      </c>
      <c r="M40" s="431">
        <v>-7.2</v>
      </c>
      <c r="N40" s="431">
        <v>-6.7</v>
      </c>
      <c r="O40" s="431">
        <v>-22.5</v>
      </c>
      <c r="P40" s="431">
        <v>-16.6</v>
      </c>
      <c r="Q40" s="431">
        <v>-11.1</v>
      </c>
      <c r="R40" s="431">
        <v>3.6</v>
      </c>
      <c r="S40" s="431">
        <v>-10.4</v>
      </c>
    </row>
    <row r="41" spans="1:19" ht="13.5" customHeight="1">
      <c r="A41" s="425" t="s">
        <v>777</v>
      </c>
      <c r="B41" s="425" t="s">
        <v>780</v>
      </c>
      <c r="C41" s="426" t="s">
        <v>536</v>
      </c>
      <c r="D41" s="430">
        <v>-1.3</v>
      </c>
      <c r="E41" s="431">
        <v>-13.3</v>
      </c>
      <c r="F41" s="431">
        <v>-1.9</v>
      </c>
      <c r="G41" s="431">
        <v>-5.5</v>
      </c>
      <c r="H41" s="431">
        <v>-10.1</v>
      </c>
      <c r="I41" s="431">
        <v>6</v>
      </c>
      <c r="J41" s="431">
        <v>-4.1</v>
      </c>
      <c r="K41" s="431">
        <v>-13.5</v>
      </c>
      <c r="L41" s="431">
        <v>27.8</v>
      </c>
      <c r="M41" s="431">
        <v>29.9</v>
      </c>
      <c r="N41" s="431">
        <v>-13.9</v>
      </c>
      <c r="O41" s="431">
        <v>-25.9</v>
      </c>
      <c r="P41" s="431">
        <v>8.3</v>
      </c>
      <c r="Q41" s="431">
        <v>6.8</v>
      </c>
      <c r="R41" s="431">
        <v>5.6</v>
      </c>
      <c r="S41" s="431">
        <v>-7</v>
      </c>
    </row>
    <row r="42" spans="1:19" ht="13.5" customHeight="1">
      <c r="A42" s="425" t="s">
        <v>497</v>
      </c>
      <c r="B42" s="425" t="s">
        <v>538</v>
      </c>
      <c r="C42" s="426" t="s">
        <v>497</v>
      </c>
      <c r="D42" s="430">
        <v>-4.2</v>
      </c>
      <c r="E42" s="431">
        <v>-1.3</v>
      </c>
      <c r="F42" s="431">
        <v>-2.2</v>
      </c>
      <c r="G42" s="431">
        <v>-0.5</v>
      </c>
      <c r="H42" s="431">
        <v>-6</v>
      </c>
      <c r="I42" s="431">
        <v>-3.3</v>
      </c>
      <c r="J42" s="431">
        <v>-6.7</v>
      </c>
      <c r="K42" s="431">
        <v>-0.1</v>
      </c>
      <c r="L42" s="431">
        <v>-2.9</v>
      </c>
      <c r="M42" s="431">
        <v>5.3</v>
      </c>
      <c r="N42" s="431">
        <v>-6.4</v>
      </c>
      <c r="O42" s="431">
        <v>-24.1</v>
      </c>
      <c r="P42" s="431">
        <v>-21.3</v>
      </c>
      <c r="Q42" s="431">
        <v>-0.3</v>
      </c>
      <c r="R42" s="431">
        <v>-3.7</v>
      </c>
      <c r="S42" s="431">
        <v>-1.8</v>
      </c>
    </row>
    <row r="43" spans="1:19" ht="13.5" customHeight="1">
      <c r="A43" s="425" t="s">
        <v>497</v>
      </c>
      <c r="B43" s="425" t="s">
        <v>539</v>
      </c>
      <c r="C43" s="426" t="s">
        <v>497</v>
      </c>
      <c r="D43" s="430">
        <v>-3.5</v>
      </c>
      <c r="E43" s="431">
        <v>-0.2</v>
      </c>
      <c r="F43" s="431">
        <v>-1.8</v>
      </c>
      <c r="G43" s="431">
        <v>1.2</v>
      </c>
      <c r="H43" s="431">
        <v>-12.9</v>
      </c>
      <c r="I43" s="431">
        <v>-3.5</v>
      </c>
      <c r="J43" s="431">
        <v>-2.1</v>
      </c>
      <c r="K43" s="431">
        <v>0.6</v>
      </c>
      <c r="L43" s="431">
        <v>-7.6</v>
      </c>
      <c r="M43" s="431">
        <v>5.2</v>
      </c>
      <c r="N43" s="431">
        <v>-3.8</v>
      </c>
      <c r="O43" s="431">
        <v>-17.4</v>
      </c>
      <c r="P43" s="431">
        <v>-27.8</v>
      </c>
      <c r="Q43" s="431">
        <v>4.4</v>
      </c>
      <c r="R43" s="431">
        <v>-2.3</v>
      </c>
      <c r="S43" s="431">
        <v>-0.6</v>
      </c>
    </row>
    <row r="44" spans="1:19" ht="13.5" customHeight="1">
      <c r="A44" s="425" t="s">
        <v>497</v>
      </c>
      <c r="B44" s="425" t="s">
        <v>540</v>
      </c>
      <c r="C44" s="426" t="s">
        <v>497</v>
      </c>
      <c r="D44" s="430">
        <v>-6.4</v>
      </c>
      <c r="E44" s="431">
        <v>-3.3</v>
      </c>
      <c r="F44" s="431">
        <v>-3.3</v>
      </c>
      <c r="G44" s="431">
        <v>0.5</v>
      </c>
      <c r="H44" s="431">
        <v>1.8</v>
      </c>
      <c r="I44" s="431">
        <v>-9.8</v>
      </c>
      <c r="J44" s="431">
        <v>-10.5</v>
      </c>
      <c r="K44" s="431">
        <v>1.4</v>
      </c>
      <c r="L44" s="431">
        <v>-5.7</v>
      </c>
      <c r="M44" s="431">
        <v>-2</v>
      </c>
      <c r="N44" s="431">
        <v>-5</v>
      </c>
      <c r="O44" s="431">
        <v>-33.3</v>
      </c>
      <c r="P44" s="431">
        <v>-22.9</v>
      </c>
      <c r="Q44" s="431">
        <v>-1.7</v>
      </c>
      <c r="R44" s="431">
        <v>-8.6</v>
      </c>
      <c r="S44" s="431">
        <v>-3.1</v>
      </c>
    </row>
    <row r="45" spans="1:19" ht="13.5" customHeight="1">
      <c r="A45" s="433" t="s">
        <v>782</v>
      </c>
      <c r="B45" s="433" t="s">
        <v>681</v>
      </c>
      <c r="C45" s="434" t="s">
        <v>782</v>
      </c>
      <c r="D45" s="435">
        <v>-5.7</v>
      </c>
      <c r="E45" s="436">
        <v>-0.8</v>
      </c>
      <c r="F45" s="436">
        <v>-4.8</v>
      </c>
      <c r="G45" s="436">
        <v>-1.1</v>
      </c>
      <c r="H45" s="436">
        <v>6.1</v>
      </c>
      <c r="I45" s="436">
        <v>-10.6</v>
      </c>
      <c r="J45" s="436">
        <v>-8</v>
      </c>
      <c r="K45" s="436">
        <v>-5.3</v>
      </c>
      <c r="L45" s="436">
        <v>-7.2</v>
      </c>
      <c r="M45" s="436">
        <v>5.7</v>
      </c>
      <c r="N45" s="436">
        <v>-6.5</v>
      </c>
      <c r="O45" s="436">
        <v>-19.7</v>
      </c>
      <c r="P45" s="436">
        <v>-21.5</v>
      </c>
      <c r="Q45" s="436">
        <v>0.9</v>
      </c>
      <c r="R45" s="436">
        <v>-6.1</v>
      </c>
      <c r="S45" s="436">
        <v>-5.1</v>
      </c>
    </row>
    <row r="46" spans="1:35" ht="27" customHeight="1">
      <c r="A46" s="764" t="s">
        <v>342</v>
      </c>
      <c r="B46" s="764"/>
      <c r="C46" s="765"/>
      <c r="D46" s="441">
        <v>-2.6</v>
      </c>
      <c r="E46" s="441">
        <v>-3.5</v>
      </c>
      <c r="F46" s="441">
        <v>-3.5</v>
      </c>
      <c r="G46" s="441">
        <v>-2.3</v>
      </c>
      <c r="H46" s="441">
        <v>-10.3</v>
      </c>
      <c r="I46" s="441">
        <v>-1.6</v>
      </c>
      <c r="J46" s="441">
        <v>-5.3</v>
      </c>
      <c r="K46" s="441">
        <v>-5.9</v>
      </c>
      <c r="L46" s="441">
        <v>-2.3</v>
      </c>
      <c r="M46" s="441">
        <v>1.1</v>
      </c>
      <c r="N46" s="441">
        <v>-0.8</v>
      </c>
      <c r="O46" s="441">
        <v>-3.9</v>
      </c>
      <c r="P46" s="441">
        <v>0.5</v>
      </c>
      <c r="Q46" s="441">
        <v>-1.1</v>
      </c>
      <c r="R46" s="441">
        <v>-5.2</v>
      </c>
      <c r="S46" s="441">
        <v>5.6</v>
      </c>
      <c r="T46" s="379"/>
      <c r="U46" s="379"/>
      <c r="V46" s="379"/>
      <c r="W46" s="379"/>
      <c r="X46" s="379"/>
      <c r="Y46" s="379"/>
      <c r="Z46" s="379"/>
      <c r="AA46" s="379"/>
      <c r="AB46" s="379"/>
      <c r="AC46" s="379"/>
      <c r="AD46" s="379"/>
      <c r="AE46" s="379"/>
      <c r="AF46" s="379"/>
      <c r="AG46" s="379"/>
      <c r="AH46" s="379"/>
      <c r="AI46" s="379"/>
    </row>
    <row r="47" spans="1:35" ht="27" customHeight="1">
      <c r="A47" s="379"/>
      <c r="B47" s="379"/>
      <c r="C47" s="379"/>
      <c r="D47" s="377"/>
      <c r="E47" s="377"/>
      <c r="F47" s="377"/>
      <c r="G47" s="377"/>
      <c r="H47" s="377"/>
      <c r="I47" s="377"/>
      <c r="J47" s="377"/>
      <c r="K47" s="377"/>
      <c r="L47" s="377"/>
      <c r="M47" s="377"/>
      <c r="N47" s="377"/>
      <c r="O47" s="377"/>
      <c r="P47" s="377"/>
      <c r="Q47" s="377"/>
      <c r="R47" s="377"/>
      <c r="S47" s="377"/>
      <c r="T47" s="379"/>
      <c r="U47" s="379"/>
      <c r="V47" s="379"/>
      <c r="W47" s="379"/>
      <c r="X47" s="379"/>
      <c r="Y47" s="379"/>
      <c r="Z47" s="379"/>
      <c r="AA47" s="379"/>
      <c r="AB47" s="379"/>
      <c r="AC47" s="379"/>
      <c r="AD47" s="379"/>
      <c r="AE47" s="379"/>
      <c r="AF47" s="379"/>
      <c r="AG47" s="379"/>
      <c r="AH47" s="379"/>
      <c r="AI47" s="379"/>
    </row>
    <row r="48" spans="1:19" ht="17.25">
      <c r="A48" s="396" t="s">
        <v>170</v>
      </c>
      <c r="B48" s="381"/>
      <c r="C48" s="381"/>
      <c r="D48" s="380"/>
      <c r="E48" s="380"/>
      <c r="F48" s="380"/>
      <c r="G48" s="380"/>
      <c r="H48" s="779"/>
      <c r="I48" s="779"/>
      <c r="J48" s="779"/>
      <c r="K48" s="779"/>
      <c r="L48" s="779"/>
      <c r="M48" s="779"/>
      <c r="N48" s="779"/>
      <c r="O48" s="779"/>
      <c r="P48" s="380"/>
      <c r="Q48" s="380"/>
      <c r="R48" s="380"/>
      <c r="S48" s="385" t="s">
        <v>537</v>
      </c>
    </row>
    <row r="49" spans="1:19" ht="13.5">
      <c r="A49" s="767" t="s">
        <v>498</v>
      </c>
      <c r="B49" s="767"/>
      <c r="C49" s="768"/>
      <c r="D49" s="370" t="s">
        <v>627</v>
      </c>
      <c r="E49" s="370" t="s">
        <v>628</v>
      </c>
      <c r="F49" s="370" t="s">
        <v>629</v>
      </c>
      <c r="G49" s="370" t="s">
        <v>630</v>
      </c>
      <c r="H49" s="370" t="s">
        <v>631</v>
      </c>
      <c r="I49" s="370" t="s">
        <v>632</v>
      </c>
      <c r="J49" s="370" t="s">
        <v>633</v>
      </c>
      <c r="K49" s="370" t="s">
        <v>634</v>
      </c>
      <c r="L49" s="370" t="s">
        <v>635</v>
      </c>
      <c r="M49" s="370" t="s">
        <v>636</v>
      </c>
      <c r="N49" s="370" t="s">
        <v>677</v>
      </c>
      <c r="O49" s="370" t="s">
        <v>637</v>
      </c>
      <c r="P49" s="370" t="s">
        <v>638</v>
      </c>
      <c r="Q49" s="370" t="s">
        <v>639</v>
      </c>
      <c r="R49" s="370" t="s">
        <v>640</v>
      </c>
      <c r="S49" s="370" t="s">
        <v>641</v>
      </c>
    </row>
    <row r="50" spans="1:19" ht="13.5">
      <c r="A50" s="769"/>
      <c r="B50" s="769"/>
      <c r="C50" s="770"/>
      <c r="D50" s="371" t="s">
        <v>513</v>
      </c>
      <c r="E50" s="371"/>
      <c r="F50" s="371"/>
      <c r="G50" s="371" t="s">
        <v>610</v>
      </c>
      <c r="H50" s="371" t="s">
        <v>514</v>
      </c>
      <c r="I50" s="371" t="s">
        <v>515</v>
      </c>
      <c r="J50" s="371" t="s">
        <v>516</v>
      </c>
      <c r="K50" s="371" t="s">
        <v>517</v>
      </c>
      <c r="L50" s="372" t="s">
        <v>518</v>
      </c>
      <c r="M50" s="373" t="s">
        <v>519</v>
      </c>
      <c r="N50" s="372" t="s">
        <v>675</v>
      </c>
      <c r="O50" s="372" t="s">
        <v>520</v>
      </c>
      <c r="P50" s="372" t="s">
        <v>521</v>
      </c>
      <c r="Q50" s="372" t="s">
        <v>522</v>
      </c>
      <c r="R50" s="372" t="s">
        <v>523</v>
      </c>
      <c r="S50" s="512" t="s">
        <v>54</v>
      </c>
    </row>
    <row r="51" spans="1:19" ht="18" customHeight="1">
      <c r="A51" s="771"/>
      <c r="B51" s="771"/>
      <c r="C51" s="772"/>
      <c r="D51" s="374" t="s">
        <v>524</v>
      </c>
      <c r="E51" s="374" t="s">
        <v>340</v>
      </c>
      <c r="F51" s="374" t="s">
        <v>341</v>
      </c>
      <c r="G51" s="374" t="s">
        <v>611</v>
      </c>
      <c r="H51" s="374" t="s">
        <v>525</v>
      </c>
      <c r="I51" s="374" t="s">
        <v>526</v>
      </c>
      <c r="J51" s="374" t="s">
        <v>527</v>
      </c>
      <c r="K51" s="374" t="s">
        <v>528</v>
      </c>
      <c r="L51" s="375" t="s">
        <v>529</v>
      </c>
      <c r="M51" s="376" t="s">
        <v>530</v>
      </c>
      <c r="N51" s="375" t="s">
        <v>676</v>
      </c>
      <c r="O51" s="375" t="s">
        <v>531</v>
      </c>
      <c r="P51" s="376" t="s">
        <v>532</v>
      </c>
      <c r="Q51" s="376" t="s">
        <v>533</v>
      </c>
      <c r="R51" s="375" t="s">
        <v>666</v>
      </c>
      <c r="S51" s="375" t="s">
        <v>55</v>
      </c>
    </row>
    <row r="52" spans="1:19" ht="15.75" customHeight="1">
      <c r="A52" s="401"/>
      <c r="B52" s="401"/>
      <c r="C52" s="401"/>
      <c r="D52" s="773" t="s">
        <v>593</v>
      </c>
      <c r="E52" s="773"/>
      <c r="F52" s="773"/>
      <c r="G52" s="773"/>
      <c r="H52" s="773"/>
      <c r="I52" s="773"/>
      <c r="J52" s="773"/>
      <c r="K52" s="773"/>
      <c r="L52" s="773"/>
      <c r="M52" s="773"/>
      <c r="N52" s="773"/>
      <c r="O52" s="773"/>
      <c r="P52" s="773"/>
      <c r="Q52" s="773"/>
      <c r="R52" s="773"/>
      <c r="S52" s="401"/>
    </row>
    <row r="53" spans="1:19" ht="13.5" customHeight="1">
      <c r="A53" s="420" t="s">
        <v>534</v>
      </c>
      <c r="B53" s="420" t="s">
        <v>659</v>
      </c>
      <c r="C53" s="421" t="s">
        <v>535</v>
      </c>
      <c r="D53" s="422">
        <v>105</v>
      </c>
      <c r="E53" s="423">
        <v>82.9</v>
      </c>
      <c r="F53" s="423">
        <v>101.5</v>
      </c>
      <c r="G53" s="423">
        <v>98</v>
      </c>
      <c r="H53" s="423">
        <v>106.7</v>
      </c>
      <c r="I53" s="423">
        <v>104.8</v>
      </c>
      <c r="J53" s="423">
        <v>97.3</v>
      </c>
      <c r="K53" s="423">
        <v>91</v>
      </c>
      <c r="L53" s="424" t="s">
        <v>663</v>
      </c>
      <c r="M53" s="424" t="s">
        <v>663</v>
      </c>
      <c r="N53" s="424" t="s">
        <v>663</v>
      </c>
      <c r="O53" s="424" t="s">
        <v>663</v>
      </c>
      <c r="P53" s="423">
        <v>115</v>
      </c>
      <c r="Q53" s="423">
        <v>105.8</v>
      </c>
      <c r="R53" s="423">
        <v>80</v>
      </c>
      <c r="S53" s="424" t="s">
        <v>663</v>
      </c>
    </row>
    <row r="54" spans="1:19" ht="13.5" customHeight="1">
      <c r="A54" s="425"/>
      <c r="B54" s="425" t="s">
        <v>660</v>
      </c>
      <c r="C54" s="426"/>
      <c r="D54" s="427">
        <v>98.2</v>
      </c>
      <c r="E54" s="428">
        <v>82.2</v>
      </c>
      <c r="F54" s="428">
        <v>93.1</v>
      </c>
      <c r="G54" s="428">
        <v>97.1</v>
      </c>
      <c r="H54" s="428">
        <v>97.1</v>
      </c>
      <c r="I54" s="428">
        <v>103.5</v>
      </c>
      <c r="J54" s="428">
        <v>94.7</v>
      </c>
      <c r="K54" s="428">
        <v>94.6</v>
      </c>
      <c r="L54" s="429" t="s">
        <v>663</v>
      </c>
      <c r="M54" s="429" t="s">
        <v>663</v>
      </c>
      <c r="N54" s="429" t="s">
        <v>663</v>
      </c>
      <c r="O54" s="429" t="s">
        <v>663</v>
      </c>
      <c r="P54" s="428">
        <v>113.6</v>
      </c>
      <c r="Q54" s="428">
        <v>104.4</v>
      </c>
      <c r="R54" s="428">
        <v>93.4</v>
      </c>
      <c r="S54" s="429" t="s">
        <v>663</v>
      </c>
    </row>
    <row r="55" spans="1:19" ht="13.5" customHeight="1">
      <c r="A55" s="425"/>
      <c r="B55" s="425" t="s">
        <v>661</v>
      </c>
      <c r="C55" s="426"/>
      <c r="D55" s="427">
        <v>100</v>
      </c>
      <c r="E55" s="428">
        <v>100</v>
      </c>
      <c r="F55" s="428">
        <v>100</v>
      </c>
      <c r="G55" s="428">
        <v>100</v>
      </c>
      <c r="H55" s="428">
        <v>100</v>
      </c>
      <c r="I55" s="428">
        <v>100</v>
      </c>
      <c r="J55" s="428">
        <v>100</v>
      </c>
      <c r="K55" s="428">
        <v>100</v>
      </c>
      <c r="L55" s="429">
        <v>100</v>
      </c>
      <c r="M55" s="429">
        <v>100</v>
      </c>
      <c r="N55" s="429">
        <v>100</v>
      </c>
      <c r="O55" s="429">
        <v>100</v>
      </c>
      <c r="P55" s="428">
        <v>100</v>
      </c>
      <c r="Q55" s="428">
        <v>100</v>
      </c>
      <c r="R55" s="428">
        <v>100</v>
      </c>
      <c r="S55" s="429">
        <v>100</v>
      </c>
    </row>
    <row r="56" spans="1:19" ht="13.5" customHeight="1">
      <c r="A56" s="425"/>
      <c r="B56" s="425" t="s">
        <v>662</v>
      </c>
      <c r="C56" s="426"/>
      <c r="D56" s="427">
        <v>99</v>
      </c>
      <c r="E56" s="428">
        <v>105.3</v>
      </c>
      <c r="F56" s="428">
        <v>101.3</v>
      </c>
      <c r="G56" s="428">
        <v>95.9</v>
      </c>
      <c r="H56" s="428">
        <v>94</v>
      </c>
      <c r="I56" s="428">
        <v>97.4</v>
      </c>
      <c r="J56" s="428">
        <v>101.8</v>
      </c>
      <c r="K56" s="428">
        <v>95.2</v>
      </c>
      <c r="L56" s="429">
        <v>106.5</v>
      </c>
      <c r="M56" s="429">
        <v>103.4</v>
      </c>
      <c r="N56" s="429">
        <v>86</v>
      </c>
      <c r="O56" s="429">
        <v>104.2</v>
      </c>
      <c r="P56" s="428">
        <v>96</v>
      </c>
      <c r="Q56" s="428">
        <v>92.9</v>
      </c>
      <c r="R56" s="428">
        <v>99.2</v>
      </c>
      <c r="S56" s="429">
        <v>100.9</v>
      </c>
    </row>
    <row r="57" spans="1:19" ht="13.5" customHeight="1">
      <c r="A57" s="425"/>
      <c r="B57" s="425" t="s">
        <v>773</v>
      </c>
      <c r="C57" s="426"/>
      <c r="D57" s="430">
        <v>99.4</v>
      </c>
      <c r="E57" s="431">
        <v>108.4</v>
      </c>
      <c r="F57" s="431">
        <v>103.9</v>
      </c>
      <c r="G57" s="431">
        <v>87.7</v>
      </c>
      <c r="H57" s="431">
        <v>91.3</v>
      </c>
      <c r="I57" s="431">
        <v>103.7</v>
      </c>
      <c r="J57" s="431">
        <v>103.7</v>
      </c>
      <c r="K57" s="431">
        <v>96.1</v>
      </c>
      <c r="L57" s="431">
        <v>93.9</v>
      </c>
      <c r="M57" s="431">
        <v>99.7</v>
      </c>
      <c r="N57" s="431">
        <v>82</v>
      </c>
      <c r="O57" s="431">
        <v>99</v>
      </c>
      <c r="P57" s="431">
        <v>87.8</v>
      </c>
      <c r="Q57" s="431">
        <v>92.6</v>
      </c>
      <c r="R57" s="431">
        <v>90.7</v>
      </c>
      <c r="S57" s="431">
        <v>99.6</v>
      </c>
    </row>
    <row r="58" spans="1:19" ht="13.5" customHeight="1">
      <c r="A58" s="425"/>
      <c r="B58" s="437" t="s">
        <v>775</v>
      </c>
      <c r="C58" s="438"/>
      <c r="D58" s="439">
        <v>99.7</v>
      </c>
      <c r="E58" s="440">
        <v>121.9</v>
      </c>
      <c r="F58" s="440">
        <v>105.2</v>
      </c>
      <c r="G58" s="440">
        <v>89.9</v>
      </c>
      <c r="H58" s="440">
        <v>98.6</v>
      </c>
      <c r="I58" s="440">
        <v>101.3</v>
      </c>
      <c r="J58" s="440">
        <v>104.4</v>
      </c>
      <c r="K58" s="440">
        <v>98.5</v>
      </c>
      <c r="L58" s="440">
        <v>88.6</v>
      </c>
      <c r="M58" s="440">
        <v>98.2</v>
      </c>
      <c r="N58" s="440">
        <v>81.3</v>
      </c>
      <c r="O58" s="440">
        <v>98.6</v>
      </c>
      <c r="P58" s="440">
        <v>86.8</v>
      </c>
      <c r="Q58" s="440">
        <v>89.2</v>
      </c>
      <c r="R58" s="440">
        <v>93.2</v>
      </c>
      <c r="S58" s="440">
        <v>98.5</v>
      </c>
    </row>
    <row r="59" spans="1:19" ht="13.5" customHeight="1">
      <c r="A59" s="420" t="s">
        <v>664</v>
      </c>
      <c r="B59" s="420" t="s">
        <v>541</v>
      </c>
      <c r="C59" s="432" t="s">
        <v>536</v>
      </c>
      <c r="D59" s="430">
        <v>82.6</v>
      </c>
      <c r="E59" s="431">
        <v>89.7</v>
      </c>
      <c r="F59" s="431">
        <v>84.9</v>
      </c>
      <c r="G59" s="431">
        <v>81.2</v>
      </c>
      <c r="H59" s="431">
        <v>76.8</v>
      </c>
      <c r="I59" s="431">
        <v>92.3</v>
      </c>
      <c r="J59" s="431">
        <v>87.3</v>
      </c>
      <c r="K59" s="431">
        <v>72.8</v>
      </c>
      <c r="L59" s="431">
        <v>73.3</v>
      </c>
      <c r="M59" s="431">
        <v>73.8</v>
      </c>
      <c r="N59" s="431">
        <v>76.9</v>
      </c>
      <c r="O59" s="431">
        <v>90.5</v>
      </c>
      <c r="P59" s="431">
        <v>67</v>
      </c>
      <c r="Q59" s="431">
        <v>74.9</v>
      </c>
      <c r="R59" s="431">
        <v>73.9</v>
      </c>
      <c r="S59" s="431">
        <v>106.7</v>
      </c>
    </row>
    <row r="60" spans="1:19" ht="13.5" customHeight="1">
      <c r="A60" s="425" t="s">
        <v>497</v>
      </c>
      <c r="B60" s="425" t="s">
        <v>542</v>
      </c>
      <c r="C60" s="426" t="s">
        <v>497</v>
      </c>
      <c r="D60" s="430">
        <v>139.3</v>
      </c>
      <c r="E60" s="431">
        <v>172</v>
      </c>
      <c r="F60" s="431">
        <v>144.1</v>
      </c>
      <c r="G60" s="431">
        <v>123.2</v>
      </c>
      <c r="H60" s="431">
        <v>130.7</v>
      </c>
      <c r="I60" s="431">
        <v>137</v>
      </c>
      <c r="J60" s="431">
        <v>135.8</v>
      </c>
      <c r="K60" s="431">
        <v>218.8</v>
      </c>
      <c r="L60" s="431">
        <v>120.7</v>
      </c>
      <c r="M60" s="431">
        <v>135.7</v>
      </c>
      <c r="N60" s="431">
        <v>87.7</v>
      </c>
      <c r="O60" s="431">
        <v>99.9</v>
      </c>
      <c r="P60" s="431">
        <v>157.2</v>
      </c>
      <c r="Q60" s="431">
        <v>121</v>
      </c>
      <c r="R60" s="431">
        <v>99</v>
      </c>
      <c r="S60" s="431">
        <v>119.9</v>
      </c>
    </row>
    <row r="61" spans="1:19" ht="13.5" customHeight="1">
      <c r="A61" s="425" t="s">
        <v>497</v>
      </c>
      <c r="B61" s="425" t="s">
        <v>543</v>
      </c>
      <c r="C61" s="426" t="s">
        <v>497</v>
      </c>
      <c r="D61" s="430">
        <v>130.1</v>
      </c>
      <c r="E61" s="431">
        <v>171.4</v>
      </c>
      <c r="F61" s="431">
        <v>147.9</v>
      </c>
      <c r="G61" s="431">
        <v>87.4</v>
      </c>
      <c r="H61" s="431">
        <v>146.9</v>
      </c>
      <c r="I61" s="431">
        <v>116.2</v>
      </c>
      <c r="J61" s="431">
        <v>134.5</v>
      </c>
      <c r="K61" s="431">
        <v>76.4</v>
      </c>
      <c r="L61" s="431">
        <v>120.7</v>
      </c>
      <c r="M61" s="431">
        <v>176.5</v>
      </c>
      <c r="N61" s="431">
        <v>89.4</v>
      </c>
      <c r="O61" s="431">
        <v>117.5</v>
      </c>
      <c r="P61" s="431">
        <v>90.4</v>
      </c>
      <c r="Q61" s="431">
        <v>111.9</v>
      </c>
      <c r="R61" s="431">
        <v>163.9</v>
      </c>
      <c r="S61" s="431">
        <v>101.2</v>
      </c>
    </row>
    <row r="62" spans="1:19" ht="13.5" customHeight="1">
      <c r="A62" s="425" t="s">
        <v>497</v>
      </c>
      <c r="B62" s="425" t="s">
        <v>544</v>
      </c>
      <c r="C62" s="426" t="s">
        <v>497</v>
      </c>
      <c r="D62" s="430">
        <v>84.3</v>
      </c>
      <c r="E62" s="431">
        <v>95.6</v>
      </c>
      <c r="F62" s="431">
        <v>85.7</v>
      </c>
      <c r="G62" s="431">
        <v>80</v>
      </c>
      <c r="H62" s="431">
        <v>76.8</v>
      </c>
      <c r="I62" s="431">
        <v>90.4</v>
      </c>
      <c r="J62" s="431">
        <v>87.9</v>
      </c>
      <c r="K62" s="431">
        <v>73.3</v>
      </c>
      <c r="L62" s="431">
        <v>76.8</v>
      </c>
      <c r="M62" s="431">
        <v>77.7</v>
      </c>
      <c r="N62" s="431">
        <v>77.8</v>
      </c>
      <c r="O62" s="431">
        <v>93.6</v>
      </c>
      <c r="P62" s="431">
        <v>89.4</v>
      </c>
      <c r="Q62" s="431">
        <v>76.4</v>
      </c>
      <c r="R62" s="431">
        <v>75</v>
      </c>
      <c r="S62" s="431">
        <v>89.6</v>
      </c>
    </row>
    <row r="63" spans="1:19" ht="13.5" customHeight="1">
      <c r="A63" s="425" t="s">
        <v>497</v>
      </c>
      <c r="B63" s="425" t="s">
        <v>545</v>
      </c>
      <c r="C63" s="426" t="s">
        <v>497</v>
      </c>
      <c r="D63" s="430">
        <v>81.2</v>
      </c>
      <c r="E63" s="431">
        <v>92.6</v>
      </c>
      <c r="F63" s="431">
        <v>84.2</v>
      </c>
      <c r="G63" s="431">
        <v>81.6</v>
      </c>
      <c r="H63" s="431">
        <v>76.2</v>
      </c>
      <c r="I63" s="431">
        <v>88.6</v>
      </c>
      <c r="J63" s="431">
        <v>87.5</v>
      </c>
      <c r="K63" s="431">
        <v>69.3</v>
      </c>
      <c r="L63" s="431">
        <v>74.7</v>
      </c>
      <c r="M63" s="431">
        <v>77.9</v>
      </c>
      <c r="N63" s="431">
        <v>75.6</v>
      </c>
      <c r="O63" s="431">
        <v>89.4</v>
      </c>
      <c r="P63" s="431">
        <v>65.1</v>
      </c>
      <c r="Q63" s="431">
        <v>74</v>
      </c>
      <c r="R63" s="431">
        <v>72.9</v>
      </c>
      <c r="S63" s="431">
        <v>88.7</v>
      </c>
    </row>
    <row r="64" spans="1:19" ht="13.5" customHeight="1">
      <c r="A64" s="425" t="s">
        <v>497</v>
      </c>
      <c r="B64" s="425" t="s">
        <v>512</v>
      </c>
      <c r="C64" s="426" t="s">
        <v>497</v>
      </c>
      <c r="D64" s="430">
        <v>80.9</v>
      </c>
      <c r="E64" s="431">
        <v>92.6</v>
      </c>
      <c r="F64" s="431">
        <v>82.8</v>
      </c>
      <c r="G64" s="431">
        <v>82.3</v>
      </c>
      <c r="H64" s="431">
        <v>76</v>
      </c>
      <c r="I64" s="431">
        <v>90</v>
      </c>
      <c r="J64" s="431">
        <v>86.7</v>
      </c>
      <c r="K64" s="431">
        <v>70.4</v>
      </c>
      <c r="L64" s="431">
        <v>75.6</v>
      </c>
      <c r="M64" s="431">
        <v>82.3</v>
      </c>
      <c r="N64" s="431">
        <v>76</v>
      </c>
      <c r="O64" s="431">
        <v>88.3</v>
      </c>
      <c r="P64" s="431">
        <v>65.2</v>
      </c>
      <c r="Q64" s="431">
        <v>74.5</v>
      </c>
      <c r="R64" s="431">
        <v>73</v>
      </c>
      <c r="S64" s="431">
        <v>89.6</v>
      </c>
    </row>
    <row r="65" spans="1:19" ht="13.5" customHeight="1">
      <c r="A65" s="425" t="s">
        <v>497</v>
      </c>
      <c r="B65" s="425" t="s">
        <v>546</v>
      </c>
      <c r="C65" s="426" t="s">
        <v>497</v>
      </c>
      <c r="D65" s="430">
        <v>88.4</v>
      </c>
      <c r="E65" s="431">
        <v>90.2</v>
      </c>
      <c r="F65" s="431">
        <v>86.7</v>
      </c>
      <c r="G65" s="431">
        <v>79</v>
      </c>
      <c r="H65" s="431">
        <v>77.6</v>
      </c>
      <c r="I65" s="431">
        <v>96.3</v>
      </c>
      <c r="J65" s="431">
        <v>92.4</v>
      </c>
      <c r="K65" s="431">
        <v>79.6</v>
      </c>
      <c r="L65" s="431">
        <v>107.1</v>
      </c>
      <c r="M65" s="431">
        <v>78.8</v>
      </c>
      <c r="N65" s="431">
        <v>95.5</v>
      </c>
      <c r="O65" s="431">
        <v>90.5</v>
      </c>
      <c r="P65" s="431">
        <v>71.6</v>
      </c>
      <c r="Q65" s="431">
        <v>94.5</v>
      </c>
      <c r="R65" s="431">
        <v>72.5</v>
      </c>
      <c r="S65" s="431">
        <v>112.3</v>
      </c>
    </row>
    <row r="66" spans="1:19" ht="13.5" customHeight="1">
      <c r="A66" s="425" t="s">
        <v>497</v>
      </c>
      <c r="B66" s="425" t="s">
        <v>591</v>
      </c>
      <c r="C66" s="426" t="s">
        <v>497</v>
      </c>
      <c r="D66" s="430">
        <v>174.3</v>
      </c>
      <c r="E66" s="431">
        <v>253</v>
      </c>
      <c r="F66" s="431">
        <v>198.2</v>
      </c>
      <c r="G66" s="431">
        <v>132.3</v>
      </c>
      <c r="H66" s="431">
        <v>170.1</v>
      </c>
      <c r="I66" s="431">
        <v>154.7</v>
      </c>
      <c r="J66" s="431">
        <v>178.4</v>
      </c>
      <c r="K66" s="431">
        <v>229.2</v>
      </c>
      <c r="L66" s="431">
        <v>112</v>
      </c>
      <c r="M66" s="431">
        <v>172.7</v>
      </c>
      <c r="N66" s="431">
        <v>94.9</v>
      </c>
      <c r="O66" s="431">
        <v>128.2</v>
      </c>
      <c r="P66" s="431">
        <v>164.1</v>
      </c>
      <c r="Q66" s="431">
        <v>133.5</v>
      </c>
      <c r="R66" s="431">
        <v>178.3</v>
      </c>
      <c r="S66" s="431">
        <v>110.4</v>
      </c>
    </row>
    <row r="67" spans="1:19" ht="13.5" customHeight="1">
      <c r="A67" s="425" t="s">
        <v>777</v>
      </c>
      <c r="B67" s="425" t="s">
        <v>780</v>
      </c>
      <c r="C67" s="426" t="s">
        <v>536</v>
      </c>
      <c r="D67" s="430">
        <v>89.6</v>
      </c>
      <c r="E67" s="431">
        <v>90.8</v>
      </c>
      <c r="F67" s="431">
        <v>89.2</v>
      </c>
      <c r="G67" s="431">
        <v>79.6</v>
      </c>
      <c r="H67" s="431">
        <v>82.2</v>
      </c>
      <c r="I67" s="431">
        <v>95.4</v>
      </c>
      <c r="J67" s="431">
        <v>88.9</v>
      </c>
      <c r="K67" s="431">
        <v>78.4</v>
      </c>
      <c r="L67" s="431">
        <v>100</v>
      </c>
      <c r="M67" s="431">
        <v>124.3</v>
      </c>
      <c r="N67" s="431">
        <v>77.4</v>
      </c>
      <c r="O67" s="431">
        <v>87.7</v>
      </c>
      <c r="P67" s="431">
        <v>97.5</v>
      </c>
      <c r="Q67" s="431">
        <v>84.3</v>
      </c>
      <c r="R67" s="431">
        <v>97.4</v>
      </c>
      <c r="S67" s="431">
        <v>84.9</v>
      </c>
    </row>
    <row r="68" spans="1:19" ht="13.5" customHeight="1">
      <c r="A68" s="425" t="s">
        <v>497</v>
      </c>
      <c r="B68" s="425" t="s">
        <v>538</v>
      </c>
      <c r="C68" s="426"/>
      <c r="D68" s="430">
        <v>80.3</v>
      </c>
      <c r="E68" s="431">
        <v>93.3</v>
      </c>
      <c r="F68" s="431">
        <v>82.5</v>
      </c>
      <c r="G68" s="431">
        <v>84.3</v>
      </c>
      <c r="H68" s="431">
        <v>75.8</v>
      </c>
      <c r="I68" s="431">
        <v>88</v>
      </c>
      <c r="J68" s="431">
        <v>83.2</v>
      </c>
      <c r="K68" s="431">
        <v>74.1</v>
      </c>
      <c r="L68" s="431">
        <v>73.8</v>
      </c>
      <c r="M68" s="431">
        <v>76.2</v>
      </c>
      <c r="N68" s="431">
        <v>76</v>
      </c>
      <c r="O68" s="431">
        <v>86.1</v>
      </c>
      <c r="P68" s="431">
        <v>66.2</v>
      </c>
      <c r="Q68" s="431">
        <v>74.9</v>
      </c>
      <c r="R68" s="431">
        <v>76.3</v>
      </c>
      <c r="S68" s="431">
        <v>89.5</v>
      </c>
    </row>
    <row r="69" spans="1:19" ht="13.5" customHeight="1">
      <c r="A69" s="425" t="s">
        <v>497</v>
      </c>
      <c r="B69" s="425" t="s">
        <v>539</v>
      </c>
      <c r="C69" s="426"/>
      <c r="D69" s="430">
        <v>83.3</v>
      </c>
      <c r="E69" s="431">
        <v>101.8</v>
      </c>
      <c r="F69" s="431">
        <v>83.9</v>
      </c>
      <c r="G69" s="431">
        <v>79.7</v>
      </c>
      <c r="H69" s="431">
        <v>82.1</v>
      </c>
      <c r="I69" s="431">
        <v>91.7</v>
      </c>
      <c r="J69" s="431">
        <v>89.3</v>
      </c>
      <c r="K69" s="431">
        <v>73</v>
      </c>
      <c r="L69" s="431">
        <v>74.2</v>
      </c>
      <c r="M69" s="431">
        <v>79.7</v>
      </c>
      <c r="N69" s="431">
        <v>79.9</v>
      </c>
      <c r="O69" s="431">
        <v>86.4</v>
      </c>
      <c r="P69" s="431">
        <v>73.1</v>
      </c>
      <c r="Q69" s="431">
        <v>79.9</v>
      </c>
      <c r="R69" s="431">
        <v>90.1</v>
      </c>
      <c r="S69" s="431">
        <v>93.6</v>
      </c>
    </row>
    <row r="70" spans="1:46" ht="13.5" customHeight="1">
      <c r="A70" s="425" t="s">
        <v>497</v>
      </c>
      <c r="B70" s="425" t="s">
        <v>540</v>
      </c>
      <c r="C70" s="426"/>
      <c r="D70" s="430">
        <v>81.5</v>
      </c>
      <c r="E70" s="431">
        <v>88.7</v>
      </c>
      <c r="F70" s="431">
        <v>83.7</v>
      </c>
      <c r="G70" s="431">
        <v>76.5</v>
      </c>
      <c r="H70" s="431">
        <v>93.9</v>
      </c>
      <c r="I70" s="431">
        <v>86.9</v>
      </c>
      <c r="J70" s="431">
        <v>92.2</v>
      </c>
      <c r="K70" s="431">
        <v>71.8</v>
      </c>
      <c r="L70" s="431">
        <v>74.8</v>
      </c>
      <c r="M70" s="431">
        <v>74.3</v>
      </c>
      <c r="N70" s="431">
        <v>76.7</v>
      </c>
      <c r="O70" s="431">
        <v>89</v>
      </c>
      <c r="P70" s="431">
        <v>64.7</v>
      </c>
      <c r="Q70" s="431">
        <v>76.2</v>
      </c>
      <c r="R70" s="431">
        <v>74.2</v>
      </c>
      <c r="S70" s="431">
        <v>89.1</v>
      </c>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row>
    <row r="71" spans="1:46" ht="13.5" customHeight="1">
      <c r="A71" s="433" t="s">
        <v>782</v>
      </c>
      <c r="B71" s="433" t="s">
        <v>681</v>
      </c>
      <c r="C71" s="434"/>
      <c r="D71" s="435">
        <v>79.9</v>
      </c>
      <c r="E71" s="436">
        <v>87</v>
      </c>
      <c r="F71" s="436">
        <v>80.9</v>
      </c>
      <c r="G71" s="436">
        <v>75</v>
      </c>
      <c r="H71" s="436">
        <v>75.8</v>
      </c>
      <c r="I71" s="436">
        <v>86.3</v>
      </c>
      <c r="J71" s="436">
        <v>86.4</v>
      </c>
      <c r="K71" s="436">
        <v>71.4</v>
      </c>
      <c r="L71" s="436">
        <v>70.7</v>
      </c>
      <c r="M71" s="436">
        <v>77.8</v>
      </c>
      <c r="N71" s="436">
        <v>76.5</v>
      </c>
      <c r="O71" s="436">
        <v>84.3</v>
      </c>
      <c r="P71" s="436">
        <v>65.8</v>
      </c>
      <c r="Q71" s="436">
        <v>75.8</v>
      </c>
      <c r="R71" s="436">
        <v>69.3</v>
      </c>
      <c r="S71" s="436">
        <v>100.5</v>
      </c>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row>
    <row r="72" spans="1:19" ht="17.25" customHeight="1">
      <c r="A72" s="401"/>
      <c r="B72" s="401"/>
      <c r="C72" s="401"/>
      <c r="D72" s="774" t="s">
        <v>592</v>
      </c>
      <c r="E72" s="774"/>
      <c r="F72" s="774"/>
      <c r="G72" s="774"/>
      <c r="H72" s="774"/>
      <c r="I72" s="774"/>
      <c r="J72" s="774"/>
      <c r="K72" s="774"/>
      <c r="L72" s="774"/>
      <c r="M72" s="774"/>
      <c r="N72" s="774"/>
      <c r="O72" s="774"/>
      <c r="P72" s="774"/>
      <c r="Q72" s="774"/>
      <c r="R72" s="774"/>
      <c r="S72" s="774"/>
    </row>
    <row r="73" spans="1:19" ht="13.5" customHeight="1">
      <c r="A73" s="420" t="s">
        <v>534</v>
      </c>
      <c r="B73" s="420" t="s">
        <v>659</v>
      </c>
      <c r="C73" s="421" t="s">
        <v>535</v>
      </c>
      <c r="D73" s="422">
        <v>-1.6</v>
      </c>
      <c r="E73" s="423">
        <v>-6.5</v>
      </c>
      <c r="F73" s="423">
        <v>-1.3</v>
      </c>
      <c r="G73" s="423">
        <v>-6.5</v>
      </c>
      <c r="H73" s="423">
        <v>-10.5</v>
      </c>
      <c r="I73" s="423">
        <v>1.1</v>
      </c>
      <c r="J73" s="423">
        <v>-9.3</v>
      </c>
      <c r="K73" s="423">
        <v>6.3</v>
      </c>
      <c r="L73" s="424" t="s">
        <v>663</v>
      </c>
      <c r="M73" s="424" t="s">
        <v>663</v>
      </c>
      <c r="N73" s="424" t="s">
        <v>663</v>
      </c>
      <c r="O73" s="424" t="s">
        <v>663</v>
      </c>
      <c r="P73" s="423">
        <v>-6.1</v>
      </c>
      <c r="Q73" s="423">
        <v>1.9</v>
      </c>
      <c r="R73" s="423">
        <v>6.2</v>
      </c>
      <c r="S73" s="424" t="s">
        <v>663</v>
      </c>
    </row>
    <row r="74" spans="1:19" ht="13.5" customHeight="1">
      <c r="A74" s="425"/>
      <c r="B74" s="425" t="s">
        <v>660</v>
      </c>
      <c r="C74" s="426"/>
      <c r="D74" s="427">
        <v>-6.5</v>
      </c>
      <c r="E74" s="428">
        <v>-0.8</v>
      </c>
      <c r="F74" s="428">
        <v>-8.3</v>
      </c>
      <c r="G74" s="428">
        <v>-0.9</v>
      </c>
      <c r="H74" s="428">
        <v>-9</v>
      </c>
      <c r="I74" s="428">
        <v>-1.2</v>
      </c>
      <c r="J74" s="428">
        <v>-2.7</v>
      </c>
      <c r="K74" s="428">
        <v>4</v>
      </c>
      <c r="L74" s="429" t="s">
        <v>663</v>
      </c>
      <c r="M74" s="429" t="s">
        <v>663</v>
      </c>
      <c r="N74" s="429" t="s">
        <v>663</v>
      </c>
      <c r="O74" s="429" t="s">
        <v>663</v>
      </c>
      <c r="P74" s="428">
        <v>-1.2</v>
      </c>
      <c r="Q74" s="428">
        <v>-1.3</v>
      </c>
      <c r="R74" s="428">
        <v>16.8</v>
      </c>
      <c r="S74" s="429" t="s">
        <v>663</v>
      </c>
    </row>
    <row r="75" spans="1:19" ht="13.5" customHeight="1">
      <c r="A75" s="425"/>
      <c r="B75" s="425" t="s">
        <v>661</v>
      </c>
      <c r="C75" s="426"/>
      <c r="D75" s="427">
        <v>1.8</v>
      </c>
      <c r="E75" s="428">
        <v>21.7</v>
      </c>
      <c r="F75" s="428">
        <v>7.4</v>
      </c>
      <c r="G75" s="428">
        <v>3</v>
      </c>
      <c r="H75" s="428">
        <v>3</v>
      </c>
      <c r="I75" s="428">
        <v>-3.4</v>
      </c>
      <c r="J75" s="428">
        <v>5.6</v>
      </c>
      <c r="K75" s="428">
        <v>5.7</v>
      </c>
      <c r="L75" s="429" t="s">
        <v>663</v>
      </c>
      <c r="M75" s="429" t="s">
        <v>663</v>
      </c>
      <c r="N75" s="429" t="s">
        <v>663</v>
      </c>
      <c r="O75" s="429" t="s">
        <v>663</v>
      </c>
      <c r="P75" s="428">
        <v>-12</v>
      </c>
      <c r="Q75" s="428">
        <v>-4.2</v>
      </c>
      <c r="R75" s="428">
        <v>7.1</v>
      </c>
      <c r="S75" s="429" t="s">
        <v>663</v>
      </c>
    </row>
    <row r="76" spans="1:19" ht="13.5" customHeight="1">
      <c r="A76" s="425"/>
      <c r="B76" s="425" t="s">
        <v>662</v>
      </c>
      <c r="C76" s="426"/>
      <c r="D76" s="427">
        <v>-1</v>
      </c>
      <c r="E76" s="428">
        <v>5.3</v>
      </c>
      <c r="F76" s="428">
        <v>1.3</v>
      </c>
      <c r="G76" s="428">
        <v>-4.1</v>
      </c>
      <c r="H76" s="428">
        <v>-6</v>
      </c>
      <c r="I76" s="428">
        <v>-2.6</v>
      </c>
      <c r="J76" s="428">
        <v>1.8</v>
      </c>
      <c r="K76" s="428">
        <v>-4.8</v>
      </c>
      <c r="L76" s="429">
        <v>6.5</v>
      </c>
      <c r="M76" s="429">
        <v>3.4</v>
      </c>
      <c r="N76" s="429">
        <v>-14</v>
      </c>
      <c r="O76" s="429">
        <v>4.2</v>
      </c>
      <c r="P76" s="428">
        <v>-4</v>
      </c>
      <c r="Q76" s="428">
        <v>-7.1</v>
      </c>
      <c r="R76" s="428">
        <v>-0.8</v>
      </c>
      <c r="S76" s="429">
        <v>0.9</v>
      </c>
    </row>
    <row r="77" spans="1:19" ht="13.5" customHeight="1">
      <c r="A77" s="425"/>
      <c r="B77" s="425" t="s">
        <v>773</v>
      </c>
      <c r="C77" s="426"/>
      <c r="D77" s="427">
        <v>0.4</v>
      </c>
      <c r="E77" s="428">
        <v>2.9</v>
      </c>
      <c r="F77" s="428">
        <v>2.6</v>
      </c>
      <c r="G77" s="428">
        <v>-8.6</v>
      </c>
      <c r="H77" s="428">
        <v>-2.9</v>
      </c>
      <c r="I77" s="428">
        <v>6.5</v>
      </c>
      <c r="J77" s="428">
        <v>1.9</v>
      </c>
      <c r="K77" s="428">
        <v>0.9</v>
      </c>
      <c r="L77" s="429">
        <v>-11.8</v>
      </c>
      <c r="M77" s="429">
        <v>-3.6</v>
      </c>
      <c r="N77" s="429">
        <v>-4.7</v>
      </c>
      <c r="O77" s="429">
        <v>-5</v>
      </c>
      <c r="P77" s="428">
        <v>-8.5</v>
      </c>
      <c r="Q77" s="428">
        <v>-0.3</v>
      </c>
      <c r="R77" s="428">
        <v>-8.6</v>
      </c>
      <c r="S77" s="429">
        <v>-1.3</v>
      </c>
    </row>
    <row r="78" spans="1:19" ht="13.5" customHeight="1">
      <c r="A78" s="425"/>
      <c r="B78" s="437" t="s">
        <v>775</v>
      </c>
      <c r="C78" s="438"/>
      <c r="D78" s="439">
        <v>0.3</v>
      </c>
      <c r="E78" s="440">
        <v>12.5</v>
      </c>
      <c r="F78" s="440">
        <v>1.3</v>
      </c>
      <c r="G78" s="440">
        <v>2.5</v>
      </c>
      <c r="H78" s="440">
        <v>8</v>
      </c>
      <c r="I78" s="440">
        <v>-2.3</v>
      </c>
      <c r="J78" s="440">
        <v>0.7</v>
      </c>
      <c r="K78" s="440">
        <v>2.5</v>
      </c>
      <c r="L78" s="440">
        <v>-5.6</v>
      </c>
      <c r="M78" s="440">
        <v>-1.5</v>
      </c>
      <c r="N78" s="440">
        <v>-0.9</v>
      </c>
      <c r="O78" s="440">
        <v>-0.4</v>
      </c>
      <c r="P78" s="440">
        <v>-1.1</v>
      </c>
      <c r="Q78" s="440">
        <v>-3.7</v>
      </c>
      <c r="R78" s="440">
        <v>2.8</v>
      </c>
      <c r="S78" s="440">
        <v>-1.1</v>
      </c>
    </row>
    <row r="79" spans="1:19" ht="13.5" customHeight="1">
      <c r="A79" s="420" t="s">
        <v>664</v>
      </c>
      <c r="B79" s="420" t="s">
        <v>541</v>
      </c>
      <c r="C79" s="432" t="s">
        <v>536</v>
      </c>
      <c r="D79" s="430">
        <v>-0.1</v>
      </c>
      <c r="E79" s="431">
        <v>-11.3</v>
      </c>
      <c r="F79" s="431">
        <v>-0.9</v>
      </c>
      <c r="G79" s="431">
        <v>7.3</v>
      </c>
      <c r="H79" s="431">
        <v>1.6</v>
      </c>
      <c r="I79" s="431">
        <v>5.4</v>
      </c>
      <c r="J79" s="431">
        <v>-0.2</v>
      </c>
      <c r="K79" s="431">
        <v>4.6</v>
      </c>
      <c r="L79" s="431">
        <v>-5.7</v>
      </c>
      <c r="M79" s="431">
        <v>2.1</v>
      </c>
      <c r="N79" s="431">
        <v>1.6</v>
      </c>
      <c r="O79" s="431">
        <v>0.9</v>
      </c>
      <c r="P79" s="431">
        <v>-3.7</v>
      </c>
      <c r="Q79" s="431">
        <v>-0.8</v>
      </c>
      <c r="R79" s="431">
        <v>3.1</v>
      </c>
      <c r="S79" s="431">
        <v>10</v>
      </c>
    </row>
    <row r="80" spans="1:19" ht="13.5" customHeight="1">
      <c r="A80" s="425" t="s">
        <v>497</v>
      </c>
      <c r="B80" s="425" t="s">
        <v>542</v>
      </c>
      <c r="C80" s="426" t="s">
        <v>497</v>
      </c>
      <c r="D80" s="430">
        <v>-0.1</v>
      </c>
      <c r="E80" s="431">
        <v>12.8</v>
      </c>
      <c r="F80" s="431">
        <v>1.9</v>
      </c>
      <c r="G80" s="431">
        <v>2.2</v>
      </c>
      <c r="H80" s="431">
        <v>14.7</v>
      </c>
      <c r="I80" s="431">
        <v>1.3</v>
      </c>
      <c r="J80" s="431">
        <v>2</v>
      </c>
      <c r="K80" s="431">
        <v>0.2</v>
      </c>
      <c r="L80" s="431">
        <v>-8.8</v>
      </c>
      <c r="M80" s="431">
        <v>14.6</v>
      </c>
      <c r="N80" s="431">
        <v>6.8</v>
      </c>
      <c r="O80" s="431">
        <v>2.5</v>
      </c>
      <c r="P80" s="431">
        <v>5.1</v>
      </c>
      <c r="Q80" s="431">
        <v>-16</v>
      </c>
      <c r="R80" s="431">
        <v>-20.9</v>
      </c>
      <c r="S80" s="431">
        <v>3.5</v>
      </c>
    </row>
    <row r="81" spans="1:19" ht="13.5" customHeight="1">
      <c r="A81" s="425" t="s">
        <v>497</v>
      </c>
      <c r="B81" s="425" t="s">
        <v>543</v>
      </c>
      <c r="C81" s="426" t="s">
        <v>497</v>
      </c>
      <c r="D81" s="430">
        <v>3.1</v>
      </c>
      <c r="E81" s="431">
        <v>52</v>
      </c>
      <c r="F81" s="431">
        <v>0.5</v>
      </c>
      <c r="G81" s="431">
        <v>-6.1</v>
      </c>
      <c r="H81" s="431">
        <v>60</v>
      </c>
      <c r="I81" s="431">
        <v>-11.2</v>
      </c>
      <c r="J81" s="431">
        <v>-4.6</v>
      </c>
      <c r="K81" s="431">
        <v>-0.1</v>
      </c>
      <c r="L81" s="431">
        <v>2.9</v>
      </c>
      <c r="M81" s="431">
        <v>2.9</v>
      </c>
      <c r="N81" s="431">
        <v>-4.8</v>
      </c>
      <c r="O81" s="431">
        <v>12.8</v>
      </c>
      <c r="P81" s="431">
        <v>37.6</v>
      </c>
      <c r="Q81" s="431">
        <v>4.7</v>
      </c>
      <c r="R81" s="431">
        <v>58.1</v>
      </c>
      <c r="S81" s="431">
        <v>-0.4</v>
      </c>
    </row>
    <row r="82" spans="1:19" ht="13.5" customHeight="1">
      <c r="A82" s="425" t="s">
        <v>497</v>
      </c>
      <c r="B82" s="425" t="s">
        <v>544</v>
      </c>
      <c r="C82" s="426" t="s">
        <v>497</v>
      </c>
      <c r="D82" s="430">
        <v>0.8</v>
      </c>
      <c r="E82" s="431">
        <v>7.5</v>
      </c>
      <c r="F82" s="431">
        <v>1.7</v>
      </c>
      <c r="G82" s="431">
        <v>3.5</v>
      </c>
      <c r="H82" s="431">
        <v>-9</v>
      </c>
      <c r="I82" s="431">
        <v>-0.6</v>
      </c>
      <c r="J82" s="431">
        <v>0.8</v>
      </c>
      <c r="K82" s="431">
        <v>-0.1</v>
      </c>
      <c r="L82" s="431">
        <v>0.7</v>
      </c>
      <c r="M82" s="431">
        <v>6.6</v>
      </c>
      <c r="N82" s="431">
        <v>-0.9</v>
      </c>
      <c r="O82" s="431">
        <v>-26.4</v>
      </c>
      <c r="P82" s="431">
        <v>6.9</v>
      </c>
      <c r="Q82" s="431">
        <v>0.3</v>
      </c>
      <c r="R82" s="431">
        <v>3.4</v>
      </c>
      <c r="S82" s="431">
        <v>-0.2</v>
      </c>
    </row>
    <row r="83" spans="1:19" ht="13.5" customHeight="1">
      <c r="A83" s="425" t="s">
        <v>497</v>
      </c>
      <c r="B83" s="425" t="s">
        <v>545</v>
      </c>
      <c r="C83" s="426" t="s">
        <v>497</v>
      </c>
      <c r="D83" s="430">
        <v>0.6</v>
      </c>
      <c r="E83" s="431">
        <v>2.4</v>
      </c>
      <c r="F83" s="431">
        <v>1.6</v>
      </c>
      <c r="G83" s="431">
        <v>2.4</v>
      </c>
      <c r="H83" s="431">
        <v>-1</v>
      </c>
      <c r="I83" s="431">
        <v>0.1</v>
      </c>
      <c r="J83" s="431">
        <v>2.3</v>
      </c>
      <c r="K83" s="431">
        <v>-6.1</v>
      </c>
      <c r="L83" s="431">
        <v>-0.8</v>
      </c>
      <c r="M83" s="431">
        <v>4.1</v>
      </c>
      <c r="N83" s="431">
        <v>-1</v>
      </c>
      <c r="O83" s="431">
        <v>-1.5</v>
      </c>
      <c r="P83" s="431">
        <v>0.8</v>
      </c>
      <c r="Q83" s="431">
        <v>-2.1</v>
      </c>
      <c r="R83" s="431">
        <v>1.1</v>
      </c>
      <c r="S83" s="431">
        <v>-1.6</v>
      </c>
    </row>
    <row r="84" spans="1:19" ht="13.5" customHeight="1">
      <c r="A84" s="425" t="s">
        <v>497</v>
      </c>
      <c r="B84" s="425" t="s">
        <v>512</v>
      </c>
      <c r="C84" s="426" t="s">
        <v>497</v>
      </c>
      <c r="D84" s="430">
        <v>-0.2</v>
      </c>
      <c r="E84" s="431">
        <v>0.5</v>
      </c>
      <c r="F84" s="431">
        <v>0.1</v>
      </c>
      <c r="G84" s="431">
        <v>6.9</v>
      </c>
      <c r="H84" s="431">
        <v>-2.3</v>
      </c>
      <c r="I84" s="431">
        <v>0.6</v>
      </c>
      <c r="J84" s="431">
        <v>1.8</v>
      </c>
      <c r="K84" s="431">
        <v>-2.2</v>
      </c>
      <c r="L84" s="431">
        <v>-4.4</v>
      </c>
      <c r="M84" s="431">
        <v>10.9</v>
      </c>
      <c r="N84" s="431">
        <v>-10.1</v>
      </c>
      <c r="O84" s="431">
        <v>-1.8</v>
      </c>
      <c r="P84" s="431">
        <v>-1.1</v>
      </c>
      <c r="Q84" s="431">
        <v>-1.7</v>
      </c>
      <c r="R84" s="431">
        <v>-0.1</v>
      </c>
      <c r="S84" s="431">
        <v>-3.1</v>
      </c>
    </row>
    <row r="85" spans="1:19" ht="13.5" customHeight="1">
      <c r="A85" s="425" t="s">
        <v>497</v>
      </c>
      <c r="B85" s="425" t="s">
        <v>546</v>
      </c>
      <c r="C85" s="426" t="s">
        <v>497</v>
      </c>
      <c r="D85" s="430">
        <v>0.1</v>
      </c>
      <c r="E85" s="431">
        <v>-1.7</v>
      </c>
      <c r="F85" s="431">
        <v>-0.3</v>
      </c>
      <c r="G85" s="431">
        <v>9.7</v>
      </c>
      <c r="H85" s="431">
        <v>-0.9</v>
      </c>
      <c r="I85" s="431">
        <v>-3.9</v>
      </c>
      <c r="J85" s="431">
        <v>3.6</v>
      </c>
      <c r="K85" s="431">
        <v>-0.1</v>
      </c>
      <c r="L85" s="431">
        <v>-4.5</v>
      </c>
      <c r="M85" s="431">
        <v>5.9</v>
      </c>
      <c r="N85" s="431">
        <v>14.4</v>
      </c>
      <c r="O85" s="431">
        <v>-2.5</v>
      </c>
      <c r="P85" s="431">
        <v>7.8</v>
      </c>
      <c r="Q85" s="431">
        <v>-2.7</v>
      </c>
      <c r="R85" s="431">
        <v>0.1</v>
      </c>
      <c r="S85" s="431">
        <v>-6.8</v>
      </c>
    </row>
    <row r="86" spans="1:19" ht="13.5" customHeight="1">
      <c r="A86" s="425" t="s">
        <v>497</v>
      </c>
      <c r="B86" s="425" t="s">
        <v>591</v>
      </c>
      <c r="C86" s="426" t="s">
        <v>497</v>
      </c>
      <c r="D86" s="430">
        <v>-3.6</v>
      </c>
      <c r="E86" s="431">
        <v>24.4</v>
      </c>
      <c r="F86" s="431">
        <v>-0.2</v>
      </c>
      <c r="G86" s="431">
        <v>-9.7</v>
      </c>
      <c r="H86" s="431">
        <v>-8.5</v>
      </c>
      <c r="I86" s="431">
        <v>-9.7</v>
      </c>
      <c r="J86" s="431">
        <v>-2.1</v>
      </c>
      <c r="K86" s="431">
        <v>9.7</v>
      </c>
      <c r="L86" s="431">
        <v>-16.7</v>
      </c>
      <c r="M86" s="431">
        <v>-19.7</v>
      </c>
      <c r="N86" s="431">
        <v>-7.1</v>
      </c>
      <c r="O86" s="431">
        <v>13.3</v>
      </c>
      <c r="P86" s="431">
        <v>-19.5</v>
      </c>
      <c r="Q86" s="431">
        <v>-10.8</v>
      </c>
      <c r="R86" s="431">
        <v>-3.4</v>
      </c>
      <c r="S86" s="431">
        <v>-2.4</v>
      </c>
    </row>
    <row r="87" spans="1:19" ht="13.5" customHeight="1">
      <c r="A87" s="425" t="s">
        <v>777</v>
      </c>
      <c r="B87" s="425" t="s">
        <v>780</v>
      </c>
      <c r="C87" s="426" t="s">
        <v>536</v>
      </c>
      <c r="D87" s="430">
        <v>4.9</v>
      </c>
      <c r="E87" s="431">
        <v>-27.4</v>
      </c>
      <c r="F87" s="431">
        <v>-1.9</v>
      </c>
      <c r="G87" s="431">
        <v>-5.1</v>
      </c>
      <c r="H87" s="431">
        <v>-9.7</v>
      </c>
      <c r="I87" s="431">
        <v>16.1</v>
      </c>
      <c r="J87" s="431">
        <v>2.7</v>
      </c>
      <c r="K87" s="431">
        <v>2</v>
      </c>
      <c r="L87" s="431">
        <v>29.5</v>
      </c>
      <c r="M87" s="431">
        <v>72.2</v>
      </c>
      <c r="N87" s="431">
        <v>2.8</v>
      </c>
      <c r="O87" s="431">
        <v>-22.6</v>
      </c>
      <c r="P87" s="431">
        <v>47.3</v>
      </c>
      <c r="Q87" s="431">
        <v>9.6</v>
      </c>
      <c r="R87" s="431">
        <v>35.1</v>
      </c>
      <c r="S87" s="431">
        <v>-4.3</v>
      </c>
    </row>
    <row r="88" spans="1:19" ht="13.5" customHeight="1">
      <c r="A88" s="425" t="s">
        <v>497</v>
      </c>
      <c r="B88" s="425" t="s">
        <v>538</v>
      </c>
      <c r="C88" s="426" t="s">
        <v>497</v>
      </c>
      <c r="D88" s="430">
        <v>-0.9</v>
      </c>
      <c r="E88" s="431">
        <v>1.7</v>
      </c>
      <c r="F88" s="431">
        <v>-1.8</v>
      </c>
      <c r="G88" s="431">
        <v>0.7</v>
      </c>
      <c r="H88" s="431">
        <v>-2.8</v>
      </c>
      <c r="I88" s="431">
        <v>3.5</v>
      </c>
      <c r="J88" s="431">
        <v>-3.9</v>
      </c>
      <c r="K88" s="431">
        <v>5.6</v>
      </c>
      <c r="L88" s="431">
        <v>-1.5</v>
      </c>
      <c r="M88" s="431">
        <v>2</v>
      </c>
      <c r="N88" s="431">
        <v>3.8</v>
      </c>
      <c r="O88" s="431">
        <v>-5.9</v>
      </c>
      <c r="P88" s="431">
        <v>-1.3</v>
      </c>
      <c r="Q88" s="431">
        <v>-0.3</v>
      </c>
      <c r="R88" s="431">
        <v>1.3</v>
      </c>
      <c r="S88" s="431">
        <v>-0.9</v>
      </c>
    </row>
    <row r="89" spans="1:19" ht="13.5" customHeight="1">
      <c r="A89" s="425" t="s">
        <v>497</v>
      </c>
      <c r="B89" s="425" t="s">
        <v>539</v>
      </c>
      <c r="C89" s="426" t="s">
        <v>497</v>
      </c>
      <c r="D89" s="430">
        <v>0</v>
      </c>
      <c r="E89" s="431">
        <v>5.1</v>
      </c>
      <c r="F89" s="431">
        <v>-1.6</v>
      </c>
      <c r="G89" s="431">
        <v>-3.7</v>
      </c>
      <c r="H89" s="431">
        <v>-12.7</v>
      </c>
      <c r="I89" s="431">
        <v>1.1</v>
      </c>
      <c r="J89" s="431">
        <v>2.2</v>
      </c>
      <c r="K89" s="431">
        <v>0.1</v>
      </c>
      <c r="L89" s="431">
        <v>0</v>
      </c>
      <c r="M89" s="431">
        <v>5.7</v>
      </c>
      <c r="N89" s="431">
        <v>4.9</v>
      </c>
      <c r="O89" s="431">
        <v>-4.2</v>
      </c>
      <c r="P89" s="431">
        <v>6.6</v>
      </c>
      <c r="Q89" s="431">
        <v>1.5</v>
      </c>
      <c r="R89" s="431">
        <v>4.4</v>
      </c>
      <c r="S89" s="431">
        <v>0.9</v>
      </c>
    </row>
    <row r="90" spans="1:19" ht="13.5" customHeight="1">
      <c r="A90" s="425" t="s">
        <v>497</v>
      </c>
      <c r="B90" s="425" t="s">
        <v>540</v>
      </c>
      <c r="C90" s="426" t="s">
        <v>497</v>
      </c>
      <c r="D90" s="430">
        <v>-3.7</v>
      </c>
      <c r="E90" s="431">
        <v>-2.4</v>
      </c>
      <c r="F90" s="431">
        <v>-2.8</v>
      </c>
      <c r="G90" s="431">
        <v>-6.5</v>
      </c>
      <c r="H90" s="431">
        <v>6.7</v>
      </c>
      <c r="I90" s="431">
        <v>-5.3</v>
      </c>
      <c r="J90" s="431">
        <v>-8.3</v>
      </c>
      <c r="K90" s="431">
        <v>1.4</v>
      </c>
      <c r="L90" s="431">
        <v>-1.6</v>
      </c>
      <c r="M90" s="431">
        <v>-7.6</v>
      </c>
      <c r="N90" s="431">
        <v>0.4</v>
      </c>
      <c r="O90" s="431">
        <v>-1.3</v>
      </c>
      <c r="P90" s="431">
        <v>-7.4</v>
      </c>
      <c r="Q90" s="431">
        <v>-2.9</v>
      </c>
      <c r="R90" s="431">
        <v>-1.9</v>
      </c>
      <c r="S90" s="431">
        <v>-2.3</v>
      </c>
    </row>
    <row r="91" spans="1:19" ht="13.5" customHeight="1">
      <c r="A91" s="433" t="s">
        <v>782</v>
      </c>
      <c r="B91" s="433" t="s">
        <v>681</v>
      </c>
      <c r="C91" s="434" t="s">
        <v>782</v>
      </c>
      <c r="D91" s="435">
        <v>-3.3</v>
      </c>
      <c r="E91" s="436">
        <v>-3</v>
      </c>
      <c r="F91" s="436">
        <v>-4.7</v>
      </c>
      <c r="G91" s="436">
        <v>-7.6</v>
      </c>
      <c r="H91" s="436">
        <v>-1.3</v>
      </c>
      <c r="I91" s="436">
        <v>-6.5</v>
      </c>
      <c r="J91" s="436">
        <v>-1</v>
      </c>
      <c r="K91" s="436">
        <v>-1.9</v>
      </c>
      <c r="L91" s="436">
        <v>-3.5</v>
      </c>
      <c r="M91" s="436">
        <v>5.4</v>
      </c>
      <c r="N91" s="436">
        <v>-0.5</v>
      </c>
      <c r="O91" s="436">
        <v>-6.9</v>
      </c>
      <c r="P91" s="436">
        <v>-1.8</v>
      </c>
      <c r="Q91" s="436">
        <v>1.2</v>
      </c>
      <c r="R91" s="436">
        <v>-6.2</v>
      </c>
      <c r="S91" s="436">
        <v>-5.8</v>
      </c>
    </row>
    <row r="92" spans="1:35" ht="27" customHeight="1">
      <c r="A92" s="764" t="s">
        <v>342</v>
      </c>
      <c r="B92" s="764"/>
      <c r="C92" s="765"/>
      <c r="D92" s="442">
        <v>-2</v>
      </c>
      <c r="E92" s="441">
        <v>-1.9</v>
      </c>
      <c r="F92" s="441">
        <v>-3.3</v>
      </c>
      <c r="G92" s="441">
        <v>-2</v>
      </c>
      <c r="H92" s="441">
        <v>-19.3</v>
      </c>
      <c r="I92" s="441">
        <v>-0.7</v>
      </c>
      <c r="J92" s="441">
        <v>-6.3</v>
      </c>
      <c r="K92" s="441">
        <v>-0.6</v>
      </c>
      <c r="L92" s="441">
        <v>-5.5</v>
      </c>
      <c r="M92" s="441">
        <v>4.7</v>
      </c>
      <c r="N92" s="441">
        <v>-0.3</v>
      </c>
      <c r="O92" s="441">
        <v>-5.3</v>
      </c>
      <c r="P92" s="441">
        <v>1.7</v>
      </c>
      <c r="Q92" s="441">
        <v>-0.5</v>
      </c>
      <c r="R92" s="441">
        <v>-6.6</v>
      </c>
      <c r="S92" s="441">
        <v>12.8</v>
      </c>
      <c r="T92" s="379"/>
      <c r="U92" s="379"/>
      <c r="V92" s="379"/>
      <c r="W92" s="379"/>
      <c r="X92" s="379"/>
      <c r="Y92" s="379"/>
      <c r="Z92" s="379"/>
      <c r="AA92" s="379"/>
      <c r="AB92" s="379"/>
      <c r="AC92" s="379"/>
      <c r="AD92" s="379"/>
      <c r="AE92" s="379"/>
      <c r="AF92" s="379"/>
      <c r="AG92" s="379"/>
      <c r="AH92" s="379"/>
      <c r="AI92" s="379"/>
    </row>
    <row r="93" spans="1:36" s="380" customFormat="1" ht="27" customHeight="1">
      <c r="A93" s="382"/>
      <c r="B93" s="382"/>
      <c r="C93" s="382"/>
      <c r="D93" s="383"/>
      <c r="E93" s="383"/>
      <c r="F93" s="383"/>
      <c r="G93" s="383"/>
      <c r="H93" s="383"/>
      <c r="I93" s="383"/>
      <c r="J93" s="777" t="s">
        <v>657</v>
      </c>
      <c r="K93" s="778"/>
      <c r="L93" s="778"/>
      <c r="M93" s="778"/>
      <c r="N93" s="778"/>
      <c r="O93" s="778"/>
      <c r="P93" s="778"/>
      <c r="Q93" s="778"/>
      <c r="R93" s="778"/>
      <c r="S93" s="778"/>
      <c r="T93" s="367"/>
      <c r="U93" s="367"/>
      <c r="V93" s="367"/>
      <c r="W93" s="367"/>
      <c r="X93" s="367"/>
      <c r="Y93" s="367"/>
      <c r="Z93" s="367"/>
      <c r="AA93" s="367"/>
      <c r="AB93" s="367"/>
      <c r="AC93" s="367"/>
      <c r="AD93" s="367"/>
      <c r="AE93" s="367"/>
      <c r="AF93" s="367"/>
      <c r="AG93" s="367"/>
      <c r="AH93" s="367"/>
      <c r="AI93" s="367"/>
      <c r="AJ93" s="367"/>
    </row>
  </sheetData>
  <mergeCells count="12">
    <mergeCell ref="D26:S26"/>
    <mergeCell ref="A46:C46"/>
    <mergeCell ref="H48:O48"/>
    <mergeCell ref="G1:O1"/>
    <mergeCell ref="H2:O2"/>
    <mergeCell ref="A3:C5"/>
    <mergeCell ref="D6:R6"/>
    <mergeCell ref="J93:S93"/>
    <mergeCell ref="A49:C51"/>
    <mergeCell ref="D52:R52"/>
    <mergeCell ref="D72:S72"/>
    <mergeCell ref="A92:C92"/>
  </mergeCells>
  <printOptions/>
  <pageMargins left="0.7874015748031497" right="0.3937007874015748" top="0.4330708661417323" bottom="0.38" header="0.31496062992125984" footer="0.2"/>
  <pageSetup horizontalDpi="600" verticalDpi="600" orientation="portrait" paperSize="9" scale="63" r:id="rId1"/>
  <headerFooter alignWithMargins="0">
    <oddFooter>&amp;C&amp;"ＭＳ Ｐゴシック,標準"&amp;12- 7 -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2014-07-23T05:55:05Z</cp:lastPrinted>
  <dcterms:created xsi:type="dcterms:W3CDTF">2003-04-22T00:03:15Z</dcterms:created>
  <dcterms:modified xsi:type="dcterms:W3CDTF">2014-08-14T07:44:42Z</dcterms:modified>
  <cp:category/>
  <cp:version/>
  <cp:contentType/>
  <cp:contentStatus/>
</cp:coreProperties>
</file>