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260" windowHeight="8130" tabRatio="825" activeTab="0"/>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'実質賃金総額'!$A$1:$S$93</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'全国結果30人以上'!$A$1:$BC$56</definedName>
    <definedName name="_xlnm.Print_Area" localSheetId="26">'全国結果5人以上'!$A$1:$BC$56</definedName>
    <definedName name="_xlnm.Print_Area" localSheetId="13">'総実労働時間'!$A$1:$S$92</definedName>
    <definedName name="_xlnm.Print_Area" localSheetId="0">'速報表紙'!$A$1:$K$56</definedName>
    <definedName name="_xlnm.Print_Area" localSheetId="2">'調査の説明'!$A$1:$AG$130</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<sst xmlns="http://schemas.openxmlformats.org/spreadsheetml/2006/main" count="6485" uniqueCount="847">
  <si>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</si>
  <si>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</si>
  <si>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</si>
  <si>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</si>
  <si>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</si>
  <si>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</si>
  <si>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</si>
  <si>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</si>
  <si>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</si>
  <si>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</si>
  <si>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</si>
  <si>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</si>
  <si>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</si>
  <si>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</si>
  <si>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</si>
  <si>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</si>
  <si>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</si>
  <si>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</si>
  <si>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</si>
  <si>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</si>
  <si>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</si>
  <si>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</si>
  <si>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</si>
  <si>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</si>
  <si>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</si>
  <si>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</si>
  <si>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</si>
  <si>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</si>
  <si>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</si>
  <si>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</si>
  <si>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</si>
  <si>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</si>
  <si>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</si>
  <si>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</si>
  <si>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</si>
  <si>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</si>
  <si>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</si>
  <si>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</si>
  <si>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</si>
  <si>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</si>
  <si>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</si>
  <si>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</si>
  <si>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</si>
  <si>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</si>
  <si>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</si>
  <si>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</si>
  <si>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</si>
  <si>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</si>
  <si>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</si>
  <si>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</si>
  <si>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</si>
  <si>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</si>
  <si>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</si>
  <si>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</si>
  <si>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</si>
  <si>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</si>
  <si>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</si>
  <si>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</si>
  <si>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</si>
  <si>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</si>
  <si>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</si>
  <si>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</si>
  <si>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</si>
  <si>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</si>
  <si>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</si>
  <si>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</si>
  <si>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</si>
  <si>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</si>
  <si>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</si>
  <si>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</si>
  <si>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</si>
  <si>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</si>
  <si>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</si>
  <si>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</si>
  <si>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</si>
  <si>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</si>
  <si>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</si>
  <si>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</si>
  <si>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</si>
  <si>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</si>
  <si>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</si>
  <si>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</si>
  <si>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</si>
  <si>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</si>
  <si>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</si>
  <si>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</si>
  <si>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</si>
  <si>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</si>
  <si>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</si>
  <si>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</si>
  <si>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</si>
  <si>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</si>
  <si>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</si>
  <si>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</si>
  <si>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</si>
  <si>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</si>
  <si>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</si>
  <si>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</si>
  <si>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</si>
  <si>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</si>
  <si>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</si>
  <si>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</si>
  <si>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</si>
  <si>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</si>
  <si>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</si>
  <si>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</si>
  <si>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</si>
  <si>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</si>
  <si>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</si>
  <si>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</si>
  <si>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</si>
  <si>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</si>
  <si>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</si>
  <si>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</si>
  <si>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</si>
  <si>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</si>
  <si>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</si>
  <si>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</si>
  <si>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</si>
  <si>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</si>
  <si>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</si>
  <si>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</si>
  <si>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</si>
  <si>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</si>
  <si>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</si>
  <si>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</si>
  <si>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</si>
  <si>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</si>
  <si>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</si>
  <si>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</si>
  <si>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</si>
  <si>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</si>
  <si>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</si>
  <si>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</si>
  <si>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</si>
  <si>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</si>
  <si>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</si>
  <si>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</si>
  <si>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</si>
  <si>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</si>
  <si>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</si>
  <si>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</si>
  <si>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</si>
  <si>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</si>
  <si>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</si>
  <si>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</si>
  <si>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</si>
  <si>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</si>
  <si>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</si>
  <si>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</si>
  <si>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</si>
  <si>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</si>
  <si>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</si>
  <si>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</si>
  <si>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</si>
  <si>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</si>
  <si>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</si>
  <si>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</si>
  <si>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</si>
  <si>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</si>
  <si>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</si>
  <si>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</si>
  <si>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</si>
  <si>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</si>
  <si>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</si>
  <si>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</si>
  <si>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</si>
  <si>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</si>
  <si>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</si>
  <si>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</si>
  <si>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</si>
  <si>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</si>
  <si>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</si>
  <si>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</si>
  <si>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</si>
  <si>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</si>
  <si>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</si>
  <si>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</si>
  <si>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</si>
  <si>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</si>
  <si>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</si>
  <si>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</si>
  <si>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</si>
  <si>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</si>
  <si>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</si>
  <si>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</si>
  <si>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</si>
  <si>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</si>
  <si>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</si>
  <si>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</si>
  <si>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</si>
  <si>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</si>
  <si>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</si>
  <si>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</si>
  <si>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</si>
  <si>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</si>
  <si>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</si>
  <si>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</si>
  <si>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</si>
  <si>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</si>
  <si>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</si>
  <si>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</si>
  <si>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</si>
  <si>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</si>
  <si>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</si>
  <si>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</si>
  <si>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</si>
  <si>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</si>
  <si>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</si>
  <si>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</si>
  <si>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</si>
  <si>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</si>
  <si>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</si>
  <si>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</si>
  <si>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</si>
  <si>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</si>
  <si>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</si>
  <si>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</si>
  <si>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</si>
  <si>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</si>
  <si>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</si>
  <si>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</si>
  <si>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</si>
  <si>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</si>
  <si>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</si>
  <si>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</si>
  <si>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</si>
  <si>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</si>
  <si>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</si>
  <si>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</si>
  <si>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</si>
  <si>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</si>
  <si>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</si>
  <si>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</si>
  <si>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</si>
  <si>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</si>
  <si>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</si>
  <si>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</si>
  <si>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</si>
  <si>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</si>
  <si>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</si>
  <si>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</si>
  <si>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</si>
  <si>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</si>
  <si>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</si>
  <si>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</si>
  <si>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</si>
  <si>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</si>
  <si>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</si>
  <si>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</si>
  <si>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</si>
  <si>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</si>
  <si>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</si>
  <si>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</si>
  <si>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</si>
  <si>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</si>
  <si>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</si>
  <si>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</si>
  <si>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</si>
  <si>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</si>
  <si>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</si>
  <si>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</si>
  <si>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</si>
  <si>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</si>
  <si>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</si>
  <si>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</si>
  <si>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</si>
  <si>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</si>
  <si>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</si>
  <si>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</si>
  <si>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</si>
  <si>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</si>
  <si>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</si>
  <si>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</si>
  <si>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</si>
  <si>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</si>
  <si>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</si>
  <si>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</si>
  <si>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</si>
  <si>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</si>
  <si>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</si>
  <si>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</si>
  <si>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</si>
  <si>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</si>
  <si>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</si>
  <si>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</si>
  <si>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</si>
  <si>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</si>
  <si>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</si>
  <si>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</si>
  <si>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</si>
  <si>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</si>
  <si>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</si>
  <si>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</si>
  <si>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</si>
  <si>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</si>
  <si>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</si>
  <si>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</si>
  <si>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</si>
  <si>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</si>
  <si>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</si>
  <si>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</si>
  <si>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</si>
  <si>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</si>
  <si>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</si>
  <si>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</si>
  <si>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</si>
  <si>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</si>
  <si>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</si>
  <si>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</si>
  <si>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</si>
  <si>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</si>
  <si>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</si>
  <si>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</si>
  <si>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</si>
  <si>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</si>
  <si>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</si>
  <si>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</si>
  <si>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</si>
  <si>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</si>
  <si>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</si>
  <si>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</si>
  <si>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</si>
  <si>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</si>
  <si>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</si>
  <si>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</si>
  <si>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</si>
  <si>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</si>
  <si>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</si>
  <si>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</si>
  <si>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</si>
  <si>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</si>
  <si>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</si>
  <si>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</si>
  <si>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</si>
  <si>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</si>
  <si>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</si>
  <si>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</si>
  <si>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</si>
  <si>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</si>
  <si>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</si>
  <si>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</si>
  <si>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</si>
  <si>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</si>
  <si>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</si>
  <si>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</si>
  <si>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</si>
  <si>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</si>
  <si>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</si>
  <si>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</si>
  <si>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</si>
  <si>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</si>
  <si>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</si>
  <si>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</si>
  <si>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</si>
  <si>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</si>
  <si>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</si>
  <si>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</si>
  <si>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</si>
  <si>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</si>
  <si>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</si>
  <si>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</si>
  <si>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</si>
  <si>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</si>
  <si>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</si>
  <si>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</si>
  <si>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</si>
  <si>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</si>
  <si>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</si>
  <si>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</si>
  <si>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</si>
  <si>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</si>
  <si>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</si>
  <si>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</si>
  <si>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</si>
  <si>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</si>
  <si>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</si>
  <si>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</si>
  <si>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</si>
  <si>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</si>
  <si>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</si>
  <si>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</si>
  <si>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</si>
  <si>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</si>
  <si>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</si>
  <si>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</si>
  <si>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</si>
  <si>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</si>
  <si>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</si>
  <si>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</si>
  <si>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</si>
  <si>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</si>
  <si>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</si>
  <si>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</si>
  <si>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</si>
  <si>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</si>
  <si>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</si>
  <si>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</si>
  <si>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</si>
  <si>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</si>
  <si>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</si>
  <si>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</si>
  <si>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</si>
  <si>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</si>
  <si>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</si>
  <si>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</si>
  <si>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</si>
  <si>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</si>
  <si>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</si>
  <si>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</si>
  <si>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</si>
  <si>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</si>
  <si>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</si>
  <si>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</si>
  <si>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</si>
  <si>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</si>
  <si>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</si>
  <si>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</si>
  <si>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</si>
  <si>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</si>
  <si>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</si>
  <si>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</si>
  <si>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</si>
  <si>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</si>
  <si>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</si>
  <si>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</si>
  <si>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</si>
  <si>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</si>
  <si>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</si>
  <si>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</si>
  <si>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</si>
  <si>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</si>
  <si>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</si>
  <si>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</si>
  <si>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</si>
  <si>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</si>
  <si>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</si>
  <si>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</si>
  <si>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</si>
  <si>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</si>
  <si>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</si>
  <si>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</si>
  <si>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</si>
  <si>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</si>
  <si>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</si>
  <si>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</si>
  <si>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</si>
  <si>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</si>
  <si>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</si>
  <si>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</si>
  <si>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</si>
  <si>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</si>
  <si>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</si>
  <si>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</si>
  <si>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</si>
  <si>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</si>
  <si>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</si>
  <si>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</si>
  <si>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</si>
  <si>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</si>
  <si>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</si>
  <si>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</si>
  <si>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</si>
  <si>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</si>
  <si>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</si>
  <si>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</si>
  <si>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</si>
  <si>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</si>
  <si>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</si>
  <si>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</si>
  <si>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</si>
  <si>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</si>
  <si>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</si>
  <si>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</si>
  <si>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</si>
  <si>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</si>
  <si>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</si>
  <si>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</si>
  <si>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</si>
  <si>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</si>
  <si>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</si>
  <si>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</si>
  <si>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</si>
  <si>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</si>
  <si>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</si>
  <si>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</si>
  <si>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</si>
  <si>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</si>
  <si>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</si>
  <si>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</si>
  <si>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</si>
  <si>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</si>
  <si>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</si>
  <si>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</si>
  <si>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</si>
  <si>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</si>
  <si>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</si>
  <si>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</si>
  <si>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</si>
  <si>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</si>
  <si>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</si>
  <si>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</si>
  <si>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</si>
  <si>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</si>
  <si>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</si>
  <si>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</si>
  <si>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</si>
  <si>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</si>
  <si>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</si>
  <si>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</si>
  <si>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</si>
  <si>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</si>
  <si>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</si>
  <si>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</si>
  <si>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</si>
  <si>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</si>
  <si>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</si>
  <si>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</si>
  <si>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</si>
  <si>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</si>
  <si>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</si>
  <si>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</si>
  <si>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</si>
  <si>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</si>
  <si>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</si>
  <si>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</si>
  <si>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</si>
  <si>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</si>
  <si>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</si>
  <si>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</si>
  <si>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</si>
  <si>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</si>
  <si>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</si>
  <si>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</si>
  <si>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</si>
  <si>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</si>
  <si>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</si>
  <si>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</si>
  <si>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</si>
  <si>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</si>
  <si>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</si>
  <si>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</si>
  <si>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</si>
  <si>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</si>
  <si>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</si>
  <si>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</si>
  <si>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</si>
  <si>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</si>
  <si>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</si>
  <si>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</si>
  <si>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</si>
  <si>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</si>
  <si>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</si>
  <si>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</si>
  <si>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</si>
  <si>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</si>
  <si>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</si>
  <si>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</si>
  <si>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</si>
  <si>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　</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</si>
  <si>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</si>
  <si>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</si>
  <si>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</si>
  <si>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</si>
  <si>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</si>
  <si>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</si>
  <si>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</si>
  <si>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</si>
  <si>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</si>
  <si>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</si>
  <si>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</si>
  <si>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</si>
  <si>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</si>
  <si>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</si>
  <si>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</si>
  <si>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</si>
  <si>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</si>
  <si>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</si>
  <si>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</si>
  <si>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</si>
  <si>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</si>
  <si>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</si>
  <si>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</si>
  <si>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</si>
  <si>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</si>
  <si>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</si>
  <si>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</si>
  <si>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</si>
  <si>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</si>
  <si>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</si>
  <si>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</si>
  <si>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</si>
  <si>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</si>
  <si>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</si>
  <si>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</si>
  <si>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</si>
  <si>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</si>
  <si>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</si>
  <si>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</si>
  <si>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</si>
  <si>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年</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</si>
  <si>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</si>
  <si>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</si>
  <si>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</si>
  <si>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</si>
  <si>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</si>
  <si>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</si>
  <si>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</si>
  <si>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</si>
  <si>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</si>
  <si>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</si>
  <si>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</si>
  <si>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</si>
  <si>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</si>
  <si>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</si>
  <si>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</si>
  <si>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</si>
  <si>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</si>
  <si>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</si>
  <si>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</si>
  <si>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</si>
  <si>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</si>
  <si>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</si>
  <si>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</si>
  <si>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</si>
  <si>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</si>
  <si>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</si>
  <si>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</si>
  <si>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</si>
  <si>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</si>
  <si>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</si>
  <si>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</si>
  <si>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</si>
  <si>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</si>
  <si>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</si>
  <si>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</si>
  <si>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</si>
  <si>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</si>
  <si>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</si>
  <si>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</si>
  <si>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</si>
  <si>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</si>
  <si>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</si>
  <si>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</si>
  <si>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</si>
  <si>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</si>
  <si>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</si>
  <si>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</si>
  <si>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</si>
  <si>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</si>
  <si>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</si>
  <si>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</si>
  <si>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</si>
  <si>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</si>
  <si>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</si>
  <si>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</si>
  <si>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</si>
  <si>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</si>
  <si>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</si>
  <si>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</si>
  <si>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</si>
  <si>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</si>
  <si>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</si>
  <si>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</si>
  <si>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</si>
  <si>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</si>
  <si>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</si>
  <si>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</si>
  <si>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</si>
  <si>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</si>
  <si>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</si>
  <si>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</si>
  <si>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</si>
  <si>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</si>
  <si>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</si>
  <si>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</si>
  <si>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</si>
  <si>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</si>
  <si>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</si>
  <si>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</si>
  <si>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</si>
  <si>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</si>
  <si>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(4)</t>
  </si>
  <si>
    <t>常用労働者</t>
  </si>
  <si>
    <t>次のいずれかに該当する労働者のことである。</t>
  </si>
  <si>
    <t>○ 静岡県毎月勤労統計調査の結果は『統計センターしずおか』で御覧になれます。</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</si>
  <si>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</si>
  <si>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</si>
  <si>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</si>
  <si>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12</t>
  </si>
  <si>
    <t>対前年　（同月）  増減率(％)</t>
  </si>
  <si>
    <t>指　　　　　　　　　　　　　数</t>
  </si>
  <si>
    <t>ＴＬ</t>
  </si>
  <si>
    <t>Ｄ</t>
  </si>
  <si>
    <t>Ｅ</t>
  </si>
  <si>
    <t>Ｆ</t>
  </si>
  <si>
    <t>Ｇ</t>
  </si>
  <si>
    <t>Ｈ</t>
  </si>
  <si>
    <t>Ｉ</t>
  </si>
  <si>
    <t>Ｊ</t>
  </si>
  <si>
    <t>Ｋ</t>
  </si>
  <si>
    <t>Ｌ</t>
  </si>
  <si>
    <t>Ｍ</t>
  </si>
  <si>
    <t>Ｎ</t>
  </si>
  <si>
    <t>Ｏ</t>
  </si>
  <si>
    <t>Ｐ</t>
  </si>
  <si>
    <t>Ｑ</t>
  </si>
  <si>
    <t>Ｒ</t>
  </si>
  <si>
    <t>電気・ガス</t>
  </si>
  <si>
    <t>水道業等</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</si>
  <si>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</si>
  <si>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</si>
  <si>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</si>
  <si>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</si>
  <si>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</si>
  <si>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</si>
  <si>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</si>
  <si>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</si>
  <si>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</si>
  <si>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</si>
  <si>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</si>
  <si>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</si>
  <si>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</si>
  <si>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</si>
  <si>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</si>
  <si>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</si>
  <si>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</si>
  <si>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</si>
  <si>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</si>
  <si>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</si>
  <si>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</si>
  <si>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</si>
  <si>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</si>
  <si>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</si>
  <si>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</si>
  <si>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</si>
  <si>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</si>
  <si>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</si>
  <si>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</si>
  <si>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</si>
  <si>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ＴＬ</t>
  </si>
  <si>
    <t>Ｄ</t>
  </si>
  <si>
    <t>Ｅ</t>
  </si>
  <si>
    <t>Ｆ</t>
  </si>
  <si>
    <t>Ｇ</t>
  </si>
  <si>
    <t>Ｈ</t>
  </si>
  <si>
    <t>Ｉ</t>
  </si>
  <si>
    <t>Ｊ</t>
  </si>
  <si>
    <t>Ｋ</t>
  </si>
  <si>
    <t>Ｌ</t>
  </si>
  <si>
    <t>Ｎ</t>
  </si>
  <si>
    <t>Ｏ</t>
  </si>
  <si>
    <t>Ｐ</t>
  </si>
  <si>
    <t>Ｑ</t>
  </si>
  <si>
    <t>Ｒ</t>
  </si>
  <si>
    <t>※実質賃金指数＝名目賃金指数/静岡県消費者物価指数（持家の帰属家賃を除く総合）×100</t>
  </si>
  <si>
    <t>2</t>
  </si>
  <si>
    <t>19</t>
  </si>
  <si>
    <t>20</t>
  </si>
  <si>
    <t>21</t>
  </si>
  <si>
    <t>22</t>
  </si>
  <si>
    <t>23</t>
  </si>
  <si>
    <t>-</t>
  </si>
  <si>
    <t>24</t>
  </si>
  <si>
    <t>25年</t>
  </si>
  <si>
    <t>24</t>
  </si>
  <si>
    <t xml:space="preserve">(参考）  全国の結果（平成25年2月分確報） </t>
  </si>
  <si>
    <t>　</t>
  </si>
  <si>
    <t>(9)</t>
  </si>
  <si>
    <t>サービス事業</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</si>
  <si>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</si>
  <si>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1 －</t>
  </si>
  <si>
    <t>指数表の産業大分類の一部については、下記の略称を用いて表示した。</t>
  </si>
  <si>
    <t>Ｆ 電気・ガス水道等</t>
  </si>
  <si>
    <t>Ｌ 学術研究等</t>
  </si>
  <si>
    <t>Ｎ 生活関連サービス業等</t>
  </si>
  <si>
    <t>Ｒ その他のサービス業</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</si>
  <si>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</si>
  <si>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</si>
  <si>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</si>
  <si>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</si>
  <si>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</si>
  <si>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</si>
  <si>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</si>
  <si>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</si>
  <si>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</si>
  <si>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</si>
  <si>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表４　本月末常用労働者数及び労働異動率</t>
  </si>
  <si>
    <t>平成25年２月</t>
  </si>
  <si>
    <t>　調査産業計の労働異動率をみると、入職率は１．３２％で、前年同月差０．１６ポイント減、離職率は１．６５％で、前年同月差０．０６ポイント増となった。</t>
  </si>
  <si>
    <t>　２月における調査産業計の雇用の動きを常用雇用指数（平成22年平均＝100）でみると、１００．０(P16)で、前月比０．３％減、前年同月比０．９％減となった。また、パートタイム労働者比率は
２７．２％となった。</t>
  </si>
  <si>
    <t>　定期給与のうち所定内給与は２４８，３８１円で、前月比０．６％増、前年同月比０．４％減となった。</t>
  </si>
  <si>
    <t>　現金給与総額のうち、定期給与は２７３，４４６円で、前月比０．８％増（季節調整値では
０．１％増(P17)）、前年同月比０．５％減となった。また、特別給与は１，４００円で、前年同月差２２４円増となった。</t>
  </si>
  <si>
    <t>2</t>
  </si>
  <si>
    <t>3</t>
  </si>
  <si>
    <t>4</t>
  </si>
  <si>
    <t>6</t>
  </si>
  <si>
    <t>7</t>
  </si>
  <si>
    <t>8</t>
  </si>
  <si>
    <t>9</t>
  </si>
  <si>
    <t>10</t>
  </si>
  <si>
    <t>11</t>
  </si>
  <si>
    <t>12</t>
  </si>
  <si>
    <t>　</t>
  </si>
  <si>
    <t>2</t>
  </si>
  <si>
    <t>　</t>
  </si>
  <si>
    <t>5</t>
  </si>
  <si>
    <t>2</t>
  </si>
  <si>
    <t>　</t>
  </si>
  <si>
    <t>24</t>
  </si>
  <si>
    <t>2</t>
  </si>
  <si>
    <t>　</t>
  </si>
  <si>
    <t>24</t>
  </si>
  <si>
    <t>2</t>
  </si>
  <si>
    <t xml:space="preserve"> </t>
  </si>
  <si>
    <t>　</t>
  </si>
  <si>
    <t>24</t>
  </si>
  <si>
    <t>24</t>
  </si>
  <si>
    <t>24</t>
  </si>
  <si>
    <t>24</t>
  </si>
  <si>
    <t>2</t>
  </si>
  <si>
    <t>　</t>
  </si>
  <si>
    <t>24</t>
  </si>
  <si>
    <t>24</t>
  </si>
  <si>
    <t>24</t>
  </si>
  <si>
    <t>24</t>
  </si>
  <si>
    <t>2</t>
  </si>
  <si>
    <t>　</t>
  </si>
  <si>
    <t>2</t>
  </si>
  <si>
    <t>　</t>
  </si>
  <si>
    <t>24</t>
  </si>
  <si>
    <t>労働者総数</t>
  </si>
  <si>
    <t>　２月の常用労働者１人平均現金給与総額（調査産業計）は２７４，８４６円で、前月比５．５％減（季節調整値では３．８％減(P17)）、前年同月比０．４％減となった。</t>
  </si>
  <si>
    <t>　２月の常用労働者１人平均現金給与総額（調査産業計）は２５９，５２３円で、前月比５．６％減、前年同月比２．１％増となった。</t>
  </si>
  <si>
    <t>　現金給与総額のうち、定期給与は２５７，６０５円で、前月比１．３％増、前年同月比１．８％増となった。また、特別給与は１，９１８円で、前年同月差５１９円増となった。</t>
  </si>
  <si>
    <t>　定期給与のうち、所定内給与は２３６，９８０円で、前月比１．３％増、前年同月比２．１％増となった。</t>
  </si>
  <si>
    <t xml:space="preserve">(参考）  全国の結果（平成25年2月分確報） </t>
  </si>
  <si>
    <t>平成25年２月</t>
  </si>
  <si>
    <t>x</t>
  </si>
  <si>
    <t>　２月の常用労働者１人平均総実労働時間（調査産業計）は１４７．６時間で、前月比６．６％増、前年同月比３．１％減となった。</t>
  </si>
  <si>
    <t>　総実労働時間のうち、所定内労働時間は１３５．７時間で、前月比６．９％増、前年同月比３．３％減となった。また、所定外労働時間は１１．９時間で、前月比３．４％増、前年同月比０．９％減となった。</t>
  </si>
  <si>
    <t>　「製造業」の所定外労働時間は１５．８時間で、前月比９．７％増、前年同月比３．１％減となった。</t>
  </si>
  <si>
    <t>　２月における調査産業計の雇用の動きを常用雇用指数（平成22年平均＝100）でみると、１０１．２(P16)で、前月比０．４％減、前年同月比１．１％減となった。また、パートタイム労働者比率は２４．６％となった。</t>
  </si>
  <si>
    <t>　調査産業計の労働異動率をみると、入職率は０．９７％で、前年同月差０．３１ポイント減、離職率は１．４７％で、前年同月差０．２１ポイント増となった。</t>
  </si>
  <si>
    <t>　２月の常用労働者１人平均総実労働時間（調査産業計）は１４６．８時間で、前月比８．３％増、前年同月比１．６％減となった。</t>
  </si>
  <si>
    <t>　総実労働時間のうち、所定内労働時間は１３５．９時間で、前月比８．５％増、前年同月比１．８％減となった。また、所定外労働時間は１０．９時間で、前月比４．８％増、前年同月と同水準となった。</t>
  </si>
  <si>
    <t>　「製造業」の所定外労働時間は１４．３時間で、前月比９．９％増、前年同月比６．０％減となった。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</si>
</sst>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4">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
      <sz val="9.5"/>
      <name val="ＭＳ 明朝"/>
      <family val="1"/>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9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2" fillId="0" borderId="0" xfId="21" applyFont="1" applyAlignment="1">
      <alignment horizontal="center" vertical="center"/>
      <protection/>
    </xf>
    <xf numFmtId="176" fontId="15" fillId="0" borderId="0" xfId="21" applyNumberFormat="1" applyFont="1" applyBorder="1" applyAlignment="1">
      <alignment/>
      <protection/>
    </xf>
    <xf numFmtId="0" fontId="30"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3"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0" fontId="1" fillId="0" borderId="0" xfId="21" applyFont="1" applyAlignment="1">
      <alignment horizontal="left"/>
      <protection/>
    </xf>
    <xf numFmtId="0" fontId="1" fillId="0" borderId="0" xfId="21" applyFont="1" applyFill="1" applyAlignment="1">
      <alignment horizontal="left"/>
      <protection/>
    </xf>
    <xf numFmtId="0" fontId="1" fillId="0" borderId="0" xfId="21" applyFill="1">
      <alignment/>
      <protection/>
    </xf>
    <xf numFmtId="49" fontId="30"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3"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3" fillId="0" borderId="2" xfId="21" applyFont="1" applyBorder="1" applyAlignment="1">
      <alignment horizontal="center"/>
      <protection/>
    </xf>
    <xf numFmtId="0" fontId="25" fillId="0" borderId="0" xfId="21" applyFont="1" applyAlignment="1">
      <alignment horizontal="left"/>
      <protection/>
    </xf>
    <xf numFmtId="0" fontId="5" fillId="0" borderId="0" xfId="21" applyFont="1">
      <alignment/>
      <protection/>
    </xf>
    <xf numFmtId="0" fontId="35" fillId="0" borderId="0" xfId="21" applyFont="1">
      <alignment/>
      <protection/>
    </xf>
    <xf numFmtId="0" fontId="21" fillId="0" borderId="0" xfId="21" applyFont="1">
      <alignment/>
      <protection/>
    </xf>
    <xf numFmtId="0" fontId="25" fillId="0" borderId="0" xfId="16" applyFont="1" applyAlignment="1">
      <alignment vertical="center"/>
    </xf>
    <xf numFmtId="0" fontId="36"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7" fillId="0" borderId="0" xfId="22" applyFont="1" applyAlignment="1">
      <alignment horizontal="center"/>
      <protection/>
    </xf>
    <xf numFmtId="0" fontId="1" fillId="0" borderId="0" xfId="22">
      <alignment/>
      <protection/>
    </xf>
    <xf numFmtId="0" fontId="30"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0" fillId="0" borderId="0" xfId="22" applyFont="1">
      <alignment/>
      <protection/>
    </xf>
    <xf numFmtId="0" fontId="1" fillId="0" borderId="0" xfId="22" applyFont="1">
      <alignment/>
      <protection/>
    </xf>
    <xf numFmtId="0" fontId="30" fillId="3" borderId="6"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0" fillId="3" borderId="7" xfId="22" applyFont="1" applyFill="1" applyBorder="1" applyAlignment="1">
      <alignment horizontal="center" vertical="center"/>
      <protection/>
    </xf>
    <xf numFmtId="0" fontId="30" fillId="0" borderId="0" xfId="22" applyFont="1" applyAlignment="1">
      <alignment vertical="center"/>
      <protection/>
    </xf>
    <xf numFmtId="0" fontId="30" fillId="3" borderId="34" xfId="22" applyFont="1" applyFill="1" applyBorder="1" applyAlignment="1">
      <alignment horizontal="center" vertical="center"/>
      <protection/>
    </xf>
    <xf numFmtId="0" fontId="30" fillId="3" borderId="35" xfId="22" applyFont="1" applyFill="1" applyBorder="1" applyAlignment="1">
      <alignment horizontal="center" vertical="center"/>
      <protection/>
    </xf>
    <xf numFmtId="0" fontId="30" fillId="3" borderId="36" xfId="22" applyFont="1" applyFill="1" applyBorder="1" applyAlignment="1">
      <alignment horizontal="center" vertical="center"/>
      <protection/>
    </xf>
    <xf numFmtId="0" fontId="1" fillId="0" borderId="37" xfId="22" applyBorder="1">
      <alignment/>
      <protection/>
    </xf>
    <xf numFmtId="0" fontId="1" fillId="0" borderId="38" xfId="22" applyBorder="1">
      <alignment/>
      <protection/>
    </xf>
    <xf numFmtId="49" fontId="5" fillId="0" borderId="38" xfId="22" applyNumberFormat="1" applyFont="1" applyBorder="1" applyAlignment="1">
      <alignment horizontal="distributed" vertical="center" wrapText="1"/>
      <protection/>
    </xf>
    <xf numFmtId="0" fontId="1" fillId="0" borderId="39" xfId="22" applyBorder="1">
      <alignment/>
      <protection/>
    </xf>
    <xf numFmtId="3" fontId="1" fillId="0" borderId="39"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0" xfId="22" applyBorder="1">
      <alignment/>
      <protection/>
    </xf>
    <xf numFmtId="0" fontId="1" fillId="0" borderId="41" xfId="22" applyBorder="1">
      <alignment/>
      <protection/>
    </xf>
    <xf numFmtId="49" fontId="5" fillId="0" borderId="41" xfId="22" applyNumberFormat="1" applyFont="1" applyBorder="1" applyAlignment="1">
      <alignment horizontal="distributed" vertical="center" wrapText="1"/>
      <protection/>
    </xf>
    <xf numFmtId="0" fontId="1" fillId="0" borderId="42" xfId="22" applyBorder="1">
      <alignment/>
      <protection/>
    </xf>
    <xf numFmtId="3" fontId="1" fillId="0" borderId="42" xfId="22" applyNumberFormat="1" applyBorder="1">
      <alignment/>
      <protection/>
    </xf>
    <xf numFmtId="3" fontId="1" fillId="0" borderId="7" xfId="22" applyNumberFormat="1" applyBorder="1">
      <alignment/>
      <protection/>
    </xf>
    <xf numFmtId="0" fontId="1" fillId="0" borderId="43" xfId="22" applyBorder="1">
      <alignment/>
      <protection/>
    </xf>
    <xf numFmtId="0" fontId="1" fillId="0" borderId="44" xfId="22" applyBorder="1">
      <alignment/>
      <protection/>
    </xf>
    <xf numFmtId="49" fontId="5" fillId="0" borderId="44" xfId="22" applyNumberFormat="1" applyFont="1" applyBorder="1" applyAlignment="1">
      <alignment horizontal="distributed" vertical="center" wrapText="1"/>
      <protection/>
    </xf>
    <xf numFmtId="0" fontId="1" fillId="0" borderId="45" xfId="22" applyBorder="1">
      <alignment/>
      <protection/>
    </xf>
    <xf numFmtId="3" fontId="1" fillId="0" borderId="45"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2" xfId="22" applyNumberFormat="1" applyBorder="1" applyAlignment="1">
      <alignment horizontal="right"/>
      <protection/>
    </xf>
    <xf numFmtId="0" fontId="1" fillId="0" borderId="46" xfId="22" applyBorder="1">
      <alignment/>
      <protection/>
    </xf>
    <xf numFmtId="0" fontId="1" fillId="0" borderId="47" xfId="22" applyBorder="1">
      <alignment/>
      <protection/>
    </xf>
    <xf numFmtId="49" fontId="5" fillId="0" borderId="47" xfId="22" applyNumberFormat="1" applyFont="1" applyBorder="1" applyAlignment="1">
      <alignment horizontal="distributed" vertical="center" wrapText="1"/>
      <protection/>
    </xf>
    <xf numFmtId="0" fontId="1" fillId="0" borderId="48" xfId="22" applyBorder="1">
      <alignment/>
      <protection/>
    </xf>
    <xf numFmtId="3" fontId="1" fillId="0" borderId="48"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1" xfId="22" applyFont="1" applyBorder="1">
      <alignment/>
      <protection/>
    </xf>
    <xf numFmtId="49" fontId="4" fillId="0" borderId="41" xfId="22" applyNumberFormat="1" applyFont="1" applyBorder="1" applyAlignment="1">
      <alignment horizontal="distributed" vertical="center" wrapText="1"/>
      <protection/>
    </xf>
    <xf numFmtId="0" fontId="4" fillId="0" borderId="47" xfId="22" applyFont="1" applyBorder="1">
      <alignment/>
      <protection/>
    </xf>
    <xf numFmtId="49" fontId="4" fillId="0" borderId="47" xfId="22" applyNumberFormat="1" applyFont="1" applyBorder="1" applyAlignment="1">
      <alignment horizontal="distributed" vertical="center" wrapText="1"/>
      <protection/>
    </xf>
    <xf numFmtId="3" fontId="1" fillId="0" borderId="48" xfId="22" applyNumberFormat="1" applyBorder="1" applyAlignment="1">
      <alignment horizontal="right"/>
      <protection/>
    </xf>
    <xf numFmtId="0" fontId="30" fillId="3" borderId="49" xfId="22" applyFont="1" applyFill="1" applyBorder="1" applyAlignment="1">
      <alignment horizontal="center" vertical="center"/>
      <protection/>
    </xf>
    <xf numFmtId="0" fontId="30" fillId="0" borderId="37" xfId="22" applyFont="1" applyBorder="1" applyAlignment="1">
      <alignment horizontal="center" vertical="center"/>
      <protection/>
    </xf>
    <xf numFmtId="0" fontId="30" fillId="0" borderId="38" xfId="22" applyFont="1" applyBorder="1" applyAlignment="1">
      <alignment horizontal="center" vertical="center"/>
      <protection/>
    </xf>
    <xf numFmtId="0" fontId="5" fillId="0" borderId="38" xfId="22" applyFont="1" applyBorder="1" applyAlignment="1">
      <alignment horizontal="center" vertical="center"/>
      <protection/>
    </xf>
    <xf numFmtId="0" fontId="30" fillId="0" borderId="39" xfId="22" applyFont="1" applyBorder="1" applyAlignment="1">
      <alignment horizontal="center" vertical="center"/>
      <protection/>
    </xf>
    <xf numFmtId="0" fontId="3" fillId="0" borderId="39" xfId="22" applyFont="1" applyBorder="1" applyAlignment="1">
      <alignment horizontal="right" vertical="top"/>
      <protection/>
    </xf>
    <xf numFmtId="0" fontId="3" fillId="0" borderId="37" xfId="22" applyFont="1" applyBorder="1" applyAlignment="1">
      <alignment horizontal="right" vertical="top"/>
      <protection/>
    </xf>
    <xf numFmtId="0" fontId="3" fillId="0" borderId="50"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2" xfId="22" applyNumberFormat="1" applyBorder="1">
      <alignment/>
      <protection/>
    </xf>
    <xf numFmtId="180" fontId="1" fillId="0" borderId="7" xfId="22" applyNumberFormat="1" applyBorder="1">
      <alignment/>
      <protection/>
    </xf>
    <xf numFmtId="180" fontId="1" fillId="0" borderId="45" xfId="22" applyNumberFormat="1" applyBorder="1">
      <alignment/>
      <protection/>
    </xf>
    <xf numFmtId="180" fontId="1" fillId="0" borderId="48"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1" fillId="0" borderId="0" xfId="22" applyFont="1" applyAlignment="1">
      <alignment horizontal="center"/>
      <protection/>
    </xf>
    <xf numFmtId="0" fontId="1" fillId="0" borderId="0" xfId="22" applyAlignment="1">
      <alignment horizontal="left" vertical="center"/>
      <protection/>
    </xf>
    <xf numFmtId="0" fontId="30" fillId="3" borderId="35" xfId="22" applyFont="1" applyFill="1" applyBorder="1" applyAlignment="1">
      <alignment horizontal="center" vertical="center" wrapText="1"/>
      <protection/>
    </xf>
    <xf numFmtId="0" fontId="30" fillId="3" borderId="34" xfId="22" applyFont="1" applyFill="1" applyBorder="1" applyAlignment="1">
      <alignment horizontal="center" vertical="center" wrapText="1"/>
      <protection/>
    </xf>
    <xf numFmtId="0" fontId="30" fillId="3" borderId="36" xfId="22" applyFont="1" applyFill="1" applyBorder="1" applyAlignment="1">
      <alignment horizontal="center" vertical="center" wrapText="1"/>
      <protection/>
    </xf>
    <xf numFmtId="0" fontId="30" fillId="3" borderId="51" xfId="22" applyFont="1" applyFill="1" applyBorder="1" applyAlignment="1">
      <alignment horizontal="center" vertical="center" wrapText="1"/>
      <protection/>
    </xf>
    <xf numFmtId="0" fontId="30" fillId="3" borderId="52" xfId="22" applyFont="1" applyFill="1" applyBorder="1" applyAlignment="1">
      <alignment horizontal="center" vertical="center" wrapText="1"/>
      <protection/>
    </xf>
    <xf numFmtId="0" fontId="1" fillId="0" borderId="53" xfId="22" applyBorder="1">
      <alignment/>
      <protection/>
    </xf>
    <xf numFmtId="0" fontId="1" fillId="0" borderId="54" xfId="22" applyBorder="1">
      <alignment/>
      <protection/>
    </xf>
    <xf numFmtId="49" fontId="4" fillId="0" borderId="54" xfId="22" applyNumberFormat="1" applyFont="1" applyBorder="1" applyAlignment="1">
      <alignment horizontal="distributed" vertical="center" wrapText="1"/>
      <protection/>
    </xf>
    <xf numFmtId="0" fontId="1" fillId="0" borderId="55" xfId="22" applyBorder="1">
      <alignment/>
      <protection/>
    </xf>
    <xf numFmtId="49" fontId="4" fillId="0" borderId="44" xfId="22" applyNumberFormat="1" applyFont="1" applyBorder="1" applyAlignment="1">
      <alignment horizontal="distributed" vertical="center" wrapText="1"/>
      <protection/>
    </xf>
    <xf numFmtId="0" fontId="30"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0"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0" xfId="22" applyFont="1" applyBorder="1" applyAlignment="1">
      <alignment horizontal="right" vertical="center" wrapText="1"/>
      <protection/>
    </xf>
    <xf numFmtId="0" fontId="3" fillId="0" borderId="39" xfId="22" applyFont="1" applyBorder="1" applyAlignment="1">
      <alignment horizontal="right" vertical="center" wrapText="1"/>
      <protection/>
    </xf>
    <xf numFmtId="49" fontId="5" fillId="0" borderId="54" xfId="22" applyNumberFormat="1" applyFont="1" applyBorder="1" applyAlignment="1">
      <alignment horizontal="distributed" vertical="center" wrapText="1"/>
      <protection/>
    </xf>
    <xf numFmtId="3" fontId="1" fillId="0" borderId="55" xfId="22" applyNumberFormat="1" applyBorder="1">
      <alignment/>
      <protection/>
    </xf>
    <xf numFmtId="0" fontId="1" fillId="0" borderId="0" xfId="22" applyAlignment="1">
      <alignment horizontal="right"/>
      <protection/>
    </xf>
    <xf numFmtId="0" fontId="39" fillId="0" borderId="0" xfId="26" applyFont="1">
      <alignment/>
      <protection/>
    </xf>
    <xf numFmtId="0" fontId="39" fillId="0" borderId="0" xfId="26" applyFont="1" applyBorder="1">
      <alignment/>
      <protection/>
    </xf>
    <xf numFmtId="38" fontId="39"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5" fillId="3" borderId="56" xfId="26" applyFont="1" applyFill="1" applyBorder="1" applyAlignment="1">
      <alignment horizontal="center" vertical="center" shrinkToFit="1"/>
      <protection/>
    </xf>
    <xf numFmtId="0" fontId="35" fillId="3" borderId="6" xfId="26" applyFont="1" applyFill="1" applyBorder="1" applyAlignment="1">
      <alignment horizontal="center" vertical="center" shrinkToFit="1"/>
      <protection/>
    </xf>
    <xf numFmtId="0" fontId="35" fillId="3" borderId="24" xfId="26" applyFont="1" applyFill="1" applyBorder="1" applyAlignment="1">
      <alignment horizontal="center" vertical="center" shrinkToFit="1"/>
      <protection/>
    </xf>
    <xf numFmtId="0" fontId="35" fillId="3" borderId="0" xfId="26" applyFont="1" applyFill="1" applyBorder="1" applyAlignment="1">
      <alignment horizontal="center" vertical="center" shrinkToFit="1"/>
      <protection/>
    </xf>
    <xf numFmtId="0" fontId="35" fillId="3" borderId="2" xfId="26" applyFont="1" applyFill="1" applyBorder="1" applyAlignment="1">
      <alignment horizontal="center" vertical="center" shrinkToFit="1"/>
      <protection/>
    </xf>
    <xf numFmtId="0" fontId="35" fillId="3" borderId="57"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57"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56"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57" xfId="26" applyFont="1" applyFill="1" applyBorder="1" applyAlignment="1">
      <alignment horizontal="center" vertical="center" shrinkToFit="1"/>
      <protection/>
    </xf>
    <xf numFmtId="0" fontId="39" fillId="0" borderId="0" xfId="26" applyFont="1" applyBorder="1" applyAlignment="1">
      <alignment horizontal="center"/>
      <protection/>
    </xf>
    <xf numFmtId="0" fontId="40"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0"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5" fillId="0" borderId="0" xfId="29" applyFont="1">
      <alignment vertical="center"/>
      <protection/>
    </xf>
    <xf numFmtId="0" fontId="44" fillId="0" borderId="0" xfId="0" applyFont="1" applyAlignment="1">
      <alignment/>
    </xf>
    <xf numFmtId="49" fontId="44" fillId="0" borderId="0" xfId="0" applyNumberFormat="1" applyFont="1" applyAlignment="1">
      <alignment/>
    </xf>
    <xf numFmtId="49" fontId="45" fillId="0" borderId="0" xfId="0" applyNumberFormat="1" applyFont="1" applyAlignment="1">
      <alignment/>
    </xf>
    <xf numFmtId="0" fontId="46" fillId="0" borderId="0" xfId="0" applyFont="1" applyAlignment="1">
      <alignment/>
    </xf>
    <xf numFmtId="49" fontId="44" fillId="0" borderId="0" xfId="0" applyNumberFormat="1" applyFont="1" applyAlignment="1">
      <alignment vertical="top" wrapText="1"/>
    </xf>
    <xf numFmtId="49" fontId="46" fillId="0" borderId="0" xfId="0" applyNumberFormat="1" applyFont="1" applyAlignment="1">
      <alignment/>
    </xf>
    <xf numFmtId="49" fontId="45" fillId="0" borderId="0" xfId="0" applyNumberFormat="1" applyFont="1" applyAlignment="1">
      <alignment vertical="top"/>
    </xf>
    <xf numFmtId="0" fontId="44" fillId="0" borderId="0" xfId="0" applyFont="1" applyAlignment="1">
      <alignment vertical="top"/>
    </xf>
    <xf numFmtId="0" fontId="44" fillId="0" borderId="0" xfId="0" applyFont="1" applyAlignment="1">
      <alignment vertical="distributed"/>
    </xf>
    <xf numFmtId="0" fontId="43"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6" xfId="21" applyFill="1" applyBorder="1" applyAlignment="1">
      <alignment horizontal="center" vertical="center" shrinkToFit="1"/>
      <protection/>
    </xf>
    <xf numFmtId="0" fontId="34" fillId="2" borderId="56" xfId="21" applyFont="1" applyFill="1" applyBorder="1" applyAlignment="1">
      <alignment horizontal="center" vertical="center" shrinkToFit="1"/>
      <protection/>
    </xf>
    <xf numFmtId="0" fontId="34" fillId="2" borderId="57" xfId="21" applyFont="1" applyFill="1" applyBorder="1" applyAlignment="1">
      <alignment horizontal="center" vertical="center"/>
      <protection/>
    </xf>
    <xf numFmtId="0" fontId="1" fillId="2" borderId="57"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6" xfId="21" applyFill="1" applyBorder="1" applyAlignment="1">
      <alignment horizontal="centerContinuous" shrinkToFit="1"/>
      <protection/>
    </xf>
    <xf numFmtId="49" fontId="44" fillId="0" borderId="0" xfId="0" applyNumberFormat="1" applyFont="1" applyAlignment="1">
      <alignment vertical="top"/>
    </xf>
    <xf numFmtId="49" fontId="44" fillId="0" borderId="0" xfId="0" applyNumberFormat="1" applyFont="1" applyAlignment="1">
      <alignment vertical="distributed"/>
    </xf>
    <xf numFmtId="0" fontId="39" fillId="0" borderId="0" xfId="26" applyFont="1" applyAlignment="1">
      <alignment/>
      <protection/>
    </xf>
    <xf numFmtId="0" fontId="1" fillId="0" borderId="0" xfId="26" applyFont="1" applyAlignment="1">
      <alignment/>
      <protection/>
    </xf>
    <xf numFmtId="3" fontId="1" fillId="0" borderId="45"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180" fontId="6" fillId="0" borderId="0" xfId="0" applyNumberFormat="1" applyFont="1" applyBorder="1" applyAlignment="1">
      <alignment/>
    </xf>
    <xf numFmtId="58" fontId="1" fillId="0" borderId="0" xfId="27"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0" fontId="1" fillId="0" borderId="0" xfId="0" applyNumberFormat="1" applyFont="1" applyAlignment="1">
      <alignment/>
    </xf>
    <xf numFmtId="180" fontId="1" fillId="0" borderId="0" xfId="17" applyNumberFormat="1" applyFont="1" applyAlignment="1">
      <alignment/>
    </xf>
    <xf numFmtId="0" fontId="24" fillId="0" borderId="0" xfId="28" applyFont="1">
      <alignment/>
      <protection/>
    </xf>
    <xf numFmtId="0" fontId="24" fillId="0" borderId="0" xfId="28"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30">
      <alignment/>
      <protection/>
    </xf>
    <xf numFmtId="0" fontId="1" fillId="0" borderId="0" xfId="30" applyAlignment="1">
      <alignment horizontal="right"/>
      <protection/>
    </xf>
    <xf numFmtId="0" fontId="42" fillId="0" borderId="0" xfId="30" applyFont="1" applyAlignment="1">
      <alignment horizontal="left"/>
      <protection/>
    </xf>
    <xf numFmtId="0" fontId="42" fillId="0" borderId="0" xfId="30" applyFont="1">
      <alignment/>
      <protection/>
    </xf>
    <xf numFmtId="0" fontId="42" fillId="0" borderId="0" xfId="30" applyFont="1" applyAlignment="1">
      <alignment horizontal="left" indent="1"/>
      <protection/>
    </xf>
    <xf numFmtId="0" fontId="13" fillId="0" borderId="0" xfId="30" applyFont="1" applyAlignment="1">
      <alignment horizontal="left"/>
      <protection/>
    </xf>
    <xf numFmtId="0" fontId="48" fillId="0" borderId="0" xfId="30" applyFont="1" applyAlignment="1">
      <alignment horizontal="left"/>
      <protection/>
    </xf>
    <xf numFmtId="0" fontId="41" fillId="0" borderId="0" xfId="30" applyFont="1" applyBorder="1" applyAlignment="1">
      <alignment horizontal="center"/>
      <protection/>
    </xf>
    <xf numFmtId="0" fontId="42" fillId="0" borderId="0" xfId="30" applyFont="1" applyBorder="1">
      <alignment/>
      <protection/>
    </xf>
    <xf numFmtId="0" fontId="49" fillId="0" borderId="0" xfId="30" applyFont="1" applyBorder="1" applyAlignment="1">
      <alignment/>
      <protection/>
    </xf>
    <xf numFmtId="0" fontId="41" fillId="0" borderId="0" xfId="30" applyFont="1" applyBorder="1" applyAlignment="1">
      <alignment/>
      <protection/>
    </xf>
    <xf numFmtId="0" fontId="1" fillId="0" borderId="0" xfId="30" applyBorder="1" applyAlignment="1">
      <alignment/>
      <protection/>
    </xf>
    <xf numFmtId="0" fontId="42"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1"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201" fontId="1" fillId="0" borderId="5" xfId="17" applyNumberFormat="1" applyBorder="1" applyAlignment="1">
      <alignment vertical="center"/>
    </xf>
    <xf numFmtId="201" fontId="1" fillId="0" borderId="0" xfId="17" applyNumberFormat="1" applyBorder="1" applyAlignment="1">
      <alignment vertical="center"/>
    </xf>
    <xf numFmtId="0" fontId="1" fillId="0" borderId="0" xfId="25" applyBorder="1">
      <alignment vertical="center"/>
      <protection/>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0" fontId="9" fillId="0" borderId="3" xfId="21" applyFont="1" applyBorder="1" applyAlignment="1">
      <alignment horizontal="right" vertical="distributed"/>
      <protection/>
    </xf>
    <xf numFmtId="0" fontId="9" fillId="0" borderId="0" xfId="21" applyFont="1" applyBorder="1" applyAlignment="1">
      <alignment horizontal="right" vertical="distributed"/>
      <protection/>
    </xf>
    <xf numFmtId="0" fontId="9" fillId="0" borderId="0" xfId="21" applyFont="1" applyBorder="1" applyAlignment="1">
      <alignment horizontal="left" vertical="distributed"/>
      <protection/>
    </xf>
    <xf numFmtId="0" fontId="5" fillId="0" borderId="5" xfId="24" applyFont="1" applyFill="1" applyBorder="1" applyAlignment="1">
      <alignment horizontal="right" vertical="center"/>
      <protection/>
    </xf>
    <xf numFmtId="0" fontId="5" fillId="0" borderId="6" xfId="24" applyFont="1" applyFill="1" applyBorder="1" applyAlignment="1">
      <alignment horizontal="right" vertical="center"/>
      <protection/>
    </xf>
    <xf numFmtId="0" fontId="5" fillId="0" borderId="7" xfId="24" applyFont="1" applyFill="1" applyBorder="1" applyAlignment="1">
      <alignment horizontal="left" vertical="center"/>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0" fontId="18" fillId="0" borderId="0" xfId="25" applyFont="1" applyBorder="1" applyAlignment="1">
      <alignment/>
      <protection/>
    </xf>
    <xf numFmtId="0" fontId="18" fillId="0" borderId="0" xfId="25" applyFont="1" applyAlignment="1">
      <alignment/>
      <protection/>
    </xf>
    <xf numFmtId="180" fontId="21" fillId="0" borderId="6" xfId="24" applyNumberFormat="1" applyFont="1" applyFill="1" applyBorder="1" applyAlignment="1">
      <alignment horizontal="center"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2" fillId="4" borderId="8" xfId="17" applyNumberFormat="1" applyFont="1" applyFill="1" applyBorder="1" applyAlignment="1">
      <alignment vertical="center"/>
    </xf>
    <xf numFmtId="0" fontId="44" fillId="0" borderId="0" xfId="0" applyFont="1" applyAlignment="1">
      <alignment vertical="top" wrapText="1"/>
    </xf>
    <xf numFmtId="0" fontId="0" fillId="0" borderId="0" xfId="0" applyAlignment="1">
      <alignment/>
    </xf>
    <xf numFmtId="49" fontId="0" fillId="0" borderId="0" xfId="0" applyNumberFormat="1" applyAlignment="1">
      <alignment/>
    </xf>
    <xf numFmtId="0" fontId="19" fillId="0" borderId="0" xfId="0" applyFont="1" applyAlignment="1">
      <alignment/>
    </xf>
    <xf numFmtId="49" fontId="19" fillId="0" borderId="0" xfId="0" applyNumberFormat="1" applyFont="1" applyAlignment="1">
      <alignment/>
    </xf>
    <xf numFmtId="49" fontId="19" fillId="0" borderId="0" xfId="0" applyNumberFormat="1" applyFont="1" applyAlignment="1">
      <alignment vertical="top"/>
    </xf>
    <xf numFmtId="0" fontId="19" fillId="0" borderId="2" xfId="0" applyFont="1" applyBorder="1" applyAlignment="1">
      <alignment/>
    </xf>
    <xf numFmtId="49" fontId="19" fillId="0" borderId="0" xfId="0" applyNumberFormat="1" applyFont="1" applyAlignment="1">
      <alignment vertical="top" wrapText="1"/>
    </xf>
    <xf numFmtId="49" fontId="19" fillId="0" borderId="0" xfId="0" applyNumberFormat="1" applyFont="1" applyAlignment="1">
      <alignment/>
    </xf>
    <xf numFmtId="0" fontId="19" fillId="0" borderId="0" xfId="0" applyFont="1" applyAlignment="1">
      <alignment/>
    </xf>
    <xf numFmtId="49" fontId="53" fillId="0" borderId="2" xfId="0" applyNumberFormat="1" applyFont="1" applyFill="1" applyBorder="1" applyAlignment="1">
      <alignment vertical="center"/>
    </xf>
    <xf numFmtId="0" fontId="53" fillId="0" borderId="4" xfId="0" applyFont="1" applyFill="1" applyBorder="1" applyAlignment="1">
      <alignment vertical="center"/>
    </xf>
    <xf numFmtId="49" fontId="53" fillId="0" borderId="1" xfId="0" applyNumberFormat="1" applyFont="1" applyFill="1" applyBorder="1" applyAlignment="1">
      <alignment vertical="center"/>
    </xf>
    <xf numFmtId="0" fontId="53" fillId="0" borderId="2" xfId="0" applyFont="1" applyFill="1" applyBorder="1" applyAlignment="1">
      <alignment vertical="center"/>
    </xf>
    <xf numFmtId="49" fontId="53" fillId="0" borderId="0" xfId="0" applyNumberFormat="1"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xf>
    <xf numFmtId="0" fontId="19" fillId="0" borderId="0" xfId="0" applyFont="1" applyBorder="1" applyAlignment="1">
      <alignment/>
    </xf>
    <xf numFmtId="0" fontId="53" fillId="0" borderId="10" xfId="0" applyFont="1" applyFill="1" applyBorder="1" applyAlignment="1">
      <alignment vertical="center"/>
    </xf>
    <xf numFmtId="49" fontId="53" fillId="0" borderId="3" xfId="0" applyNumberFormat="1" applyFont="1" applyFill="1" applyBorder="1" applyAlignment="1">
      <alignment vertical="center"/>
    </xf>
    <xf numFmtId="49" fontId="53" fillId="0" borderId="0" xfId="0" applyNumberFormat="1" applyFont="1" applyFill="1" applyBorder="1" applyAlignment="1">
      <alignment vertical="top"/>
    </xf>
    <xf numFmtId="0" fontId="53" fillId="0" borderId="2" xfId="0" applyFont="1" applyFill="1" applyBorder="1" applyAlignment="1">
      <alignment/>
    </xf>
    <xf numFmtId="0" fontId="27" fillId="0" borderId="3" xfId="24" applyFont="1" applyFill="1" applyBorder="1" applyAlignment="1">
      <alignment horizontal="right"/>
      <protection/>
    </xf>
    <xf numFmtId="0" fontId="27" fillId="0" borderId="0" xfId="24" applyFont="1" applyFill="1" applyBorder="1" applyAlignment="1">
      <alignment horizontal="center"/>
      <protection/>
    </xf>
    <xf numFmtId="0" fontId="27" fillId="0" borderId="10" xfId="24" applyFont="1" applyFill="1" applyBorder="1" applyAlignment="1">
      <alignment horizontal="left"/>
      <protection/>
    </xf>
    <xf numFmtId="180" fontId="27" fillId="0" borderId="0" xfId="24" applyNumberFormat="1" applyFont="1" applyFill="1" applyBorder="1" applyAlignment="1">
      <alignment horizontal="right"/>
      <protection/>
    </xf>
    <xf numFmtId="180" fontId="27" fillId="0" borderId="10" xfId="24" applyNumberFormat="1" applyFont="1" applyFill="1" applyBorder="1" applyAlignment="1">
      <alignment horizontal="right"/>
      <protection/>
    </xf>
    <xf numFmtId="180" fontId="27" fillId="0" borderId="10" xfId="24" applyNumberFormat="1" applyFont="1" applyFill="1" applyBorder="1" applyAlignment="1">
      <alignment/>
      <protection/>
    </xf>
    <xf numFmtId="180" fontId="27" fillId="0" borderId="0" xfId="24" applyNumberFormat="1" applyFont="1" applyFill="1" applyBorder="1" applyAlignment="1">
      <alignment/>
      <protection/>
    </xf>
    <xf numFmtId="0" fontId="27" fillId="0" borderId="0" xfId="24" applyFont="1" applyFill="1" applyBorder="1" applyAlignment="1">
      <alignment horizontal="right"/>
      <protection/>
    </xf>
    <xf numFmtId="180" fontId="27" fillId="0" borderId="3" xfId="24" applyNumberFormat="1" applyFont="1" applyFill="1" applyBorder="1" applyAlignment="1">
      <alignment/>
      <protection/>
    </xf>
    <xf numFmtId="49" fontId="27" fillId="0" borderId="3" xfId="24" applyNumberFormat="1" applyFont="1" applyFill="1" applyBorder="1" applyAlignment="1">
      <alignment horizontal="right"/>
      <protection/>
    </xf>
    <xf numFmtId="49" fontId="27" fillId="0" borderId="0" xfId="24" applyNumberFormat="1" applyFont="1" applyFill="1" applyBorder="1" applyAlignment="1">
      <alignment horizontal="center"/>
      <protection/>
    </xf>
    <xf numFmtId="49" fontId="27" fillId="0" borderId="10" xfId="24" applyNumberFormat="1" applyFont="1" applyFill="1" applyBorder="1" applyAlignment="1">
      <alignment horizontal="left"/>
      <protection/>
    </xf>
    <xf numFmtId="49" fontId="27" fillId="0" borderId="1" xfId="24" applyNumberFormat="1" applyFont="1" applyFill="1" applyBorder="1" applyAlignment="1">
      <alignment horizontal="right"/>
      <protection/>
    </xf>
    <xf numFmtId="180" fontId="27" fillId="0" borderId="4" xfId="24" applyNumberFormat="1" applyFont="1" applyFill="1" applyBorder="1" applyAlignment="1">
      <alignment/>
      <protection/>
    </xf>
    <xf numFmtId="0" fontId="37" fillId="0" borderId="0" xfId="24" applyFont="1" applyFill="1" applyBorder="1" applyAlignment="1">
      <alignment horizontal="center"/>
      <protection/>
    </xf>
    <xf numFmtId="0" fontId="37" fillId="0" borderId="10" xfId="24" applyFont="1" applyFill="1" applyBorder="1" applyAlignment="1">
      <alignment horizontal="left"/>
      <protection/>
    </xf>
    <xf numFmtId="180" fontId="37" fillId="0" borderId="0" xfId="24" applyNumberFormat="1" applyFont="1" applyFill="1" applyBorder="1" applyAlignment="1">
      <alignment/>
      <protection/>
    </xf>
    <xf numFmtId="180" fontId="37" fillId="0" borderId="10" xfId="24" applyNumberFormat="1" applyFont="1" applyFill="1" applyBorder="1" applyAlignment="1">
      <alignment/>
      <protection/>
    </xf>
    <xf numFmtId="49" fontId="37" fillId="0" borderId="2" xfId="24" applyNumberFormat="1" applyFont="1" applyFill="1" applyBorder="1" applyAlignment="1">
      <alignment horizontal="center"/>
      <protection/>
    </xf>
    <xf numFmtId="49" fontId="37" fillId="0" borderId="4" xfId="24" applyNumberFormat="1" applyFont="1" applyFill="1" applyBorder="1" applyAlignment="1">
      <alignment horizontal="left"/>
      <protection/>
    </xf>
    <xf numFmtId="180" fontId="37" fillId="0" borderId="2" xfId="24" applyNumberFormat="1" applyFont="1" applyFill="1" applyBorder="1" applyAlignment="1">
      <alignment/>
      <protection/>
    </xf>
    <xf numFmtId="180" fontId="37" fillId="0" borderId="4" xfId="24" applyNumberFormat="1" applyFont="1" applyFill="1" applyBorder="1" applyAlignment="1">
      <alignment/>
      <protection/>
    </xf>
    <xf numFmtId="49" fontId="27" fillId="0" borderId="5" xfId="17" applyNumberFormat="1" applyFont="1" applyBorder="1" applyAlignment="1">
      <alignment horizontal="right" vertical="center"/>
    </xf>
    <xf numFmtId="49" fontId="27" fillId="0" borderId="5" xfId="17" applyNumberFormat="1" applyFont="1" applyBorder="1" applyAlignment="1">
      <alignment horizontal="center" vertical="center"/>
    </xf>
    <xf numFmtId="190" fontId="25" fillId="0" borderId="6" xfId="0" applyNumberFormat="1" applyFont="1" applyBorder="1" applyAlignment="1">
      <alignment/>
    </xf>
    <xf numFmtId="190" fontId="25" fillId="0" borderId="5" xfId="0" applyNumberFormat="1" applyFont="1" applyBorder="1" applyAlignment="1">
      <alignment/>
    </xf>
    <xf numFmtId="190" fontId="25" fillId="0" borderId="5" xfId="25" applyNumberFormat="1" applyFont="1" applyBorder="1" applyAlignment="1">
      <alignment horizontal="right" vertical="center"/>
      <protection/>
    </xf>
    <xf numFmtId="49" fontId="27" fillId="0" borderId="0" xfId="17" applyNumberFormat="1" applyFont="1" applyBorder="1" applyAlignment="1">
      <alignment horizontal="right" vertical="center"/>
    </xf>
    <xf numFmtId="49" fontId="27" fillId="0" borderId="0" xfId="17" applyNumberFormat="1" applyFont="1" applyBorder="1" applyAlignment="1">
      <alignment horizontal="center" vertical="center"/>
    </xf>
    <xf numFmtId="190" fontId="25" fillId="0" borderId="3" xfId="0" applyNumberFormat="1" applyFont="1" applyBorder="1" applyAlignment="1">
      <alignment/>
    </xf>
    <xf numFmtId="190" fontId="25" fillId="0" borderId="0" xfId="0" applyNumberFormat="1" applyFont="1" applyBorder="1" applyAlignment="1">
      <alignment/>
    </xf>
    <xf numFmtId="190" fontId="25" fillId="0" borderId="0" xfId="25" applyNumberFormat="1" applyFont="1" applyBorder="1" applyAlignment="1">
      <alignment horizontal="right" vertical="center"/>
      <protection/>
    </xf>
    <xf numFmtId="190" fontId="25" fillId="0" borderId="3" xfId="17" applyNumberFormat="1" applyFont="1" applyBorder="1" applyAlignment="1">
      <alignment vertical="center"/>
    </xf>
    <xf numFmtId="190" fontId="25" fillId="0" borderId="0" xfId="17" applyNumberFormat="1" applyFont="1" applyBorder="1" applyAlignment="1">
      <alignment vertical="center"/>
    </xf>
    <xf numFmtId="49" fontId="27" fillId="0" borderId="7" xfId="17" applyNumberFormat="1" applyFont="1" applyBorder="1" applyAlignment="1">
      <alignment horizontal="center" vertical="center"/>
    </xf>
    <xf numFmtId="49" fontId="27" fillId="0" borderId="2" xfId="17" applyNumberFormat="1" applyFont="1" applyBorder="1" applyAlignment="1">
      <alignment horizontal="right" vertical="center"/>
    </xf>
    <xf numFmtId="49" fontId="37" fillId="0" borderId="0" xfId="17" applyNumberFormat="1" applyFont="1" applyBorder="1" applyAlignment="1">
      <alignment horizontal="right" vertical="center"/>
    </xf>
    <xf numFmtId="49" fontId="37" fillId="0" borderId="0" xfId="17" applyNumberFormat="1" applyFont="1" applyBorder="1" applyAlignment="1">
      <alignment horizontal="center" vertical="center"/>
    </xf>
    <xf numFmtId="190" fontId="18" fillId="0" borderId="1" xfId="0" applyNumberFormat="1" applyFont="1" applyBorder="1" applyAlignment="1">
      <alignment/>
    </xf>
    <xf numFmtId="190" fontId="18" fillId="0" borderId="2" xfId="0" applyNumberFormat="1" applyFont="1" applyBorder="1" applyAlignment="1">
      <alignment/>
    </xf>
    <xf numFmtId="49" fontId="37" fillId="0" borderId="2" xfId="17" applyNumberFormat="1" applyFont="1" applyBorder="1" applyAlignment="1">
      <alignment horizontal="right" vertical="center"/>
    </xf>
    <xf numFmtId="49" fontId="37" fillId="0" borderId="2" xfId="17" applyNumberFormat="1" applyFont="1" applyBorder="1" applyAlignment="1">
      <alignment horizontal="center" vertical="center"/>
    </xf>
    <xf numFmtId="190" fontId="18" fillId="0" borderId="1" xfId="17" applyNumberFormat="1" applyFont="1" applyBorder="1" applyAlignment="1">
      <alignment vertical="center"/>
    </xf>
    <xf numFmtId="190" fontId="18" fillId="0" borderId="2" xfId="17" applyNumberFormat="1" applyFont="1" applyBorder="1" applyAlignment="1">
      <alignment vertical="center"/>
    </xf>
    <xf numFmtId="190" fontId="18" fillId="0" borderId="8" xfId="17" applyNumberFormat="1" applyFont="1" applyBorder="1" applyAlignment="1">
      <alignment/>
    </xf>
    <xf numFmtId="190" fontId="18" fillId="0" borderId="57" xfId="17" applyNumberFormat="1" applyFont="1" applyBorder="1" applyAlignment="1">
      <alignment/>
    </xf>
    <xf numFmtId="190" fontId="25" fillId="0" borderId="0" xfId="0" applyNumberFormat="1" applyFont="1" applyAlignment="1">
      <alignment/>
    </xf>
    <xf numFmtId="55" fontId="25" fillId="0" borderId="3" xfId="21" applyNumberFormat="1" applyFont="1" applyBorder="1" applyAlignment="1">
      <alignment horizontal="right" vertical="center" shrinkToFit="1"/>
      <protection/>
    </xf>
    <xf numFmtId="49" fontId="25" fillId="0" borderId="0" xfId="21" applyNumberFormat="1" applyFont="1" applyBorder="1" applyAlignment="1">
      <alignment horizontal="right" vertical="center" shrinkToFit="1"/>
      <protection/>
    </xf>
    <xf numFmtId="55" fontId="25" fillId="0" borderId="0" xfId="21" applyNumberFormat="1" applyFont="1" applyBorder="1" applyAlignment="1">
      <alignment horizontal="left" vertical="center" shrinkToFit="1"/>
      <protection/>
    </xf>
    <xf numFmtId="176" fontId="25" fillId="0" borderId="3" xfId="21" applyNumberFormat="1" applyFont="1" applyBorder="1">
      <alignment/>
      <protection/>
    </xf>
    <xf numFmtId="176" fontId="25" fillId="0" borderId="10" xfId="21" applyNumberFormat="1" applyFont="1" applyBorder="1">
      <alignment/>
      <protection/>
    </xf>
    <xf numFmtId="176" fontId="25" fillId="0" borderId="0" xfId="21" applyNumberFormat="1" applyFont="1" applyBorder="1">
      <alignment/>
      <protection/>
    </xf>
    <xf numFmtId="176" fontId="25" fillId="0" borderId="3" xfId="21" applyNumberFormat="1" applyFont="1" applyFill="1" applyBorder="1">
      <alignment/>
      <protection/>
    </xf>
    <xf numFmtId="181" fontId="25" fillId="0" borderId="3" xfId="21" applyNumberFormat="1" applyFont="1" applyBorder="1">
      <alignment/>
      <protection/>
    </xf>
    <xf numFmtId="181" fontId="25" fillId="0" borderId="10" xfId="21" applyNumberFormat="1" applyFont="1" applyBorder="1">
      <alignment/>
      <protection/>
    </xf>
    <xf numFmtId="181" fontId="25" fillId="0" borderId="0" xfId="21" applyNumberFormat="1" applyFont="1" applyBorder="1">
      <alignment/>
      <protection/>
    </xf>
    <xf numFmtId="0" fontId="25" fillId="0" borderId="3" xfId="21" applyFont="1" applyBorder="1" applyAlignment="1">
      <alignment horizontal="right" vertical="center" shrinkToFit="1"/>
      <protection/>
    </xf>
    <xf numFmtId="0" fontId="25" fillId="0" borderId="0" xfId="21" applyFont="1" applyBorder="1" applyAlignment="1">
      <alignment horizontal="left" vertical="center" shrinkToFit="1"/>
      <protection/>
    </xf>
    <xf numFmtId="0" fontId="25" fillId="0" borderId="3" xfId="21" applyFont="1" applyFill="1" applyBorder="1" applyAlignment="1">
      <alignment horizontal="right" vertical="center" shrinkToFit="1"/>
      <protection/>
    </xf>
    <xf numFmtId="0" fontId="25" fillId="0" borderId="0" xfId="21" applyFont="1" applyFill="1" applyBorder="1" applyAlignment="1">
      <alignment horizontal="left" vertical="center" shrinkToFit="1"/>
      <protection/>
    </xf>
    <xf numFmtId="176" fontId="25" fillId="0" borderId="10" xfId="21" applyNumberFormat="1" applyFont="1" applyFill="1" applyBorder="1">
      <alignment/>
      <protection/>
    </xf>
    <xf numFmtId="176" fontId="25" fillId="0" borderId="0" xfId="21" applyNumberFormat="1" applyFont="1" applyFill="1" applyBorder="1">
      <alignment/>
      <protection/>
    </xf>
    <xf numFmtId="181" fontId="25" fillId="0" borderId="3" xfId="21" applyNumberFormat="1" applyFont="1" applyFill="1" applyBorder="1">
      <alignment/>
      <protection/>
    </xf>
    <xf numFmtId="181" fontId="25" fillId="0" borderId="10" xfId="21" applyNumberFormat="1" applyFont="1" applyFill="1" applyBorder="1">
      <alignment/>
      <protection/>
    </xf>
    <xf numFmtId="181" fontId="25" fillId="0" borderId="0" xfId="21" applyNumberFormat="1" applyFont="1" applyFill="1" applyBorder="1">
      <alignment/>
      <protection/>
    </xf>
    <xf numFmtId="49" fontId="25" fillId="0" borderId="1" xfId="21" applyNumberFormat="1" applyFont="1" applyBorder="1" applyAlignment="1">
      <alignment horizontal="right" vertical="center" shrinkToFit="1"/>
      <protection/>
    </xf>
    <xf numFmtId="49" fontId="25" fillId="0" borderId="2" xfId="21" applyNumberFormat="1" applyFont="1" applyBorder="1" applyAlignment="1">
      <alignment horizontal="left" vertical="center" shrinkToFit="1"/>
      <protection/>
    </xf>
    <xf numFmtId="176" fontId="25" fillId="0" borderId="1" xfId="21" applyNumberFormat="1" applyFont="1" applyFill="1" applyBorder="1">
      <alignment/>
      <protection/>
    </xf>
    <xf numFmtId="176" fontId="25" fillId="0" borderId="4" xfId="21" applyNumberFormat="1" applyFont="1" applyFill="1" applyBorder="1">
      <alignment/>
      <protection/>
    </xf>
    <xf numFmtId="176" fontId="25" fillId="0" borderId="2" xfId="21" applyNumberFormat="1" applyFont="1" applyFill="1" applyBorder="1">
      <alignment/>
      <protection/>
    </xf>
    <xf numFmtId="181" fontId="25" fillId="0" borderId="1" xfId="21" applyNumberFormat="1" applyFont="1" applyFill="1" applyBorder="1">
      <alignment/>
      <protection/>
    </xf>
    <xf numFmtId="181" fontId="25" fillId="0" borderId="4" xfId="21" applyNumberFormat="1" applyFont="1" applyFill="1" applyBorder="1">
      <alignment/>
      <protection/>
    </xf>
    <xf numFmtId="181" fontId="25" fillId="0" borderId="2" xfId="21" applyNumberFormat="1" applyFont="1" applyFill="1" applyBorder="1">
      <alignment/>
      <protection/>
    </xf>
    <xf numFmtId="49" fontId="25" fillId="0" borderId="57" xfId="21" applyNumberFormat="1" applyFont="1" applyBorder="1" applyAlignment="1">
      <alignment horizontal="right" vertical="center" shrinkToFit="1"/>
      <protection/>
    </xf>
    <xf numFmtId="49" fontId="18" fillId="0" borderId="8" xfId="21" applyNumberFormat="1" applyFont="1" applyBorder="1" applyAlignment="1">
      <alignment horizontal="right" vertical="center" shrinkToFit="1"/>
      <protection/>
    </xf>
    <xf numFmtId="49" fontId="18" fillId="0" borderId="8" xfId="21" applyNumberFormat="1" applyFont="1" applyBorder="1" applyAlignment="1">
      <alignment horizontal="left" vertical="center" shrinkToFit="1"/>
      <protection/>
    </xf>
    <xf numFmtId="176" fontId="18" fillId="0" borderId="57" xfId="21" applyNumberFormat="1" applyFont="1" applyBorder="1">
      <alignment/>
      <protection/>
    </xf>
    <xf numFmtId="176" fontId="18" fillId="0" borderId="9" xfId="21" applyNumberFormat="1" applyFont="1" applyBorder="1">
      <alignment/>
      <protection/>
    </xf>
    <xf numFmtId="176" fontId="18" fillId="0" borderId="8" xfId="21" applyNumberFormat="1" applyFont="1" applyBorder="1">
      <alignment/>
      <protection/>
    </xf>
    <xf numFmtId="181" fontId="18" fillId="0" borderId="57" xfId="21" applyNumberFormat="1" applyFont="1" applyBorder="1">
      <alignment/>
      <protection/>
    </xf>
    <xf numFmtId="181" fontId="18" fillId="0" borderId="9" xfId="21" applyNumberFormat="1" applyFont="1" applyBorder="1">
      <alignment/>
      <protection/>
    </xf>
    <xf numFmtId="181" fontId="18" fillId="0" borderId="8" xfId="21" applyNumberFormat="1" applyFont="1" applyBorder="1">
      <alignment/>
      <protection/>
    </xf>
    <xf numFmtId="176" fontId="18" fillId="0" borderId="1" xfId="21" applyNumberFormat="1" applyFont="1" applyBorder="1">
      <alignment/>
      <protection/>
    </xf>
    <xf numFmtId="176" fontId="18" fillId="0" borderId="4" xfId="21" applyNumberFormat="1" applyFont="1" applyBorder="1">
      <alignment/>
      <protection/>
    </xf>
    <xf numFmtId="181" fontId="18" fillId="0" borderId="1" xfId="21" applyNumberFormat="1" applyFont="1" applyBorder="1">
      <alignment/>
      <protection/>
    </xf>
    <xf numFmtId="181" fontId="18" fillId="0" borderId="4" xfId="21" applyNumberFormat="1" applyFont="1" applyBorder="1">
      <alignment/>
      <protection/>
    </xf>
    <xf numFmtId="49" fontId="44" fillId="0" borderId="8" xfId="0" applyNumberFormat="1" applyFont="1" applyBorder="1" applyAlignment="1">
      <alignment vertical="top"/>
    </xf>
    <xf numFmtId="49" fontId="44" fillId="0" borderId="8" xfId="0" applyNumberFormat="1" applyFont="1" applyBorder="1" applyAlignment="1">
      <alignment vertical="top" wrapText="1"/>
    </xf>
    <xf numFmtId="49" fontId="19" fillId="0" borderId="5" xfId="0" applyNumberFormat="1" applyFont="1" applyBorder="1" applyAlignment="1">
      <alignment vertical="top"/>
    </xf>
    <xf numFmtId="49" fontId="19" fillId="0" borderId="5" xfId="0" applyNumberFormat="1" applyFont="1" applyBorder="1" applyAlignment="1">
      <alignment vertical="top" wrapText="1"/>
    </xf>
    <xf numFmtId="49" fontId="19" fillId="0" borderId="0" xfId="0" applyNumberFormat="1" applyFont="1" applyBorder="1" applyAlignment="1">
      <alignment vertical="top"/>
    </xf>
    <xf numFmtId="49" fontId="19" fillId="0" borderId="0" xfId="0" applyNumberFormat="1" applyFont="1" applyBorder="1" applyAlignment="1">
      <alignment vertical="top" wrapText="1"/>
    </xf>
    <xf numFmtId="0" fontId="19" fillId="0" borderId="2" xfId="0" applyFont="1" applyBorder="1" applyAlignment="1">
      <alignment/>
    </xf>
    <xf numFmtId="49" fontId="44" fillId="0" borderId="0" xfId="0" applyNumberFormat="1" applyFont="1" applyBorder="1" applyAlignment="1">
      <alignment vertical="top" wrapText="1"/>
    </xf>
    <xf numFmtId="0" fontId="29" fillId="0" borderId="0" xfId="28" applyFont="1" applyAlignment="1">
      <alignment vertical="distributed" wrapText="1"/>
      <protection/>
    </xf>
    <xf numFmtId="0" fontId="28" fillId="0" borderId="0" xfId="28" applyFont="1" applyAlignment="1">
      <alignment horizontal="center"/>
      <protection/>
    </xf>
    <xf numFmtId="0" fontId="30" fillId="0" borderId="58" xfId="28" applyFont="1" applyBorder="1" applyAlignment="1">
      <alignment horizontal="center" vertical="center" shrinkToFit="1"/>
      <protection/>
    </xf>
    <xf numFmtId="0" fontId="30" fillId="0" borderId="59" xfId="28" applyFont="1" applyBorder="1" applyAlignment="1">
      <alignment horizontal="center" vertical="center" shrinkToFit="1"/>
      <protection/>
    </xf>
    <xf numFmtId="0" fontId="30" fillId="0" borderId="60" xfId="28" applyFont="1" applyBorder="1" applyAlignment="1">
      <alignment horizontal="center" vertical="center" shrinkToFit="1"/>
      <protection/>
    </xf>
    <xf numFmtId="49" fontId="53" fillId="0" borderId="9" xfId="0" applyNumberFormat="1" applyFont="1" applyFill="1" applyBorder="1" applyAlignment="1">
      <alignment horizontal="center" vertical="top"/>
    </xf>
    <xf numFmtId="49" fontId="44" fillId="0" borderId="0" xfId="0" applyNumberFormat="1" applyFont="1" applyAlignment="1">
      <alignment horizontal="left" vertical="top" wrapText="1"/>
    </xf>
    <xf numFmtId="0" fontId="24" fillId="0" borderId="0" xfId="29" applyFont="1" applyAlignment="1">
      <alignment horizontal="center" vertical="center"/>
      <protection/>
    </xf>
    <xf numFmtId="49" fontId="45" fillId="0" borderId="0" xfId="0" applyNumberFormat="1" applyFont="1" applyAlignment="1">
      <alignment vertical="top" wrapText="1"/>
    </xf>
    <xf numFmtId="0" fontId="44" fillId="0" borderId="0" xfId="0" applyFont="1" applyAlignment="1">
      <alignment vertical="top" wrapText="1"/>
    </xf>
    <xf numFmtId="49" fontId="44" fillId="0" borderId="0" xfId="0" applyNumberFormat="1" applyFont="1" applyAlignment="1">
      <alignment vertical="top" wrapText="1"/>
    </xf>
    <xf numFmtId="49" fontId="44" fillId="0" borderId="0" xfId="0" applyNumberFormat="1" applyFont="1" applyAlignment="1">
      <alignment vertical="distributed" wrapText="1"/>
    </xf>
    <xf numFmtId="49" fontId="53" fillId="0" borderId="56" xfId="0" applyNumberFormat="1" applyFont="1" applyFill="1" applyBorder="1" applyAlignment="1">
      <alignment horizontal="center" vertical="top"/>
    </xf>
    <xf numFmtId="49" fontId="53" fillId="0" borderId="57" xfId="0" applyNumberFormat="1" applyFont="1" applyFill="1" applyBorder="1" applyAlignment="1">
      <alignment horizontal="center" vertical="top"/>
    </xf>
    <xf numFmtId="49" fontId="53" fillId="0" borderId="8" xfId="0" applyNumberFormat="1" applyFont="1" applyFill="1" applyBorder="1" applyAlignment="1">
      <alignment horizontal="center" vertical="top"/>
    </xf>
    <xf numFmtId="184" fontId="16" fillId="0" borderId="0" xfId="27" applyNumberFormat="1" applyFont="1" applyAlignment="1">
      <alignment horizontal="center"/>
      <protection/>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5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7" applyFont="1" applyBorder="1" applyAlignment="1">
      <alignment horizontal="right"/>
    </xf>
    <xf numFmtId="38" fontId="1" fillId="0" borderId="0" xfId="17" applyFont="1" applyBorder="1" applyAlignment="1">
      <alignment horizontal="right"/>
    </xf>
    <xf numFmtId="38" fontId="1" fillId="0" borderId="0" xfId="17"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5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0" fontId="9" fillId="0" borderId="7" xfId="0" applyFont="1" applyBorder="1" applyAlignment="1">
      <alignment horizontal="right" vertical="center" shrinkToFit="1"/>
    </xf>
    <xf numFmtId="180" fontId="6" fillId="0" borderId="10" xfId="0" applyNumberFormat="1" applyFont="1" applyBorder="1" applyAlignment="1">
      <alignment horizontal="right"/>
    </xf>
    <xf numFmtId="0" fontId="0" fillId="0" borderId="0" xfId="0" applyFont="1" applyAlignment="1">
      <alignment vertical="top" wrapText="1"/>
    </xf>
    <xf numFmtId="38" fontId="0" fillId="0" borderId="0" xfId="17" applyFont="1" applyAlignment="1">
      <alignment wrapTex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79" fontId="1" fillId="0" borderId="0" xfId="17" applyNumberFormat="1" applyFont="1" applyFill="1" applyBorder="1" applyAlignment="1">
      <alignment horizontal="right"/>
    </xf>
    <xf numFmtId="179" fontId="1" fillId="0" borderId="0" xfId="0" applyNumberFormat="1" applyFont="1" applyBorder="1" applyAlignment="1">
      <alignment horizontal="right" vertical="center"/>
    </xf>
    <xf numFmtId="0" fontId="4" fillId="2" borderId="56" xfId="0" applyFont="1"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7" xfId="0" applyFill="1" applyBorder="1" applyAlignment="1">
      <alignment horizontal="center" vertical="center" shrinkToFit="1"/>
    </xf>
    <xf numFmtId="179" fontId="1" fillId="0" borderId="0" xfId="17" applyNumberFormat="1" applyFont="1" applyBorder="1" applyAlignment="1">
      <alignment horizontal="right"/>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80" fontId="1" fillId="0" borderId="10" xfId="0" applyNumberFormat="1" applyFont="1" applyFill="1" applyBorder="1" applyAlignment="1">
      <alignment horizontal="right"/>
    </xf>
    <xf numFmtId="180" fontId="1" fillId="0" borderId="10" xfId="0" applyNumberFormat="1" applyFont="1" applyBorder="1" applyAlignment="1">
      <alignment horizontal="righ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181" fontId="1" fillId="0" borderId="0" xfId="0" applyNumberFormat="1" applyFont="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4" fillId="2" borderId="56" xfId="0" applyFont="1" applyFill="1" applyBorder="1" applyAlignment="1">
      <alignment horizontal="center"/>
    </xf>
    <xf numFmtId="0" fontId="4" fillId="2" borderId="57" xfId="0" applyFont="1" applyFill="1" applyBorder="1" applyAlignment="1">
      <alignment horizontal="center"/>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10" xfId="0" applyNumberFormat="1" applyFont="1" applyBorder="1" applyAlignment="1">
      <alignment/>
    </xf>
    <xf numFmtId="179" fontId="1" fillId="0" borderId="0" xfId="0" applyNumberFormat="1" applyFont="1" applyBorder="1" applyAlignment="1">
      <alignmen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0" fontId="5" fillId="0" borderId="2" xfId="0" applyFont="1" applyBorder="1" applyAlignment="1">
      <alignment horizontal="center" shrinkToFit="1"/>
    </xf>
    <xf numFmtId="0" fontId="5" fillId="2" borderId="3" xfId="0" applyFont="1" applyFill="1" applyBorder="1" applyAlignment="1">
      <alignment horizontal="center"/>
    </xf>
    <xf numFmtId="0" fontId="5" fillId="2" borderId="0" xfId="0" applyFont="1" applyFill="1" applyBorder="1" applyAlignment="1">
      <alignment horizontal="center"/>
    </xf>
    <xf numFmtId="3"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82" fontId="1" fillId="0" borderId="0" xfId="0" applyNumberFormat="1" applyFont="1" applyFill="1" applyBorder="1" applyAlignment="1">
      <alignment horizontal="right" vertical="center"/>
    </xf>
    <xf numFmtId="190" fontId="52" fillId="4" borderId="8" xfId="17" applyNumberFormat="1" applyFont="1" applyFill="1" applyBorder="1" applyAlignment="1">
      <alignment horizontal="center" vertical="center" shrinkToFit="1"/>
    </xf>
    <xf numFmtId="201" fontId="47" fillId="0" borderId="8" xfId="17" applyNumberFormat="1" applyFont="1" applyBorder="1" applyAlignment="1">
      <alignment horizontal="center" vertical="center" wrapText="1"/>
    </xf>
    <xf numFmtId="201" fontId="47" fillId="0" borderId="9" xfId="17" applyNumberFormat="1" applyFont="1" applyBorder="1" applyAlignment="1">
      <alignment horizontal="center" vertical="center" wrapText="1"/>
    </xf>
    <xf numFmtId="190" fontId="24" fillId="0" borderId="2" xfId="25" applyNumberFormat="1" applyFont="1" applyBorder="1" applyAlignment="1">
      <alignment horizontal="center" vertical="center"/>
      <protection/>
    </xf>
    <xf numFmtId="0" fontId="38" fillId="0" borderId="0" xfId="25" applyFont="1" applyAlignment="1">
      <alignment horizontal="distributed" vertical="center" shrinkToFit="1"/>
      <protection/>
    </xf>
    <xf numFmtId="0" fontId="24" fillId="0" borderId="2" xfId="25" applyFont="1" applyBorder="1" applyAlignment="1">
      <alignment horizontal="distributed" vertical="center"/>
      <protection/>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2" fillId="4" borderId="8" xfId="17" applyNumberFormat="1" applyFont="1" applyFill="1" applyBorder="1" applyAlignment="1">
      <alignment horizontal="center" vertical="center"/>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24" fillId="0" borderId="2" xfId="25"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57"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0" fillId="3" borderId="24" xfId="22" applyFont="1" applyFill="1" applyBorder="1" applyAlignment="1">
      <alignment horizontal="center" vertical="center"/>
      <protection/>
    </xf>
    <xf numFmtId="0" fontId="1" fillId="0" borderId="52" xfId="22" applyBorder="1" applyAlignment="1">
      <alignment horizontal="center" vertical="center"/>
      <protection/>
    </xf>
    <xf numFmtId="0" fontId="30" fillId="3" borderId="57"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0" fillId="3" borderId="34" xfId="22" applyFont="1" applyFill="1" applyBorder="1" applyAlignment="1">
      <alignment horizontal="center" vertical="center"/>
      <protection/>
    </xf>
    <xf numFmtId="0" fontId="1" fillId="0" borderId="49" xfId="22" applyBorder="1" applyAlignment="1">
      <alignment horizontal="center" vertical="center"/>
      <protection/>
    </xf>
    <xf numFmtId="0" fontId="30"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0" fillId="3" borderId="8" xfId="22" applyFont="1" applyFill="1" applyBorder="1" applyAlignment="1">
      <alignment horizontal="center" vertical="center"/>
      <protection/>
    </xf>
    <xf numFmtId="0" fontId="30" fillId="3" borderId="9" xfId="22" applyFont="1" applyFill="1" applyBorder="1" applyAlignment="1">
      <alignment horizontal="center" vertical="center"/>
      <protection/>
    </xf>
    <xf numFmtId="0" fontId="30" fillId="3" borderId="49"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27" fillId="0" borderId="3" xfId="24" applyNumberFormat="1" applyFont="1" applyFill="1" applyBorder="1" applyAlignment="1">
      <alignment horizontal="right"/>
      <protection/>
    </xf>
    <xf numFmtId="180" fontId="27" fillId="0" borderId="0" xfId="24" applyNumberFormat="1" applyFont="1" applyFill="1" applyBorder="1" applyAlignment="1">
      <alignment horizontal="right"/>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180" fontId="37" fillId="0" borderId="0" xfId="24" applyNumberFormat="1" applyFont="1" applyFill="1" applyBorder="1" applyAlignment="1">
      <alignment horizontal="right"/>
      <protection/>
    </xf>
    <xf numFmtId="0" fontId="5" fillId="2" borderId="6" xfId="24" applyFont="1" applyFill="1" applyBorder="1" applyAlignment="1">
      <alignment horizontal="center" vertical="center"/>
      <protection/>
    </xf>
    <xf numFmtId="0" fontId="5" fillId="2" borderId="5" xfId="24" applyFont="1" applyFill="1" applyBorder="1" applyAlignment="1">
      <alignment horizontal="center" vertical="center"/>
      <protection/>
    </xf>
    <xf numFmtId="0" fontId="5" fillId="2" borderId="7"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5" fillId="2" borderId="57"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0" fontId="5" fillId="2" borderId="57" xfId="24" applyFont="1" applyFill="1" applyBorder="1" applyAlignment="1">
      <alignment horizontal="center" vertical="center"/>
      <protection/>
    </xf>
    <xf numFmtId="0" fontId="5" fillId="2" borderId="9"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3" xfId="24" applyFont="1" applyFill="1" applyBorder="1" applyAlignment="1">
      <alignment horizontal="left" vertical="center"/>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56" xfId="24" applyFont="1" applyFill="1" applyBorder="1" applyAlignment="1">
      <alignment horizontal="center" vertical="center"/>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0" fontId="1" fillId="0" borderId="0" xfId="24" applyBorder="1">
      <alignment/>
      <protection/>
    </xf>
    <xf numFmtId="0" fontId="1" fillId="0" borderId="10" xfId="24" applyBorder="1">
      <alignmen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0" fontId="5" fillId="0" borderId="0" xfId="24" applyFont="1" applyFill="1" applyAlignment="1">
      <alignment horizontal="right"/>
      <protection/>
    </xf>
    <xf numFmtId="180" fontId="37" fillId="0" borderId="3" xfId="24" applyNumberFormat="1" applyFont="1" applyFill="1" applyBorder="1" applyAlignment="1">
      <alignment horizontal="right"/>
      <protection/>
    </xf>
    <xf numFmtId="180" fontId="27" fillId="0" borderId="3" xfId="24" applyNumberFormat="1" applyFont="1" applyFill="1" applyBorder="1" applyAlignment="1">
      <alignment horizontal="center"/>
      <protection/>
    </xf>
    <xf numFmtId="180" fontId="27" fillId="0" borderId="0" xfId="24" applyNumberFormat="1" applyFont="1" applyFill="1" applyBorder="1" applyAlignment="1">
      <alignment horizontal="center"/>
      <protection/>
    </xf>
    <xf numFmtId="180" fontId="37" fillId="0" borderId="1" xfId="24" applyNumberFormat="1" applyFont="1" applyFill="1" applyBorder="1" applyAlignment="1">
      <alignment horizontal="right"/>
      <protection/>
    </xf>
    <xf numFmtId="180" fontId="37" fillId="0" borderId="2" xfId="24" applyNumberFormat="1" applyFont="1" applyFill="1" applyBorder="1" applyAlignment="1">
      <alignment horizontal="right"/>
      <protection/>
    </xf>
    <xf numFmtId="180" fontId="27" fillId="0" borderId="3" xfId="24" applyNumberFormat="1" applyFont="1" applyFill="1" applyBorder="1" applyAlignment="1">
      <alignment/>
      <protection/>
    </xf>
    <xf numFmtId="180" fontId="27" fillId="0" borderId="0" xfId="24" applyNumberFormat="1" applyFont="1" applyFill="1" applyBorder="1" applyAlignment="1">
      <alignment/>
      <protection/>
    </xf>
    <xf numFmtId="180" fontId="27" fillId="0" borderId="10" xfId="24" applyNumberFormat="1" applyFont="1" applyFill="1" applyBorder="1" applyAlignment="1">
      <alignment horizontal="center"/>
      <protection/>
    </xf>
    <xf numFmtId="180" fontId="37" fillId="0" borderId="1" xfId="24" applyNumberFormat="1" applyFont="1" applyFill="1" applyBorder="1" applyAlignment="1">
      <alignment/>
      <protection/>
    </xf>
    <xf numFmtId="180" fontId="37" fillId="0" borderId="2" xfId="24" applyNumberFormat="1" applyFont="1" applyFill="1" applyBorder="1" applyAlignment="1">
      <alignmen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xf numFmtId="180" fontId="5" fillId="0" borderId="2" xfId="24" applyNumberFormat="1" applyFont="1" applyFill="1" applyBorder="1" applyAlignment="1">
      <alignment horizontal="right"/>
      <protection/>
    </xf>
    <xf numFmtId="180" fontId="5" fillId="0" borderId="4"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46</xdr:row>
      <xdr:rowOff>85725</xdr:rowOff>
    </xdr:to>
    <xdr:pic>
      <xdr:nvPicPr>
        <xdr:cNvPr id="1" name="Picture 114"/>
        <xdr:cNvPicPr preferRelativeResize="1">
          <a:picLocks noChangeAspect="1"/>
        </xdr:cNvPicPr>
      </xdr:nvPicPr>
      <xdr:blipFill>
        <a:blip r:embed="rId1"/>
        <a:stretch>
          <a:fillRect/>
        </a:stretch>
      </xdr:blipFill>
      <xdr:spPr>
        <a:xfrm>
          <a:off x="247650" y="2247900"/>
          <a:ext cx="7477125" cy="6324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09700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59"/>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71"/>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tabSelected="1" zoomScaleSheetLayoutView="100" workbookViewId="0" topLeftCell="A1">
      <selection activeCell="A1" sqref="A1"/>
    </sheetView>
  </sheetViews>
  <sheetFormatPr defaultColWidth="8.796875" defaultRowHeight="14.25"/>
  <cols>
    <col min="1" max="1" width="2.59765625" style="48" customWidth="1"/>
    <col min="2" max="2" width="4.09765625" style="48" customWidth="1"/>
    <col min="3" max="12" width="9" style="48" customWidth="1"/>
    <col min="13" max="13" width="2.19921875" style="48" customWidth="1"/>
    <col min="14" max="14" width="19.19921875" style="48" customWidth="1"/>
    <col min="15" max="15" width="10.69921875" style="48" customWidth="1"/>
    <col min="16" max="16384" width="9" style="48" customWidth="1"/>
  </cols>
  <sheetData>
    <row r="1" ht="6.75" customHeight="1"/>
    <row r="2" ht="23.25" customHeight="1"/>
    <row r="3" spans="2:9" ht="24">
      <c r="B3" s="71" t="s">
        <v>87</v>
      </c>
      <c r="H3" s="675"/>
      <c r="I3" s="675"/>
    </row>
    <row r="5" spans="3:11" ht="39.75" customHeight="1">
      <c r="C5" s="72" t="s">
        <v>86</v>
      </c>
      <c r="D5" s="49"/>
      <c r="E5" s="49"/>
      <c r="F5" s="49"/>
      <c r="G5" s="49"/>
      <c r="H5" s="49"/>
      <c r="I5" s="49"/>
      <c r="J5" s="49"/>
      <c r="K5" s="49"/>
    </row>
    <row r="6" ht="9.75" customHeight="1"/>
    <row r="7" spans="3:11" ht="15.75" customHeight="1">
      <c r="C7" s="674" t="s">
        <v>83</v>
      </c>
      <c r="D7" s="674"/>
      <c r="E7" s="674"/>
      <c r="F7" s="674"/>
      <c r="G7" s="674"/>
      <c r="H7" s="674"/>
      <c r="I7" s="674"/>
      <c r="J7" s="674"/>
      <c r="K7" s="674"/>
    </row>
    <row r="8" ht="9.75" customHeight="1"/>
    <row r="9" spans="5:9" ht="24">
      <c r="E9" s="670">
        <v>41306</v>
      </c>
      <c r="F9" s="670"/>
      <c r="G9" s="670"/>
      <c r="H9" s="670"/>
      <c r="I9" s="670"/>
    </row>
    <row r="10" ht="9.75" customHeight="1"/>
    <row r="11" ht="13.5" customHeight="1"/>
    <row r="12" spans="3:11" ht="18.75">
      <c r="C12" s="50"/>
      <c r="D12" s="49"/>
      <c r="E12" s="49"/>
      <c r="F12" s="49"/>
      <c r="G12" s="51"/>
      <c r="H12" s="49"/>
      <c r="I12" s="49"/>
      <c r="J12" s="49"/>
      <c r="K12" s="49"/>
    </row>
    <row r="13" spans="3:11" ht="13.5">
      <c r="C13" s="51"/>
      <c r="D13" s="49"/>
      <c r="E13" s="49"/>
      <c r="F13" s="49"/>
      <c r="G13" s="49"/>
      <c r="H13" s="49"/>
      <c r="I13" s="49"/>
      <c r="J13" s="49"/>
      <c r="K13" s="49"/>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9" ht="1.5" customHeight="1"/>
    <row r="50" spans="5:11" ht="13.5">
      <c r="E50" s="49"/>
      <c r="F50" s="49"/>
      <c r="G50" s="49"/>
      <c r="H50" s="49"/>
      <c r="I50" s="49"/>
      <c r="J50" s="49"/>
      <c r="K50" s="49"/>
    </row>
    <row r="51" spans="5:11" ht="20.25" customHeight="1">
      <c r="E51" s="49"/>
      <c r="F51" s="49"/>
      <c r="G51" s="49"/>
      <c r="H51" s="49"/>
      <c r="I51" s="49"/>
      <c r="J51" s="49"/>
      <c r="K51" s="49"/>
    </row>
    <row r="52" ht="13.5">
      <c r="D52" s="49"/>
    </row>
    <row r="53" spans="4:11" ht="16.5" customHeight="1">
      <c r="D53" s="52"/>
      <c r="E53" s="52"/>
      <c r="F53" s="672">
        <v>41389</v>
      </c>
      <c r="G53" s="673"/>
      <c r="H53" s="673"/>
      <c r="I53" s="52"/>
      <c r="J53" s="52"/>
      <c r="K53" s="52"/>
    </row>
    <row r="54" spans="4:11" ht="10.5" customHeight="1">
      <c r="D54" s="52"/>
      <c r="E54" s="52"/>
      <c r="F54" s="467"/>
      <c r="G54" s="467"/>
      <c r="H54" s="467"/>
      <c r="I54" s="52"/>
      <c r="J54" s="52"/>
      <c r="K54" s="52"/>
    </row>
    <row r="55" spans="4:11" ht="18.75" customHeight="1">
      <c r="D55" s="671" t="s">
        <v>78</v>
      </c>
      <c r="E55" s="671"/>
      <c r="F55" s="671"/>
      <c r="G55" s="671"/>
      <c r="H55" s="671"/>
      <c r="I55" s="671"/>
      <c r="J55" s="671"/>
      <c r="K55" s="53"/>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605</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104.3</v>
      </c>
      <c r="E7" s="585">
        <v>94.7</v>
      </c>
      <c r="F7" s="585">
        <v>101.3</v>
      </c>
      <c r="G7" s="585">
        <v>97.9</v>
      </c>
      <c r="H7" s="585">
        <v>116.4</v>
      </c>
      <c r="I7" s="585">
        <v>104.1</v>
      </c>
      <c r="J7" s="585">
        <v>101.5</v>
      </c>
      <c r="K7" s="585">
        <v>89.5</v>
      </c>
      <c r="L7" s="586" t="s">
        <v>762</v>
      </c>
      <c r="M7" s="586" t="s">
        <v>762</v>
      </c>
      <c r="N7" s="586" t="s">
        <v>762</v>
      </c>
      <c r="O7" s="586" t="s">
        <v>762</v>
      </c>
      <c r="P7" s="585">
        <v>115.9</v>
      </c>
      <c r="Q7" s="585">
        <v>110.8</v>
      </c>
      <c r="R7" s="585">
        <v>78.9</v>
      </c>
      <c r="S7" s="586" t="s">
        <v>762</v>
      </c>
    </row>
    <row r="8" spans="1:19" ht="13.5" customHeight="1">
      <c r="A8" s="587"/>
      <c r="B8" s="587" t="s">
        <v>758</v>
      </c>
      <c r="C8" s="588"/>
      <c r="D8" s="589">
        <v>104</v>
      </c>
      <c r="E8" s="590">
        <v>91.5</v>
      </c>
      <c r="F8" s="590">
        <v>100.5</v>
      </c>
      <c r="G8" s="590">
        <v>93</v>
      </c>
      <c r="H8" s="590">
        <v>106</v>
      </c>
      <c r="I8" s="590">
        <v>101.2</v>
      </c>
      <c r="J8" s="590">
        <v>102.5</v>
      </c>
      <c r="K8" s="590">
        <v>88.3</v>
      </c>
      <c r="L8" s="591" t="s">
        <v>762</v>
      </c>
      <c r="M8" s="591" t="s">
        <v>762</v>
      </c>
      <c r="N8" s="591" t="s">
        <v>762</v>
      </c>
      <c r="O8" s="591" t="s">
        <v>762</v>
      </c>
      <c r="P8" s="590">
        <v>120.3</v>
      </c>
      <c r="Q8" s="590">
        <v>108.5</v>
      </c>
      <c r="R8" s="590">
        <v>86.2</v>
      </c>
      <c r="S8" s="591" t="s">
        <v>762</v>
      </c>
    </row>
    <row r="9" spans="1:19" ht="13.5">
      <c r="A9" s="587"/>
      <c r="B9" s="587" t="s">
        <v>759</v>
      </c>
      <c r="C9" s="588"/>
      <c r="D9" s="589">
        <v>97.3</v>
      </c>
      <c r="E9" s="590">
        <v>91.2</v>
      </c>
      <c r="F9" s="590">
        <v>93.1</v>
      </c>
      <c r="G9" s="590">
        <v>92.4</v>
      </c>
      <c r="H9" s="590">
        <v>97.4</v>
      </c>
      <c r="I9" s="590">
        <v>99.7</v>
      </c>
      <c r="J9" s="590">
        <v>94.1</v>
      </c>
      <c r="K9" s="590">
        <v>90.3</v>
      </c>
      <c r="L9" s="591" t="s">
        <v>762</v>
      </c>
      <c r="M9" s="591" t="s">
        <v>762</v>
      </c>
      <c r="N9" s="591" t="s">
        <v>762</v>
      </c>
      <c r="O9" s="591" t="s">
        <v>762</v>
      </c>
      <c r="P9" s="590">
        <v>110</v>
      </c>
      <c r="Q9" s="590">
        <v>103.2</v>
      </c>
      <c r="R9" s="590">
        <v>94.4</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97.9</v>
      </c>
      <c r="E11" s="593">
        <v>95.1</v>
      </c>
      <c r="F11" s="593">
        <v>100.4</v>
      </c>
      <c r="G11" s="593">
        <v>102.4</v>
      </c>
      <c r="H11" s="593">
        <v>92.3</v>
      </c>
      <c r="I11" s="593">
        <v>96.7</v>
      </c>
      <c r="J11" s="593">
        <v>99.6</v>
      </c>
      <c r="K11" s="593">
        <v>96.9</v>
      </c>
      <c r="L11" s="593">
        <v>77.9</v>
      </c>
      <c r="M11" s="593">
        <v>105.4</v>
      </c>
      <c r="N11" s="593">
        <v>85.1</v>
      </c>
      <c r="O11" s="593">
        <v>97.8</v>
      </c>
      <c r="P11" s="593">
        <v>87.1</v>
      </c>
      <c r="Q11" s="593">
        <v>95.9</v>
      </c>
      <c r="R11" s="593">
        <v>100.4</v>
      </c>
      <c r="S11" s="593">
        <v>112</v>
      </c>
    </row>
    <row r="12" spans="1:19" ht="13.5" customHeight="1">
      <c r="A12" s="587"/>
      <c r="B12" s="596" t="s">
        <v>809</v>
      </c>
      <c r="C12" s="597"/>
      <c r="D12" s="598">
        <v>99.2</v>
      </c>
      <c r="E12" s="599">
        <v>100.1</v>
      </c>
      <c r="F12" s="599">
        <v>102.2</v>
      </c>
      <c r="G12" s="599">
        <v>93.3</v>
      </c>
      <c r="H12" s="599">
        <v>91.8</v>
      </c>
      <c r="I12" s="599">
        <v>98.9</v>
      </c>
      <c r="J12" s="599">
        <v>100.8</v>
      </c>
      <c r="K12" s="599">
        <v>100.1</v>
      </c>
      <c r="L12" s="599">
        <v>75.2</v>
      </c>
      <c r="M12" s="599">
        <v>99.6</v>
      </c>
      <c r="N12" s="599">
        <v>86.5</v>
      </c>
      <c r="O12" s="599">
        <v>111.6</v>
      </c>
      <c r="P12" s="599">
        <v>87.4</v>
      </c>
      <c r="Q12" s="599">
        <v>98</v>
      </c>
      <c r="R12" s="599">
        <v>92.9</v>
      </c>
      <c r="S12" s="599">
        <v>116.9</v>
      </c>
    </row>
    <row r="13" spans="1:19" ht="13.5" customHeight="1">
      <c r="A13" s="582" t="s">
        <v>601</v>
      </c>
      <c r="B13" s="582" t="s">
        <v>610</v>
      </c>
      <c r="C13" s="594" t="s">
        <v>602</v>
      </c>
      <c r="D13" s="592">
        <v>82.1</v>
      </c>
      <c r="E13" s="593">
        <v>85.1</v>
      </c>
      <c r="F13" s="593">
        <v>82.7</v>
      </c>
      <c r="G13" s="593">
        <v>86.1</v>
      </c>
      <c r="H13" s="593">
        <v>75.7</v>
      </c>
      <c r="I13" s="593">
        <v>84.5</v>
      </c>
      <c r="J13" s="593">
        <v>86</v>
      </c>
      <c r="K13" s="593">
        <v>73.8</v>
      </c>
      <c r="L13" s="593">
        <v>65.2</v>
      </c>
      <c r="M13" s="593">
        <v>82.5</v>
      </c>
      <c r="N13" s="593">
        <v>76.6</v>
      </c>
      <c r="O13" s="593">
        <v>98.3</v>
      </c>
      <c r="P13" s="593">
        <v>67.9</v>
      </c>
      <c r="Q13" s="593">
        <v>81.1</v>
      </c>
      <c r="R13" s="593">
        <v>75.9</v>
      </c>
      <c r="S13" s="593">
        <v>103.5</v>
      </c>
    </row>
    <row r="14" spans="1:19" ht="13.5" customHeight="1">
      <c r="A14" s="587" t="s">
        <v>559</v>
      </c>
      <c r="B14" s="587" t="s">
        <v>611</v>
      </c>
      <c r="C14" s="588"/>
      <c r="D14" s="592">
        <v>83.9</v>
      </c>
      <c r="E14" s="593">
        <v>87.1</v>
      </c>
      <c r="F14" s="593">
        <v>83.7</v>
      </c>
      <c r="G14" s="593">
        <v>81.4</v>
      </c>
      <c r="H14" s="593">
        <v>79.5</v>
      </c>
      <c r="I14" s="593">
        <v>86.5</v>
      </c>
      <c r="J14" s="593">
        <v>86.3</v>
      </c>
      <c r="K14" s="593">
        <v>76.4</v>
      </c>
      <c r="L14" s="593">
        <v>64.6</v>
      </c>
      <c r="M14" s="593">
        <v>87.9</v>
      </c>
      <c r="N14" s="593">
        <v>76.5</v>
      </c>
      <c r="O14" s="593">
        <v>98.2</v>
      </c>
      <c r="P14" s="593">
        <v>67.3</v>
      </c>
      <c r="Q14" s="593">
        <v>87.5</v>
      </c>
      <c r="R14" s="593">
        <v>90.9</v>
      </c>
      <c r="S14" s="593">
        <v>104.7</v>
      </c>
    </row>
    <row r="15" spans="1:19" ht="13.5" customHeight="1">
      <c r="A15" s="587" t="s">
        <v>559</v>
      </c>
      <c r="B15" s="587" t="s">
        <v>612</v>
      </c>
      <c r="C15" s="588"/>
      <c r="D15" s="592">
        <v>84.1</v>
      </c>
      <c r="E15" s="593">
        <v>85.7</v>
      </c>
      <c r="F15" s="593">
        <v>85</v>
      </c>
      <c r="G15" s="593">
        <v>80.4</v>
      </c>
      <c r="H15" s="593">
        <v>80.5</v>
      </c>
      <c r="I15" s="593">
        <v>86.5</v>
      </c>
      <c r="J15" s="593">
        <v>88.9</v>
      </c>
      <c r="K15" s="593">
        <v>73.7</v>
      </c>
      <c r="L15" s="593">
        <v>65.8</v>
      </c>
      <c r="M15" s="593">
        <v>86.2</v>
      </c>
      <c r="N15" s="593">
        <v>76.4</v>
      </c>
      <c r="O15" s="593">
        <v>114.6</v>
      </c>
      <c r="P15" s="593">
        <v>67.4</v>
      </c>
      <c r="Q15" s="593">
        <v>82.7</v>
      </c>
      <c r="R15" s="593">
        <v>74.9</v>
      </c>
      <c r="S15" s="593">
        <v>104.4</v>
      </c>
    </row>
    <row r="16" spans="1:19" ht="13.5" customHeight="1">
      <c r="A16" s="587" t="s">
        <v>559</v>
      </c>
      <c r="B16" s="587" t="s">
        <v>613</v>
      </c>
      <c r="C16" s="588"/>
      <c r="D16" s="592">
        <v>82.6</v>
      </c>
      <c r="E16" s="593">
        <v>85.6</v>
      </c>
      <c r="F16" s="593">
        <v>84.7</v>
      </c>
      <c r="G16" s="593">
        <v>80.1</v>
      </c>
      <c r="H16" s="593">
        <v>74.8</v>
      </c>
      <c r="I16" s="593">
        <v>84.5</v>
      </c>
      <c r="J16" s="593">
        <v>85</v>
      </c>
      <c r="K16" s="593">
        <v>74.1</v>
      </c>
      <c r="L16" s="593">
        <v>62.1</v>
      </c>
      <c r="M16" s="593">
        <v>78.9</v>
      </c>
      <c r="N16" s="593">
        <v>78.5</v>
      </c>
      <c r="O16" s="593">
        <v>96.9</v>
      </c>
      <c r="P16" s="593">
        <v>65</v>
      </c>
      <c r="Q16" s="593">
        <v>80.9</v>
      </c>
      <c r="R16" s="593">
        <v>72.3</v>
      </c>
      <c r="S16" s="593">
        <v>107.2</v>
      </c>
    </row>
    <row r="17" spans="1:19" ht="13.5" customHeight="1">
      <c r="A17" s="587" t="s">
        <v>559</v>
      </c>
      <c r="B17" s="587" t="s">
        <v>614</v>
      </c>
      <c r="C17" s="588"/>
      <c r="D17" s="592">
        <v>131.7</v>
      </c>
      <c r="E17" s="593">
        <v>112.9</v>
      </c>
      <c r="F17" s="593">
        <v>134.3</v>
      </c>
      <c r="G17" s="593">
        <v>154.8</v>
      </c>
      <c r="H17" s="593">
        <v>106.6</v>
      </c>
      <c r="I17" s="593">
        <v>119.5</v>
      </c>
      <c r="J17" s="593">
        <v>117.1</v>
      </c>
      <c r="K17" s="593">
        <v>207.8</v>
      </c>
      <c r="L17" s="593">
        <v>99.2</v>
      </c>
      <c r="M17" s="593">
        <v>121</v>
      </c>
      <c r="N17" s="593">
        <v>85</v>
      </c>
      <c r="O17" s="593">
        <v>119.7</v>
      </c>
      <c r="P17" s="593">
        <v>139.6</v>
      </c>
      <c r="Q17" s="593">
        <v>148.8</v>
      </c>
      <c r="R17" s="593">
        <v>122.1</v>
      </c>
      <c r="S17" s="593">
        <v>137.5</v>
      </c>
    </row>
    <row r="18" spans="1:19" ht="13.5" customHeight="1">
      <c r="A18" s="587" t="s">
        <v>559</v>
      </c>
      <c r="B18" s="587" t="s">
        <v>615</v>
      </c>
      <c r="C18" s="588"/>
      <c r="D18" s="592">
        <v>124.8</v>
      </c>
      <c r="E18" s="593">
        <v>119.6</v>
      </c>
      <c r="F18" s="593">
        <v>144.4</v>
      </c>
      <c r="G18" s="593">
        <v>94.2</v>
      </c>
      <c r="H18" s="593">
        <v>108.1</v>
      </c>
      <c r="I18" s="593">
        <v>126</v>
      </c>
      <c r="J18" s="593">
        <v>132.5</v>
      </c>
      <c r="K18" s="593">
        <v>89.3</v>
      </c>
      <c r="L18" s="593">
        <v>93.7</v>
      </c>
      <c r="M18" s="593">
        <v>148.7</v>
      </c>
      <c r="N18" s="593">
        <v>97</v>
      </c>
      <c r="O18" s="593">
        <v>114.1</v>
      </c>
      <c r="P18" s="593">
        <v>74.7</v>
      </c>
      <c r="Q18" s="593">
        <v>111.6</v>
      </c>
      <c r="R18" s="593">
        <v>115.2</v>
      </c>
      <c r="S18" s="593">
        <v>133.9</v>
      </c>
    </row>
    <row r="19" spans="1:19" ht="13.5" customHeight="1">
      <c r="A19" s="587" t="s">
        <v>559</v>
      </c>
      <c r="B19" s="587" t="s">
        <v>616</v>
      </c>
      <c r="C19" s="588"/>
      <c r="D19" s="592">
        <v>86.6</v>
      </c>
      <c r="E19" s="593">
        <v>98.6</v>
      </c>
      <c r="F19" s="593">
        <v>85</v>
      </c>
      <c r="G19" s="593">
        <v>78.2</v>
      </c>
      <c r="H19" s="593">
        <v>86.5</v>
      </c>
      <c r="I19" s="593">
        <v>86.8</v>
      </c>
      <c r="J19" s="593">
        <v>89.3</v>
      </c>
      <c r="K19" s="593">
        <v>82.8</v>
      </c>
      <c r="L19" s="593">
        <v>66</v>
      </c>
      <c r="M19" s="593">
        <v>77.4</v>
      </c>
      <c r="N19" s="593">
        <v>90.7</v>
      </c>
      <c r="O19" s="593">
        <v>127.1</v>
      </c>
      <c r="P19" s="593">
        <v>81.3</v>
      </c>
      <c r="Q19" s="593">
        <v>81.9</v>
      </c>
      <c r="R19" s="593">
        <v>73.4</v>
      </c>
      <c r="S19" s="593">
        <v>101.8</v>
      </c>
    </row>
    <row r="20" spans="1:19" ht="13.5" customHeight="1">
      <c r="A20" s="587"/>
      <c r="B20" s="587" t="s">
        <v>617</v>
      </c>
      <c r="C20" s="588"/>
      <c r="D20" s="592">
        <v>83.4</v>
      </c>
      <c r="E20" s="593">
        <v>89.4</v>
      </c>
      <c r="F20" s="593">
        <v>83.8</v>
      </c>
      <c r="G20" s="593">
        <v>80.7</v>
      </c>
      <c r="H20" s="593">
        <v>78.2</v>
      </c>
      <c r="I20" s="593">
        <v>85</v>
      </c>
      <c r="J20" s="593">
        <v>87.3</v>
      </c>
      <c r="K20" s="593">
        <v>81.5</v>
      </c>
      <c r="L20" s="593">
        <v>66.8</v>
      </c>
      <c r="M20" s="593">
        <v>79.9</v>
      </c>
      <c r="N20" s="593">
        <v>84</v>
      </c>
      <c r="O20" s="593">
        <v>100.5</v>
      </c>
      <c r="P20" s="593">
        <v>68.2</v>
      </c>
      <c r="Q20" s="593">
        <v>80</v>
      </c>
      <c r="R20" s="593">
        <v>73</v>
      </c>
      <c r="S20" s="593">
        <v>104.4</v>
      </c>
    </row>
    <row r="21" spans="1:19" ht="13.5" customHeight="1">
      <c r="A21" s="587"/>
      <c r="B21" s="587" t="s">
        <v>575</v>
      </c>
      <c r="C21" s="588"/>
      <c r="D21" s="592">
        <v>83.6</v>
      </c>
      <c r="E21" s="593">
        <v>89</v>
      </c>
      <c r="F21" s="593">
        <v>83.4</v>
      </c>
      <c r="G21" s="593">
        <v>77.9</v>
      </c>
      <c r="H21" s="593">
        <v>78.3</v>
      </c>
      <c r="I21" s="593">
        <v>85.9</v>
      </c>
      <c r="J21" s="593">
        <v>87.7</v>
      </c>
      <c r="K21" s="593">
        <v>78.1</v>
      </c>
      <c r="L21" s="593">
        <v>65.5</v>
      </c>
      <c r="M21" s="593">
        <v>79.3</v>
      </c>
      <c r="N21" s="593">
        <v>89.9</v>
      </c>
      <c r="O21" s="593">
        <v>101.6</v>
      </c>
      <c r="P21" s="593">
        <v>71</v>
      </c>
      <c r="Q21" s="593">
        <v>80.2</v>
      </c>
      <c r="R21" s="593">
        <v>73</v>
      </c>
      <c r="S21" s="593">
        <v>105.4</v>
      </c>
    </row>
    <row r="22" spans="1:19" ht="13.5" customHeight="1">
      <c r="A22" s="587"/>
      <c r="B22" s="587" t="s">
        <v>618</v>
      </c>
      <c r="C22" s="588"/>
      <c r="D22" s="592">
        <v>89.7</v>
      </c>
      <c r="E22" s="593">
        <v>89.8</v>
      </c>
      <c r="F22" s="593">
        <v>87.4</v>
      </c>
      <c r="G22" s="593">
        <v>72.9</v>
      </c>
      <c r="H22" s="593">
        <v>101.7</v>
      </c>
      <c r="I22" s="593">
        <v>93.9</v>
      </c>
      <c r="J22" s="593">
        <v>91.2</v>
      </c>
      <c r="K22" s="593">
        <v>87.7</v>
      </c>
      <c r="L22" s="593">
        <v>76.4</v>
      </c>
      <c r="M22" s="593">
        <v>80</v>
      </c>
      <c r="N22" s="593">
        <v>90.3</v>
      </c>
      <c r="O22" s="593">
        <v>104.5</v>
      </c>
      <c r="P22" s="593">
        <v>70.3</v>
      </c>
      <c r="Q22" s="593">
        <v>98.4</v>
      </c>
      <c r="R22" s="593">
        <v>73.9</v>
      </c>
      <c r="S22" s="593">
        <v>126.1</v>
      </c>
    </row>
    <row r="23" spans="1:19" ht="13.5" customHeight="1">
      <c r="A23" s="587"/>
      <c r="B23" s="587" t="s">
        <v>689</v>
      </c>
      <c r="C23" s="588"/>
      <c r="D23" s="592">
        <v>174.2</v>
      </c>
      <c r="E23" s="593">
        <v>167.2</v>
      </c>
      <c r="F23" s="593">
        <v>188.1</v>
      </c>
      <c r="G23" s="593">
        <v>148.2</v>
      </c>
      <c r="H23" s="593">
        <v>157.2</v>
      </c>
      <c r="I23" s="593">
        <v>159.4</v>
      </c>
      <c r="J23" s="593">
        <v>168.6</v>
      </c>
      <c r="K23" s="593">
        <v>202.8</v>
      </c>
      <c r="L23" s="593">
        <v>114</v>
      </c>
      <c r="M23" s="593">
        <v>190.8</v>
      </c>
      <c r="N23" s="593">
        <v>102.2</v>
      </c>
      <c r="O23" s="593">
        <v>161.9</v>
      </c>
      <c r="P23" s="593">
        <v>208.5</v>
      </c>
      <c r="Q23" s="593">
        <v>160.1</v>
      </c>
      <c r="R23" s="593">
        <v>191.9</v>
      </c>
      <c r="S23" s="593">
        <v>172.1</v>
      </c>
    </row>
    <row r="24" spans="1:46" ht="13.5" customHeight="1">
      <c r="A24" s="587" t="s">
        <v>764</v>
      </c>
      <c r="B24" s="587" t="s">
        <v>622</v>
      </c>
      <c r="C24" s="588" t="s">
        <v>602</v>
      </c>
      <c r="D24" s="592">
        <v>88.9</v>
      </c>
      <c r="E24" s="593">
        <v>102</v>
      </c>
      <c r="F24" s="593">
        <v>90.8</v>
      </c>
      <c r="G24" s="593">
        <v>84.9</v>
      </c>
      <c r="H24" s="593">
        <v>93.1</v>
      </c>
      <c r="I24" s="593">
        <v>82.7</v>
      </c>
      <c r="J24" s="593">
        <v>90.4</v>
      </c>
      <c r="K24" s="593">
        <v>94.5</v>
      </c>
      <c r="L24" s="593">
        <v>59.8</v>
      </c>
      <c r="M24" s="593">
        <v>93.9</v>
      </c>
      <c r="N24" s="593">
        <v>94.2</v>
      </c>
      <c r="O24" s="593">
        <v>116</v>
      </c>
      <c r="P24" s="593">
        <v>72.1</v>
      </c>
      <c r="Q24" s="593">
        <v>81.9</v>
      </c>
      <c r="R24" s="593">
        <v>81.6</v>
      </c>
      <c r="S24" s="593">
        <v>101.2</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813</v>
      </c>
      <c r="C25" s="601" t="s">
        <v>815</v>
      </c>
      <c r="D25" s="602">
        <v>84.1</v>
      </c>
      <c r="E25" s="603">
        <v>90.9</v>
      </c>
      <c r="F25" s="603">
        <v>85.4</v>
      </c>
      <c r="G25" s="603">
        <v>84.7</v>
      </c>
      <c r="H25" s="603">
        <v>81.1</v>
      </c>
      <c r="I25" s="603">
        <v>85.4</v>
      </c>
      <c r="J25" s="603">
        <v>88.7</v>
      </c>
      <c r="K25" s="603">
        <v>79.3</v>
      </c>
      <c r="L25" s="603">
        <v>66.3</v>
      </c>
      <c r="M25" s="603">
        <v>80.5</v>
      </c>
      <c r="N25" s="603">
        <v>80.9</v>
      </c>
      <c r="O25" s="603">
        <v>108.4</v>
      </c>
      <c r="P25" s="603">
        <v>71.8</v>
      </c>
      <c r="Q25" s="603">
        <v>79.4</v>
      </c>
      <c r="R25" s="603">
        <v>75.2</v>
      </c>
      <c r="S25" s="603">
        <v>97.4</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-1.8</v>
      </c>
      <c r="E27" s="585">
        <v>-3.4</v>
      </c>
      <c r="F27" s="585">
        <v>-1.4</v>
      </c>
      <c r="G27" s="585">
        <v>-0.9</v>
      </c>
      <c r="H27" s="585">
        <v>-2.1</v>
      </c>
      <c r="I27" s="585">
        <v>-2.1</v>
      </c>
      <c r="J27" s="585">
        <v>-3.6</v>
      </c>
      <c r="K27" s="585">
        <v>-3.7</v>
      </c>
      <c r="L27" s="586" t="s">
        <v>762</v>
      </c>
      <c r="M27" s="586" t="s">
        <v>762</v>
      </c>
      <c r="N27" s="586" t="s">
        <v>762</v>
      </c>
      <c r="O27" s="586" t="s">
        <v>762</v>
      </c>
      <c r="P27" s="585">
        <v>-2.4</v>
      </c>
      <c r="Q27" s="585">
        <v>0.7</v>
      </c>
      <c r="R27" s="585">
        <v>-16.5</v>
      </c>
      <c r="S27" s="586" t="s">
        <v>762</v>
      </c>
    </row>
    <row r="28" spans="1:19" ht="13.5" customHeight="1">
      <c r="A28" s="587"/>
      <c r="B28" s="587" t="s">
        <v>758</v>
      </c>
      <c r="C28" s="588"/>
      <c r="D28" s="589">
        <v>-0.3</v>
      </c>
      <c r="E28" s="590">
        <v>-3.4</v>
      </c>
      <c r="F28" s="590">
        <v>-0.8</v>
      </c>
      <c r="G28" s="590">
        <v>-5</v>
      </c>
      <c r="H28" s="590">
        <v>-8.9</v>
      </c>
      <c r="I28" s="590">
        <v>-2.8</v>
      </c>
      <c r="J28" s="590">
        <v>1</v>
      </c>
      <c r="K28" s="590">
        <v>-1.3</v>
      </c>
      <c r="L28" s="591" t="s">
        <v>762</v>
      </c>
      <c r="M28" s="591" t="s">
        <v>762</v>
      </c>
      <c r="N28" s="591" t="s">
        <v>762</v>
      </c>
      <c r="O28" s="591" t="s">
        <v>762</v>
      </c>
      <c r="P28" s="590">
        <v>3.8</v>
      </c>
      <c r="Q28" s="590">
        <v>-2.1</v>
      </c>
      <c r="R28" s="590">
        <v>9.3</v>
      </c>
      <c r="S28" s="591" t="s">
        <v>762</v>
      </c>
    </row>
    <row r="29" spans="1:19" ht="13.5" customHeight="1">
      <c r="A29" s="587"/>
      <c r="B29" s="587" t="s">
        <v>759</v>
      </c>
      <c r="C29" s="588"/>
      <c r="D29" s="589">
        <v>-6.4</v>
      </c>
      <c r="E29" s="590">
        <v>-0.3</v>
      </c>
      <c r="F29" s="590">
        <v>-7.4</v>
      </c>
      <c r="G29" s="590">
        <v>-0.6</v>
      </c>
      <c r="H29" s="590">
        <v>-8.1</v>
      </c>
      <c r="I29" s="590">
        <v>-1.5</v>
      </c>
      <c r="J29" s="590">
        <v>-8.2</v>
      </c>
      <c r="K29" s="590">
        <v>2.3</v>
      </c>
      <c r="L29" s="591" t="s">
        <v>762</v>
      </c>
      <c r="M29" s="591" t="s">
        <v>762</v>
      </c>
      <c r="N29" s="591" t="s">
        <v>762</v>
      </c>
      <c r="O29" s="591" t="s">
        <v>762</v>
      </c>
      <c r="P29" s="590">
        <v>-8.6</v>
      </c>
      <c r="Q29" s="590">
        <v>-4.9</v>
      </c>
      <c r="R29" s="590">
        <v>9.5</v>
      </c>
      <c r="S29" s="591" t="s">
        <v>762</v>
      </c>
    </row>
    <row r="30" spans="1:19" ht="13.5" customHeight="1">
      <c r="A30" s="587"/>
      <c r="B30" s="587" t="s">
        <v>760</v>
      </c>
      <c r="C30" s="588"/>
      <c r="D30" s="589">
        <v>2.8</v>
      </c>
      <c r="E30" s="590">
        <v>9.6</v>
      </c>
      <c r="F30" s="590">
        <v>7.4</v>
      </c>
      <c r="G30" s="590">
        <v>8.2</v>
      </c>
      <c r="H30" s="590">
        <v>2.7</v>
      </c>
      <c r="I30" s="590">
        <v>0.3</v>
      </c>
      <c r="J30" s="590">
        <v>6.3</v>
      </c>
      <c r="K30" s="590">
        <v>10.7</v>
      </c>
      <c r="L30" s="591" t="s">
        <v>762</v>
      </c>
      <c r="M30" s="591" t="s">
        <v>762</v>
      </c>
      <c r="N30" s="591" t="s">
        <v>762</v>
      </c>
      <c r="O30" s="591" t="s">
        <v>762</v>
      </c>
      <c r="P30" s="590">
        <v>-9.1</v>
      </c>
      <c r="Q30" s="590">
        <v>-3.1</v>
      </c>
      <c r="R30" s="590">
        <v>5.9</v>
      </c>
      <c r="S30" s="591" t="s">
        <v>762</v>
      </c>
    </row>
    <row r="31" spans="1:19" ht="13.5" customHeight="1">
      <c r="A31" s="587"/>
      <c r="B31" s="587" t="s">
        <v>761</v>
      </c>
      <c r="C31" s="588"/>
      <c r="D31" s="589">
        <v>-2.1</v>
      </c>
      <c r="E31" s="590">
        <v>-4.9</v>
      </c>
      <c r="F31" s="590">
        <v>0.4</v>
      </c>
      <c r="G31" s="590">
        <v>2.4</v>
      </c>
      <c r="H31" s="590">
        <v>-7.7</v>
      </c>
      <c r="I31" s="590">
        <v>-3.3</v>
      </c>
      <c r="J31" s="590">
        <v>-0.4</v>
      </c>
      <c r="K31" s="590">
        <v>-3.1</v>
      </c>
      <c r="L31" s="591">
        <v>-22.1</v>
      </c>
      <c r="M31" s="591">
        <v>5.4</v>
      </c>
      <c r="N31" s="591">
        <v>-14.9</v>
      </c>
      <c r="O31" s="591">
        <v>-2.2</v>
      </c>
      <c r="P31" s="590">
        <v>-12.9</v>
      </c>
      <c r="Q31" s="590">
        <v>-4.1</v>
      </c>
      <c r="R31" s="590">
        <v>0.4</v>
      </c>
      <c r="S31" s="591">
        <v>12</v>
      </c>
    </row>
    <row r="32" spans="1:19" ht="13.5" customHeight="1">
      <c r="A32" s="587"/>
      <c r="B32" s="596" t="s">
        <v>765</v>
      </c>
      <c r="C32" s="597"/>
      <c r="D32" s="598">
        <v>1.3</v>
      </c>
      <c r="E32" s="599">
        <v>5.3</v>
      </c>
      <c r="F32" s="599">
        <v>1.8</v>
      </c>
      <c r="G32" s="599">
        <v>-8.9</v>
      </c>
      <c r="H32" s="599">
        <v>-0.5</v>
      </c>
      <c r="I32" s="599">
        <v>2.3</v>
      </c>
      <c r="J32" s="599">
        <v>1.2</v>
      </c>
      <c r="K32" s="599">
        <v>3.3</v>
      </c>
      <c r="L32" s="599">
        <v>-3.5</v>
      </c>
      <c r="M32" s="599">
        <v>-5.5</v>
      </c>
      <c r="N32" s="599">
        <v>1.6</v>
      </c>
      <c r="O32" s="599">
        <v>14.1</v>
      </c>
      <c r="P32" s="599">
        <v>0.3</v>
      </c>
      <c r="Q32" s="599">
        <v>2.2</v>
      </c>
      <c r="R32" s="599">
        <v>-7.5</v>
      </c>
      <c r="S32" s="599">
        <v>4.4</v>
      </c>
    </row>
    <row r="33" spans="1:19" ht="13.5" customHeight="1">
      <c r="A33" s="582" t="s">
        <v>601</v>
      </c>
      <c r="B33" s="582" t="s">
        <v>610</v>
      </c>
      <c r="C33" s="594" t="s">
        <v>602</v>
      </c>
      <c r="D33" s="592">
        <v>-0.6</v>
      </c>
      <c r="E33" s="593">
        <v>7.3</v>
      </c>
      <c r="F33" s="593">
        <v>-1.3</v>
      </c>
      <c r="G33" s="593">
        <v>0.3</v>
      </c>
      <c r="H33" s="593">
        <v>-6</v>
      </c>
      <c r="I33" s="593">
        <v>0.2</v>
      </c>
      <c r="J33" s="593">
        <v>-1.9</v>
      </c>
      <c r="K33" s="593">
        <v>1.7</v>
      </c>
      <c r="L33" s="593">
        <v>-0.9</v>
      </c>
      <c r="M33" s="593">
        <v>-2.6</v>
      </c>
      <c r="N33" s="593">
        <v>-6.6</v>
      </c>
      <c r="O33" s="593">
        <v>14.4</v>
      </c>
      <c r="P33" s="593">
        <v>0.4</v>
      </c>
      <c r="Q33" s="593">
        <v>-1.7</v>
      </c>
      <c r="R33" s="593">
        <v>0.9</v>
      </c>
      <c r="S33" s="593">
        <v>6.5</v>
      </c>
    </row>
    <row r="34" spans="1:19" ht="13.5" customHeight="1">
      <c r="A34" s="587" t="s">
        <v>559</v>
      </c>
      <c r="B34" s="587" t="s">
        <v>611</v>
      </c>
      <c r="C34" s="588"/>
      <c r="D34" s="592">
        <v>0</v>
      </c>
      <c r="E34" s="593">
        <v>0</v>
      </c>
      <c r="F34" s="593">
        <v>0.2</v>
      </c>
      <c r="G34" s="593">
        <v>-5.6</v>
      </c>
      <c r="H34" s="593">
        <v>-5.1</v>
      </c>
      <c r="I34" s="593">
        <v>0.8</v>
      </c>
      <c r="J34" s="593">
        <v>-0.8</v>
      </c>
      <c r="K34" s="593">
        <v>-4.3</v>
      </c>
      <c r="L34" s="593">
        <v>-7.4</v>
      </c>
      <c r="M34" s="593">
        <v>0.7</v>
      </c>
      <c r="N34" s="593">
        <v>-4</v>
      </c>
      <c r="O34" s="593">
        <v>9.2</v>
      </c>
      <c r="P34" s="593">
        <v>-4.4</v>
      </c>
      <c r="Q34" s="593">
        <v>3.9</v>
      </c>
      <c r="R34" s="593">
        <v>5.8</v>
      </c>
      <c r="S34" s="593">
        <v>7.8</v>
      </c>
    </row>
    <row r="35" spans="1:19" ht="13.5" customHeight="1">
      <c r="A35" s="587" t="s">
        <v>559</v>
      </c>
      <c r="B35" s="587" t="s">
        <v>612</v>
      </c>
      <c r="C35" s="588"/>
      <c r="D35" s="592">
        <v>0.4</v>
      </c>
      <c r="E35" s="593">
        <v>7.3</v>
      </c>
      <c r="F35" s="593">
        <v>1.6</v>
      </c>
      <c r="G35" s="593">
        <v>-2.8</v>
      </c>
      <c r="H35" s="593">
        <v>1.3</v>
      </c>
      <c r="I35" s="593">
        <v>2.9</v>
      </c>
      <c r="J35" s="593">
        <v>-3.1</v>
      </c>
      <c r="K35" s="593">
        <v>-0.4</v>
      </c>
      <c r="L35" s="593">
        <v>1.4</v>
      </c>
      <c r="M35" s="593">
        <v>1.5</v>
      </c>
      <c r="N35" s="593">
        <v>-4.7</v>
      </c>
      <c r="O35" s="593">
        <v>30.7</v>
      </c>
      <c r="P35" s="593">
        <v>-2.9</v>
      </c>
      <c r="Q35" s="593">
        <v>-1.4</v>
      </c>
      <c r="R35" s="593">
        <v>-21.8</v>
      </c>
      <c r="S35" s="593">
        <v>3.4</v>
      </c>
    </row>
    <row r="36" spans="1:19" ht="13.5" customHeight="1">
      <c r="A36" s="587" t="s">
        <v>559</v>
      </c>
      <c r="B36" s="587" t="s">
        <v>613</v>
      </c>
      <c r="C36" s="588"/>
      <c r="D36" s="592">
        <v>0.7</v>
      </c>
      <c r="E36" s="593">
        <v>7.4</v>
      </c>
      <c r="F36" s="593">
        <v>2.2</v>
      </c>
      <c r="G36" s="593">
        <v>-0.1</v>
      </c>
      <c r="H36" s="593">
        <v>-5.1</v>
      </c>
      <c r="I36" s="593">
        <v>4.1</v>
      </c>
      <c r="J36" s="593">
        <v>-3.4</v>
      </c>
      <c r="K36" s="593">
        <v>4.1</v>
      </c>
      <c r="L36" s="593">
        <v>-13.4</v>
      </c>
      <c r="M36" s="593">
        <v>-15.5</v>
      </c>
      <c r="N36" s="593">
        <v>-5.6</v>
      </c>
      <c r="O36" s="593">
        <v>4.8</v>
      </c>
      <c r="P36" s="593">
        <v>-2.8</v>
      </c>
      <c r="Q36" s="593">
        <v>1.4</v>
      </c>
      <c r="R36" s="593">
        <v>-1.2</v>
      </c>
      <c r="S36" s="593">
        <v>11.2</v>
      </c>
    </row>
    <row r="37" spans="1:19" ht="13.5" customHeight="1">
      <c r="A37" s="587" t="s">
        <v>559</v>
      </c>
      <c r="B37" s="587" t="s">
        <v>614</v>
      </c>
      <c r="C37" s="588"/>
      <c r="D37" s="592">
        <v>4.9</v>
      </c>
      <c r="E37" s="593">
        <v>-1.6</v>
      </c>
      <c r="F37" s="593">
        <v>13.1</v>
      </c>
      <c r="G37" s="593">
        <v>-16.2</v>
      </c>
      <c r="H37" s="593">
        <v>-29.3</v>
      </c>
      <c r="I37" s="593">
        <v>0.5</v>
      </c>
      <c r="J37" s="593">
        <v>1.2</v>
      </c>
      <c r="K37" s="593">
        <v>8.6</v>
      </c>
      <c r="L37" s="593">
        <v>31.6</v>
      </c>
      <c r="M37" s="593">
        <v>-9</v>
      </c>
      <c r="N37" s="593">
        <v>4.3</v>
      </c>
      <c r="O37" s="593">
        <v>14.1</v>
      </c>
      <c r="P37" s="593">
        <v>-16.2</v>
      </c>
      <c r="Q37" s="593">
        <v>17.4</v>
      </c>
      <c r="R37" s="593">
        <v>-8.8</v>
      </c>
      <c r="S37" s="593">
        <v>15.2</v>
      </c>
    </row>
    <row r="38" spans="1:19" ht="13.5" customHeight="1">
      <c r="A38" s="587" t="s">
        <v>559</v>
      </c>
      <c r="B38" s="587" t="s">
        <v>615</v>
      </c>
      <c r="C38" s="588"/>
      <c r="D38" s="592">
        <v>0.7</v>
      </c>
      <c r="E38" s="593">
        <v>12.3</v>
      </c>
      <c r="F38" s="593">
        <v>-2</v>
      </c>
      <c r="G38" s="593">
        <v>6</v>
      </c>
      <c r="H38" s="593">
        <v>22.8</v>
      </c>
      <c r="I38" s="593">
        <v>3.6</v>
      </c>
      <c r="J38" s="593">
        <v>9.3</v>
      </c>
      <c r="K38" s="593">
        <v>-7.9</v>
      </c>
      <c r="L38" s="593">
        <v>-23.4</v>
      </c>
      <c r="M38" s="593">
        <v>-6.3</v>
      </c>
      <c r="N38" s="593">
        <v>-6.4</v>
      </c>
      <c r="O38" s="593">
        <v>-2.9</v>
      </c>
      <c r="P38" s="593">
        <v>4</v>
      </c>
      <c r="Q38" s="593">
        <v>9.7</v>
      </c>
      <c r="R38" s="593">
        <v>-10.8</v>
      </c>
      <c r="S38" s="593">
        <v>-1.5</v>
      </c>
    </row>
    <row r="39" spans="1:19" ht="13.5" customHeight="1">
      <c r="A39" s="587" t="s">
        <v>559</v>
      </c>
      <c r="B39" s="587" t="s">
        <v>616</v>
      </c>
      <c r="C39" s="588"/>
      <c r="D39" s="592">
        <v>1.4</v>
      </c>
      <c r="E39" s="593">
        <v>3.9</v>
      </c>
      <c r="F39" s="593">
        <v>1.4</v>
      </c>
      <c r="G39" s="593">
        <v>-4.8</v>
      </c>
      <c r="H39" s="593">
        <v>6.3</v>
      </c>
      <c r="I39" s="593">
        <v>-1.4</v>
      </c>
      <c r="J39" s="593">
        <v>-6.3</v>
      </c>
      <c r="K39" s="593">
        <v>16.8</v>
      </c>
      <c r="L39" s="593">
        <v>-4.2</v>
      </c>
      <c r="M39" s="593">
        <v>-10.2</v>
      </c>
      <c r="N39" s="593">
        <v>4.4</v>
      </c>
      <c r="O39" s="593">
        <v>36.8</v>
      </c>
      <c r="P39" s="593">
        <v>19.7</v>
      </c>
      <c r="Q39" s="593">
        <v>-1</v>
      </c>
      <c r="R39" s="593">
        <v>-7.7</v>
      </c>
      <c r="S39" s="593">
        <v>-8.9</v>
      </c>
    </row>
    <row r="40" spans="1:19" ht="13.5" customHeight="1">
      <c r="A40" s="587"/>
      <c r="B40" s="587" t="s">
        <v>617</v>
      </c>
      <c r="C40" s="588"/>
      <c r="D40" s="592">
        <v>1.2</v>
      </c>
      <c r="E40" s="593">
        <v>5.8</v>
      </c>
      <c r="F40" s="593">
        <v>0.6</v>
      </c>
      <c r="G40" s="593">
        <v>-2.7</v>
      </c>
      <c r="H40" s="593">
        <v>-1.4</v>
      </c>
      <c r="I40" s="593">
        <v>2.4</v>
      </c>
      <c r="J40" s="593">
        <v>3.7</v>
      </c>
      <c r="K40" s="593">
        <v>13.8</v>
      </c>
      <c r="L40" s="593">
        <v>0.3</v>
      </c>
      <c r="M40" s="593">
        <v>-6.5</v>
      </c>
      <c r="N40" s="593">
        <v>4</v>
      </c>
      <c r="O40" s="593">
        <v>11.9</v>
      </c>
      <c r="P40" s="593">
        <v>-0.4</v>
      </c>
      <c r="Q40" s="593">
        <v>-3.5</v>
      </c>
      <c r="R40" s="593">
        <v>0.4</v>
      </c>
      <c r="S40" s="593">
        <v>-0.8</v>
      </c>
    </row>
    <row r="41" spans="1:19" ht="13.5" customHeight="1">
      <c r="A41" s="587"/>
      <c r="B41" s="587" t="s">
        <v>575</v>
      </c>
      <c r="C41" s="588"/>
      <c r="D41" s="592">
        <v>2.7</v>
      </c>
      <c r="E41" s="593">
        <v>5.3</v>
      </c>
      <c r="F41" s="593">
        <v>1.1</v>
      </c>
      <c r="G41" s="593">
        <v>-5.6</v>
      </c>
      <c r="H41" s="593">
        <v>0</v>
      </c>
      <c r="I41" s="593">
        <v>3.1</v>
      </c>
      <c r="J41" s="593">
        <v>2.6</v>
      </c>
      <c r="K41" s="593">
        <v>9.8</v>
      </c>
      <c r="L41" s="593">
        <v>-0.2</v>
      </c>
      <c r="M41" s="593">
        <v>-8.4</v>
      </c>
      <c r="N41" s="593">
        <v>18.1</v>
      </c>
      <c r="O41" s="593">
        <v>15.1</v>
      </c>
      <c r="P41" s="593">
        <v>4.7</v>
      </c>
      <c r="Q41" s="593">
        <v>0.5</v>
      </c>
      <c r="R41" s="593">
        <v>0</v>
      </c>
      <c r="S41" s="593">
        <v>1.8</v>
      </c>
    </row>
    <row r="42" spans="1:19" ht="13.5" customHeight="1">
      <c r="A42" s="587"/>
      <c r="B42" s="587" t="s">
        <v>618</v>
      </c>
      <c r="C42" s="588"/>
      <c r="D42" s="592">
        <v>5</v>
      </c>
      <c r="E42" s="593">
        <v>8.6</v>
      </c>
      <c r="F42" s="593">
        <v>0</v>
      </c>
      <c r="G42" s="593">
        <v>-9.9</v>
      </c>
      <c r="H42" s="593">
        <v>34</v>
      </c>
      <c r="I42" s="593">
        <v>0.1</v>
      </c>
      <c r="J42" s="593">
        <v>-0.4</v>
      </c>
      <c r="K42" s="593">
        <v>18.4</v>
      </c>
      <c r="L42" s="593">
        <v>15.9</v>
      </c>
      <c r="M42" s="593">
        <v>-6.3</v>
      </c>
      <c r="N42" s="593">
        <v>11.2</v>
      </c>
      <c r="O42" s="593">
        <v>9.4</v>
      </c>
      <c r="P42" s="593">
        <v>5.2</v>
      </c>
      <c r="Q42" s="593">
        <v>19.9</v>
      </c>
      <c r="R42" s="593">
        <v>0.1</v>
      </c>
      <c r="S42" s="593">
        <v>13.6</v>
      </c>
    </row>
    <row r="43" spans="1:19" ht="13.5" customHeight="1">
      <c r="A43" s="587"/>
      <c r="B43" s="587" t="s">
        <v>689</v>
      </c>
      <c r="C43" s="588"/>
      <c r="D43" s="592">
        <v>0.6</v>
      </c>
      <c r="E43" s="593">
        <v>-1.2</v>
      </c>
      <c r="F43" s="593">
        <v>1.8</v>
      </c>
      <c r="G43" s="593">
        <v>-28.5</v>
      </c>
      <c r="H43" s="593">
        <v>4.9</v>
      </c>
      <c r="I43" s="593">
        <v>5.2</v>
      </c>
      <c r="J43" s="593">
        <v>11.6</v>
      </c>
      <c r="K43" s="593">
        <v>-3.8</v>
      </c>
      <c r="L43" s="593">
        <v>-14.1</v>
      </c>
      <c r="M43" s="593">
        <v>7.8</v>
      </c>
      <c r="N43" s="593">
        <v>0.8</v>
      </c>
      <c r="O43" s="593">
        <v>18.8</v>
      </c>
      <c r="P43" s="593">
        <v>7.4</v>
      </c>
      <c r="Q43" s="593">
        <v>-8.5</v>
      </c>
      <c r="R43" s="593">
        <v>-10</v>
      </c>
      <c r="S43" s="593">
        <v>1</v>
      </c>
    </row>
    <row r="44" spans="1:19" ht="13.5" customHeight="1">
      <c r="A44" s="587" t="s">
        <v>764</v>
      </c>
      <c r="B44" s="587" t="s">
        <v>622</v>
      </c>
      <c r="C44" s="588" t="s">
        <v>602</v>
      </c>
      <c r="D44" s="592">
        <v>5</v>
      </c>
      <c r="E44" s="593">
        <v>11.7</v>
      </c>
      <c r="F44" s="593">
        <v>7.5</v>
      </c>
      <c r="G44" s="593">
        <v>0.1</v>
      </c>
      <c r="H44" s="593">
        <v>24.1</v>
      </c>
      <c r="I44" s="593">
        <v>-7.2</v>
      </c>
      <c r="J44" s="593">
        <v>-0.1</v>
      </c>
      <c r="K44" s="593">
        <v>27.5</v>
      </c>
      <c r="L44" s="593">
        <v>-4.8</v>
      </c>
      <c r="M44" s="593">
        <v>12.6</v>
      </c>
      <c r="N44" s="593">
        <v>3.9</v>
      </c>
      <c r="O44" s="593">
        <v>13.8</v>
      </c>
      <c r="P44" s="593">
        <v>6.8</v>
      </c>
      <c r="Q44" s="593">
        <v>-1.4</v>
      </c>
      <c r="R44" s="593">
        <v>3.7</v>
      </c>
      <c r="S44" s="593">
        <v>-1.7</v>
      </c>
    </row>
    <row r="45" spans="1:19" ht="13.5" customHeight="1">
      <c r="A45" s="595" t="s">
        <v>803</v>
      </c>
      <c r="B45" s="600" t="s">
        <v>813</v>
      </c>
      <c r="C45" s="601" t="s">
        <v>815</v>
      </c>
      <c r="D45" s="602">
        <v>2.4</v>
      </c>
      <c r="E45" s="603">
        <v>6.8</v>
      </c>
      <c r="F45" s="603">
        <v>3.3</v>
      </c>
      <c r="G45" s="603">
        <v>-1.6</v>
      </c>
      <c r="H45" s="603">
        <v>7.1</v>
      </c>
      <c r="I45" s="603">
        <v>1.1</v>
      </c>
      <c r="J45" s="603">
        <v>3.1</v>
      </c>
      <c r="K45" s="603">
        <v>7.5</v>
      </c>
      <c r="L45" s="603">
        <v>1.7</v>
      </c>
      <c r="M45" s="603">
        <v>-2.4</v>
      </c>
      <c r="N45" s="603">
        <v>5.6</v>
      </c>
      <c r="O45" s="603">
        <v>10.3</v>
      </c>
      <c r="P45" s="603">
        <v>5.7</v>
      </c>
      <c r="Q45" s="603">
        <v>-2.1</v>
      </c>
      <c r="R45" s="603">
        <v>-0.9</v>
      </c>
      <c r="S45" s="603">
        <v>-5.9</v>
      </c>
    </row>
    <row r="46" spans="1:35" ht="27" customHeight="1">
      <c r="A46" s="785" t="s">
        <v>341</v>
      </c>
      <c r="B46" s="785"/>
      <c r="C46" s="786"/>
      <c r="D46" s="604">
        <v>-5.4</v>
      </c>
      <c r="E46" s="604">
        <v>-10.9</v>
      </c>
      <c r="F46" s="604">
        <v>-5.9</v>
      </c>
      <c r="G46" s="604">
        <v>-0.2</v>
      </c>
      <c r="H46" s="604">
        <v>-12.9</v>
      </c>
      <c r="I46" s="604">
        <v>3.3</v>
      </c>
      <c r="J46" s="604">
        <v>-1.9</v>
      </c>
      <c r="K46" s="604">
        <v>-16.1</v>
      </c>
      <c r="L46" s="604">
        <v>10.9</v>
      </c>
      <c r="M46" s="604">
        <v>-14.3</v>
      </c>
      <c r="N46" s="604">
        <v>-14.1</v>
      </c>
      <c r="O46" s="604">
        <v>-6.6</v>
      </c>
      <c r="P46" s="604">
        <v>-0.4</v>
      </c>
      <c r="Q46" s="604">
        <v>-3.1</v>
      </c>
      <c r="R46" s="604">
        <v>-7.8</v>
      </c>
      <c r="S46" s="604">
        <v>-3.8</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106.7</v>
      </c>
      <c r="E53" s="585">
        <v>88.7</v>
      </c>
      <c r="F53" s="585">
        <v>102.8</v>
      </c>
      <c r="G53" s="585">
        <v>104.8</v>
      </c>
      <c r="H53" s="585">
        <v>119.2</v>
      </c>
      <c r="I53" s="585">
        <v>103.7</v>
      </c>
      <c r="J53" s="585">
        <v>107.3</v>
      </c>
      <c r="K53" s="585">
        <v>85.6</v>
      </c>
      <c r="L53" s="586" t="s">
        <v>762</v>
      </c>
      <c r="M53" s="586" t="s">
        <v>762</v>
      </c>
      <c r="N53" s="586" t="s">
        <v>762</v>
      </c>
      <c r="O53" s="586" t="s">
        <v>762</v>
      </c>
      <c r="P53" s="585">
        <v>122.5</v>
      </c>
      <c r="Q53" s="585">
        <v>103.8</v>
      </c>
      <c r="R53" s="585">
        <v>75.3</v>
      </c>
      <c r="S53" s="586" t="s">
        <v>762</v>
      </c>
    </row>
    <row r="54" spans="1:19" ht="13.5" customHeight="1">
      <c r="A54" s="587"/>
      <c r="B54" s="587" t="s">
        <v>758</v>
      </c>
      <c r="C54" s="588"/>
      <c r="D54" s="589">
        <v>105</v>
      </c>
      <c r="E54" s="590">
        <v>82.9</v>
      </c>
      <c r="F54" s="590">
        <v>101.5</v>
      </c>
      <c r="G54" s="590">
        <v>98</v>
      </c>
      <c r="H54" s="590">
        <v>106.7</v>
      </c>
      <c r="I54" s="590">
        <v>104.8</v>
      </c>
      <c r="J54" s="590">
        <v>97.3</v>
      </c>
      <c r="K54" s="590">
        <v>91</v>
      </c>
      <c r="L54" s="591" t="s">
        <v>762</v>
      </c>
      <c r="M54" s="591" t="s">
        <v>762</v>
      </c>
      <c r="N54" s="591" t="s">
        <v>762</v>
      </c>
      <c r="O54" s="591" t="s">
        <v>762</v>
      </c>
      <c r="P54" s="590">
        <v>115</v>
      </c>
      <c r="Q54" s="590">
        <v>105.8</v>
      </c>
      <c r="R54" s="590">
        <v>80</v>
      </c>
      <c r="S54" s="591" t="s">
        <v>762</v>
      </c>
    </row>
    <row r="55" spans="1:19" ht="13.5" customHeight="1">
      <c r="A55" s="587"/>
      <c r="B55" s="587" t="s">
        <v>759</v>
      </c>
      <c r="C55" s="588"/>
      <c r="D55" s="589">
        <v>98.2</v>
      </c>
      <c r="E55" s="590">
        <v>82.2</v>
      </c>
      <c r="F55" s="590">
        <v>93.1</v>
      </c>
      <c r="G55" s="590">
        <v>97.1</v>
      </c>
      <c r="H55" s="590">
        <v>97.1</v>
      </c>
      <c r="I55" s="590">
        <v>103.5</v>
      </c>
      <c r="J55" s="590">
        <v>94.7</v>
      </c>
      <c r="K55" s="590">
        <v>94.6</v>
      </c>
      <c r="L55" s="591" t="s">
        <v>762</v>
      </c>
      <c r="M55" s="591" t="s">
        <v>762</v>
      </c>
      <c r="N55" s="591" t="s">
        <v>762</v>
      </c>
      <c r="O55" s="591" t="s">
        <v>762</v>
      </c>
      <c r="P55" s="590">
        <v>113.6</v>
      </c>
      <c r="Q55" s="590">
        <v>104.4</v>
      </c>
      <c r="R55" s="590">
        <v>93.4</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99</v>
      </c>
      <c r="E57" s="593">
        <v>105.3</v>
      </c>
      <c r="F57" s="593">
        <v>101.3</v>
      </c>
      <c r="G57" s="593">
        <v>95.9</v>
      </c>
      <c r="H57" s="593">
        <v>94</v>
      </c>
      <c r="I57" s="593">
        <v>97.4</v>
      </c>
      <c r="J57" s="593">
        <v>101.8</v>
      </c>
      <c r="K57" s="593">
        <v>95.2</v>
      </c>
      <c r="L57" s="593">
        <v>106.5</v>
      </c>
      <c r="M57" s="593">
        <v>103.4</v>
      </c>
      <c r="N57" s="593">
        <v>86</v>
      </c>
      <c r="O57" s="593">
        <v>104.2</v>
      </c>
      <c r="P57" s="593">
        <v>96</v>
      </c>
      <c r="Q57" s="593">
        <v>92.9</v>
      </c>
      <c r="R57" s="593">
        <v>99.2</v>
      </c>
      <c r="S57" s="593">
        <v>100.9</v>
      </c>
    </row>
    <row r="58" spans="1:19" ht="13.5" customHeight="1">
      <c r="A58" s="587"/>
      <c r="B58" s="596" t="s">
        <v>818</v>
      </c>
      <c r="C58" s="597"/>
      <c r="D58" s="598">
        <v>99.4</v>
      </c>
      <c r="E58" s="599">
        <v>108.4</v>
      </c>
      <c r="F58" s="599">
        <v>103.9</v>
      </c>
      <c r="G58" s="599">
        <v>87.7</v>
      </c>
      <c r="H58" s="599">
        <v>91.3</v>
      </c>
      <c r="I58" s="599">
        <v>103.7</v>
      </c>
      <c r="J58" s="599">
        <v>103.7</v>
      </c>
      <c r="K58" s="599">
        <v>96.1</v>
      </c>
      <c r="L58" s="599">
        <v>93.9</v>
      </c>
      <c r="M58" s="599">
        <v>99.7</v>
      </c>
      <c r="N58" s="599">
        <v>82</v>
      </c>
      <c r="O58" s="599">
        <v>99</v>
      </c>
      <c r="P58" s="599">
        <v>87.8</v>
      </c>
      <c r="Q58" s="599">
        <v>92.6</v>
      </c>
      <c r="R58" s="599">
        <v>90.7</v>
      </c>
      <c r="S58" s="599">
        <v>99.6</v>
      </c>
    </row>
    <row r="59" spans="1:19" ht="13.5" customHeight="1">
      <c r="A59" s="582" t="s">
        <v>601</v>
      </c>
      <c r="B59" s="582" t="s">
        <v>610</v>
      </c>
      <c r="C59" s="594" t="s">
        <v>602</v>
      </c>
      <c r="D59" s="592">
        <v>81</v>
      </c>
      <c r="E59" s="593">
        <v>91.2</v>
      </c>
      <c r="F59" s="593">
        <v>82.7</v>
      </c>
      <c r="G59" s="593">
        <v>78.6</v>
      </c>
      <c r="H59" s="593">
        <v>74.3</v>
      </c>
      <c r="I59" s="593">
        <v>86.2</v>
      </c>
      <c r="J59" s="593">
        <v>85.5</v>
      </c>
      <c r="K59" s="593">
        <v>69.8</v>
      </c>
      <c r="L59" s="593">
        <v>82.7</v>
      </c>
      <c r="M59" s="593">
        <v>78.6</v>
      </c>
      <c r="N59" s="593">
        <v>75.8</v>
      </c>
      <c r="O59" s="593">
        <v>93.5</v>
      </c>
      <c r="P59" s="593">
        <v>69</v>
      </c>
      <c r="Q59" s="593">
        <v>75.7</v>
      </c>
      <c r="R59" s="593">
        <v>76.6</v>
      </c>
      <c r="S59" s="593">
        <v>94.1</v>
      </c>
    </row>
    <row r="60" spans="1:19" ht="13.5" customHeight="1">
      <c r="A60" s="587" t="s">
        <v>559</v>
      </c>
      <c r="B60" s="587" t="s">
        <v>611</v>
      </c>
      <c r="C60" s="588"/>
      <c r="D60" s="592">
        <v>83.6</v>
      </c>
      <c r="E60" s="593">
        <v>98.7</v>
      </c>
      <c r="F60" s="593">
        <v>84</v>
      </c>
      <c r="G60" s="593">
        <v>77.2</v>
      </c>
      <c r="H60" s="593">
        <v>80.2</v>
      </c>
      <c r="I60" s="593">
        <v>87.5</v>
      </c>
      <c r="J60" s="593">
        <v>88.9</v>
      </c>
      <c r="K60" s="593">
        <v>73</v>
      </c>
      <c r="L60" s="593">
        <v>78.2</v>
      </c>
      <c r="M60" s="593">
        <v>82.3</v>
      </c>
      <c r="N60" s="593">
        <v>79</v>
      </c>
      <c r="O60" s="593">
        <v>91.9</v>
      </c>
      <c r="P60" s="593">
        <v>72.1</v>
      </c>
      <c r="Q60" s="593">
        <v>81.3</v>
      </c>
      <c r="R60" s="593">
        <v>90.2</v>
      </c>
      <c r="S60" s="593">
        <v>94.8</v>
      </c>
    </row>
    <row r="61" spans="1:19" ht="13.5" customHeight="1">
      <c r="A61" s="587" t="s">
        <v>559</v>
      </c>
      <c r="B61" s="587" t="s">
        <v>612</v>
      </c>
      <c r="C61" s="588"/>
      <c r="D61" s="592">
        <v>83.5</v>
      </c>
      <c r="E61" s="593">
        <v>89.9</v>
      </c>
      <c r="F61" s="593">
        <v>85.4</v>
      </c>
      <c r="G61" s="593">
        <v>76.6</v>
      </c>
      <c r="H61" s="593">
        <v>82.5</v>
      </c>
      <c r="I61" s="593">
        <v>88.8</v>
      </c>
      <c r="J61" s="593">
        <v>93</v>
      </c>
      <c r="K61" s="593">
        <v>69</v>
      </c>
      <c r="L61" s="593">
        <v>82.7</v>
      </c>
      <c r="M61" s="593">
        <v>82.6</v>
      </c>
      <c r="N61" s="593">
        <v>75.7</v>
      </c>
      <c r="O61" s="593">
        <v>91</v>
      </c>
      <c r="P61" s="593">
        <v>72.3</v>
      </c>
      <c r="Q61" s="593">
        <v>76.7</v>
      </c>
      <c r="R61" s="593">
        <v>73.1</v>
      </c>
      <c r="S61" s="593">
        <v>93.7</v>
      </c>
    </row>
    <row r="62" spans="1:19" ht="13.5" customHeight="1">
      <c r="A62" s="587" t="s">
        <v>559</v>
      </c>
      <c r="B62" s="587" t="s">
        <v>613</v>
      </c>
      <c r="C62" s="588"/>
      <c r="D62" s="592">
        <v>82.7</v>
      </c>
      <c r="E62" s="593">
        <v>101.1</v>
      </c>
      <c r="F62" s="593">
        <v>85.7</v>
      </c>
      <c r="G62" s="593">
        <v>75.7</v>
      </c>
      <c r="H62" s="593">
        <v>75.6</v>
      </c>
      <c r="I62" s="593">
        <v>87.6</v>
      </c>
      <c r="J62" s="593">
        <v>87.5</v>
      </c>
      <c r="K62" s="593">
        <v>69.6</v>
      </c>
      <c r="L62" s="593">
        <v>77.7</v>
      </c>
      <c r="M62" s="593">
        <v>72.3</v>
      </c>
      <c r="N62" s="593">
        <v>75.7</v>
      </c>
      <c r="O62" s="593">
        <v>89.7</v>
      </c>
      <c r="P62" s="593">
        <v>69.6</v>
      </c>
      <c r="Q62" s="593">
        <v>75.5</v>
      </c>
      <c r="R62" s="593">
        <v>71.7</v>
      </c>
      <c r="S62" s="593">
        <v>97</v>
      </c>
    </row>
    <row r="63" spans="1:19" ht="13.5" customHeight="1">
      <c r="A63" s="587" t="s">
        <v>559</v>
      </c>
      <c r="B63" s="587" t="s">
        <v>614</v>
      </c>
      <c r="C63" s="588"/>
      <c r="D63" s="592">
        <v>139.4</v>
      </c>
      <c r="E63" s="593">
        <v>152.5</v>
      </c>
      <c r="F63" s="593">
        <v>141.4</v>
      </c>
      <c r="G63" s="593">
        <v>120.5</v>
      </c>
      <c r="H63" s="593">
        <v>113.9</v>
      </c>
      <c r="I63" s="593">
        <v>135.3</v>
      </c>
      <c r="J63" s="593">
        <v>133.2</v>
      </c>
      <c r="K63" s="593">
        <v>218.4</v>
      </c>
      <c r="L63" s="593">
        <v>132.4</v>
      </c>
      <c r="M63" s="593">
        <v>118.4</v>
      </c>
      <c r="N63" s="593">
        <v>82.1</v>
      </c>
      <c r="O63" s="593">
        <v>97.5</v>
      </c>
      <c r="P63" s="593">
        <v>149.6</v>
      </c>
      <c r="Q63" s="593">
        <v>144</v>
      </c>
      <c r="R63" s="593">
        <v>125.2</v>
      </c>
      <c r="S63" s="593">
        <v>115.9</v>
      </c>
    </row>
    <row r="64" spans="1:19" ht="13.5" customHeight="1">
      <c r="A64" s="587" t="s">
        <v>559</v>
      </c>
      <c r="B64" s="587" t="s">
        <v>615</v>
      </c>
      <c r="C64" s="588"/>
      <c r="D64" s="592">
        <v>126.2</v>
      </c>
      <c r="E64" s="593">
        <v>112.8</v>
      </c>
      <c r="F64" s="593">
        <v>147.1</v>
      </c>
      <c r="G64" s="593">
        <v>93.1</v>
      </c>
      <c r="H64" s="593">
        <v>91.8</v>
      </c>
      <c r="I64" s="593">
        <v>130.9</v>
      </c>
      <c r="J64" s="593">
        <v>141</v>
      </c>
      <c r="K64" s="593">
        <v>76.5</v>
      </c>
      <c r="L64" s="593">
        <v>117.3</v>
      </c>
      <c r="M64" s="593">
        <v>171.6</v>
      </c>
      <c r="N64" s="593">
        <v>93.9</v>
      </c>
      <c r="O64" s="593">
        <v>104.2</v>
      </c>
      <c r="P64" s="593">
        <v>65.7</v>
      </c>
      <c r="Q64" s="593">
        <v>106.9</v>
      </c>
      <c r="R64" s="593">
        <v>103.7</v>
      </c>
      <c r="S64" s="593">
        <v>101.6</v>
      </c>
    </row>
    <row r="65" spans="1:19" ht="13.5" customHeight="1">
      <c r="A65" s="587" t="s">
        <v>559</v>
      </c>
      <c r="B65" s="587" t="s">
        <v>616</v>
      </c>
      <c r="C65" s="588"/>
      <c r="D65" s="592">
        <v>83.6</v>
      </c>
      <c r="E65" s="593">
        <v>88.9</v>
      </c>
      <c r="F65" s="593">
        <v>84.3</v>
      </c>
      <c r="G65" s="593">
        <v>77.3</v>
      </c>
      <c r="H65" s="593">
        <v>84.4</v>
      </c>
      <c r="I65" s="593">
        <v>90.9</v>
      </c>
      <c r="J65" s="593">
        <v>87.2</v>
      </c>
      <c r="K65" s="593">
        <v>73.4</v>
      </c>
      <c r="L65" s="593">
        <v>76.3</v>
      </c>
      <c r="M65" s="593">
        <v>72.9</v>
      </c>
      <c r="N65" s="593">
        <v>78.5</v>
      </c>
      <c r="O65" s="593">
        <v>127.2</v>
      </c>
      <c r="P65" s="593">
        <v>83.6</v>
      </c>
      <c r="Q65" s="593">
        <v>76.2</v>
      </c>
      <c r="R65" s="593">
        <v>72.5</v>
      </c>
      <c r="S65" s="593">
        <v>89.8</v>
      </c>
    </row>
    <row r="66" spans="1:19" ht="13.5" customHeight="1">
      <c r="A66" s="587"/>
      <c r="B66" s="587" t="s">
        <v>617</v>
      </c>
      <c r="C66" s="588"/>
      <c r="D66" s="592">
        <v>80.7</v>
      </c>
      <c r="E66" s="593">
        <v>90.4</v>
      </c>
      <c r="F66" s="593">
        <v>82.9</v>
      </c>
      <c r="G66" s="593">
        <v>79.7</v>
      </c>
      <c r="H66" s="593">
        <v>77</v>
      </c>
      <c r="I66" s="593">
        <v>88.5</v>
      </c>
      <c r="J66" s="593">
        <v>85.5</v>
      </c>
      <c r="K66" s="593">
        <v>73.8</v>
      </c>
      <c r="L66" s="593">
        <v>75.3</v>
      </c>
      <c r="M66" s="593">
        <v>74.8</v>
      </c>
      <c r="N66" s="593">
        <v>76.4</v>
      </c>
      <c r="O66" s="593">
        <v>90.8</v>
      </c>
      <c r="P66" s="593">
        <v>64.6</v>
      </c>
      <c r="Q66" s="593">
        <v>75.6</v>
      </c>
      <c r="R66" s="593">
        <v>72.1</v>
      </c>
      <c r="S66" s="593">
        <v>90.1</v>
      </c>
    </row>
    <row r="67" spans="1:19" ht="13.5" customHeight="1">
      <c r="A67" s="587"/>
      <c r="B67" s="587" t="s">
        <v>575</v>
      </c>
      <c r="C67" s="588"/>
      <c r="D67" s="592">
        <v>81.1</v>
      </c>
      <c r="E67" s="593">
        <v>92.1</v>
      </c>
      <c r="F67" s="593">
        <v>82.7</v>
      </c>
      <c r="G67" s="593">
        <v>77</v>
      </c>
      <c r="H67" s="593">
        <v>77.8</v>
      </c>
      <c r="I67" s="593">
        <v>89.5</v>
      </c>
      <c r="J67" s="593">
        <v>85.2</v>
      </c>
      <c r="K67" s="593">
        <v>72</v>
      </c>
      <c r="L67" s="593">
        <v>79.1</v>
      </c>
      <c r="M67" s="593">
        <v>74.2</v>
      </c>
      <c r="N67" s="593">
        <v>84.5</v>
      </c>
      <c r="O67" s="593">
        <v>89.9</v>
      </c>
      <c r="P67" s="593">
        <v>65.9</v>
      </c>
      <c r="Q67" s="593">
        <v>75.8</v>
      </c>
      <c r="R67" s="593">
        <v>73.1</v>
      </c>
      <c r="S67" s="593">
        <v>92.5</v>
      </c>
    </row>
    <row r="68" spans="1:19" ht="13.5" customHeight="1">
      <c r="A68" s="587"/>
      <c r="B68" s="587" t="s">
        <v>618</v>
      </c>
      <c r="C68" s="588"/>
      <c r="D68" s="592">
        <v>88.3</v>
      </c>
      <c r="E68" s="593">
        <v>91.8</v>
      </c>
      <c r="F68" s="593">
        <v>87</v>
      </c>
      <c r="G68" s="593">
        <v>72</v>
      </c>
      <c r="H68" s="593">
        <v>78.3</v>
      </c>
      <c r="I68" s="593">
        <v>100.2</v>
      </c>
      <c r="J68" s="593">
        <v>89.2</v>
      </c>
      <c r="K68" s="593">
        <v>79.7</v>
      </c>
      <c r="L68" s="593">
        <v>112.2</v>
      </c>
      <c r="M68" s="593">
        <v>74.4</v>
      </c>
      <c r="N68" s="593">
        <v>83.5</v>
      </c>
      <c r="O68" s="593">
        <v>92.8</v>
      </c>
      <c r="P68" s="593">
        <v>66.4</v>
      </c>
      <c r="Q68" s="593">
        <v>97.1</v>
      </c>
      <c r="R68" s="593">
        <v>72.4</v>
      </c>
      <c r="S68" s="593">
        <v>120.5</v>
      </c>
    </row>
    <row r="69" spans="1:19" ht="13.5" customHeight="1">
      <c r="A69" s="587"/>
      <c r="B69" s="587" t="s">
        <v>689</v>
      </c>
      <c r="C69" s="588"/>
      <c r="D69" s="592">
        <v>180.8</v>
      </c>
      <c r="E69" s="593">
        <v>203.3</v>
      </c>
      <c r="F69" s="593">
        <v>198.5</v>
      </c>
      <c r="G69" s="593">
        <v>146.5</v>
      </c>
      <c r="H69" s="593">
        <v>186</v>
      </c>
      <c r="I69" s="593">
        <v>171.4</v>
      </c>
      <c r="J69" s="593">
        <v>182.3</v>
      </c>
      <c r="K69" s="593">
        <v>208.9</v>
      </c>
      <c r="L69" s="593">
        <v>134.4</v>
      </c>
      <c r="M69" s="593">
        <v>215</v>
      </c>
      <c r="N69" s="593">
        <v>102.1</v>
      </c>
      <c r="O69" s="593">
        <v>113.2</v>
      </c>
      <c r="P69" s="593">
        <v>203.8</v>
      </c>
      <c r="Q69" s="593">
        <v>149.6</v>
      </c>
      <c r="R69" s="593">
        <v>184.6</v>
      </c>
      <c r="S69" s="593">
        <v>113.1</v>
      </c>
    </row>
    <row r="70" spans="1:46" ht="13.5" customHeight="1">
      <c r="A70" s="587" t="s">
        <v>764</v>
      </c>
      <c r="B70" s="587" t="s">
        <v>622</v>
      </c>
      <c r="C70" s="588" t="s">
        <v>602</v>
      </c>
      <c r="D70" s="592">
        <v>85.4</v>
      </c>
      <c r="E70" s="593">
        <v>125</v>
      </c>
      <c r="F70" s="593">
        <v>90.9</v>
      </c>
      <c r="G70" s="593">
        <v>83.9</v>
      </c>
      <c r="H70" s="593">
        <v>91</v>
      </c>
      <c r="I70" s="593">
        <v>82.2</v>
      </c>
      <c r="J70" s="593">
        <v>86.6</v>
      </c>
      <c r="K70" s="593">
        <v>76.9</v>
      </c>
      <c r="L70" s="593">
        <v>77.2</v>
      </c>
      <c r="M70" s="593">
        <v>72.2</v>
      </c>
      <c r="N70" s="593">
        <v>75.3</v>
      </c>
      <c r="O70" s="593">
        <v>113.3</v>
      </c>
      <c r="P70" s="593">
        <v>66.2</v>
      </c>
      <c r="Q70" s="593">
        <v>76.9</v>
      </c>
      <c r="R70" s="593">
        <v>72.1</v>
      </c>
      <c r="S70" s="593">
        <v>88.7</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810</v>
      </c>
      <c r="C71" s="601" t="s">
        <v>811</v>
      </c>
      <c r="D71" s="602">
        <v>81</v>
      </c>
      <c r="E71" s="603">
        <v>91.7</v>
      </c>
      <c r="F71" s="603">
        <v>84</v>
      </c>
      <c r="G71" s="603">
        <v>83.7</v>
      </c>
      <c r="H71" s="603">
        <v>78</v>
      </c>
      <c r="I71" s="603">
        <v>85</v>
      </c>
      <c r="J71" s="603">
        <v>86.6</v>
      </c>
      <c r="K71" s="603">
        <v>70.2</v>
      </c>
      <c r="L71" s="603">
        <v>74.9</v>
      </c>
      <c r="M71" s="603">
        <v>74.7</v>
      </c>
      <c r="N71" s="603">
        <v>73.2</v>
      </c>
      <c r="O71" s="603">
        <v>91.5</v>
      </c>
      <c r="P71" s="603">
        <v>67.1</v>
      </c>
      <c r="Q71" s="603">
        <v>75.1</v>
      </c>
      <c r="R71" s="603">
        <v>75.3</v>
      </c>
      <c r="S71" s="603">
        <v>90.3</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-2.2</v>
      </c>
      <c r="E73" s="585">
        <v>-14</v>
      </c>
      <c r="F73" s="585">
        <v>-1.6</v>
      </c>
      <c r="G73" s="585">
        <v>-2.4</v>
      </c>
      <c r="H73" s="585">
        <v>-7.3</v>
      </c>
      <c r="I73" s="585">
        <v>-0.7</v>
      </c>
      <c r="J73" s="585">
        <v>-2.5</v>
      </c>
      <c r="K73" s="585">
        <v>-4.1</v>
      </c>
      <c r="L73" s="586" t="s">
        <v>762</v>
      </c>
      <c r="M73" s="586" t="s">
        <v>762</v>
      </c>
      <c r="N73" s="586" t="s">
        <v>762</v>
      </c>
      <c r="O73" s="586" t="s">
        <v>762</v>
      </c>
      <c r="P73" s="585">
        <v>-6.1</v>
      </c>
      <c r="Q73" s="585">
        <v>-1.1</v>
      </c>
      <c r="R73" s="585">
        <v>-20.5</v>
      </c>
      <c r="S73" s="586" t="s">
        <v>762</v>
      </c>
    </row>
    <row r="74" spans="1:19" ht="13.5" customHeight="1">
      <c r="A74" s="587"/>
      <c r="B74" s="587" t="s">
        <v>758</v>
      </c>
      <c r="C74" s="588"/>
      <c r="D74" s="589">
        <v>-1.6</v>
      </c>
      <c r="E74" s="590">
        <v>-6.5</v>
      </c>
      <c r="F74" s="590">
        <v>-1.3</v>
      </c>
      <c r="G74" s="590">
        <v>-6.5</v>
      </c>
      <c r="H74" s="590">
        <v>-10.5</v>
      </c>
      <c r="I74" s="590">
        <v>1.1</v>
      </c>
      <c r="J74" s="590">
        <v>-9.3</v>
      </c>
      <c r="K74" s="590">
        <v>6.3</v>
      </c>
      <c r="L74" s="591" t="s">
        <v>762</v>
      </c>
      <c r="M74" s="591" t="s">
        <v>762</v>
      </c>
      <c r="N74" s="591" t="s">
        <v>762</v>
      </c>
      <c r="O74" s="591" t="s">
        <v>762</v>
      </c>
      <c r="P74" s="590">
        <v>-6.1</v>
      </c>
      <c r="Q74" s="590">
        <v>1.9</v>
      </c>
      <c r="R74" s="590">
        <v>6.2</v>
      </c>
      <c r="S74" s="591" t="s">
        <v>762</v>
      </c>
    </row>
    <row r="75" spans="1:19" ht="13.5" customHeight="1">
      <c r="A75" s="587"/>
      <c r="B75" s="587" t="s">
        <v>759</v>
      </c>
      <c r="C75" s="588"/>
      <c r="D75" s="589">
        <v>-6.5</v>
      </c>
      <c r="E75" s="590">
        <v>-0.8</v>
      </c>
      <c r="F75" s="590">
        <v>-8.3</v>
      </c>
      <c r="G75" s="590">
        <v>-0.9</v>
      </c>
      <c r="H75" s="590">
        <v>-9</v>
      </c>
      <c r="I75" s="590">
        <v>-1.2</v>
      </c>
      <c r="J75" s="590">
        <v>-2.7</v>
      </c>
      <c r="K75" s="590">
        <v>4</v>
      </c>
      <c r="L75" s="591" t="s">
        <v>762</v>
      </c>
      <c r="M75" s="591" t="s">
        <v>762</v>
      </c>
      <c r="N75" s="591" t="s">
        <v>762</v>
      </c>
      <c r="O75" s="591" t="s">
        <v>762</v>
      </c>
      <c r="P75" s="590">
        <v>-1.2</v>
      </c>
      <c r="Q75" s="590">
        <v>-1.3</v>
      </c>
      <c r="R75" s="590">
        <v>16.8</v>
      </c>
      <c r="S75" s="591" t="s">
        <v>762</v>
      </c>
    </row>
    <row r="76" spans="1:19" ht="13.5" customHeight="1">
      <c r="A76" s="587"/>
      <c r="B76" s="587" t="s">
        <v>760</v>
      </c>
      <c r="C76" s="588"/>
      <c r="D76" s="589">
        <v>1.8</v>
      </c>
      <c r="E76" s="590">
        <v>21.7</v>
      </c>
      <c r="F76" s="590">
        <v>7.4</v>
      </c>
      <c r="G76" s="590">
        <v>3</v>
      </c>
      <c r="H76" s="590">
        <v>3</v>
      </c>
      <c r="I76" s="590">
        <v>-3.4</v>
      </c>
      <c r="J76" s="590">
        <v>5.6</v>
      </c>
      <c r="K76" s="590">
        <v>5.7</v>
      </c>
      <c r="L76" s="591" t="s">
        <v>762</v>
      </c>
      <c r="M76" s="591" t="s">
        <v>762</v>
      </c>
      <c r="N76" s="591" t="s">
        <v>762</v>
      </c>
      <c r="O76" s="591" t="s">
        <v>762</v>
      </c>
      <c r="P76" s="590">
        <v>-12</v>
      </c>
      <c r="Q76" s="590">
        <v>-4.2</v>
      </c>
      <c r="R76" s="590">
        <v>7.1</v>
      </c>
      <c r="S76" s="591" t="s">
        <v>762</v>
      </c>
    </row>
    <row r="77" spans="1:19" ht="13.5" customHeight="1">
      <c r="A77" s="587"/>
      <c r="B77" s="587" t="s">
        <v>761</v>
      </c>
      <c r="C77" s="588"/>
      <c r="D77" s="589">
        <v>-1</v>
      </c>
      <c r="E77" s="590">
        <v>5.3</v>
      </c>
      <c r="F77" s="590">
        <v>1.3</v>
      </c>
      <c r="G77" s="590">
        <v>-4.1</v>
      </c>
      <c r="H77" s="590">
        <v>-6</v>
      </c>
      <c r="I77" s="590">
        <v>-2.6</v>
      </c>
      <c r="J77" s="590">
        <v>1.8</v>
      </c>
      <c r="K77" s="590">
        <v>-4.8</v>
      </c>
      <c r="L77" s="591">
        <v>6.5</v>
      </c>
      <c r="M77" s="591">
        <v>3.4</v>
      </c>
      <c r="N77" s="591">
        <v>-14</v>
      </c>
      <c r="O77" s="591">
        <v>4.2</v>
      </c>
      <c r="P77" s="590">
        <v>-4</v>
      </c>
      <c r="Q77" s="590">
        <v>-7.1</v>
      </c>
      <c r="R77" s="590">
        <v>-0.8</v>
      </c>
      <c r="S77" s="591">
        <v>0.9</v>
      </c>
    </row>
    <row r="78" spans="1:19" ht="13.5" customHeight="1">
      <c r="A78" s="587"/>
      <c r="B78" s="596" t="s">
        <v>819</v>
      </c>
      <c r="C78" s="597"/>
      <c r="D78" s="598">
        <v>0.4</v>
      </c>
      <c r="E78" s="599">
        <v>2.9</v>
      </c>
      <c r="F78" s="599">
        <v>2.6</v>
      </c>
      <c r="G78" s="599">
        <v>-8.6</v>
      </c>
      <c r="H78" s="599">
        <v>-2.9</v>
      </c>
      <c r="I78" s="599">
        <v>6.5</v>
      </c>
      <c r="J78" s="599">
        <v>1.9</v>
      </c>
      <c r="K78" s="599">
        <v>0.9</v>
      </c>
      <c r="L78" s="599">
        <v>-11.8</v>
      </c>
      <c r="M78" s="599">
        <v>-3.6</v>
      </c>
      <c r="N78" s="599">
        <v>-4.7</v>
      </c>
      <c r="O78" s="599">
        <v>-5</v>
      </c>
      <c r="P78" s="599">
        <v>-8.5</v>
      </c>
      <c r="Q78" s="599">
        <v>-0.3</v>
      </c>
      <c r="R78" s="599">
        <v>-8.6</v>
      </c>
      <c r="S78" s="599">
        <v>-1.3</v>
      </c>
    </row>
    <row r="79" spans="1:19" ht="13.5" customHeight="1">
      <c r="A79" s="582" t="s">
        <v>601</v>
      </c>
      <c r="B79" s="582" t="s">
        <v>610</v>
      </c>
      <c r="C79" s="594" t="s">
        <v>602</v>
      </c>
      <c r="D79" s="592">
        <v>-0.9</v>
      </c>
      <c r="E79" s="593">
        <v>6.7</v>
      </c>
      <c r="F79" s="593">
        <v>0.5</v>
      </c>
      <c r="G79" s="593">
        <v>-0.4</v>
      </c>
      <c r="H79" s="593">
        <v>-8.2</v>
      </c>
      <c r="I79" s="593">
        <v>7.1</v>
      </c>
      <c r="J79" s="593">
        <v>1.3</v>
      </c>
      <c r="K79" s="593">
        <v>-5</v>
      </c>
      <c r="L79" s="593">
        <v>0</v>
      </c>
      <c r="M79" s="593">
        <v>-1.3</v>
      </c>
      <c r="N79" s="593">
        <v>-7.1</v>
      </c>
      <c r="O79" s="593">
        <v>12.2</v>
      </c>
      <c r="P79" s="593">
        <v>-8.5</v>
      </c>
      <c r="Q79" s="593">
        <v>-7.5</v>
      </c>
      <c r="R79" s="593">
        <v>2.3</v>
      </c>
      <c r="S79" s="593">
        <v>-0.6</v>
      </c>
    </row>
    <row r="80" spans="1:19" ht="13.5" customHeight="1">
      <c r="A80" s="587" t="s">
        <v>559</v>
      </c>
      <c r="B80" s="587" t="s">
        <v>611</v>
      </c>
      <c r="C80" s="588"/>
      <c r="D80" s="592">
        <v>1.2</v>
      </c>
      <c r="E80" s="593">
        <v>17.5</v>
      </c>
      <c r="F80" s="593">
        <v>2.4</v>
      </c>
      <c r="G80" s="593">
        <v>-8.3</v>
      </c>
      <c r="H80" s="593">
        <v>-6</v>
      </c>
      <c r="I80" s="593">
        <v>4</v>
      </c>
      <c r="J80" s="593">
        <v>4.6</v>
      </c>
      <c r="K80" s="593">
        <v>-7.9</v>
      </c>
      <c r="L80" s="593">
        <v>-19.5</v>
      </c>
      <c r="M80" s="593">
        <v>0.1</v>
      </c>
      <c r="N80" s="593">
        <v>-0.1</v>
      </c>
      <c r="O80" s="593">
        <v>3.3</v>
      </c>
      <c r="P80" s="593">
        <v>-6</v>
      </c>
      <c r="Q80" s="593">
        <v>-0.2</v>
      </c>
      <c r="R80" s="593">
        <v>1.8</v>
      </c>
      <c r="S80" s="593">
        <v>1</v>
      </c>
    </row>
    <row r="81" spans="1:19" ht="13.5" customHeight="1">
      <c r="A81" s="587" t="s">
        <v>559</v>
      </c>
      <c r="B81" s="587" t="s">
        <v>612</v>
      </c>
      <c r="C81" s="588"/>
      <c r="D81" s="592">
        <v>1</v>
      </c>
      <c r="E81" s="593">
        <v>5.8</v>
      </c>
      <c r="F81" s="593">
        <v>4.4</v>
      </c>
      <c r="G81" s="593">
        <v>-2.8</v>
      </c>
      <c r="H81" s="593">
        <v>3.5</v>
      </c>
      <c r="I81" s="593">
        <v>8.4</v>
      </c>
      <c r="J81" s="593">
        <v>0.3</v>
      </c>
      <c r="K81" s="593">
        <v>-4</v>
      </c>
      <c r="L81" s="593">
        <v>-2.9</v>
      </c>
      <c r="M81" s="593">
        <v>1.2</v>
      </c>
      <c r="N81" s="593">
        <v>-2.4</v>
      </c>
      <c r="O81" s="593">
        <v>3.2</v>
      </c>
      <c r="P81" s="593">
        <v>-5.2</v>
      </c>
      <c r="Q81" s="593">
        <v>-6.2</v>
      </c>
      <c r="R81" s="593">
        <v>-24.9</v>
      </c>
      <c r="S81" s="593">
        <v>-4.6</v>
      </c>
    </row>
    <row r="82" spans="1:19" ht="13.5" customHeight="1">
      <c r="A82" s="587" t="s">
        <v>559</v>
      </c>
      <c r="B82" s="587" t="s">
        <v>613</v>
      </c>
      <c r="C82" s="588"/>
      <c r="D82" s="592">
        <v>2</v>
      </c>
      <c r="E82" s="593">
        <v>27.5</v>
      </c>
      <c r="F82" s="593">
        <v>5</v>
      </c>
      <c r="G82" s="593">
        <v>-1.9</v>
      </c>
      <c r="H82" s="593">
        <v>-6.1</v>
      </c>
      <c r="I82" s="593">
        <v>11.9</v>
      </c>
      <c r="J82" s="593">
        <v>0.2</v>
      </c>
      <c r="K82" s="593">
        <v>-0.9</v>
      </c>
      <c r="L82" s="593">
        <v>-7.8</v>
      </c>
      <c r="M82" s="593">
        <v>-21.7</v>
      </c>
      <c r="N82" s="593">
        <v>-6.5</v>
      </c>
      <c r="O82" s="593">
        <v>-7.4</v>
      </c>
      <c r="P82" s="593">
        <v>-6.1</v>
      </c>
      <c r="Q82" s="593">
        <v>-1.7</v>
      </c>
      <c r="R82" s="593">
        <v>1</v>
      </c>
      <c r="S82" s="593">
        <v>5.2</v>
      </c>
    </row>
    <row r="83" spans="1:19" ht="13.5" customHeight="1">
      <c r="A83" s="587" t="s">
        <v>559</v>
      </c>
      <c r="B83" s="587" t="s">
        <v>614</v>
      </c>
      <c r="C83" s="588"/>
      <c r="D83" s="592">
        <v>4.4</v>
      </c>
      <c r="E83" s="593">
        <v>-4.2</v>
      </c>
      <c r="F83" s="593">
        <v>16.7</v>
      </c>
      <c r="G83" s="593">
        <v>-27.2</v>
      </c>
      <c r="H83" s="593">
        <v>-31.2</v>
      </c>
      <c r="I83" s="593">
        <v>2.1</v>
      </c>
      <c r="J83" s="593">
        <v>-5.9</v>
      </c>
      <c r="K83" s="593">
        <v>5.3</v>
      </c>
      <c r="L83" s="593">
        <v>29.2</v>
      </c>
      <c r="M83" s="593">
        <v>-10</v>
      </c>
      <c r="N83" s="593">
        <v>2.4</v>
      </c>
      <c r="O83" s="593">
        <v>-17</v>
      </c>
      <c r="P83" s="593">
        <v>-24.4</v>
      </c>
      <c r="Q83" s="593">
        <v>16</v>
      </c>
      <c r="R83" s="593">
        <v>-19.6</v>
      </c>
      <c r="S83" s="593">
        <v>7.4</v>
      </c>
    </row>
    <row r="84" spans="1:19" ht="13.5" customHeight="1">
      <c r="A84" s="587" t="s">
        <v>559</v>
      </c>
      <c r="B84" s="587" t="s">
        <v>615</v>
      </c>
      <c r="C84" s="588"/>
      <c r="D84" s="592">
        <v>-0.9</v>
      </c>
      <c r="E84" s="593">
        <v>18.5</v>
      </c>
      <c r="F84" s="593">
        <v>-4.2</v>
      </c>
      <c r="G84" s="593">
        <v>8</v>
      </c>
      <c r="H84" s="593">
        <v>4</v>
      </c>
      <c r="I84" s="593">
        <v>5.9</v>
      </c>
      <c r="J84" s="593">
        <v>14.8</v>
      </c>
      <c r="K84" s="593">
        <v>4.1</v>
      </c>
      <c r="L84" s="593">
        <v>-45</v>
      </c>
      <c r="M84" s="593">
        <v>0.5</v>
      </c>
      <c r="N84" s="593">
        <v>-16.5</v>
      </c>
      <c r="O84" s="593">
        <v>-20.1</v>
      </c>
      <c r="P84" s="593">
        <v>-10.2</v>
      </c>
      <c r="Q84" s="593">
        <v>11</v>
      </c>
      <c r="R84" s="593">
        <v>-12.9</v>
      </c>
      <c r="S84" s="593">
        <v>-7.9</v>
      </c>
    </row>
    <row r="85" spans="1:19" ht="13.5" customHeight="1">
      <c r="A85" s="587" t="s">
        <v>559</v>
      </c>
      <c r="B85" s="587" t="s">
        <v>616</v>
      </c>
      <c r="C85" s="588"/>
      <c r="D85" s="592">
        <v>1.6</v>
      </c>
      <c r="E85" s="593">
        <v>-16.5</v>
      </c>
      <c r="F85" s="593">
        <v>1.4</v>
      </c>
      <c r="G85" s="593">
        <v>3.1</v>
      </c>
      <c r="H85" s="593">
        <v>9.6</v>
      </c>
      <c r="I85" s="593">
        <v>14.3</v>
      </c>
      <c r="J85" s="593">
        <v>1</v>
      </c>
      <c r="K85" s="593">
        <v>6.8</v>
      </c>
      <c r="L85" s="593">
        <v>-21.9</v>
      </c>
      <c r="M85" s="593">
        <v>-8.3</v>
      </c>
      <c r="N85" s="593">
        <v>-7.5</v>
      </c>
      <c r="O85" s="593">
        <v>29.8</v>
      </c>
      <c r="P85" s="593">
        <v>13.7</v>
      </c>
      <c r="Q85" s="593">
        <v>-1.6</v>
      </c>
      <c r="R85" s="593">
        <v>-2.2</v>
      </c>
      <c r="S85" s="593">
        <v>-9.1</v>
      </c>
    </row>
    <row r="86" spans="1:19" ht="13.5" customHeight="1">
      <c r="A86" s="587"/>
      <c r="B86" s="587" t="s">
        <v>617</v>
      </c>
      <c r="C86" s="588"/>
      <c r="D86" s="592">
        <v>-1.6</v>
      </c>
      <c r="E86" s="593">
        <v>2.8</v>
      </c>
      <c r="F86" s="593">
        <v>-0.2</v>
      </c>
      <c r="G86" s="593">
        <v>0.6</v>
      </c>
      <c r="H86" s="593">
        <v>-3.3</v>
      </c>
      <c r="I86" s="593">
        <v>7.5</v>
      </c>
      <c r="J86" s="593">
        <v>1.2</v>
      </c>
      <c r="K86" s="593">
        <v>3.4</v>
      </c>
      <c r="L86" s="593">
        <v>-16.6</v>
      </c>
      <c r="M86" s="593">
        <v>-5.2</v>
      </c>
      <c r="N86" s="593">
        <v>-4.1</v>
      </c>
      <c r="O86" s="593">
        <v>-8.7</v>
      </c>
      <c r="P86" s="593">
        <v>-12.9</v>
      </c>
      <c r="Q86" s="593">
        <v>-5.4</v>
      </c>
      <c r="R86" s="593">
        <v>-1.6</v>
      </c>
      <c r="S86" s="593">
        <v>-4.4</v>
      </c>
    </row>
    <row r="87" spans="1:19" ht="13.5" customHeight="1">
      <c r="A87" s="587"/>
      <c r="B87" s="587" t="s">
        <v>575</v>
      </c>
      <c r="C87" s="588"/>
      <c r="D87" s="592">
        <v>0</v>
      </c>
      <c r="E87" s="593">
        <v>2.1</v>
      </c>
      <c r="F87" s="593">
        <v>0.5</v>
      </c>
      <c r="G87" s="593">
        <v>-0.6</v>
      </c>
      <c r="H87" s="593">
        <v>-0.8</v>
      </c>
      <c r="I87" s="593">
        <v>8.5</v>
      </c>
      <c r="J87" s="593">
        <v>-2.7</v>
      </c>
      <c r="K87" s="593">
        <v>4</v>
      </c>
      <c r="L87" s="593">
        <v>-1</v>
      </c>
      <c r="M87" s="593">
        <v>-8.5</v>
      </c>
      <c r="N87" s="593">
        <v>10.2</v>
      </c>
      <c r="O87" s="593">
        <v>-6.2</v>
      </c>
      <c r="P87" s="593">
        <v>-9.5</v>
      </c>
      <c r="Q87" s="593">
        <v>0.3</v>
      </c>
      <c r="R87" s="593">
        <v>0.1</v>
      </c>
      <c r="S87" s="593">
        <v>-1</v>
      </c>
    </row>
    <row r="88" spans="1:19" ht="13.5" customHeight="1">
      <c r="A88" s="587"/>
      <c r="B88" s="587" t="s">
        <v>618</v>
      </c>
      <c r="C88" s="588"/>
      <c r="D88" s="592">
        <v>3.2</v>
      </c>
      <c r="E88" s="593">
        <v>9.8</v>
      </c>
      <c r="F88" s="593">
        <v>-0.9</v>
      </c>
      <c r="G88" s="593">
        <v>-6.6</v>
      </c>
      <c r="H88" s="593">
        <v>4.1</v>
      </c>
      <c r="I88" s="593">
        <v>2.2</v>
      </c>
      <c r="J88" s="593">
        <v>-7.7</v>
      </c>
      <c r="K88" s="593">
        <v>14.2</v>
      </c>
      <c r="L88" s="593">
        <v>37.5</v>
      </c>
      <c r="M88" s="593">
        <v>-6.5</v>
      </c>
      <c r="N88" s="593">
        <v>5.7</v>
      </c>
      <c r="O88" s="593">
        <v>-10.9</v>
      </c>
      <c r="P88" s="593">
        <v>-7</v>
      </c>
      <c r="Q88" s="593">
        <v>24.5</v>
      </c>
      <c r="R88" s="593">
        <v>-1.9</v>
      </c>
      <c r="S88" s="593">
        <v>18.1</v>
      </c>
    </row>
    <row r="89" spans="1:19" ht="13.5" customHeight="1">
      <c r="A89" s="587"/>
      <c r="B89" s="587" t="s">
        <v>689</v>
      </c>
      <c r="C89" s="588"/>
      <c r="D89" s="592">
        <v>-2.2</v>
      </c>
      <c r="E89" s="593">
        <v>-12.5</v>
      </c>
      <c r="F89" s="593">
        <v>1.3</v>
      </c>
      <c r="G89" s="593">
        <v>-23.4</v>
      </c>
      <c r="H89" s="593">
        <v>18.3</v>
      </c>
      <c r="I89" s="593">
        <v>4</v>
      </c>
      <c r="J89" s="593">
        <v>10.5</v>
      </c>
      <c r="K89" s="593">
        <v>3</v>
      </c>
      <c r="L89" s="593">
        <v>-25.9</v>
      </c>
      <c r="M89" s="593">
        <v>18.3</v>
      </c>
      <c r="N89" s="593">
        <v>-10.2</v>
      </c>
      <c r="O89" s="593">
        <v>-27.4</v>
      </c>
      <c r="P89" s="593">
        <v>-3.5</v>
      </c>
      <c r="Q89" s="593">
        <v>-13.3</v>
      </c>
      <c r="R89" s="593">
        <v>-14.3</v>
      </c>
      <c r="S89" s="593">
        <v>-14.3</v>
      </c>
    </row>
    <row r="90" spans="1:19" ht="13.5" customHeight="1">
      <c r="A90" s="587" t="s">
        <v>764</v>
      </c>
      <c r="B90" s="587" t="s">
        <v>622</v>
      </c>
      <c r="C90" s="588" t="s">
        <v>602</v>
      </c>
      <c r="D90" s="592">
        <v>3.3</v>
      </c>
      <c r="E90" s="593">
        <v>40.3</v>
      </c>
      <c r="F90" s="593">
        <v>6.6</v>
      </c>
      <c r="G90" s="593">
        <v>6.9</v>
      </c>
      <c r="H90" s="593">
        <v>22.8</v>
      </c>
      <c r="I90" s="593">
        <v>-7</v>
      </c>
      <c r="J90" s="593">
        <v>-0.2</v>
      </c>
      <c r="K90" s="593">
        <v>11</v>
      </c>
      <c r="L90" s="593">
        <v>-1.7</v>
      </c>
      <c r="M90" s="593">
        <v>-10.2</v>
      </c>
      <c r="N90" s="593">
        <v>-2.2</v>
      </c>
      <c r="O90" s="593">
        <v>7.1</v>
      </c>
      <c r="P90" s="593">
        <v>-6.4</v>
      </c>
      <c r="Q90" s="593">
        <v>0</v>
      </c>
      <c r="R90" s="593">
        <v>-1.8</v>
      </c>
      <c r="S90" s="593">
        <v>-4.2</v>
      </c>
    </row>
    <row r="91" spans="1:19" ht="13.5" customHeight="1">
      <c r="A91" s="595" t="s">
        <v>803</v>
      </c>
      <c r="B91" s="600" t="s">
        <v>810</v>
      </c>
      <c r="C91" s="601" t="s">
        <v>811</v>
      </c>
      <c r="D91" s="602">
        <v>0</v>
      </c>
      <c r="E91" s="603">
        <v>0.5</v>
      </c>
      <c r="F91" s="603">
        <v>1.6</v>
      </c>
      <c r="G91" s="603">
        <v>6.5</v>
      </c>
      <c r="H91" s="603">
        <v>5</v>
      </c>
      <c r="I91" s="603">
        <v>-1.4</v>
      </c>
      <c r="J91" s="603">
        <v>1.3</v>
      </c>
      <c r="K91" s="603">
        <v>0.6</v>
      </c>
      <c r="L91" s="603">
        <v>-9.4</v>
      </c>
      <c r="M91" s="603">
        <v>-5</v>
      </c>
      <c r="N91" s="603">
        <v>-3.4</v>
      </c>
      <c r="O91" s="603">
        <v>-2.1</v>
      </c>
      <c r="P91" s="603">
        <v>-2.8</v>
      </c>
      <c r="Q91" s="603">
        <v>-0.8</v>
      </c>
      <c r="R91" s="603">
        <v>-1.7</v>
      </c>
      <c r="S91" s="603">
        <v>-4</v>
      </c>
    </row>
    <row r="92" spans="1:35" ht="27" customHeight="1">
      <c r="A92" s="785" t="s">
        <v>341</v>
      </c>
      <c r="B92" s="785"/>
      <c r="C92" s="786"/>
      <c r="D92" s="605">
        <v>-5.2</v>
      </c>
      <c r="E92" s="604">
        <v>-26.6</v>
      </c>
      <c r="F92" s="604">
        <v>-7.6</v>
      </c>
      <c r="G92" s="604">
        <v>-0.2</v>
      </c>
      <c r="H92" s="604">
        <v>-14.3</v>
      </c>
      <c r="I92" s="604">
        <v>3.4</v>
      </c>
      <c r="J92" s="604">
        <v>0</v>
      </c>
      <c r="K92" s="604">
        <v>-8.7</v>
      </c>
      <c r="L92" s="604">
        <v>-3</v>
      </c>
      <c r="M92" s="604">
        <v>3.5</v>
      </c>
      <c r="N92" s="604">
        <v>-2.8</v>
      </c>
      <c r="O92" s="604">
        <v>-19.2</v>
      </c>
      <c r="P92" s="604">
        <v>1.4</v>
      </c>
      <c r="Q92" s="604">
        <v>-2.3</v>
      </c>
      <c r="R92" s="604">
        <v>4.4</v>
      </c>
      <c r="S92" s="604">
        <v>1.8</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797" t="s">
        <v>755</v>
      </c>
      <c r="K93" s="798"/>
      <c r="L93" s="798"/>
      <c r="M93" s="798"/>
      <c r="N93" s="798"/>
      <c r="O93" s="798"/>
      <c r="P93" s="798"/>
      <c r="Q93" s="798"/>
      <c r="R93" s="798"/>
      <c r="S93" s="798"/>
      <c r="T93" s="504"/>
      <c r="U93" s="504"/>
      <c r="V93" s="504"/>
      <c r="W93" s="504"/>
      <c r="X93" s="504"/>
      <c r="Y93" s="504"/>
      <c r="Z93" s="504"/>
      <c r="AA93" s="504"/>
      <c r="AB93" s="504"/>
      <c r="AC93" s="504"/>
      <c r="AD93" s="504"/>
      <c r="AE93" s="504"/>
      <c r="AF93" s="504"/>
      <c r="AG93" s="504"/>
      <c r="AH93" s="504"/>
      <c r="AI93" s="504"/>
      <c r="AJ93" s="504"/>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607</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104.4</v>
      </c>
      <c r="E7" s="585">
        <v>99.9</v>
      </c>
      <c r="F7" s="585">
        <v>99.9</v>
      </c>
      <c r="G7" s="585">
        <v>101.4</v>
      </c>
      <c r="H7" s="585">
        <v>109.5</v>
      </c>
      <c r="I7" s="585">
        <v>107.9</v>
      </c>
      <c r="J7" s="585">
        <v>101.2</v>
      </c>
      <c r="K7" s="585">
        <v>93.7</v>
      </c>
      <c r="L7" s="586" t="s">
        <v>762</v>
      </c>
      <c r="M7" s="586" t="s">
        <v>762</v>
      </c>
      <c r="N7" s="586" t="s">
        <v>762</v>
      </c>
      <c r="O7" s="586" t="s">
        <v>762</v>
      </c>
      <c r="P7" s="585">
        <v>113.5</v>
      </c>
      <c r="Q7" s="585">
        <v>111</v>
      </c>
      <c r="R7" s="585">
        <v>85.6</v>
      </c>
      <c r="S7" s="586" t="s">
        <v>762</v>
      </c>
    </row>
    <row r="8" spans="1:19" ht="13.5" customHeight="1">
      <c r="A8" s="587"/>
      <c r="B8" s="587" t="s">
        <v>758</v>
      </c>
      <c r="C8" s="588"/>
      <c r="D8" s="589">
        <v>105.7</v>
      </c>
      <c r="E8" s="590">
        <v>96.5</v>
      </c>
      <c r="F8" s="590">
        <v>100.9</v>
      </c>
      <c r="G8" s="590">
        <v>97.9</v>
      </c>
      <c r="H8" s="590">
        <v>101.1</v>
      </c>
      <c r="I8" s="590">
        <v>103.4</v>
      </c>
      <c r="J8" s="590">
        <v>103.9</v>
      </c>
      <c r="K8" s="590">
        <v>93.4</v>
      </c>
      <c r="L8" s="591" t="s">
        <v>762</v>
      </c>
      <c r="M8" s="591" t="s">
        <v>762</v>
      </c>
      <c r="N8" s="591" t="s">
        <v>762</v>
      </c>
      <c r="O8" s="591" t="s">
        <v>762</v>
      </c>
      <c r="P8" s="590">
        <v>118.5</v>
      </c>
      <c r="Q8" s="590">
        <v>114.2</v>
      </c>
      <c r="R8" s="590">
        <v>89.8</v>
      </c>
      <c r="S8" s="591" t="s">
        <v>762</v>
      </c>
    </row>
    <row r="9" spans="1:19" ht="13.5">
      <c r="A9" s="587"/>
      <c r="B9" s="587" t="s">
        <v>759</v>
      </c>
      <c r="C9" s="588"/>
      <c r="D9" s="589">
        <v>98.8</v>
      </c>
      <c r="E9" s="590">
        <v>96.4</v>
      </c>
      <c r="F9" s="590">
        <v>94.5</v>
      </c>
      <c r="G9" s="590">
        <v>97.1</v>
      </c>
      <c r="H9" s="590">
        <v>95.7</v>
      </c>
      <c r="I9" s="590">
        <v>100.9</v>
      </c>
      <c r="J9" s="590">
        <v>96.1</v>
      </c>
      <c r="K9" s="590">
        <v>96.2</v>
      </c>
      <c r="L9" s="591" t="s">
        <v>762</v>
      </c>
      <c r="M9" s="591" t="s">
        <v>762</v>
      </c>
      <c r="N9" s="591" t="s">
        <v>762</v>
      </c>
      <c r="O9" s="591" t="s">
        <v>762</v>
      </c>
      <c r="P9" s="590">
        <v>106.6</v>
      </c>
      <c r="Q9" s="590">
        <v>104.2</v>
      </c>
      <c r="R9" s="590">
        <v>96.2</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97.6</v>
      </c>
      <c r="E11" s="593">
        <v>96.3</v>
      </c>
      <c r="F11" s="593">
        <v>99.7</v>
      </c>
      <c r="G11" s="593">
        <v>106</v>
      </c>
      <c r="H11" s="593">
        <v>91</v>
      </c>
      <c r="I11" s="593">
        <v>97.2</v>
      </c>
      <c r="J11" s="593">
        <v>98.8</v>
      </c>
      <c r="K11" s="593">
        <v>96.2</v>
      </c>
      <c r="L11" s="593">
        <v>80.7</v>
      </c>
      <c r="M11" s="593">
        <v>105.2</v>
      </c>
      <c r="N11" s="593">
        <v>85.1</v>
      </c>
      <c r="O11" s="593">
        <v>99.7</v>
      </c>
      <c r="P11" s="593">
        <v>86.3</v>
      </c>
      <c r="Q11" s="593">
        <v>97</v>
      </c>
      <c r="R11" s="593">
        <v>98.5</v>
      </c>
      <c r="S11" s="593">
        <v>109.5</v>
      </c>
    </row>
    <row r="12" spans="1:19" ht="13.5" customHeight="1">
      <c r="A12" s="587"/>
      <c r="B12" s="596" t="s">
        <v>822</v>
      </c>
      <c r="C12" s="597"/>
      <c r="D12" s="598">
        <v>99</v>
      </c>
      <c r="E12" s="599">
        <v>104.1</v>
      </c>
      <c r="F12" s="599">
        <v>100.8</v>
      </c>
      <c r="G12" s="599">
        <v>104.2</v>
      </c>
      <c r="H12" s="599">
        <v>89.3</v>
      </c>
      <c r="I12" s="599">
        <v>100.1</v>
      </c>
      <c r="J12" s="599">
        <v>98.9</v>
      </c>
      <c r="K12" s="599">
        <v>102.9</v>
      </c>
      <c r="L12" s="599">
        <v>78.8</v>
      </c>
      <c r="M12" s="599">
        <v>99</v>
      </c>
      <c r="N12" s="599">
        <v>86.3</v>
      </c>
      <c r="O12" s="599">
        <v>111</v>
      </c>
      <c r="P12" s="599">
        <v>87.1</v>
      </c>
      <c r="Q12" s="599">
        <v>97.2</v>
      </c>
      <c r="R12" s="599">
        <v>98</v>
      </c>
      <c r="S12" s="599">
        <v>112.5</v>
      </c>
    </row>
    <row r="13" spans="1:19" ht="13.5" customHeight="1">
      <c r="A13" s="582" t="s">
        <v>601</v>
      </c>
      <c r="B13" s="582" t="s">
        <v>610</v>
      </c>
      <c r="C13" s="594" t="s">
        <v>602</v>
      </c>
      <c r="D13" s="592">
        <v>97.8</v>
      </c>
      <c r="E13" s="593">
        <v>101.9</v>
      </c>
      <c r="F13" s="593">
        <v>99.5</v>
      </c>
      <c r="G13" s="593">
        <v>106.1</v>
      </c>
      <c r="H13" s="593">
        <v>88.2</v>
      </c>
      <c r="I13" s="593">
        <v>99.5</v>
      </c>
      <c r="J13" s="593">
        <v>97.2</v>
      </c>
      <c r="K13" s="593">
        <v>97.8</v>
      </c>
      <c r="L13" s="593">
        <v>80</v>
      </c>
      <c r="M13" s="593">
        <v>101.9</v>
      </c>
      <c r="N13" s="593">
        <v>80.6</v>
      </c>
      <c r="O13" s="593">
        <v>109.4</v>
      </c>
      <c r="P13" s="593">
        <v>86.8</v>
      </c>
      <c r="Q13" s="593">
        <v>97.1</v>
      </c>
      <c r="R13" s="593">
        <v>99.5</v>
      </c>
      <c r="S13" s="593">
        <v>112.5</v>
      </c>
    </row>
    <row r="14" spans="1:19" ht="13.5" customHeight="1">
      <c r="A14" s="587" t="s">
        <v>559</v>
      </c>
      <c r="B14" s="587" t="s">
        <v>611</v>
      </c>
      <c r="C14" s="588"/>
      <c r="D14" s="592">
        <v>98.4</v>
      </c>
      <c r="E14" s="593">
        <v>102</v>
      </c>
      <c r="F14" s="593">
        <v>100.9</v>
      </c>
      <c r="G14" s="593">
        <v>106.4</v>
      </c>
      <c r="H14" s="593">
        <v>88.2</v>
      </c>
      <c r="I14" s="593">
        <v>99.5</v>
      </c>
      <c r="J14" s="593">
        <v>96.9</v>
      </c>
      <c r="K14" s="593">
        <v>101.1</v>
      </c>
      <c r="L14" s="593">
        <v>79.8</v>
      </c>
      <c r="M14" s="593">
        <v>105.8</v>
      </c>
      <c r="N14" s="593">
        <v>80</v>
      </c>
      <c r="O14" s="593">
        <v>108.9</v>
      </c>
      <c r="P14" s="593">
        <v>84.2</v>
      </c>
      <c r="Q14" s="593">
        <v>98.7</v>
      </c>
      <c r="R14" s="593">
        <v>99.7</v>
      </c>
      <c r="S14" s="593">
        <v>111.5</v>
      </c>
    </row>
    <row r="15" spans="1:19" ht="13.5" customHeight="1">
      <c r="A15" s="587" t="s">
        <v>559</v>
      </c>
      <c r="B15" s="587" t="s">
        <v>612</v>
      </c>
      <c r="C15" s="588"/>
      <c r="D15" s="592">
        <v>99</v>
      </c>
      <c r="E15" s="593">
        <v>100.6</v>
      </c>
      <c r="F15" s="593">
        <v>101.6</v>
      </c>
      <c r="G15" s="593">
        <v>105.5</v>
      </c>
      <c r="H15" s="593">
        <v>91.6</v>
      </c>
      <c r="I15" s="593">
        <v>101.4</v>
      </c>
      <c r="J15" s="593">
        <v>99</v>
      </c>
      <c r="K15" s="593">
        <v>99.7</v>
      </c>
      <c r="L15" s="593">
        <v>78.8</v>
      </c>
      <c r="M15" s="593">
        <v>104.2</v>
      </c>
      <c r="N15" s="593">
        <v>81</v>
      </c>
      <c r="O15" s="593">
        <v>110.4</v>
      </c>
      <c r="P15" s="593">
        <v>84.6</v>
      </c>
      <c r="Q15" s="593">
        <v>97.7</v>
      </c>
      <c r="R15" s="593">
        <v>98.7</v>
      </c>
      <c r="S15" s="593">
        <v>113.1</v>
      </c>
    </row>
    <row r="16" spans="1:19" ht="13.5" customHeight="1">
      <c r="A16" s="587" t="s">
        <v>559</v>
      </c>
      <c r="B16" s="587" t="s">
        <v>613</v>
      </c>
      <c r="C16" s="588"/>
      <c r="D16" s="592">
        <v>97.5</v>
      </c>
      <c r="E16" s="593">
        <v>100.6</v>
      </c>
      <c r="F16" s="593">
        <v>99.8</v>
      </c>
      <c r="G16" s="593">
        <v>105</v>
      </c>
      <c r="H16" s="593">
        <v>87.7</v>
      </c>
      <c r="I16" s="593">
        <v>97.9</v>
      </c>
      <c r="J16" s="593">
        <v>97.6</v>
      </c>
      <c r="K16" s="593">
        <v>100.4</v>
      </c>
      <c r="L16" s="593">
        <v>76.2</v>
      </c>
      <c r="M16" s="593">
        <v>98.2</v>
      </c>
      <c r="N16" s="593">
        <v>83.1</v>
      </c>
      <c r="O16" s="593">
        <v>108.7</v>
      </c>
      <c r="P16" s="593">
        <v>83</v>
      </c>
      <c r="Q16" s="593">
        <v>97.6</v>
      </c>
      <c r="R16" s="593">
        <v>96.6</v>
      </c>
      <c r="S16" s="593">
        <v>108.9</v>
      </c>
    </row>
    <row r="17" spans="1:19" ht="13.5" customHeight="1">
      <c r="A17" s="587" t="s">
        <v>559</v>
      </c>
      <c r="B17" s="587" t="s">
        <v>614</v>
      </c>
      <c r="C17" s="588"/>
      <c r="D17" s="592">
        <v>99.4</v>
      </c>
      <c r="E17" s="593">
        <v>103.6</v>
      </c>
      <c r="F17" s="593">
        <v>102.4</v>
      </c>
      <c r="G17" s="593">
        <v>107.1</v>
      </c>
      <c r="H17" s="593">
        <v>87.3</v>
      </c>
      <c r="I17" s="593">
        <v>101.8</v>
      </c>
      <c r="J17" s="593">
        <v>98.2</v>
      </c>
      <c r="K17" s="593">
        <v>103.1</v>
      </c>
      <c r="L17" s="593">
        <v>77.5</v>
      </c>
      <c r="M17" s="593">
        <v>97.3</v>
      </c>
      <c r="N17" s="593">
        <v>82.9</v>
      </c>
      <c r="O17" s="593">
        <v>106.8</v>
      </c>
      <c r="P17" s="593">
        <v>84</v>
      </c>
      <c r="Q17" s="593">
        <v>98.2</v>
      </c>
      <c r="R17" s="593">
        <v>99.1</v>
      </c>
      <c r="S17" s="593">
        <v>112.1</v>
      </c>
    </row>
    <row r="18" spans="1:19" ht="13.5" customHeight="1">
      <c r="A18" s="587" t="s">
        <v>559</v>
      </c>
      <c r="B18" s="587" t="s">
        <v>615</v>
      </c>
      <c r="C18" s="588"/>
      <c r="D18" s="592">
        <v>100.4</v>
      </c>
      <c r="E18" s="593">
        <v>106.4</v>
      </c>
      <c r="F18" s="593">
        <v>103.1</v>
      </c>
      <c r="G18" s="593">
        <v>102.4</v>
      </c>
      <c r="H18" s="593">
        <v>87.3</v>
      </c>
      <c r="I18" s="593">
        <v>101.5</v>
      </c>
      <c r="J18" s="593">
        <v>100.3</v>
      </c>
      <c r="K18" s="593">
        <v>104.8</v>
      </c>
      <c r="L18" s="593">
        <v>79.4</v>
      </c>
      <c r="M18" s="593">
        <v>94.2</v>
      </c>
      <c r="N18" s="593">
        <v>89.3</v>
      </c>
      <c r="O18" s="593">
        <v>109.5</v>
      </c>
      <c r="P18" s="593">
        <v>89.4</v>
      </c>
      <c r="Q18" s="593">
        <v>96.8</v>
      </c>
      <c r="R18" s="593">
        <v>98.4</v>
      </c>
      <c r="S18" s="593">
        <v>113.9</v>
      </c>
    </row>
    <row r="19" spans="1:19" ht="13.5" customHeight="1">
      <c r="A19" s="587" t="s">
        <v>559</v>
      </c>
      <c r="B19" s="587" t="s">
        <v>616</v>
      </c>
      <c r="C19" s="588"/>
      <c r="D19" s="592">
        <v>99.3</v>
      </c>
      <c r="E19" s="593">
        <v>104.7</v>
      </c>
      <c r="F19" s="593">
        <v>100.8</v>
      </c>
      <c r="G19" s="593">
        <v>101.1</v>
      </c>
      <c r="H19" s="593">
        <v>92.4</v>
      </c>
      <c r="I19" s="593">
        <v>97.8</v>
      </c>
      <c r="J19" s="593">
        <v>99.1</v>
      </c>
      <c r="K19" s="593">
        <v>106</v>
      </c>
      <c r="L19" s="593">
        <v>79.8</v>
      </c>
      <c r="M19" s="593">
        <v>95.5</v>
      </c>
      <c r="N19" s="593">
        <v>90.6</v>
      </c>
      <c r="O19" s="593">
        <v>113</v>
      </c>
      <c r="P19" s="593">
        <v>91.6</v>
      </c>
      <c r="Q19" s="593">
        <v>96.4</v>
      </c>
      <c r="R19" s="593">
        <v>97.4</v>
      </c>
      <c r="S19" s="593">
        <v>110.1</v>
      </c>
    </row>
    <row r="20" spans="1:19" ht="13.5" customHeight="1">
      <c r="A20" s="587"/>
      <c r="B20" s="587" t="s">
        <v>617</v>
      </c>
      <c r="C20" s="588"/>
      <c r="D20" s="592">
        <v>99.3</v>
      </c>
      <c r="E20" s="593">
        <v>107.2</v>
      </c>
      <c r="F20" s="593">
        <v>100.8</v>
      </c>
      <c r="G20" s="593">
        <v>104.7</v>
      </c>
      <c r="H20" s="593">
        <v>90.7</v>
      </c>
      <c r="I20" s="593">
        <v>100.3</v>
      </c>
      <c r="J20" s="593">
        <v>98.8</v>
      </c>
      <c r="K20" s="593">
        <v>106.4</v>
      </c>
      <c r="L20" s="593">
        <v>81.9</v>
      </c>
      <c r="M20" s="593">
        <v>98</v>
      </c>
      <c r="N20" s="593">
        <v>88.3</v>
      </c>
      <c r="O20" s="593">
        <v>111.8</v>
      </c>
      <c r="P20" s="593">
        <v>87.5</v>
      </c>
      <c r="Q20" s="593">
        <v>95.8</v>
      </c>
      <c r="R20" s="593">
        <v>97.1</v>
      </c>
      <c r="S20" s="593">
        <v>112.2</v>
      </c>
    </row>
    <row r="21" spans="1:19" ht="13.5" customHeight="1">
      <c r="A21" s="587"/>
      <c r="B21" s="587" t="s">
        <v>575</v>
      </c>
      <c r="C21" s="588"/>
      <c r="D21" s="592">
        <v>99.4</v>
      </c>
      <c r="E21" s="593">
        <v>106.7</v>
      </c>
      <c r="F21" s="593">
        <v>100.7</v>
      </c>
      <c r="G21" s="593">
        <v>101.6</v>
      </c>
      <c r="H21" s="593">
        <v>91.2</v>
      </c>
      <c r="I21" s="593">
        <v>100.9</v>
      </c>
      <c r="J21" s="593">
        <v>100</v>
      </c>
      <c r="K21" s="593">
        <v>104.8</v>
      </c>
      <c r="L21" s="593">
        <v>80.7</v>
      </c>
      <c r="M21" s="593">
        <v>95.2</v>
      </c>
      <c r="N21" s="593">
        <v>89.7</v>
      </c>
      <c r="O21" s="593">
        <v>113.3</v>
      </c>
      <c r="P21" s="593">
        <v>88.9</v>
      </c>
      <c r="Q21" s="593">
        <v>96</v>
      </c>
      <c r="R21" s="593">
        <v>95.8</v>
      </c>
      <c r="S21" s="593">
        <v>114.8</v>
      </c>
    </row>
    <row r="22" spans="1:19" ht="13.5" customHeight="1">
      <c r="A22" s="587"/>
      <c r="B22" s="587" t="s">
        <v>618</v>
      </c>
      <c r="C22" s="588"/>
      <c r="D22" s="592">
        <v>100.2</v>
      </c>
      <c r="E22" s="593">
        <v>107</v>
      </c>
      <c r="F22" s="593">
        <v>101.6</v>
      </c>
      <c r="G22" s="593">
        <v>94.6</v>
      </c>
      <c r="H22" s="593">
        <v>91.8</v>
      </c>
      <c r="I22" s="593">
        <v>101.5</v>
      </c>
      <c r="J22" s="593">
        <v>101.1</v>
      </c>
      <c r="K22" s="593">
        <v>105.9</v>
      </c>
      <c r="L22" s="593">
        <v>77.2</v>
      </c>
      <c r="M22" s="593">
        <v>98.4</v>
      </c>
      <c r="N22" s="593">
        <v>89.8</v>
      </c>
      <c r="O22" s="593">
        <v>115.1</v>
      </c>
      <c r="P22" s="593">
        <v>89.7</v>
      </c>
      <c r="Q22" s="593">
        <v>97.3</v>
      </c>
      <c r="R22" s="593">
        <v>97.8</v>
      </c>
      <c r="S22" s="593">
        <v>115.9</v>
      </c>
    </row>
    <row r="23" spans="1:19" ht="13.5" customHeight="1">
      <c r="A23" s="587"/>
      <c r="B23" s="587" t="s">
        <v>689</v>
      </c>
      <c r="C23" s="588"/>
      <c r="D23" s="592">
        <v>100</v>
      </c>
      <c r="E23" s="593">
        <v>109.6</v>
      </c>
      <c r="F23" s="593">
        <v>101.2</v>
      </c>
      <c r="G23" s="593">
        <v>109</v>
      </c>
      <c r="H23" s="593">
        <v>88.3</v>
      </c>
      <c r="I23" s="593">
        <v>100.8</v>
      </c>
      <c r="J23" s="593">
        <v>100.5</v>
      </c>
      <c r="K23" s="593">
        <v>106.1</v>
      </c>
      <c r="L23" s="593">
        <v>76.8</v>
      </c>
      <c r="M23" s="593">
        <v>97.8</v>
      </c>
      <c r="N23" s="593">
        <v>89</v>
      </c>
      <c r="O23" s="593">
        <v>117.8</v>
      </c>
      <c r="P23" s="593">
        <v>89.1</v>
      </c>
      <c r="Q23" s="593">
        <v>97.1</v>
      </c>
      <c r="R23" s="593">
        <v>96.5</v>
      </c>
      <c r="S23" s="593">
        <v>114.1</v>
      </c>
    </row>
    <row r="24" spans="1:46" ht="13.5" customHeight="1">
      <c r="A24" s="587" t="s">
        <v>764</v>
      </c>
      <c r="B24" s="587" t="s">
        <v>622</v>
      </c>
      <c r="C24" s="588" t="s">
        <v>602</v>
      </c>
      <c r="D24" s="592">
        <v>98.3</v>
      </c>
      <c r="E24" s="593">
        <v>103</v>
      </c>
      <c r="F24" s="593">
        <v>100</v>
      </c>
      <c r="G24" s="593">
        <v>110.2</v>
      </c>
      <c r="H24" s="593">
        <v>90.2</v>
      </c>
      <c r="I24" s="593">
        <v>97.1</v>
      </c>
      <c r="J24" s="593">
        <v>101.4</v>
      </c>
      <c r="K24" s="593">
        <v>104.8</v>
      </c>
      <c r="L24" s="593">
        <v>72.6</v>
      </c>
      <c r="M24" s="593">
        <v>94.2</v>
      </c>
      <c r="N24" s="593">
        <v>88.7</v>
      </c>
      <c r="O24" s="593">
        <v>116.9</v>
      </c>
      <c r="P24" s="593">
        <v>90.5</v>
      </c>
      <c r="Q24" s="593">
        <v>94.9</v>
      </c>
      <c r="R24" s="593">
        <v>97.4</v>
      </c>
      <c r="S24" s="593">
        <v>103.5</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804</v>
      </c>
      <c r="C25" s="601" t="s">
        <v>805</v>
      </c>
      <c r="D25" s="602">
        <v>99.6</v>
      </c>
      <c r="E25" s="603">
        <v>108.5</v>
      </c>
      <c r="F25" s="603">
        <v>102.1</v>
      </c>
      <c r="G25" s="603">
        <v>109.1</v>
      </c>
      <c r="H25" s="603">
        <v>91.5</v>
      </c>
      <c r="I25" s="603">
        <v>100.3</v>
      </c>
      <c r="J25" s="603">
        <v>101.1</v>
      </c>
      <c r="K25" s="603">
        <v>105.1</v>
      </c>
      <c r="L25" s="603">
        <v>81.2</v>
      </c>
      <c r="M25" s="603">
        <v>99</v>
      </c>
      <c r="N25" s="603">
        <v>84.6</v>
      </c>
      <c r="O25" s="603">
        <v>118</v>
      </c>
      <c r="P25" s="603">
        <v>91</v>
      </c>
      <c r="Q25" s="603">
        <v>93.1</v>
      </c>
      <c r="R25" s="603">
        <v>98.7</v>
      </c>
      <c r="S25" s="603">
        <v>105.5</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0.7</v>
      </c>
      <c r="E27" s="585">
        <v>-1.6</v>
      </c>
      <c r="F27" s="585">
        <v>0.8</v>
      </c>
      <c r="G27" s="585">
        <v>1.5</v>
      </c>
      <c r="H27" s="585">
        <v>-2.4</v>
      </c>
      <c r="I27" s="585">
        <v>-2.4</v>
      </c>
      <c r="J27" s="585">
        <v>0.2</v>
      </c>
      <c r="K27" s="585">
        <v>2.2</v>
      </c>
      <c r="L27" s="586" t="s">
        <v>762</v>
      </c>
      <c r="M27" s="586" t="s">
        <v>762</v>
      </c>
      <c r="N27" s="586" t="s">
        <v>762</v>
      </c>
      <c r="O27" s="586" t="s">
        <v>762</v>
      </c>
      <c r="P27" s="585">
        <v>-0.4</v>
      </c>
      <c r="Q27" s="585">
        <v>3.3</v>
      </c>
      <c r="R27" s="585">
        <v>-7.2</v>
      </c>
      <c r="S27" s="586" t="s">
        <v>762</v>
      </c>
    </row>
    <row r="28" spans="1:19" ht="13.5" customHeight="1">
      <c r="A28" s="587"/>
      <c r="B28" s="587" t="s">
        <v>758</v>
      </c>
      <c r="C28" s="588"/>
      <c r="D28" s="589">
        <v>1.3</v>
      </c>
      <c r="E28" s="590">
        <v>-3.4</v>
      </c>
      <c r="F28" s="590">
        <v>1</v>
      </c>
      <c r="G28" s="590">
        <v>-3.5</v>
      </c>
      <c r="H28" s="590">
        <v>-7.7</v>
      </c>
      <c r="I28" s="590">
        <v>-4.2</v>
      </c>
      <c r="J28" s="590">
        <v>2.6</v>
      </c>
      <c r="K28" s="590">
        <v>-0.4</v>
      </c>
      <c r="L28" s="591" t="s">
        <v>762</v>
      </c>
      <c r="M28" s="591" t="s">
        <v>762</v>
      </c>
      <c r="N28" s="591" t="s">
        <v>762</v>
      </c>
      <c r="O28" s="591" t="s">
        <v>762</v>
      </c>
      <c r="P28" s="590">
        <v>4.5</v>
      </c>
      <c r="Q28" s="590">
        <v>2.9</v>
      </c>
      <c r="R28" s="590">
        <v>4.9</v>
      </c>
      <c r="S28" s="591" t="s">
        <v>762</v>
      </c>
    </row>
    <row r="29" spans="1:19" ht="13.5" customHeight="1">
      <c r="A29" s="587"/>
      <c r="B29" s="587" t="s">
        <v>759</v>
      </c>
      <c r="C29" s="588"/>
      <c r="D29" s="589">
        <v>-6.5</v>
      </c>
      <c r="E29" s="590">
        <v>-0.1</v>
      </c>
      <c r="F29" s="590">
        <v>-6.3</v>
      </c>
      <c r="G29" s="590">
        <v>-0.8</v>
      </c>
      <c r="H29" s="590">
        <v>-5.3</v>
      </c>
      <c r="I29" s="590">
        <v>-2.5</v>
      </c>
      <c r="J29" s="590">
        <v>-7.5</v>
      </c>
      <c r="K29" s="590">
        <v>3</v>
      </c>
      <c r="L29" s="591" t="s">
        <v>762</v>
      </c>
      <c r="M29" s="591" t="s">
        <v>762</v>
      </c>
      <c r="N29" s="591" t="s">
        <v>762</v>
      </c>
      <c r="O29" s="591" t="s">
        <v>762</v>
      </c>
      <c r="P29" s="590">
        <v>-10.1</v>
      </c>
      <c r="Q29" s="590">
        <v>-8.8</v>
      </c>
      <c r="R29" s="590">
        <v>7.1</v>
      </c>
      <c r="S29" s="591" t="s">
        <v>762</v>
      </c>
    </row>
    <row r="30" spans="1:19" ht="13.5" customHeight="1">
      <c r="A30" s="587"/>
      <c r="B30" s="587" t="s">
        <v>760</v>
      </c>
      <c r="C30" s="588"/>
      <c r="D30" s="589">
        <v>1.3</v>
      </c>
      <c r="E30" s="590">
        <v>3.7</v>
      </c>
      <c r="F30" s="590">
        <v>5.8</v>
      </c>
      <c r="G30" s="590">
        <v>3</v>
      </c>
      <c r="H30" s="590">
        <v>4.5</v>
      </c>
      <c r="I30" s="590">
        <v>-0.8</v>
      </c>
      <c r="J30" s="590">
        <v>4.1</v>
      </c>
      <c r="K30" s="590">
        <v>3.9</v>
      </c>
      <c r="L30" s="591" t="s">
        <v>762</v>
      </c>
      <c r="M30" s="591" t="s">
        <v>762</v>
      </c>
      <c r="N30" s="591" t="s">
        <v>762</v>
      </c>
      <c r="O30" s="591" t="s">
        <v>762</v>
      </c>
      <c r="P30" s="590">
        <v>-6.2</v>
      </c>
      <c r="Q30" s="590">
        <v>-4</v>
      </c>
      <c r="R30" s="590">
        <v>4</v>
      </c>
      <c r="S30" s="591" t="s">
        <v>762</v>
      </c>
    </row>
    <row r="31" spans="1:19" ht="13.5" customHeight="1">
      <c r="A31" s="587"/>
      <c r="B31" s="587" t="s">
        <v>761</v>
      </c>
      <c r="C31" s="588"/>
      <c r="D31" s="589">
        <v>-2.4</v>
      </c>
      <c r="E31" s="590">
        <v>-3.7</v>
      </c>
      <c r="F31" s="590">
        <v>-0.3</v>
      </c>
      <c r="G31" s="590">
        <v>6</v>
      </c>
      <c r="H31" s="590">
        <v>-9</v>
      </c>
      <c r="I31" s="590">
        <v>-2.8</v>
      </c>
      <c r="J31" s="590">
        <v>-1.3</v>
      </c>
      <c r="K31" s="590">
        <v>-3.8</v>
      </c>
      <c r="L31" s="591">
        <v>-19.3</v>
      </c>
      <c r="M31" s="591">
        <v>5.2</v>
      </c>
      <c r="N31" s="591">
        <v>-14.9</v>
      </c>
      <c r="O31" s="591">
        <v>-0.3</v>
      </c>
      <c r="P31" s="590">
        <v>-13.7</v>
      </c>
      <c r="Q31" s="590">
        <v>-3</v>
      </c>
      <c r="R31" s="590">
        <v>-1.6</v>
      </c>
      <c r="S31" s="591">
        <v>9.5</v>
      </c>
    </row>
    <row r="32" spans="1:19" ht="13.5" customHeight="1">
      <c r="A32" s="587"/>
      <c r="B32" s="596" t="s">
        <v>823</v>
      </c>
      <c r="C32" s="597"/>
      <c r="D32" s="598">
        <v>1.4</v>
      </c>
      <c r="E32" s="599">
        <v>8.1</v>
      </c>
      <c r="F32" s="599">
        <v>1.1</v>
      </c>
      <c r="G32" s="599">
        <v>-1.7</v>
      </c>
      <c r="H32" s="599">
        <v>-1.9</v>
      </c>
      <c r="I32" s="599">
        <v>3</v>
      </c>
      <c r="J32" s="599">
        <v>0.1</v>
      </c>
      <c r="K32" s="599">
        <v>7</v>
      </c>
      <c r="L32" s="599">
        <v>-2.4</v>
      </c>
      <c r="M32" s="599">
        <v>-5.9</v>
      </c>
      <c r="N32" s="599">
        <v>1.4</v>
      </c>
      <c r="O32" s="599">
        <v>11.3</v>
      </c>
      <c r="P32" s="599">
        <v>0.9</v>
      </c>
      <c r="Q32" s="599">
        <v>0.2</v>
      </c>
      <c r="R32" s="599">
        <v>-0.5</v>
      </c>
      <c r="S32" s="599">
        <v>2.7</v>
      </c>
    </row>
    <row r="33" spans="1:19" ht="13.5" customHeight="1">
      <c r="A33" s="582" t="s">
        <v>601</v>
      </c>
      <c r="B33" s="582" t="s">
        <v>610</v>
      </c>
      <c r="C33" s="594" t="s">
        <v>602</v>
      </c>
      <c r="D33" s="592">
        <v>-0.5</v>
      </c>
      <c r="E33" s="593">
        <v>7.7</v>
      </c>
      <c r="F33" s="593">
        <v>-1.3</v>
      </c>
      <c r="G33" s="593">
        <v>-1.8</v>
      </c>
      <c r="H33" s="593">
        <v>-6</v>
      </c>
      <c r="I33" s="593">
        <v>0.5</v>
      </c>
      <c r="J33" s="593">
        <v>-2.7</v>
      </c>
      <c r="K33" s="593">
        <v>0.7</v>
      </c>
      <c r="L33" s="593">
        <v>-0.6</v>
      </c>
      <c r="M33" s="593">
        <v>-2.4</v>
      </c>
      <c r="N33" s="593">
        <v>-5.5</v>
      </c>
      <c r="O33" s="593">
        <v>14.9</v>
      </c>
      <c r="P33" s="593">
        <v>0.5</v>
      </c>
      <c r="Q33" s="593">
        <v>-1.6</v>
      </c>
      <c r="R33" s="593">
        <v>-0.3</v>
      </c>
      <c r="S33" s="593">
        <v>6.9</v>
      </c>
    </row>
    <row r="34" spans="1:19" ht="13.5" customHeight="1">
      <c r="A34" s="587" t="s">
        <v>559</v>
      </c>
      <c r="B34" s="587" t="s">
        <v>611</v>
      </c>
      <c r="C34" s="588"/>
      <c r="D34" s="592">
        <v>1</v>
      </c>
      <c r="E34" s="593">
        <v>5.3</v>
      </c>
      <c r="F34" s="593">
        <v>2.1</v>
      </c>
      <c r="G34" s="593">
        <v>-4.7</v>
      </c>
      <c r="H34" s="593">
        <v>-5.1</v>
      </c>
      <c r="I34" s="593">
        <v>2.2</v>
      </c>
      <c r="J34" s="593">
        <v>-1.8</v>
      </c>
      <c r="K34" s="593">
        <v>3.5</v>
      </c>
      <c r="L34" s="593">
        <v>-6.6</v>
      </c>
      <c r="M34" s="593">
        <v>-0.6</v>
      </c>
      <c r="N34" s="593">
        <v>-3.8</v>
      </c>
      <c r="O34" s="593">
        <v>11.3</v>
      </c>
      <c r="P34" s="593">
        <v>-2.3</v>
      </c>
      <c r="Q34" s="593">
        <v>1.5</v>
      </c>
      <c r="R34" s="593">
        <v>-0.1</v>
      </c>
      <c r="S34" s="593">
        <v>9.2</v>
      </c>
    </row>
    <row r="35" spans="1:19" ht="13.5" customHeight="1">
      <c r="A35" s="587" t="s">
        <v>559</v>
      </c>
      <c r="B35" s="587" t="s">
        <v>612</v>
      </c>
      <c r="C35" s="588"/>
      <c r="D35" s="592">
        <v>0.3</v>
      </c>
      <c r="E35" s="593">
        <v>8.2</v>
      </c>
      <c r="F35" s="593">
        <v>1.2</v>
      </c>
      <c r="G35" s="593">
        <v>-1.1</v>
      </c>
      <c r="H35" s="593">
        <v>0</v>
      </c>
      <c r="I35" s="593">
        <v>2.3</v>
      </c>
      <c r="J35" s="593">
        <v>-3.6</v>
      </c>
      <c r="K35" s="593">
        <v>1.7</v>
      </c>
      <c r="L35" s="593">
        <v>-0.6</v>
      </c>
      <c r="M35" s="593">
        <v>0.1</v>
      </c>
      <c r="N35" s="593">
        <v>-3.9</v>
      </c>
      <c r="O35" s="593">
        <v>13.1</v>
      </c>
      <c r="P35" s="593">
        <v>-2.9</v>
      </c>
      <c r="Q35" s="593">
        <v>-1.1</v>
      </c>
      <c r="R35" s="593">
        <v>-2.9</v>
      </c>
      <c r="S35" s="593">
        <v>3.6</v>
      </c>
    </row>
    <row r="36" spans="1:19" ht="13.5" customHeight="1">
      <c r="A36" s="587" t="s">
        <v>559</v>
      </c>
      <c r="B36" s="587" t="s">
        <v>613</v>
      </c>
      <c r="C36" s="588"/>
      <c r="D36" s="592">
        <v>0.7</v>
      </c>
      <c r="E36" s="593">
        <v>8.6</v>
      </c>
      <c r="F36" s="593">
        <v>1</v>
      </c>
      <c r="G36" s="593">
        <v>1.1</v>
      </c>
      <c r="H36" s="593">
        <v>-4.4</v>
      </c>
      <c r="I36" s="593">
        <v>3.4</v>
      </c>
      <c r="J36" s="593">
        <v>-2.4</v>
      </c>
      <c r="K36" s="593">
        <v>5.4</v>
      </c>
      <c r="L36" s="593">
        <v>-1</v>
      </c>
      <c r="M36" s="593">
        <v>-6.5</v>
      </c>
      <c r="N36" s="593">
        <v>-4.2</v>
      </c>
      <c r="O36" s="593">
        <v>6.7</v>
      </c>
      <c r="P36" s="593">
        <v>-3.2</v>
      </c>
      <c r="Q36" s="593">
        <v>2</v>
      </c>
      <c r="R36" s="593">
        <v>-0.5</v>
      </c>
      <c r="S36" s="593">
        <v>4.3</v>
      </c>
    </row>
    <row r="37" spans="1:19" ht="13.5" customHeight="1">
      <c r="A37" s="587" t="s">
        <v>559</v>
      </c>
      <c r="B37" s="587" t="s">
        <v>614</v>
      </c>
      <c r="C37" s="588"/>
      <c r="D37" s="592">
        <v>1.1</v>
      </c>
      <c r="E37" s="593">
        <v>8.3</v>
      </c>
      <c r="F37" s="593">
        <v>1.6</v>
      </c>
      <c r="G37" s="593">
        <v>2.6</v>
      </c>
      <c r="H37" s="593">
        <v>-3.1</v>
      </c>
      <c r="I37" s="593">
        <v>5.2</v>
      </c>
      <c r="J37" s="593">
        <v>-2.2</v>
      </c>
      <c r="K37" s="593">
        <v>6.7</v>
      </c>
      <c r="L37" s="593">
        <v>-5.4</v>
      </c>
      <c r="M37" s="593">
        <v>-7.2</v>
      </c>
      <c r="N37" s="593">
        <v>-2.2</v>
      </c>
      <c r="O37" s="593">
        <v>3.7</v>
      </c>
      <c r="P37" s="593">
        <v>-1.1</v>
      </c>
      <c r="Q37" s="593">
        <v>0.8</v>
      </c>
      <c r="R37" s="593">
        <v>-0.2</v>
      </c>
      <c r="S37" s="593">
        <v>6.7</v>
      </c>
    </row>
    <row r="38" spans="1:19" ht="13.5" customHeight="1">
      <c r="A38" s="587" t="s">
        <v>559</v>
      </c>
      <c r="B38" s="587" t="s">
        <v>615</v>
      </c>
      <c r="C38" s="588"/>
      <c r="D38" s="592">
        <v>2.4</v>
      </c>
      <c r="E38" s="593">
        <v>9.7</v>
      </c>
      <c r="F38" s="593">
        <v>3.1</v>
      </c>
      <c r="G38" s="593">
        <v>1.5</v>
      </c>
      <c r="H38" s="593">
        <v>-8.5</v>
      </c>
      <c r="I38" s="593">
        <v>4.9</v>
      </c>
      <c r="J38" s="593">
        <v>3.3</v>
      </c>
      <c r="K38" s="593">
        <v>9.6</v>
      </c>
      <c r="L38" s="593">
        <v>-3.1</v>
      </c>
      <c r="M38" s="593">
        <v>-11.9</v>
      </c>
      <c r="N38" s="593">
        <v>2.3</v>
      </c>
      <c r="O38" s="593">
        <v>6.4</v>
      </c>
      <c r="P38" s="593">
        <v>3.7</v>
      </c>
      <c r="Q38" s="593">
        <v>0.2</v>
      </c>
      <c r="R38" s="593">
        <v>0.8</v>
      </c>
      <c r="S38" s="593">
        <v>0.6</v>
      </c>
    </row>
    <row r="39" spans="1:19" ht="13.5" customHeight="1">
      <c r="A39" s="587" t="s">
        <v>559</v>
      </c>
      <c r="B39" s="587" t="s">
        <v>616</v>
      </c>
      <c r="C39" s="588"/>
      <c r="D39" s="592">
        <v>2.4</v>
      </c>
      <c r="E39" s="593">
        <v>10.2</v>
      </c>
      <c r="F39" s="593">
        <v>2.8</v>
      </c>
      <c r="G39" s="593">
        <v>-1.8</v>
      </c>
      <c r="H39" s="593">
        <v>2.7</v>
      </c>
      <c r="I39" s="593">
        <v>2.4</v>
      </c>
      <c r="J39" s="593">
        <v>2.3</v>
      </c>
      <c r="K39" s="593">
        <v>11.9</v>
      </c>
      <c r="L39" s="593">
        <v>-4.4</v>
      </c>
      <c r="M39" s="593">
        <v>-9.7</v>
      </c>
      <c r="N39" s="593">
        <v>1.5</v>
      </c>
      <c r="O39" s="593">
        <v>12.5</v>
      </c>
      <c r="P39" s="593">
        <v>5.5</v>
      </c>
      <c r="Q39" s="593">
        <v>-0.6</v>
      </c>
      <c r="R39" s="593">
        <v>0.2</v>
      </c>
      <c r="S39" s="593">
        <v>-5.2</v>
      </c>
    </row>
    <row r="40" spans="1:19" ht="13.5" customHeight="1">
      <c r="A40" s="587"/>
      <c r="B40" s="587" t="s">
        <v>617</v>
      </c>
      <c r="C40" s="588"/>
      <c r="D40" s="592">
        <v>1.8</v>
      </c>
      <c r="E40" s="593">
        <v>7.3</v>
      </c>
      <c r="F40" s="593">
        <v>0.3</v>
      </c>
      <c r="G40" s="593">
        <v>-2.6</v>
      </c>
      <c r="H40" s="593">
        <v>2.1</v>
      </c>
      <c r="I40" s="593">
        <v>2.8</v>
      </c>
      <c r="J40" s="593">
        <v>2.8</v>
      </c>
      <c r="K40" s="593">
        <v>12.4</v>
      </c>
      <c r="L40" s="593">
        <v>2</v>
      </c>
      <c r="M40" s="593">
        <v>-6.9</v>
      </c>
      <c r="N40" s="593">
        <v>4.1</v>
      </c>
      <c r="O40" s="593">
        <v>15.5</v>
      </c>
      <c r="P40" s="593">
        <v>-0.2</v>
      </c>
      <c r="Q40" s="593">
        <v>0.5</v>
      </c>
      <c r="R40" s="593">
        <v>0.2</v>
      </c>
      <c r="S40" s="593">
        <v>-1.2</v>
      </c>
    </row>
    <row r="41" spans="1:19" ht="13.5" customHeight="1">
      <c r="A41" s="587"/>
      <c r="B41" s="587" t="s">
        <v>575</v>
      </c>
      <c r="C41" s="588"/>
      <c r="D41" s="592">
        <v>2.2</v>
      </c>
      <c r="E41" s="593">
        <v>5.3</v>
      </c>
      <c r="F41" s="593">
        <v>0.8</v>
      </c>
      <c r="G41" s="593">
        <v>-4.7</v>
      </c>
      <c r="H41" s="593">
        <v>0.7</v>
      </c>
      <c r="I41" s="593">
        <v>3.5</v>
      </c>
      <c r="J41" s="593">
        <v>3.2</v>
      </c>
      <c r="K41" s="593">
        <v>9.6</v>
      </c>
      <c r="L41" s="593">
        <v>1</v>
      </c>
      <c r="M41" s="593">
        <v>-10.4</v>
      </c>
      <c r="N41" s="593">
        <v>12</v>
      </c>
      <c r="O41" s="593">
        <v>15.6</v>
      </c>
      <c r="P41" s="593">
        <v>2.5</v>
      </c>
      <c r="Q41" s="593">
        <v>0.3</v>
      </c>
      <c r="R41" s="593">
        <v>-1.1</v>
      </c>
      <c r="S41" s="593">
        <v>1.9</v>
      </c>
    </row>
    <row r="42" spans="1:19" ht="13.5" customHeight="1">
      <c r="A42" s="587"/>
      <c r="B42" s="587" t="s">
        <v>618</v>
      </c>
      <c r="C42" s="588"/>
      <c r="D42" s="592">
        <v>2.6</v>
      </c>
      <c r="E42" s="593">
        <v>8.7</v>
      </c>
      <c r="F42" s="593">
        <v>1.2</v>
      </c>
      <c r="G42" s="593">
        <v>-9.6</v>
      </c>
      <c r="H42" s="593">
        <v>6</v>
      </c>
      <c r="I42" s="593">
        <v>5.4</v>
      </c>
      <c r="J42" s="593">
        <v>2.5</v>
      </c>
      <c r="K42" s="593">
        <v>10.4</v>
      </c>
      <c r="L42" s="593">
        <v>-2.6</v>
      </c>
      <c r="M42" s="593">
        <v>-6.3</v>
      </c>
      <c r="N42" s="593">
        <v>8.2</v>
      </c>
      <c r="O42" s="593">
        <v>13.5</v>
      </c>
      <c r="P42" s="593">
        <v>5.2</v>
      </c>
      <c r="Q42" s="593">
        <v>1.4</v>
      </c>
      <c r="R42" s="593">
        <v>0.1</v>
      </c>
      <c r="S42" s="593">
        <v>-0.6</v>
      </c>
    </row>
    <row r="43" spans="1:19" ht="13.5" customHeight="1">
      <c r="A43" s="587"/>
      <c r="B43" s="587" t="s">
        <v>689</v>
      </c>
      <c r="C43" s="588"/>
      <c r="D43" s="592">
        <v>2.6</v>
      </c>
      <c r="E43" s="593">
        <v>6</v>
      </c>
      <c r="F43" s="593">
        <v>0.9</v>
      </c>
      <c r="G43" s="593">
        <v>1.9</v>
      </c>
      <c r="H43" s="593">
        <v>1.8</v>
      </c>
      <c r="I43" s="593">
        <v>3</v>
      </c>
      <c r="J43" s="593">
        <v>3.4</v>
      </c>
      <c r="K43" s="593">
        <v>13.4</v>
      </c>
      <c r="L43" s="593">
        <v>-3.2</v>
      </c>
      <c r="M43" s="593">
        <v>-6.8</v>
      </c>
      <c r="N43" s="593">
        <v>7</v>
      </c>
      <c r="O43" s="593">
        <v>15.4</v>
      </c>
      <c r="P43" s="593">
        <v>2.8</v>
      </c>
      <c r="Q43" s="593">
        <v>2.9</v>
      </c>
      <c r="R43" s="593">
        <v>-1.1</v>
      </c>
      <c r="S43" s="593">
        <v>0.1</v>
      </c>
    </row>
    <row r="44" spans="1:19" ht="13.5" customHeight="1">
      <c r="A44" s="587" t="s">
        <v>764</v>
      </c>
      <c r="B44" s="587" t="s">
        <v>622</v>
      </c>
      <c r="C44" s="588" t="s">
        <v>602</v>
      </c>
      <c r="D44" s="592">
        <v>1.2</v>
      </c>
      <c r="E44" s="593">
        <v>4.3</v>
      </c>
      <c r="F44" s="593">
        <v>3</v>
      </c>
      <c r="G44" s="593">
        <v>3.5</v>
      </c>
      <c r="H44" s="593">
        <v>3.4</v>
      </c>
      <c r="I44" s="593">
        <v>-1.7</v>
      </c>
      <c r="J44" s="593">
        <v>3.9</v>
      </c>
      <c r="K44" s="593">
        <v>5.8</v>
      </c>
      <c r="L44" s="593">
        <v>-6.2</v>
      </c>
      <c r="M44" s="593">
        <v>-6.9</v>
      </c>
      <c r="N44" s="593">
        <v>-2.8</v>
      </c>
      <c r="O44" s="593">
        <v>9.6</v>
      </c>
      <c r="P44" s="593">
        <v>4.6</v>
      </c>
      <c r="Q44" s="593">
        <v>-2.8</v>
      </c>
      <c r="R44" s="593">
        <v>-1.7</v>
      </c>
      <c r="S44" s="593">
        <v>-6.8</v>
      </c>
    </row>
    <row r="45" spans="1:19" ht="13.5" customHeight="1">
      <c r="A45" s="595" t="s">
        <v>803</v>
      </c>
      <c r="B45" s="600" t="s">
        <v>820</v>
      </c>
      <c r="C45" s="601" t="s">
        <v>821</v>
      </c>
      <c r="D45" s="602">
        <v>1.8</v>
      </c>
      <c r="E45" s="603">
        <v>6.5</v>
      </c>
      <c r="F45" s="603">
        <v>2.6</v>
      </c>
      <c r="G45" s="603">
        <v>2.8</v>
      </c>
      <c r="H45" s="603">
        <v>3.7</v>
      </c>
      <c r="I45" s="603">
        <v>0.8</v>
      </c>
      <c r="J45" s="603">
        <v>4</v>
      </c>
      <c r="K45" s="603">
        <v>7.5</v>
      </c>
      <c r="L45" s="603">
        <v>1.5</v>
      </c>
      <c r="M45" s="603">
        <v>-2.8</v>
      </c>
      <c r="N45" s="603">
        <v>5</v>
      </c>
      <c r="O45" s="603">
        <v>7.9</v>
      </c>
      <c r="P45" s="603">
        <v>4.8</v>
      </c>
      <c r="Q45" s="603">
        <v>-4.1</v>
      </c>
      <c r="R45" s="603">
        <v>-0.8</v>
      </c>
      <c r="S45" s="603">
        <v>-6.2</v>
      </c>
    </row>
    <row r="46" spans="1:35" ht="27" customHeight="1">
      <c r="A46" s="785" t="s">
        <v>341</v>
      </c>
      <c r="B46" s="785"/>
      <c r="C46" s="786"/>
      <c r="D46" s="604">
        <v>1.3</v>
      </c>
      <c r="E46" s="604">
        <v>5.3</v>
      </c>
      <c r="F46" s="604">
        <v>2.1</v>
      </c>
      <c r="G46" s="604">
        <v>-1</v>
      </c>
      <c r="H46" s="604">
        <v>1.4</v>
      </c>
      <c r="I46" s="604">
        <v>3.3</v>
      </c>
      <c r="J46" s="604">
        <v>-0.3</v>
      </c>
      <c r="K46" s="604">
        <v>0.3</v>
      </c>
      <c r="L46" s="604">
        <v>11.8</v>
      </c>
      <c r="M46" s="604">
        <v>5.1</v>
      </c>
      <c r="N46" s="604">
        <v>-4.6</v>
      </c>
      <c r="O46" s="604">
        <v>0.9</v>
      </c>
      <c r="P46" s="604">
        <v>0.6</v>
      </c>
      <c r="Q46" s="604">
        <v>-1.9</v>
      </c>
      <c r="R46" s="604">
        <v>1.3</v>
      </c>
      <c r="S46" s="604">
        <v>1.9</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106.5</v>
      </c>
      <c r="E53" s="585">
        <v>96.7</v>
      </c>
      <c r="F53" s="585">
        <v>100.9</v>
      </c>
      <c r="G53" s="585">
        <v>106.8</v>
      </c>
      <c r="H53" s="585">
        <v>113.1</v>
      </c>
      <c r="I53" s="585">
        <v>108.2</v>
      </c>
      <c r="J53" s="585">
        <v>113</v>
      </c>
      <c r="K53" s="585">
        <v>89.3</v>
      </c>
      <c r="L53" s="586" t="s">
        <v>762</v>
      </c>
      <c r="M53" s="586" t="s">
        <v>762</v>
      </c>
      <c r="N53" s="586" t="s">
        <v>762</v>
      </c>
      <c r="O53" s="586" t="s">
        <v>762</v>
      </c>
      <c r="P53" s="585">
        <v>119.2</v>
      </c>
      <c r="Q53" s="585">
        <v>104.9</v>
      </c>
      <c r="R53" s="585">
        <v>85</v>
      </c>
      <c r="S53" s="586" t="s">
        <v>762</v>
      </c>
    </row>
    <row r="54" spans="1:19" ht="13.5" customHeight="1">
      <c r="A54" s="587"/>
      <c r="B54" s="587" t="s">
        <v>758</v>
      </c>
      <c r="C54" s="588"/>
      <c r="D54" s="589">
        <v>106.6</v>
      </c>
      <c r="E54" s="590">
        <v>88.4</v>
      </c>
      <c r="F54" s="590">
        <v>100.9</v>
      </c>
      <c r="G54" s="590">
        <v>100.8</v>
      </c>
      <c r="H54" s="590">
        <v>102.1</v>
      </c>
      <c r="I54" s="590">
        <v>110.7</v>
      </c>
      <c r="J54" s="590">
        <v>102</v>
      </c>
      <c r="K54" s="590">
        <v>94.2</v>
      </c>
      <c r="L54" s="591" t="s">
        <v>762</v>
      </c>
      <c r="M54" s="591" t="s">
        <v>762</v>
      </c>
      <c r="N54" s="591" t="s">
        <v>762</v>
      </c>
      <c r="O54" s="591" t="s">
        <v>762</v>
      </c>
      <c r="P54" s="590">
        <v>112.8</v>
      </c>
      <c r="Q54" s="590">
        <v>112.6</v>
      </c>
      <c r="R54" s="590">
        <v>86.5</v>
      </c>
      <c r="S54" s="591" t="s">
        <v>762</v>
      </c>
    </row>
    <row r="55" spans="1:19" ht="13.5" customHeight="1">
      <c r="A55" s="587"/>
      <c r="B55" s="587" t="s">
        <v>759</v>
      </c>
      <c r="C55" s="588"/>
      <c r="D55" s="589">
        <v>99.2</v>
      </c>
      <c r="E55" s="590">
        <v>87.8</v>
      </c>
      <c r="F55" s="590">
        <v>94.2</v>
      </c>
      <c r="G55" s="590">
        <v>98.6</v>
      </c>
      <c r="H55" s="590">
        <v>94.5</v>
      </c>
      <c r="I55" s="590">
        <v>105.6</v>
      </c>
      <c r="J55" s="590">
        <v>95.9</v>
      </c>
      <c r="K55" s="590">
        <v>100.5</v>
      </c>
      <c r="L55" s="591" t="s">
        <v>762</v>
      </c>
      <c r="M55" s="591" t="s">
        <v>762</v>
      </c>
      <c r="N55" s="591" t="s">
        <v>762</v>
      </c>
      <c r="O55" s="591" t="s">
        <v>762</v>
      </c>
      <c r="P55" s="590">
        <v>108.1</v>
      </c>
      <c r="Q55" s="590">
        <v>105</v>
      </c>
      <c r="R55" s="590">
        <v>98.6</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98.5</v>
      </c>
      <c r="E57" s="593">
        <v>105.9</v>
      </c>
      <c r="F57" s="593">
        <v>100.2</v>
      </c>
      <c r="G57" s="593">
        <v>99.4</v>
      </c>
      <c r="H57" s="593">
        <v>92.4</v>
      </c>
      <c r="I57" s="593">
        <v>96.5</v>
      </c>
      <c r="J57" s="593">
        <v>102.1</v>
      </c>
      <c r="K57" s="593">
        <v>95.9</v>
      </c>
      <c r="L57" s="593">
        <v>97</v>
      </c>
      <c r="M57" s="593">
        <v>102.1</v>
      </c>
      <c r="N57" s="593">
        <v>86.2</v>
      </c>
      <c r="O57" s="593">
        <v>104</v>
      </c>
      <c r="P57" s="593">
        <v>94.5</v>
      </c>
      <c r="Q57" s="593">
        <v>93.9</v>
      </c>
      <c r="R57" s="593">
        <v>100.4</v>
      </c>
      <c r="S57" s="593">
        <v>100.4</v>
      </c>
    </row>
    <row r="58" spans="1:19" ht="13.5" customHeight="1">
      <c r="A58" s="587"/>
      <c r="B58" s="596" t="s">
        <v>824</v>
      </c>
      <c r="C58" s="597"/>
      <c r="D58" s="598">
        <v>99.1</v>
      </c>
      <c r="E58" s="599">
        <v>116.1</v>
      </c>
      <c r="F58" s="599">
        <v>102.1</v>
      </c>
      <c r="G58" s="599">
        <v>99.1</v>
      </c>
      <c r="H58" s="599">
        <v>90.2</v>
      </c>
      <c r="I58" s="599">
        <v>105.4</v>
      </c>
      <c r="J58" s="599">
        <v>103.6</v>
      </c>
      <c r="K58" s="599">
        <v>97</v>
      </c>
      <c r="L58" s="599">
        <v>87</v>
      </c>
      <c r="M58" s="599">
        <v>96.2</v>
      </c>
      <c r="N58" s="599">
        <v>82.7</v>
      </c>
      <c r="O58" s="599">
        <v>101.7</v>
      </c>
      <c r="P58" s="599">
        <v>87.6</v>
      </c>
      <c r="Q58" s="599">
        <v>91.7</v>
      </c>
      <c r="R58" s="599">
        <v>99.1</v>
      </c>
      <c r="S58" s="599">
        <v>98.3</v>
      </c>
    </row>
    <row r="59" spans="1:19" ht="13.5" customHeight="1">
      <c r="A59" s="582" t="s">
        <v>601</v>
      </c>
      <c r="B59" s="582" t="s">
        <v>610</v>
      </c>
      <c r="C59" s="594" t="s">
        <v>602</v>
      </c>
      <c r="D59" s="592">
        <v>98.4</v>
      </c>
      <c r="E59" s="593">
        <v>115.6</v>
      </c>
      <c r="F59" s="593">
        <v>101.1</v>
      </c>
      <c r="G59" s="593">
        <v>98.2</v>
      </c>
      <c r="H59" s="593">
        <v>87.8</v>
      </c>
      <c r="I59" s="593">
        <v>103.5</v>
      </c>
      <c r="J59" s="593">
        <v>102.1</v>
      </c>
      <c r="K59" s="593">
        <v>91.8</v>
      </c>
      <c r="L59" s="593">
        <v>93.1</v>
      </c>
      <c r="M59" s="593">
        <v>100.4</v>
      </c>
      <c r="N59" s="593">
        <v>81.9</v>
      </c>
      <c r="O59" s="593">
        <v>104.2</v>
      </c>
      <c r="P59" s="593">
        <v>88.6</v>
      </c>
      <c r="Q59" s="593">
        <v>91</v>
      </c>
      <c r="R59" s="593">
        <v>103.2</v>
      </c>
      <c r="S59" s="593">
        <v>100.5</v>
      </c>
    </row>
    <row r="60" spans="1:19" ht="13.5" customHeight="1">
      <c r="A60" s="587" t="s">
        <v>559</v>
      </c>
      <c r="B60" s="587" t="s">
        <v>611</v>
      </c>
      <c r="C60" s="588"/>
      <c r="D60" s="592">
        <v>99.8</v>
      </c>
      <c r="E60" s="593">
        <v>116.7</v>
      </c>
      <c r="F60" s="593">
        <v>102.8</v>
      </c>
      <c r="G60" s="593">
        <v>99.2</v>
      </c>
      <c r="H60" s="593">
        <v>89.4</v>
      </c>
      <c r="I60" s="593">
        <v>101.6</v>
      </c>
      <c r="J60" s="593">
        <v>103.8</v>
      </c>
      <c r="K60" s="593">
        <v>97.9</v>
      </c>
      <c r="L60" s="593">
        <v>88.4</v>
      </c>
      <c r="M60" s="593">
        <v>104</v>
      </c>
      <c r="N60" s="593">
        <v>84.2</v>
      </c>
      <c r="O60" s="593">
        <v>102.5</v>
      </c>
      <c r="P60" s="593">
        <v>89.6</v>
      </c>
      <c r="Q60" s="593">
        <v>92.9</v>
      </c>
      <c r="R60" s="593">
        <v>101.9</v>
      </c>
      <c r="S60" s="593">
        <v>99</v>
      </c>
    </row>
    <row r="61" spans="1:19" ht="13.5" customHeight="1">
      <c r="A61" s="587" t="s">
        <v>559</v>
      </c>
      <c r="B61" s="587" t="s">
        <v>612</v>
      </c>
      <c r="C61" s="588"/>
      <c r="D61" s="592">
        <v>100.2</v>
      </c>
      <c r="E61" s="593">
        <v>114.9</v>
      </c>
      <c r="F61" s="593">
        <v>103.5</v>
      </c>
      <c r="G61" s="593">
        <v>98.8</v>
      </c>
      <c r="H61" s="593">
        <v>93.8</v>
      </c>
      <c r="I61" s="593">
        <v>105.8</v>
      </c>
      <c r="J61" s="593">
        <v>104.8</v>
      </c>
      <c r="K61" s="593">
        <v>93.8</v>
      </c>
      <c r="L61" s="593">
        <v>86.7</v>
      </c>
      <c r="M61" s="593">
        <v>101.8</v>
      </c>
      <c r="N61" s="593">
        <v>82.4</v>
      </c>
      <c r="O61" s="593">
        <v>102.2</v>
      </c>
      <c r="P61" s="593">
        <v>91.5</v>
      </c>
      <c r="Q61" s="593">
        <v>91.4</v>
      </c>
      <c r="R61" s="593">
        <v>97.7</v>
      </c>
      <c r="S61" s="593">
        <v>100.4</v>
      </c>
    </row>
    <row r="62" spans="1:19" ht="13.5" customHeight="1">
      <c r="A62" s="587" t="s">
        <v>559</v>
      </c>
      <c r="B62" s="587" t="s">
        <v>613</v>
      </c>
      <c r="C62" s="588"/>
      <c r="D62" s="592">
        <v>99</v>
      </c>
      <c r="E62" s="593">
        <v>120.7</v>
      </c>
      <c r="F62" s="593">
        <v>102.3</v>
      </c>
      <c r="G62" s="593">
        <v>97.7</v>
      </c>
      <c r="H62" s="593">
        <v>90</v>
      </c>
      <c r="I62" s="593">
        <v>102.7</v>
      </c>
      <c r="J62" s="593">
        <v>104.7</v>
      </c>
      <c r="K62" s="593">
        <v>94.9</v>
      </c>
      <c r="L62" s="593">
        <v>86.5</v>
      </c>
      <c r="M62" s="593">
        <v>93.2</v>
      </c>
      <c r="N62" s="593">
        <v>82.3</v>
      </c>
      <c r="O62" s="593">
        <v>100.8</v>
      </c>
      <c r="P62" s="593">
        <v>89.3</v>
      </c>
      <c r="Q62" s="593">
        <v>91.5</v>
      </c>
      <c r="R62" s="593">
        <v>97.8</v>
      </c>
      <c r="S62" s="593">
        <v>94.7</v>
      </c>
    </row>
    <row r="63" spans="1:19" ht="13.5" customHeight="1">
      <c r="A63" s="587" t="s">
        <v>559</v>
      </c>
      <c r="B63" s="587" t="s">
        <v>614</v>
      </c>
      <c r="C63" s="588"/>
      <c r="D63" s="592">
        <v>100.9</v>
      </c>
      <c r="E63" s="593">
        <v>119.8</v>
      </c>
      <c r="F63" s="593">
        <v>104.3</v>
      </c>
      <c r="G63" s="593">
        <v>100.4</v>
      </c>
      <c r="H63" s="593">
        <v>90.8</v>
      </c>
      <c r="I63" s="593">
        <v>108.8</v>
      </c>
      <c r="J63" s="593">
        <v>105.2</v>
      </c>
      <c r="K63" s="593">
        <v>100.9</v>
      </c>
      <c r="L63" s="593">
        <v>84.8</v>
      </c>
      <c r="M63" s="593">
        <v>93.9</v>
      </c>
      <c r="N63" s="593">
        <v>81.6</v>
      </c>
      <c r="O63" s="593">
        <v>99.3</v>
      </c>
      <c r="P63" s="593">
        <v>90.7</v>
      </c>
      <c r="Q63" s="593">
        <v>91.8</v>
      </c>
      <c r="R63" s="593">
        <v>99.5</v>
      </c>
      <c r="S63" s="593">
        <v>99</v>
      </c>
    </row>
    <row r="64" spans="1:19" ht="13.5" customHeight="1">
      <c r="A64" s="587" t="s">
        <v>559</v>
      </c>
      <c r="B64" s="587" t="s">
        <v>615</v>
      </c>
      <c r="C64" s="588"/>
      <c r="D64" s="592">
        <v>99.9</v>
      </c>
      <c r="E64" s="593">
        <v>116.2</v>
      </c>
      <c r="F64" s="593">
        <v>103.7</v>
      </c>
      <c r="G64" s="593">
        <v>99.5</v>
      </c>
      <c r="H64" s="593">
        <v>86.7</v>
      </c>
      <c r="I64" s="593">
        <v>108.5</v>
      </c>
      <c r="J64" s="593">
        <v>106.4</v>
      </c>
      <c r="K64" s="593">
        <v>98.2</v>
      </c>
      <c r="L64" s="593">
        <v>86</v>
      </c>
      <c r="M64" s="593">
        <v>92.4</v>
      </c>
      <c r="N64" s="593">
        <v>82.4</v>
      </c>
      <c r="O64" s="593">
        <v>98</v>
      </c>
      <c r="P64" s="593">
        <v>84.3</v>
      </c>
      <c r="Q64" s="593">
        <v>91.6</v>
      </c>
      <c r="R64" s="593">
        <v>98.8</v>
      </c>
      <c r="S64" s="593">
        <v>98.6</v>
      </c>
    </row>
    <row r="65" spans="1:19" ht="13.5" customHeight="1">
      <c r="A65" s="587" t="s">
        <v>559</v>
      </c>
      <c r="B65" s="587" t="s">
        <v>616</v>
      </c>
      <c r="C65" s="588"/>
      <c r="D65" s="592">
        <v>98.6</v>
      </c>
      <c r="E65" s="593">
        <v>112.9</v>
      </c>
      <c r="F65" s="593">
        <v>101.7</v>
      </c>
      <c r="G65" s="593">
        <v>98.3</v>
      </c>
      <c r="H65" s="593">
        <v>91</v>
      </c>
      <c r="I65" s="593">
        <v>103.6</v>
      </c>
      <c r="J65" s="593">
        <v>103.6</v>
      </c>
      <c r="K65" s="593">
        <v>98.3</v>
      </c>
      <c r="L65" s="593">
        <v>85.7</v>
      </c>
      <c r="M65" s="593">
        <v>93.6</v>
      </c>
      <c r="N65" s="593">
        <v>83.9</v>
      </c>
      <c r="O65" s="593">
        <v>102.8</v>
      </c>
      <c r="P65" s="593">
        <v>88.9</v>
      </c>
      <c r="Q65" s="593">
        <v>91.7</v>
      </c>
      <c r="R65" s="593">
        <v>98.8</v>
      </c>
      <c r="S65" s="593">
        <v>95.2</v>
      </c>
    </row>
    <row r="66" spans="1:19" ht="13.5" customHeight="1">
      <c r="A66" s="587"/>
      <c r="B66" s="587" t="s">
        <v>617</v>
      </c>
      <c r="C66" s="588"/>
      <c r="D66" s="592">
        <v>98</v>
      </c>
      <c r="E66" s="593">
        <v>114.9</v>
      </c>
      <c r="F66" s="593">
        <v>101.2</v>
      </c>
      <c r="G66" s="593">
        <v>101.7</v>
      </c>
      <c r="H66" s="593">
        <v>90.6</v>
      </c>
      <c r="I66" s="593">
        <v>106.4</v>
      </c>
      <c r="J66" s="593">
        <v>101.2</v>
      </c>
      <c r="K66" s="593">
        <v>98</v>
      </c>
      <c r="L66" s="593">
        <v>84.9</v>
      </c>
      <c r="M66" s="593">
        <v>94.5</v>
      </c>
      <c r="N66" s="593">
        <v>82.4</v>
      </c>
      <c r="O66" s="593">
        <v>101.5</v>
      </c>
      <c r="P66" s="593">
        <v>83.1</v>
      </c>
      <c r="Q66" s="593">
        <v>91.1</v>
      </c>
      <c r="R66" s="593">
        <v>98.1</v>
      </c>
      <c r="S66" s="593">
        <v>96.1</v>
      </c>
    </row>
    <row r="67" spans="1:19" ht="13.5" customHeight="1">
      <c r="A67" s="587"/>
      <c r="B67" s="587" t="s">
        <v>575</v>
      </c>
      <c r="C67" s="588"/>
      <c r="D67" s="592">
        <v>98.2</v>
      </c>
      <c r="E67" s="593">
        <v>116.9</v>
      </c>
      <c r="F67" s="593">
        <v>101.4</v>
      </c>
      <c r="G67" s="593">
        <v>98.7</v>
      </c>
      <c r="H67" s="593">
        <v>91.6</v>
      </c>
      <c r="I67" s="593">
        <v>107.1</v>
      </c>
      <c r="J67" s="593">
        <v>101.6</v>
      </c>
      <c r="K67" s="593">
        <v>97.5</v>
      </c>
      <c r="L67" s="593">
        <v>89.2</v>
      </c>
      <c r="M67" s="593">
        <v>90.6</v>
      </c>
      <c r="N67" s="593">
        <v>82.1</v>
      </c>
      <c r="O67" s="593">
        <v>100.4</v>
      </c>
      <c r="P67" s="593">
        <v>84</v>
      </c>
      <c r="Q67" s="593">
        <v>91</v>
      </c>
      <c r="R67" s="593">
        <v>97.4</v>
      </c>
      <c r="S67" s="593">
        <v>99</v>
      </c>
    </row>
    <row r="68" spans="1:19" ht="13.5" customHeight="1">
      <c r="A68" s="587"/>
      <c r="B68" s="587" t="s">
        <v>618</v>
      </c>
      <c r="C68" s="588"/>
      <c r="D68" s="592">
        <v>99</v>
      </c>
      <c r="E68" s="593">
        <v>115.8</v>
      </c>
      <c r="F68" s="593">
        <v>102.2</v>
      </c>
      <c r="G68" s="593">
        <v>91.9</v>
      </c>
      <c r="H68" s="593">
        <v>92.4</v>
      </c>
      <c r="I68" s="593">
        <v>107.2</v>
      </c>
      <c r="J68" s="593">
        <v>103.5</v>
      </c>
      <c r="K68" s="593">
        <v>100</v>
      </c>
      <c r="L68" s="593">
        <v>85.1</v>
      </c>
      <c r="M68" s="593">
        <v>94.8</v>
      </c>
      <c r="N68" s="593">
        <v>83.4</v>
      </c>
      <c r="O68" s="593">
        <v>103.1</v>
      </c>
      <c r="P68" s="593">
        <v>85</v>
      </c>
      <c r="Q68" s="593">
        <v>91.7</v>
      </c>
      <c r="R68" s="593">
        <v>97.9</v>
      </c>
      <c r="S68" s="593">
        <v>100.2</v>
      </c>
    </row>
    <row r="69" spans="1:19" ht="13.5" customHeight="1">
      <c r="A69" s="587"/>
      <c r="B69" s="587" t="s">
        <v>689</v>
      </c>
      <c r="C69" s="588"/>
      <c r="D69" s="592">
        <v>98.7</v>
      </c>
      <c r="E69" s="593">
        <v>115.9</v>
      </c>
      <c r="F69" s="593">
        <v>101.7</v>
      </c>
      <c r="G69" s="593">
        <v>106</v>
      </c>
      <c r="H69" s="593">
        <v>91</v>
      </c>
      <c r="I69" s="593">
        <v>105.9</v>
      </c>
      <c r="J69" s="593">
        <v>102.8</v>
      </c>
      <c r="K69" s="593">
        <v>100.3</v>
      </c>
      <c r="L69" s="593">
        <v>84.7</v>
      </c>
      <c r="M69" s="593">
        <v>94.5</v>
      </c>
      <c r="N69" s="593">
        <v>84.3</v>
      </c>
      <c r="O69" s="593">
        <v>101.7</v>
      </c>
      <c r="P69" s="593">
        <v>84.9</v>
      </c>
      <c r="Q69" s="593">
        <v>92</v>
      </c>
      <c r="R69" s="593">
        <v>97.9</v>
      </c>
      <c r="S69" s="593">
        <v>97.4</v>
      </c>
    </row>
    <row r="70" spans="1:46" ht="13.5" customHeight="1">
      <c r="A70" s="587" t="s">
        <v>764</v>
      </c>
      <c r="B70" s="587" t="s">
        <v>622</v>
      </c>
      <c r="C70" s="588" t="s">
        <v>602</v>
      </c>
      <c r="D70" s="592">
        <v>97.1</v>
      </c>
      <c r="E70" s="593">
        <v>112.4</v>
      </c>
      <c r="F70" s="593">
        <v>100.8</v>
      </c>
      <c r="G70" s="593">
        <v>107</v>
      </c>
      <c r="H70" s="593">
        <v>89.2</v>
      </c>
      <c r="I70" s="593">
        <v>98.7</v>
      </c>
      <c r="J70" s="593">
        <v>103</v>
      </c>
      <c r="K70" s="593">
        <v>95.6</v>
      </c>
      <c r="L70" s="593">
        <v>83.7</v>
      </c>
      <c r="M70" s="593">
        <v>89.7</v>
      </c>
      <c r="N70" s="593">
        <v>80</v>
      </c>
      <c r="O70" s="593">
        <v>101.5</v>
      </c>
      <c r="P70" s="593">
        <v>84.9</v>
      </c>
      <c r="Q70" s="593">
        <v>92.4</v>
      </c>
      <c r="R70" s="593">
        <v>97.9</v>
      </c>
      <c r="S70" s="593">
        <v>92.9</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813</v>
      </c>
      <c r="C71" s="601" t="s">
        <v>815</v>
      </c>
      <c r="D71" s="602">
        <v>97.9</v>
      </c>
      <c r="E71" s="603">
        <v>115.9</v>
      </c>
      <c r="F71" s="603">
        <v>102.1</v>
      </c>
      <c r="G71" s="603">
        <v>106</v>
      </c>
      <c r="H71" s="603">
        <v>92.1</v>
      </c>
      <c r="I71" s="603">
        <v>101.7</v>
      </c>
      <c r="J71" s="603">
        <v>102.9</v>
      </c>
      <c r="K71" s="603">
        <v>93.7</v>
      </c>
      <c r="L71" s="603">
        <v>84</v>
      </c>
      <c r="M71" s="603">
        <v>95.2</v>
      </c>
      <c r="N71" s="603">
        <v>78.7</v>
      </c>
      <c r="O71" s="603">
        <v>100</v>
      </c>
      <c r="P71" s="603">
        <v>85.4</v>
      </c>
      <c r="Q71" s="603">
        <v>90.1</v>
      </c>
      <c r="R71" s="603">
        <v>100.4</v>
      </c>
      <c r="S71" s="603">
        <v>96.1</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0.4</v>
      </c>
      <c r="E73" s="585">
        <v>-9.2</v>
      </c>
      <c r="F73" s="585">
        <v>0.3</v>
      </c>
      <c r="G73" s="585">
        <v>1.7</v>
      </c>
      <c r="H73" s="585">
        <v>-7.9</v>
      </c>
      <c r="I73" s="585">
        <v>0.1</v>
      </c>
      <c r="J73" s="585">
        <v>2.4</v>
      </c>
      <c r="K73" s="585">
        <v>1.7</v>
      </c>
      <c r="L73" s="586" t="s">
        <v>762</v>
      </c>
      <c r="M73" s="586" t="s">
        <v>762</v>
      </c>
      <c r="N73" s="586" t="s">
        <v>762</v>
      </c>
      <c r="O73" s="586" t="s">
        <v>762</v>
      </c>
      <c r="P73" s="585">
        <v>-4.8</v>
      </c>
      <c r="Q73" s="585">
        <v>1.6</v>
      </c>
      <c r="R73" s="585">
        <v>-9.8</v>
      </c>
      <c r="S73" s="586" t="s">
        <v>762</v>
      </c>
    </row>
    <row r="74" spans="1:19" ht="13.5" customHeight="1">
      <c r="A74" s="587"/>
      <c r="B74" s="587" t="s">
        <v>758</v>
      </c>
      <c r="C74" s="588"/>
      <c r="D74" s="589">
        <v>0.1</v>
      </c>
      <c r="E74" s="590">
        <v>-8.6</v>
      </c>
      <c r="F74" s="590">
        <v>0</v>
      </c>
      <c r="G74" s="590">
        <v>-5.6</v>
      </c>
      <c r="H74" s="590">
        <v>-9.7</v>
      </c>
      <c r="I74" s="590">
        <v>2.3</v>
      </c>
      <c r="J74" s="590">
        <v>-9.8</v>
      </c>
      <c r="K74" s="590">
        <v>5.5</v>
      </c>
      <c r="L74" s="591" t="s">
        <v>762</v>
      </c>
      <c r="M74" s="591" t="s">
        <v>762</v>
      </c>
      <c r="N74" s="591" t="s">
        <v>762</v>
      </c>
      <c r="O74" s="591" t="s">
        <v>762</v>
      </c>
      <c r="P74" s="590">
        <v>-5.3</v>
      </c>
      <c r="Q74" s="590">
        <v>7.4</v>
      </c>
      <c r="R74" s="590">
        <v>1.6</v>
      </c>
      <c r="S74" s="591" t="s">
        <v>762</v>
      </c>
    </row>
    <row r="75" spans="1:19" ht="13.5" customHeight="1">
      <c r="A75" s="587"/>
      <c r="B75" s="587" t="s">
        <v>759</v>
      </c>
      <c r="C75" s="588"/>
      <c r="D75" s="589">
        <v>-7</v>
      </c>
      <c r="E75" s="590">
        <v>-0.6</v>
      </c>
      <c r="F75" s="590">
        <v>-6.6</v>
      </c>
      <c r="G75" s="590">
        <v>-2.1</v>
      </c>
      <c r="H75" s="590">
        <v>-7.5</v>
      </c>
      <c r="I75" s="590">
        <v>-4.6</v>
      </c>
      <c r="J75" s="590">
        <v>-6</v>
      </c>
      <c r="K75" s="590">
        <v>6.6</v>
      </c>
      <c r="L75" s="591" t="s">
        <v>762</v>
      </c>
      <c r="M75" s="591" t="s">
        <v>762</v>
      </c>
      <c r="N75" s="591" t="s">
        <v>762</v>
      </c>
      <c r="O75" s="591" t="s">
        <v>762</v>
      </c>
      <c r="P75" s="590">
        <v>-4.2</v>
      </c>
      <c r="Q75" s="590">
        <v>-6.8</v>
      </c>
      <c r="R75" s="590">
        <v>14</v>
      </c>
      <c r="S75" s="591" t="s">
        <v>762</v>
      </c>
    </row>
    <row r="76" spans="1:19" ht="13.5" customHeight="1">
      <c r="A76" s="587"/>
      <c r="B76" s="587" t="s">
        <v>760</v>
      </c>
      <c r="C76" s="588"/>
      <c r="D76" s="589">
        <v>0.9</v>
      </c>
      <c r="E76" s="590">
        <v>13.9</v>
      </c>
      <c r="F76" s="590">
        <v>6.1</v>
      </c>
      <c r="G76" s="590">
        <v>1.4</v>
      </c>
      <c r="H76" s="590">
        <v>5.8</v>
      </c>
      <c r="I76" s="590">
        <v>-5.3</v>
      </c>
      <c r="J76" s="590">
        <v>4.3</v>
      </c>
      <c r="K76" s="590">
        <v>-0.4</v>
      </c>
      <c r="L76" s="591" t="s">
        <v>762</v>
      </c>
      <c r="M76" s="591" t="s">
        <v>762</v>
      </c>
      <c r="N76" s="591" t="s">
        <v>762</v>
      </c>
      <c r="O76" s="591" t="s">
        <v>762</v>
      </c>
      <c r="P76" s="590">
        <v>-7.5</v>
      </c>
      <c r="Q76" s="590">
        <v>-4.7</v>
      </c>
      <c r="R76" s="590">
        <v>1.4</v>
      </c>
      <c r="S76" s="591" t="s">
        <v>762</v>
      </c>
    </row>
    <row r="77" spans="1:19" ht="13.5" customHeight="1">
      <c r="A77" s="587"/>
      <c r="B77" s="587" t="s">
        <v>761</v>
      </c>
      <c r="C77" s="588"/>
      <c r="D77" s="589">
        <v>-1.5</v>
      </c>
      <c r="E77" s="590">
        <v>5.9</v>
      </c>
      <c r="F77" s="590">
        <v>0.2</v>
      </c>
      <c r="G77" s="590">
        <v>-0.6</v>
      </c>
      <c r="H77" s="590">
        <v>-7.6</v>
      </c>
      <c r="I77" s="590">
        <v>-3.5</v>
      </c>
      <c r="J77" s="590">
        <v>2.1</v>
      </c>
      <c r="K77" s="590">
        <v>-4.2</v>
      </c>
      <c r="L77" s="591">
        <v>-3</v>
      </c>
      <c r="M77" s="591">
        <v>2.1</v>
      </c>
      <c r="N77" s="591">
        <v>-13.8</v>
      </c>
      <c r="O77" s="591">
        <v>4</v>
      </c>
      <c r="P77" s="590">
        <v>-5.5</v>
      </c>
      <c r="Q77" s="590">
        <v>-6</v>
      </c>
      <c r="R77" s="590">
        <v>0.5</v>
      </c>
      <c r="S77" s="591">
        <v>0.4</v>
      </c>
    </row>
    <row r="78" spans="1:19" ht="13.5" customHeight="1">
      <c r="A78" s="587"/>
      <c r="B78" s="596" t="s">
        <v>812</v>
      </c>
      <c r="C78" s="597"/>
      <c r="D78" s="598">
        <v>0.6</v>
      </c>
      <c r="E78" s="599">
        <v>9.6</v>
      </c>
      <c r="F78" s="599">
        <v>1.9</v>
      </c>
      <c r="G78" s="599">
        <v>-0.3</v>
      </c>
      <c r="H78" s="599">
        <v>-2.4</v>
      </c>
      <c r="I78" s="599">
        <v>9.2</v>
      </c>
      <c r="J78" s="599">
        <v>1.5</v>
      </c>
      <c r="K78" s="599">
        <v>1.1</v>
      </c>
      <c r="L78" s="599">
        <v>-10.3</v>
      </c>
      <c r="M78" s="599">
        <v>-5.8</v>
      </c>
      <c r="N78" s="599">
        <v>-4.1</v>
      </c>
      <c r="O78" s="599">
        <v>-2.2</v>
      </c>
      <c r="P78" s="599">
        <v>-7.3</v>
      </c>
      <c r="Q78" s="599">
        <v>-2.3</v>
      </c>
      <c r="R78" s="599">
        <v>-1.3</v>
      </c>
      <c r="S78" s="599">
        <v>-2.1</v>
      </c>
    </row>
    <row r="79" spans="1:19" ht="13.5" customHeight="1">
      <c r="A79" s="582" t="s">
        <v>601</v>
      </c>
      <c r="B79" s="582" t="s">
        <v>610</v>
      </c>
      <c r="C79" s="594" t="s">
        <v>602</v>
      </c>
      <c r="D79" s="592">
        <v>-0.7</v>
      </c>
      <c r="E79" s="593">
        <v>6.7</v>
      </c>
      <c r="F79" s="593">
        <v>0.6</v>
      </c>
      <c r="G79" s="593">
        <v>-2.6</v>
      </c>
      <c r="H79" s="593">
        <v>-8.1</v>
      </c>
      <c r="I79" s="593">
        <v>7.4</v>
      </c>
      <c r="J79" s="593">
        <v>2.1</v>
      </c>
      <c r="K79" s="593">
        <v>-7.4</v>
      </c>
      <c r="L79" s="593">
        <v>0.9</v>
      </c>
      <c r="M79" s="593">
        <v>-1.1</v>
      </c>
      <c r="N79" s="593">
        <v>-6.1</v>
      </c>
      <c r="O79" s="593">
        <v>12.4</v>
      </c>
      <c r="P79" s="593">
        <v>-7.8</v>
      </c>
      <c r="Q79" s="593">
        <v>-7.2</v>
      </c>
      <c r="R79" s="593">
        <v>1.4</v>
      </c>
      <c r="S79" s="593">
        <v>0</v>
      </c>
    </row>
    <row r="80" spans="1:19" ht="13.5" customHeight="1">
      <c r="A80" s="587" t="s">
        <v>559</v>
      </c>
      <c r="B80" s="587" t="s">
        <v>611</v>
      </c>
      <c r="C80" s="588"/>
      <c r="D80" s="592">
        <v>2</v>
      </c>
      <c r="E80" s="593">
        <v>9.5</v>
      </c>
      <c r="F80" s="593">
        <v>4.5</v>
      </c>
      <c r="G80" s="593">
        <v>-7.2</v>
      </c>
      <c r="H80" s="593">
        <v>-5.7</v>
      </c>
      <c r="I80" s="593">
        <v>6.3</v>
      </c>
      <c r="J80" s="593">
        <v>3.9</v>
      </c>
      <c r="K80" s="593">
        <v>0.2</v>
      </c>
      <c r="L80" s="593">
        <v>-18.7</v>
      </c>
      <c r="M80" s="593">
        <v>-0.2</v>
      </c>
      <c r="N80" s="593">
        <v>0</v>
      </c>
      <c r="O80" s="593">
        <v>3.4</v>
      </c>
      <c r="P80" s="593">
        <v>-6.6</v>
      </c>
      <c r="Q80" s="593">
        <v>-2.8</v>
      </c>
      <c r="R80" s="593">
        <v>1.1</v>
      </c>
      <c r="S80" s="593">
        <v>2.6</v>
      </c>
    </row>
    <row r="81" spans="1:19" ht="13.5" customHeight="1">
      <c r="A81" s="587" t="s">
        <v>559</v>
      </c>
      <c r="B81" s="587" t="s">
        <v>612</v>
      </c>
      <c r="C81" s="588"/>
      <c r="D81" s="592">
        <v>0.8</v>
      </c>
      <c r="E81" s="593">
        <v>13</v>
      </c>
      <c r="F81" s="593">
        <v>3.6</v>
      </c>
      <c r="G81" s="593">
        <v>-0.9</v>
      </c>
      <c r="H81" s="593">
        <v>0.5</v>
      </c>
      <c r="I81" s="593">
        <v>7.6</v>
      </c>
      <c r="J81" s="593">
        <v>0.1</v>
      </c>
      <c r="K81" s="593">
        <v>-3.6</v>
      </c>
      <c r="L81" s="593">
        <v>-7.1</v>
      </c>
      <c r="M81" s="593">
        <v>-1.5</v>
      </c>
      <c r="N81" s="593">
        <v>-1.4</v>
      </c>
      <c r="O81" s="593">
        <v>3.9</v>
      </c>
      <c r="P81" s="593">
        <v>-5.8</v>
      </c>
      <c r="Q81" s="593">
        <v>-5.8</v>
      </c>
      <c r="R81" s="593">
        <v>-5.8</v>
      </c>
      <c r="S81" s="593">
        <v>-3.5</v>
      </c>
    </row>
    <row r="82" spans="1:19" ht="13.5" customHeight="1">
      <c r="A82" s="587" t="s">
        <v>559</v>
      </c>
      <c r="B82" s="587" t="s">
        <v>613</v>
      </c>
      <c r="C82" s="588"/>
      <c r="D82" s="592">
        <v>1.7</v>
      </c>
      <c r="E82" s="593">
        <v>20.1</v>
      </c>
      <c r="F82" s="593">
        <v>3.8</v>
      </c>
      <c r="G82" s="593">
        <v>-0.6</v>
      </c>
      <c r="H82" s="593">
        <v>-5.3</v>
      </c>
      <c r="I82" s="593">
        <v>10.7</v>
      </c>
      <c r="J82" s="593">
        <v>2.3</v>
      </c>
      <c r="K82" s="593">
        <v>0.1</v>
      </c>
      <c r="L82" s="593">
        <v>-8.2</v>
      </c>
      <c r="M82" s="593">
        <v>-9.8</v>
      </c>
      <c r="N82" s="593">
        <v>-4.6</v>
      </c>
      <c r="O82" s="593">
        <v>-5.4</v>
      </c>
      <c r="P82" s="593">
        <v>-6.2</v>
      </c>
      <c r="Q82" s="593">
        <v>-1.1</v>
      </c>
      <c r="R82" s="593">
        <v>1.5</v>
      </c>
      <c r="S82" s="593">
        <v>-3.2</v>
      </c>
    </row>
    <row r="83" spans="1:19" ht="13.5" customHeight="1">
      <c r="A83" s="587" t="s">
        <v>559</v>
      </c>
      <c r="B83" s="587" t="s">
        <v>614</v>
      </c>
      <c r="C83" s="588"/>
      <c r="D83" s="592">
        <v>2</v>
      </c>
      <c r="E83" s="593">
        <v>8.7</v>
      </c>
      <c r="F83" s="593">
        <v>3.6</v>
      </c>
      <c r="G83" s="593">
        <v>2.7</v>
      </c>
      <c r="H83" s="593">
        <v>-0.8</v>
      </c>
      <c r="I83" s="593">
        <v>13.5</v>
      </c>
      <c r="J83" s="593">
        <v>2.2</v>
      </c>
      <c r="K83" s="593">
        <v>5.3</v>
      </c>
      <c r="L83" s="593">
        <v>-20.7</v>
      </c>
      <c r="M83" s="593">
        <v>-8</v>
      </c>
      <c r="N83" s="593">
        <v>-4.2</v>
      </c>
      <c r="O83" s="593">
        <v>-8.1</v>
      </c>
      <c r="P83" s="593">
        <v>-4.5</v>
      </c>
      <c r="Q83" s="593">
        <v>-2.4</v>
      </c>
      <c r="R83" s="593">
        <v>-0.5</v>
      </c>
      <c r="S83" s="593">
        <v>1.5</v>
      </c>
    </row>
    <row r="84" spans="1:19" ht="13.5" customHeight="1">
      <c r="A84" s="587" t="s">
        <v>559</v>
      </c>
      <c r="B84" s="587" t="s">
        <v>615</v>
      </c>
      <c r="C84" s="588"/>
      <c r="D84" s="592">
        <v>1.1</v>
      </c>
      <c r="E84" s="593">
        <v>15.3</v>
      </c>
      <c r="F84" s="593">
        <v>2.1</v>
      </c>
      <c r="G84" s="593">
        <v>6.2</v>
      </c>
      <c r="H84" s="593">
        <v>-11.3</v>
      </c>
      <c r="I84" s="593">
        <v>14.1</v>
      </c>
      <c r="J84" s="593">
        <v>4.9</v>
      </c>
      <c r="K84" s="593">
        <v>3.6</v>
      </c>
      <c r="L84" s="593">
        <v>-16.5</v>
      </c>
      <c r="M84" s="593">
        <v>-9.5</v>
      </c>
      <c r="N84" s="593">
        <v>-5.2</v>
      </c>
      <c r="O84" s="593">
        <v>-9.7</v>
      </c>
      <c r="P84" s="593">
        <v>-10.1</v>
      </c>
      <c r="Q84" s="593">
        <v>-0.4</v>
      </c>
      <c r="R84" s="593">
        <v>-2.4</v>
      </c>
      <c r="S84" s="593">
        <v>-1.2</v>
      </c>
    </row>
    <row r="85" spans="1:19" ht="13.5" customHeight="1">
      <c r="A85" s="587" t="s">
        <v>559</v>
      </c>
      <c r="B85" s="587" t="s">
        <v>616</v>
      </c>
      <c r="C85" s="588"/>
      <c r="D85" s="592">
        <v>0.6</v>
      </c>
      <c r="E85" s="593">
        <v>14</v>
      </c>
      <c r="F85" s="593">
        <v>2.2</v>
      </c>
      <c r="G85" s="593">
        <v>2.7</v>
      </c>
      <c r="H85" s="593">
        <v>0.1</v>
      </c>
      <c r="I85" s="593">
        <v>8.8</v>
      </c>
      <c r="J85" s="593">
        <v>0.7</v>
      </c>
      <c r="K85" s="593">
        <v>5.7</v>
      </c>
      <c r="L85" s="593">
        <v>-18.1</v>
      </c>
      <c r="M85" s="593">
        <v>-8</v>
      </c>
      <c r="N85" s="593">
        <v>-7</v>
      </c>
      <c r="O85" s="593">
        <v>-1.6</v>
      </c>
      <c r="P85" s="593">
        <v>-5.8</v>
      </c>
      <c r="Q85" s="593">
        <v>-1.5</v>
      </c>
      <c r="R85" s="593">
        <v>-1.9</v>
      </c>
      <c r="S85" s="593">
        <v>-8.7</v>
      </c>
    </row>
    <row r="86" spans="1:19" ht="13.5" customHeight="1">
      <c r="A86" s="587"/>
      <c r="B86" s="587" t="s">
        <v>617</v>
      </c>
      <c r="C86" s="588"/>
      <c r="D86" s="592">
        <v>-1.1</v>
      </c>
      <c r="E86" s="593">
        <v>2.8</v>
      </c>
      <c r="F86" s="593">
        <v>-0.7</v>
      </c>
      <c r="G86" s="593">
        <v>0.9</v>
      </c>
      <c r="H86" s="593">
        <v>1.2</v>
      </c>
      <c r="I86" s="593">
        <v>7.9</v>
      </c>
      <c r="J86" s="593">
        <v>0.6</v>
      </c>
      <c r="K86" s="593">
        <v>3.4</v>
      </c>
      <c r="L86" s="593">
        <v>-9.6</v>
      </c>
      <c r="M86" s="593">
        <v>-6.5</v>
      </c>
      <c r="N86" s="593">
        <v>-3.6</v>
      </c>
      <c r="O86" s="593">
        <v>-3.4</v>
      </c>
      <c r="P86" s="593">
        <v>-12.4</v>
      </c>
      <c r="Q86" s="593">
        <v>-0.1</v>
      </c>
      <c r="R86" s="593">
        <v>-1.8</v>
      </c>
      <c r="S86" s="593">
        <v>-4.4</v>
      </c>
    </row>
    <row r="87" spans="1:19" ht="13.5" customHeight="1">
      <c r="A87" s="587"/>
      <c r="B87" s="587" t="s">
        <v>575</v>
      </c>
      <c r="C87" s="588"/>
      <c r="D87" s="592">
        <v>-0.4</v>
      </c>
      <c r="E87" s="593">
        <v>2</v>
      </c>
      <c r="F87" s="593">
        <v>0</v>
      </c>
      <c r="G87" s="593">
        <v>0.3</v>
      </c>
      <c r="H87" s="593">
        <v>-0.1</v>
      </c>
      <c r="I87" s="593">
        <v>9.2</v>
      </c>
      <c r="J87" s="593">
        <v>-1.2</v>
      </c>
      <c r="K87" s="593">
        <v>4.2</v>
      </c>
      <c r="L87" s="593">
        <v>-0.8</v>
      </c>
      <c r="M87" s="593">
        <v>-12</v>
      </c>
      <c r="N87" s="593">
        <v>-1</v>
      </c>
      <c r="O87" s="593">
        <v>-6.3</v>
      </c>
      <c r="P87" s="593">
        <v>-9.5</v>
      </c>
      <c r="Q87" s="593">
        <v>-0.4</v>
      </c>
      <c r="R87" s="593">
        <v>-1.9</v>
      </c>
      <c r="S87" s="593">
        <v>-0.7</v>
      </c>
    </row>
    <row r="88" spans="1:19" ht="13.5" customHeight="1">
      <c r="A88" s="587"/>
      <c r="B88" s="587" t="s">
        <v>618</v>
      </c>
      <c r="C88" s="588"/>
      <c r="D88" s="592">
        <v>0.2</v>
      </c>
      <c r="E88" s="593">
        <v>9.6</v>
      </c>
      <c r="F88" s="593">
        <v>0.4</v>
      </c>
      <c r="G88" s="593">
        <v>-6.2</v>
      </c>
      <c r="H88" s="593">
        <v>6.9</v>
      </c>
      <c r="I88" s="593">
        <v>10.2</v>
      </c>
      <c r="J88" s="593">
        <v>-0.2</v>
      </c>
      <c r="K88" s="593">
        <v>6.3</v>
      </c>
      <c r="L88" s="593">
        <v>-6.6</v>
      </c>
      <c r="M88" s="593">
        <v>-6.4</v>
      </c>
      <c r="N88" s="593">
        <v>-1.7</v>
      </c>
      <c r="O88" s="593">
        <v>-5.1</v>
      </c>
      <c r="P88" s="593">
        <v>-6.9</v>
      </c>
      <c r="Q88" s="593">
        <v>0.5</v>
      </c>
      <c r="R88" s="593">
        <v>-2.2</v>
      </c>
      <c r="S88" s="593">
        <v>-4.1</v>
      </c>
    </row>
    <row r="89" spans="1:19" ht="13.5" customHeight="1">
      <c r="A89" s="587"/>
      <c r="B89" s="587" t="s">
        <v>689</v>
      </c>
      <c r="C89" s="588"/>
      <c r="D89" s="592">
        <v>0.1</v>
      </c>
      <c r="E89" s="593">
        <v>-0.3</v>
      </c>
      <c r="F89" s="593">
        <v>0.2</v>
      </c>
      <c r="G89" s="593">
        <v>5.4</v>
      </c>
      <c r="H89" s="593">
        <v>5.2</v>
      </c>
      <c r="I89" s="593">
        <v>7.1</v>
      </c>
      <c r="J89" s="593">
        <v>0.3</v>
      </c>
      <c r="K89" s="593">
        <v>4.8</v>
      </c>
      <c r="L89" s="593">
        <v>-9.7</v>
      </c>
      <c r="M89" s="593">
        <v>-6.3</v>
      </c>
      <c r="N89" s="593">
        <v>-2.3</v>
      </c>
      <c r="O89" s="593">
        <v>-7.1</v>
      </c>
      <c r="P89" s="593">
        <v>-6.1</v>
      </c>
      <c r="Q89" s="593">
        <v>2.6</v>
      </c>
      <c r="R89" s="593">
        <v>-1.7</v>
      </c>
      <c r="S89" s="593">
        <v>-4.4</v>
      </c>
    </row>
    <row r="90" spans="1:19" ht="13.5" customHeight="1">
      <c r="A90" s="587" t="s">
        <v>764</v>
      </c>
      <c r="B90" s="587" t="s">
        <v>622</v>
      </c>
      <c r="C90" s="588" t="s">
        <v>602</v>
      </c>
      <c r="D90" s="592">
        <v>-0.8</v>
      </c>
      <c r="E90" s="593">
        <v>-0.5</v>
      </c>
      <c r="F90" s="593">
        <v>1.8</v>
      </c>
      <c r="G90" s="593">
        <v>8.2</v>
      </c>
      <c r="H90" s="593">
        <v>2.1</v>
      </c>
      <c r="I90" s="593">
        <v>-4.4</v>
      </c>
      <c r="J90" s="593">
        <v>-0.5</v>
      </c>
      <c r="K90" s="593">
        <v>3.2</v>
      </c>
      <c r="L90" s="593">
        <v>-5.3</v>
      </c>
      <c r="M90" s="593">
        <v>-10.7</v>
      </c>
      <c r="N90" s="593">
        <v>-2.4</v>
      </c>
      <c r="O90" s="593">
        <v>-2.8</v>
      </c>
      <c r="P90" s="593">
        <v>-6.6</v>
      </c>
      <c r="Q90" s="593">
        <v>-0.2</v>
      </c>
      <c r="R90" s="593">
        <v>-1.9</v>
      </c>
      <c r="S90" s="593">
        <v>-6.1</v>
      </c>
    </row>
    <row r="91" spans="1:19" ht="13.5" customHeight="1">
      <c r="A91" s="595" t="s">
        <v>803</v>
      </c>
      <c r="B91" s="600" t="s">
        <v>810</v>
      </c>
      <c r="C91" s="601" t="s">
        <v>811</v>
      </c>
      <c r="D91" s="602">
        <v>-0.5</v>
      </c>
      <c r="E91" s="603">
        <v>0.3</v>
      </c>
      <c r="F91" s="603">
        <v>1</v>
      </c>
      <c r="G91" s="603">
        <v>7.9</v>
      </c>
      <c r="H91" s="603">
        <v>4.9</v>
      </c>
      <c r="I91" s="603">
        <v>-1.7</v>
      </c>
      <c r="J91" s="603">
        <v>0.8</v>
      </c>
      <c r="K91" s="603">
        <v>2.1</v>
      </c>
      <c r="L91" s="603">
        <v>-9.8</v>
      </c>
      <c r="M91" s="603">
        <v>-5.2</v>
      </c>
      <c r="N91" s="603">
        <v>-3.9</v>
      </c>
      <c r="O91" s="603">
        <v>-4</v>
      </c>
      <c r="P91" s="603">
        <v>-3.6</v>
      </c>
      <c r="Q91" s="603">
        <v>-1</v>
      </c>
      <c r="R91" s="603">
        <v>-2.7</v>
      </c>
      <c r="S91" s="603">
        <v>-4.4</v>
      </c>
    </row>
    <row r="92" spans="1:35" ht="27" customHeight="1">
      <c r="A92" s="785" t="s">
        <v>341</v>
      </c>
      <c r="B92" s="785"/>
      <c r="C92" s="786"/>
      <c r="D92" s="605">
        <v>0.8</v>
      </c>
      <c r="E92" s="604">
        <v>3.1</v>
      </c>
      <c r="F92" s="604">
        <v>1.3</v>
      </c>
      <c r="G92" s="604">
        <v>-0.9</v>
      </c>
      <c r="H92" s="604">
        <v>3.3</v>
      </c>
      <c r="I92" s="604">
        <v>3</v>
      </c>
      <c r="J92" s="604">
        <v>-0.1</v>
      </c>
      <c r="K92" s="604">
        <v>-2</v>
      </c>
      <c r="L92" s="604">
        <v>0.4</v>
      </c>
      <c r="M92" s="604">
        <v>6.1</v>
      </c>
      <c r="N92" s="604">
        <v>-1.6</v>
      </c>
      <c r="O92" s="604">
        <v>-1.5</v>
      </c>
      <c r="P92" s="604">
        <v>0.6</v>
      </c>
      <c r="Q92" s="604">
        <v>-2.5</v>
      </c>
      <c r="R92" s="604">
        <v>2.6</v>
      </c>
      <c r="S92" s="604">
        <v>3.4</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606</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102.4</v>
      </c>
      <c r="E7" s="585">
        <v>97.9</v>
      </c>
      <c r="F7" s="585">
        <v>97.9</v>
      </c>
      <c r="G7" s="585">
        <v>99.4</v>
      </c>
      <c r="H7" s="585">
        <v>107.4</v>
      </c>
      <c r="I7" s="585">
        <v>105.8</v>
      </c>
      <c r="J7" s="585">
        <v>99.2</v>
      </c>
      <c r="K7" s="585">
        <v>91.9</v>
      </c>
      <c r="L7" s="586" t="s">
        <v>762</v>
      </c>
      <c r="M7" s="586" t="s">
        <v>762</v>
      </c>
      <c r="N7" s="586" t="s">
        <v>762</v>
      </c>
      <c r="O7" s="586" t="s">
        <v>762</v>
      </c>
      <c r="P7" s="585">
        <v>111.3</v>
      </c>
      <c r="Q7" s="585">
        <v>108.8</v>
      </c>
      <c r="R7" s="585">
        <v>83.9</v>
      </c>
      <c r="S7" s="586" t="s">
        <v>762</v>
      </c>
    </row>
    <row r="8" spans="1:19" ht="13.5" customHeight="1">
      <c r="A8" s="587"/>
      <c r="B8" s="587" t="s">
        <v>758</v>
      </c>
      <c r="C8" s="588"/>
      <c r="D8" s="589">
        <v>102.1</v>
      </c>
      <c r="E8" s="590">
        <v>93.2</v>
      </c>
      <c r="F8" s="590">
        <v>97.5</v>
      </c>
      <c r="G8" s="590">
        <v>94.6</v>
      </c>
      <c r="H8" s="590">
        <v>97.7</v>
      </c>
      <c r="I8" s="590">
        <v>99.9</v>
      </c>
      <c r="J8" s="590">
        <v>100.4</v>
      </c>
      <c r="K8" s="590">
        <v>90.2</v>
      </c>
      <c r="L8" s="591" t="s">
        <v>762</v>
      </c>
      <c r="M8" s="591" t="s">
        <v>762</v>
      </c>
      <c r="N8" s="591" t="s">
        <v>762</v>
      </c>
      <c r="O8" s="591" t="s">
        <v>762</v>
      </c>
      <c r="P8" s="590">
        <v>114.5</v>
      </c>
      <c r="Q8" s="590">
        <v>110.3</v>
      </c>
      <c r="R8" s="590">
        <v>86.8</v>
      </c>
      <c r="S8" s="591" t="s">
        <v>762</v>
      </c>
    </row>
    <row r="9" spans="1:19" ht="13.5">
      <c r="A9" s="587"/>
      <c r="B9" s="587" t="s">
        <v>759</v>
      </c>
      <c r="C9" s="588"/>
      <c r="D9" s="589">
        <v>97.4</v>
      </c>
      <c r="E9" s="590">
        <v>95.1</v>
      </c>
      <c r="F9" s="590">
        <v>93.2</v>
      </c>
      <c r="G9" s="590">
        <v>95.8</v>
      </c>
      <c r="H9" s="590">
        <v>94.4</v>
      </c>
      <c r="I9" s="590">
        <v>99.5</v>
      </c>
      <c r="J9" s="590">
        <v>94.8</v>
      </c>
      <c r="K9" s="590">
        <v>94.9</v>
      </c>
      <c r="L9" s="591" t="s">
        <v>762</v>
      </c>
      <c r="M9" s="591" t="s">
        <v>762</v>
      </c>
      <c r="N9" s="591" t="s">
        <v>762</v>
      </c>
      <c r="O9" s="591" t="s">
        <v>762</v>
      </c>
      <c r="P9" s="590">
        <v>105.1</v>
      </c>
      <c r="Q9" s="590">
        <v>102.8</v>
      </c>
      <c r="R9" s="590">
        <v>94.9</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98</v>
      </c>
      <c r="E11" s="593">
        <v>96.7</v>
      </c>
      <c r="F11" s="593">
        <v>100.1</v>
      </c>
      <c r="G11" s="593">
        <v>106.4</v>
      </c>
      <c r="H11" s="593">
        <v>91.4</v>
      </c>
      <c r="I11" s="593">
        <v>97.6</v>
      </c>
      <c r="J11" s="593">
        <v>99.2</v>
      </c>
      <c r="K11" s="593">
        <v>96.6</v>
      </c>
      <c r="L11" s="593">
        <v>81</v>
      </c>
      <c r="M11" s="593">
        <v>105.6</v>
      </c>
      <c r="N11" s="593">
        <v>85.4</v>
      </c>
      <c r="O11" s="593">
        <v>100.1</v>
      </c>
      <c r="P11" s="593">
        <v>86.6</v>
      </c>
      <c r="Q11" s="593">
        <v>97.4</v>
      </c>
      <c r="R11" s="593">
        <v>98.9</v>
      </c>
      <c r="S11" s="593">
        <v>109.9</v>
      </c>
    </row>
    <row r="12" spans="1:19" ht="13.5" customHeight="1">
      <c r="A12" s="587"/>
      <c r="B12" s="596" t="s">
        <v>763</v>
      </c>
      <c r="C12" s="597"/>
      <c r="D12" s="598">
        <v>99.2</v>
      </c>
      <c r="E12" s="599">
        <v>104.3</v>
      </c>
      <c r="F12" s="599">
        <v>101</v>
      </c>
      <c r="G12" s="599">
        <v>104.4</v>
      </c>
      <c r="H12" s="599">
        <v>89.5</v>
      </c>
      <c r="I12" s="599">
        <v>100.3</v>
      </c>
      <c r="J12" s="599">
        <v>99.1</v>
      </c>
      <c r="K12" s="599">
        <v>103.1</v>
      </c>
      <c r="L12" s="599">
        <v>79</v>
      </c>
      <c r="M12" s="599">
        <v>99.2</v>
      </c>
      <c r="N12" s="599">
        <v>86.5</v>
      </c>
      <c r="O12" s="599">
        <v>111.2</v>
      </c>
      <c r="P12" s="599">
        <v>87.3</v>
      </c>
      <c r="Q12" s="599">
        <v>97.4</v>
      </c>
      <c r="R12" s="599">
        <v>98.2</v>
      </c>
      <c r="S12" s="599">
        <v>112.7</v>
      </c>
    </row>
    <row r="13" spans="1:19" ht="13.5" customHeight="1">
      <c r="A13" s="582" t="s">
        <v>601</v>
      </c>
      <c r="B13" s="582" t="s">
        <v>610</v>
      </c>
      <c r="C13" s="594" t="s">
        <v>602</v>
      </c>
      <c r="D13" s="592">
        <v>98.2</v>
      </c>
      <c r="E13" s="593">
        <v>102.3</v>
      </c>
      <c r="F13" s="593">
        <v>99.9</v>
      </c>
      <c r="G13" s="593">
        <v>106.5</v>
      </c>
      <c r="H13" s="593">
        <v>88.6</v>
      </c>
      <c r="I13" s="593">
        <v>99.9</v>
      </c>
      <c r="J13" s="593">
        <v>97.6</v>
      </c>
      <c r="K13" s="593">
        <v>98.2</v>
      </c>
      <c r="L13" s="593">
        <v>80.3</v>
      </c>
      <c r="M13" s="593">
        <v>102.3</v>
      </c>
      <c r="N13" s="593">
        <v>80.9</v>
      </c>
      <c r="O13" s="593">
        <v>109.8</v>
      </c>
      <c r="P13" s="593">
        <v>87.1</v>
      </c>
      <c r="Q13" s="593">
        <v>97.5</v>
      </c>
      <c r="R13" s="593">
        <v>99.9</v>
      </c>
      <c r="S13" s="593">
        <v>113</v>
      </c>
    </row>
    <row r="14" spans="1:19" ht="13.5" customHeight="1">
      <c r="A14" s="587" t="s">
        <v>559</v>
      </c>
      <c r="B14" s="587" t="s">
        <v>611</v>
      </c>
      <c r="C14" s="588"/>
      <c r="D14" s="592">
        <v>98.3</v>
      </c>
      <c r="E14" s="593">
        <v>101.9</v>
      </c>
      <c r="F14" s="593">
        <v>100.8</v>
      </c>
      <c r="G14" s="593">
        <v>106.3</v>
      </c>
      <c r="H14" s="593">
        <v>88.1</v>
      </c>
      <c r="I14" s="593">
        <v>99.4</v>
      </c>
      <c r="J14" s="593">
        <v>96.8</v>
      </c>
      <c r="K14" s="593">
        <v>101</v>
      </c>
      <c r="L14" s="593">
        <v>79.7</v>
      </c>
      <c r="M14" s="593">
        <v>105.7</v>
      </c>
      <c r="N14" s="593">
        <v>79.9</v>
      </c>
      <c r="O14" s="593">
        <v>108.8</v>
      </c>
      <c r="P14" s="593">
        <v>84.1</v>
      </c>
      <c r="Q14" s="593">
        <v>98.6</v>
      </c>
      <c r="R14" s="593">
        <v>99.6</v>
      </c>
      <c r="S14" s="593">
        <v>111.4</v>
      </c>
    </row>
    <row r="15" spans="1:19" ht="13.5" customHeight="1">
      <c r="A15" s="587" t="s">
        <v>559</v>
      </c>
      <c r="B15" s="587" t="s">
        <v>612</v>
      </c>
      <c r="C15" s="588"/>
      <c r="D15" s="592">
        <v>98.6</v>
      </c>
      <c r="E15" s="593">
        <v>100.2</v>
      </c>
      <c r="F15" s="593">
        <v>101.2</v>
      </c>
      <c r="G15" s="593">
        <v>105.1</v>
      </c>
      <c r="H15" s="593">
        <v>91.2</v>
      </c>
      <c r="I15" s="593">
        <v>101</v>
      </c>
      <c r="J15" s="593">
        <v>98.6</v>
      </c>
      <c r="K15" s="593">
        <v>99.3</v>
      </c>
      <c r="L15" s="593">
        <v>78.5</v>
      </c>
      <c r="M15" s="593">
        <v>103.8</v>
      </c>
      <c r="N15" s="593">
        <v>80.7</v>
      </c>
      <c r="O15" s="593">
        <v>110</v>
      </c>
      <c r="P15" s="593">
        <v>84.3</v>
      </c>
      <c r="Q15" s="593">
        <v>97.3</v>
      </c>
      <c r="R15" s="593">
        <v>98.3</v>
      </c>
      <c r="S15" s="593">
        <v>112.6</v>
      </c>
    </row>
    <row r="16" spans="1:19" ht="13.5" customHeight="1">
      <c r="A16" s="587" t="s">
        <v>559</v>
      </c>
      <c r="B16" s="587" t="s">
        <v>613</v>
      </c>
      <c r="C16" s="588"/>
      <c r="D16" s="592">
        <v>97.1</v>
      </c>
      <c r="E16" s="593">
        <v>100.2</v>
      </c>
      <c r="F16" s="593">
        <v>99.4</v>
      </c>
      <c r="G16" s="593">
        <v>104.6</v>
      </c>
      <c r="H16" s="593">
        <v>87.4</v>
      </c>
      <c r="I16" s="593">
        <v>97.5</v>
      </c>
      <c r="J16" s="593">
        <v>97.2</v>
      </c>
      <c r="K16" s="593">
        <v>100</v>
      </c>
      <c r="L16" s="593">
        <v>75.9</v>
      </c>
      <c r="M16" s="593">
        <v>97.8</v>
      </c>
      <c r="N16" s="593">
        <v>82.8</v>
      </c>
      <c r="O16" s="593">
        <v>108.3</v>
      </c>
      <c r="P16" s="593">
        <v>82.7</v>
      </c>
      <c r="Q16" s="593">
        <v>97.2</v>
      </c>
      <c r="R16" s="593">
        <v>96.2</v>
      </c>
      <c r="S16" s="593">
        <v>108.5</v>
      </c>
    </row>
    <row r="17" spans="1:19" ht="13.5" customHeight="1">
      <c r="A17" s="587" t="s">
        <v>559</v>
      </c>
      <c r="B17" s="587" t="s">
        <v>614</v>
      </c>
      <c r="C17" s="588"/>
      <c r="D17" s="592">
        <v>99.7</v>
      </c>
      <c r="E17" s="593">
        <v>103.9</v>
      </c>
      <c r="F17" s="593">
        <v>102.7</v>
      </c>
      <c r="G17" s="593">
        <v>107.4</v>
      </c>
      <c r="H17" s="593">
        <v>87.6</v>
      </c>
      <c r="I17" s="593">
        <v>102.1</v>
      </c>
      <c r="J17" s="593">
        <v>98.5</v>
      </c>
      <c r="K17" s="593">
        <v>103.4</v>
      </c>
      <c r="L17" s="593">
        <v>77.7</v>
      </c>
      <c r="M17" s="593">
        <v>97.6</v>
      </c>
      <c r="N17" s="593">
        <v>83.1</v>
      </c>
      <c r="O17" s="593">
        <v>107.1</v>
      </c>
      <c r="P17" s="593">
        <v>84.3</v>
      </c>
      <c r="Q17" s="593">
        <v>98.5</v>
      </c>
      <c r="R17" s="593">
        <v>99.4</v>
      </c>
      <c r="S17" s="593">
        <v>112.4</v>
      </c>
    </row>
    <row r="18" spans="1:19" ht="13.5" customHeight="1">
      <c r="A18" s="587" t="s">
        <v>559</v>
      </c>
      <c r="B18" s="587" t="s">
        <v>615</v>
      </c>
      <c r="C18" s="588"/>
      <c r="D18" s="592">
        <v>100.8</v>
      </c>
      <c r="E18" s="593">
        <v>106.8</v>
      </c>
      <c r="F18" s="593">
        <v>103.5</v>
      </c>
      <c r="G18" s="593">
        <v>102.8</v>
      </c>
      <c r="H18" s="593">
        <v>87.7</v>
      </c>
      <c r="I18" s="593">
        <v>101.9</v>
      </c>
      <c r="J18" s="593">
        <v>100.7</v>
      </c>
      <c r="K18" s="593">
        <v>105.2</v>
      </c>
      <c r="L18" s="593">
        <v>79.7</v>
      </c>
      <c r="M18" s="593">
        <v>94.6</v>
      </c>
      <c r="N18" s="593">
        <v>89.7</v>
      </c>
      <c r="O18" s="593">
        <v>109.9</v>
      </c>
      <c r="P18" s="593">
        <v>89.8</v>
      </c>
      <c r="Q18" s="593">
        <v>97.2</v>
      </c>
      <c r="R18" s="593">
        <v>98.8</v>
      </c>
      <c r="S18" s="593">
        <v>114.4</v>
      </c>
    </row>
    <row r="19" spans="1:19" ht="13.5" customHeight="1">
      <c r="A19" s="587" t="s">
        <v>559</v>
      </c>
      <c r="B19" s="587" t="s">
        <v>616</v>
      </c>
      <c r="C19" s="588"/>
      <c r="D19" s="592">
        <v>99.5</v>
      </c>
      <c r="E19" s="593">
        <v>104.9</v>
      </c>
      <c r="F19" s="593">
        <v>101</v>
      </c>
      <c r="G19" s="593">
        <v>101.3</v>
      </c>
      <c r="H19" s="593">
        <v>92.6</v>
      </c>
      <c r="I19" s="593">
        <v>98</v>
      </c>
      <c r="J19" s="593">
        <v>99.3</v>
      </c>
      <c r="K19" s="593">
        <v>106.2</v>
      </c>
      <c r="L19" s="593">
        <v>80</v>
      </c>
      <c r="M19" s="593">
        <v>95.7</v>
      </c>
      <c r="N19" s="593">
        <v>90.8</v>
      </c>
      <c r="O19" s="593">
        <v>113.2</v>
      </c>
      <c r="P19" s="593">
        <v>91.8</v>
      </c>
      <c r="Q19" s="593">
        <v>96.6</v>
      </c>
      <c r="R19" s="593">
        <v>97.6</v>
      </c>
      <c r="S19" s="593">
        <v>110.3</v>
      </c>
    </row>
    <row r="20" spans="1:19" ht="13.5" customHeight="1">
      <c r="A20" s="587"/>
      <c r="B20" s="587" t="s">
        <v>617</v>
      </c>
      <c r="C20" s="588"/>
      <c r="D20" s="592">
        <v>99.4</v>
      </c>
      <c r="E20" s="593">
        <v>107.3</v>
      </c>
      <c r="F20" s="593">
        <v>100.9</v>
      </c>
      <c r="G20" s="593">
        <v>104.8</v>
      </c>
      <c r="H20" s="593">
        <v>90.8</v>
      </c>
      <c r="I20" s="593">
        <v>100.4</v>
      </c>
      <c r="J20" s="593">
        <v>98.9</v>
      </c>
      <c r="K20" s="593">
        <v>106.5</v>
      </c>
      <c r="L20" s="593">
        <v>82</v>
      </c>
      <c r="M20" s="593">
        <v>98.1</v>
      </c>
      <c r="N20" s="593">
        <v>88.4</v>
      </c>
      <c r="O20" s="593">
        <v>111.9</v>
      </c>
      <c r="P20" s="593">
        <v>87.6</v>
      </c>
      <c r="Q20" s="593">
        <v>95.9</v>
      </c>
      <c r="R20" s="593">
        <v>97.2</v>
      </c>
      <c r="S20" s="593">
        <v>112.3</v>
      </c>
    </row>
    <row r="21" spans="1:19" ht="13.5" customHeight="1">
      <c r="A21" s="587"/>
      <c r="B21" s="587" t="s">
        <v>575</v>
      </c>
      <c r="C21" s="588"/>
      <c r="D21" s="592">
        <v>99.6</v>
      </c>
      <c r="E21" s="593">
        <v>106.9</v>
      </c>
      <c r="F21" s="593">
        <v>100.9</v>
      </c>
      <c r="G21" s="593">
        <v>101.8</v>
      </c>
      <c r="H21" s="593">
        <v>91.4</v>
      </c>
      <c r="I21" s="593">
        <v>101.1</v>
      </c>
      <c r="J21" s="593">
        <v>100.2</v>
      </c>
      <c r="K21" s="593">
        <v>105</v>
      </c>
      <c r="L21" s="593">
        <v>80.9</v>
      </c>
      <c r="M21" s="593">
        <v>95.4</v>
      </c>
      <c r="N21" s="593">
        <v>89.9</v>
      </c>
      <c r="O21" s="593">
        <v>113.5</v>
      </c>
      <c r="P21" s="593">
        <v>89.1</v>
      </c>
      <c r="Q21" s="593">
        <v>96.2</v>
      </c>
      <c r="R21" s="593">
        <v>96</v>
      </c>
      <c r="S21" s="593">
        <v>115</v>
      </c>
    </row>
    <row r="22" spans="1:19" ht="13.5" customHeight="1">
      <c r="A22" s="587"/>
      <c r="B22" s="587" t="s">
        <v>618</v>
      </c>
      <c r="C22" s="588"/>
      <c r="D22" s="592">
        <v>100.9</v>
      </c>
      <c r="E22" s="593">
        <v>107.8</v>
      </c>
      <c r="F22" s="593">
        <v>102.3</v>
      </c>
      <c r="G22" s="593">
        <v>95.3</v>
      </c>
      <c r="H22" s="593">
        <v>92.4</v>
      </c>
      <c r="I22" s="593">
        <v>102.2</v>
      </c>
      <c r="J22" s="593">
        <v>101.8</v>
      </c>
      <c r="K22" s="593">
        <v>106.6</v>
      </c>
      <c r="L22" s="593">
        <v>77.7</v>
      </c>
      <c r="M22" s="593">
        <v>99.1</v>
      </c>
      <c r="N22" s="593">
        <v>90.4</v>
      </c>
      <c r="O22" s="593">
        <v>115.9</v>
      </c>
      <c r="P22" s="593">
        <v>90.3</v>
      </c>
      <c r="Q22" s="593">
        <v>98</v>
      </c>
      <c r="R22" s="593">
        <v>98.5</v>
      </c>
      <c r="S22" s="593">
        <v>116.7</v>
      </c>
    </row>
    <row r="23" spans="1:19" ht="13.5" customHeight="1">
      <c r="A23" s="587"/>
      <c r="B23" s="587" t="s">
        <v>689</v>
      </c>
      <c r="C23" s="588"/>
      <c r="D23" s="592">
        <v>100.6</v>
      </c>
      <c r="E23" s="593">
        <v>110.3</v>
      </c>
      <c r="F23" s="593">
        <v>101.8</v>
      </c>
      <c r="G23" s="593">
        <v>109.7</v>
      </c>
      <c r="H23" s="593">
        <v>88.8</v>
      </c>
      <c r="I23" s="593">
        <v>101.4</v>
      </c>
      <c r="J23" s="593">
        <v>101.1</v>
      </c>
      <c r="K23" s="593">
        <v>106.7</v>
      </c>
      <c r="L23" s="593">
        <v>77.3</v>
      </c>
      <c r="M23" s="593">
        <v>98.4</v>
      </c>
      <c r="N23" s="593">
        <v>89.5</v>
      </c>
      <c r="O23" s="593">
        <v>118.5</v>
      </c>
      <c r="P23" s="593">
        <v>89.6</v>
      </c>
      <c r="Q23" s="593">
        <v>97.7</v>
      </c>
      <c r="R23" s="593">
        <v>97.1</v>
      </c>
      <c r="S23" s="593">
        <v>114.8</v>
      </c>
    </row>
    <row r="24" spans="1:46" ht="13.5" customHeight="1">
      <c r="A24" s="587" t="s">
        <v>764</v>
      </c>
      <c r="B24" s="587" t="s">
        <v>622</v>
      </c>
      <c r="C24" s="588" t="s">
        <v>602</v>
      </c>
      <c r="D24" s="592">
        <v>98.7</v>
      </c>
      <c r="E24" s="593">
        <v>103.4</v>
      </c>
      <c r="F24" s="593">
        <v>100.4</v>
      </c>
      <c r="G24" s="593">
        <v>110.6</v>
      </c>
      <c r="H24" s="593">
        <v>90.6</v>
      </c>
      <c r="I24" s="593">
        <v>97.5</v>
      </c>
      <c r="J24" s="593">
        <v>101.8</v>
      </c>
      <c r="K24" s="593">
        <v>105.2</v>
      </c>
      <c r="L24" s="593">
        <v>72.9</v>
      </c>
      <c r="M24" s="593">
        <v>94.6</v>
      </c>
      <c r="N24" s="593">
        <v>89.1</v>
      </c>
      <c r="O24" s="593">
        <v>117.4</v>
      </c>
      <c r="P24" s="593">
        <v>90.9</v>
      </c>
      <c r="Q24" s="593">
        <v>95.3</v>
      </c>
      <c r="R24" s="593">
        <v>97.8</v>
      </c>
      <c r="S24" s="593">
        <v>103.9</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810</v>
      </c>
      <c r="C25" s="601" t="s">
        <v>811</v>
      </c>
      <c r="D25" s="602">
        <v>100.3</v>
      </c>
      <c r="E25" s="603">
        <v>109.3</v>
      </c>
      <c r="F25" s="603">
        <v>102.8</v>
      </c>
      <c r="G25" s="603">
        <v>109.9</v>
      </c>
      <c r="H25" s="603">
        <v>92.1</v>
      </c>
      <c r="I25" s="603">
        <v>101</v>
      </c>
      <c r="J25" s="603">
        <v>101.8</v>
      </c>
      <c r="K25" s="603">
        <v>105.8</v>
      </c>
      <c r="L25" s="603">
        <v>81.8</v>
      </c>
      <c r="M25" s="603">
        <v>99.7</v>
      </c>
      <c r="N25" s="603">
        <v>85.2</v>
      </c>
      <c r="O25" s="603">
        <v>118.8</v>
      </c>
      <c r="P25" s="603">
        <v>91.6</v>
      </c>
      <c r="Q25" s="603">
        <v>93.8</v>
      </c>
      <c r="R25" s="603">
        <v>99.4</v>
      </c>
      <c r="S25" s="603">
        <v>106.2</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-1.5</v>
      </c>
      <c r="E27" s="585">
        <v>-4.1</v>
      </c>
      <c r="F27" s="585">
        <v>-1.6</v>
      </c>
      <c r="G27" s="585">
        <v>-0.9</v>
      </c>
      <c r="H27" s="585">
        <v>-4.7</v>
      </c>
      <c r="I27" s="585">
        <v>-4.7</v>
      </c>
      <c r="J27" s="585">
        <v>-2.2</v>
      </c>
      <c r="K27" s="585">
        <v>-0.2</v>
      </c>
      <c r="L27" s="586" t="s">
        <v>762</v>
      </c>
      <c r="M27" s="586" t="s">
        <v>762</v>
      </c>
      <c r="N27" s="586" t="s">
        <v>762</v>
      </c>
      <c r="O27" s="586" t="s">
        <v>762</v>
      </c>
      <c r="P27" s="585">
        <v>-2.6</v>
      </c>
      <c r="Q27" s="585">
        <v>0.8</v>
      </c>
      <c r="R27" s="585">
        <v>-9.5</v>
      </c>
      <c r="S27" s="586" t="s">
        <v>762</v>
      </c>
    </row>
    <row r="28" spans="1:19" ht="13.5" customHeight="1">
      <c r="A28" s="587"/>
      <c r="B28" s="587" t="s">
        <v>758</v>
      </c>
      <c r="C28" s="588"/>
      <c r="D28" s="589">
        <v>-0.3</v>
      </c>
      <c r="E28" s="590">
        <v>-4.8</v>
      </c>
      <c r="F28" s="590">
        <v>-0.4</v>
      </c>
      <c r="G28" s="590">
        <v>-4.8</v>
      </c>
      <c r="H28" s="590">
        <v>-9</v>
      </c>
      <c r="I28" s="590">
        <v>-5.6</v>
      </c>
      <c r="J28" s="590">
        <v>1.2</v>
      </c>
      <c r="K28" s="590">
        <v>-1.8</v>
      </c>
      <c r="L28" s="591" t="s">
        <v>762</v>
      </c>
      <c r="M28" s="591" t="s">
        <v>762</v>
      </c>
      <c r="N28" s="591" t="s">
        <v>762</v>
      </c>
      <c r="O28" s="591" t="s">
        <v>762</v>
      </c>
      <c r="P28" s="590">
        <v>2.9</v>
      </c>
      <c r="Q28" s="590">
        <v>1.4</v>
      </c>
      <c r="R28" s="590">
        <v>3.5</v>
      </c>
      <c r="S28" s="591" t="s">
        <v>762</v>
      </c>
    </row>
    <row r="29" spans="1:19" ht="13.5" customHeight="1">
      <c r="A29" s="587"/>
      <c r="B29" s="587" t="s">
        <v>759</v>
      </c>
      <c r="C29" s="588"/>
      <c r="D29" s="589">
        <v>-4.6</v>
      </c>
      <c r="E29" s="590">
        <v>2</v>
      </c>
      <c r="F29" s="590">
        <v>-4.4</v>
      </c>
      <c r="G29" s="590">
        <v>1.3</v>
      </c>
      <c r="H29" s="590">
        <v>-3.4</v>
      </c>
      <c r="I29" s="590">
        <v>-0.4</v>
      </c>
      <c r="J29" s="590">
        <v>-5.6</v>
      </c>
      <c r="K29" s="590">
        <v>5.2</v>
      </c>
      <c r="L29" s="591" t="s">
        <v>762</v>
      </c>
      <c r="M29" s="591" t="s">
        <v>762</v>
      </c>
      <c r="N29" s="591" t="s">
        <v>762</v>
      </c>
      <c r="O29" s="591" t="s">
        <v>762</v>
      </c>
      <c r="P29" s="590">
        <v>-8.2</v>
      </c>
      <c r="Q29" s="590">
        <v>-6.8</v>
      </c>
      <c r="R29" s="590">
        <v>9.3</v>
      </c>
      <c r="S29" s="591" t="s">
        <v>762</v>
      </c>
    </row>
    <row r="30" spans="1:19" ht="13.5" customHeight="1">
      <c r="A30" s="587"/>
      <c r="B30" s="587" t="s">
        <v>760</v>
      </c>
      <c r="C30" s="588"/>
      <c r="D30" s="589">
        <v>2.7</v>
      </c>
      <c r="E30" s="590">
        <v>5.2</v>
      </c>
      <c r="F30" s="590">
        <v>7.3</v>
      </c>
      <c r="G30" s="590">
        <v>4.4</v>
      </c>
      <c r="H30" s="590">
        <v>5.9</v>
      </c>
      <c r="I30" s="590">
        <v>0.5</v>
      </c>
      <c r="J30" s="590">
        <v>5.5</v>
      </c>
      <c r="K30" s="590">
        <v>5.4</v>
      </c>
      <c r="L30" s="591" t="s">
        <v>762</v>
      </c>
      <c r="M30" s="591" t="s">
        <v>762</v>
      </c>
      <c r="N30" s="591" t="s">
        <v>762</v>
      </c>
      <c r="O30" s="591" t="s">
        <v>762</v>
      </c>
      <c r="P30" s="590">
        <v>-4.9</v>
      </c>
      <c r="Q30" s="590">
        <v>-2.7</v>
      </c>
      <c r="R30" s="590">
        <v>5.4</v>
      </c>
      <c r="S30" s="591" t="s">
        <v>762</v>
      </c>
    </row>
    <row r="31" spans="1:19" ht="13.5" customHeight="1">
      <c r="A31" s="587"/>
      <c r="B31" s="587" t="s">
        <v>761</v>
      </c>
      <c r="C31" s="588"/>
      <c r="D31" s="589">
        <v>-2</v>
      </c>
      <c r="E31" s="590">
        <v>-3.3</v>
      </c>
      <c r="F31" s="590">
        <v>0.1</v>
      </c>
      <c r="G31" s="590">
        <v>6.4</v>
      </c>
      <c r="H31" s="590">
        <v>-8.6</v>
      </c>
      <c r="I31" s="590">
        <v>-2.4</v>
      </c>
      <c r="J31" s="590">
        <v>-0.8</v>
      </c>
      <c r="K31" s="590">
        <v>-3.4</v>
      </c>
      <c r="L31" s="591">
        <v>-19</v>
      </c>
      <c r="M31" s="591">
        <v>5.6</v>
      </c>
      <c r="N31" s="591">
        <v>-14.6</v>
      </c>
      <c r="O31" s="591">
        <v>0.1</v>
      </c>
      <c r="P31" s="590">
        <v>-13.4</v>
      </c>
      <c r="Q31" s="590">
        <v>-2.6</v>
      </c>
      <c r="R31" s="590">
        <v>-1.1</v>
      </c>
      <c r="S31" s="591">
        <v>9.9</v>
      </c>
    </row>
    <row r="32" spans="1:19" ht="13.5" customHeight="1">
      <c r="A32" s="587"/>
      <c r="B32" s="596" t="s">
        <v>809</v>
      </c>
      <c r="C32" s="597"/>
      <c r="D32" s="598">
        <v>1.2</v>
      </c>
      <c r="E32" s="599">
        <v>7.9</v>
      </c>
      <c r="F32" s="599">
        <v>0.9</v>
      </c>
      <c r="G32" s="599">
        <v>-1.9</v>
      </c>
      <c r="H32" s="599">
        <v>-2.1</v>
      </c>
      <c r="I32" s="599">
        <v>2.8</v>
      </c>
      <c r="J32" s="599">
        <v>-0.1</v>
      </c>
      <c r="K32" s="599">
        <v>6.7</v>
      </c>
      <c r="L32" s="599">
        <v>-2.5</v>
      </c>
      <c r="M32" s="599">
        <v>-6.1</v>
      </c>
      <c r="N32" s="599">
        <v>1.3</v>
      </c>
      <c r="O32" s="599">
        <v>11.1</v>
      </c>
      <c r="P32" s="599">
        <v>0.8</v>
      </c>
      <c r="Q32" s="599">
        <v>0</v>
      </c>
      <c r="R32" s="599">
        <v>-0.7</v>
      </c>
      <c r="S32" s="599">
        <v>2.5</v>
      </c>
    </row>
    <row r="33" spans="1:19" ht="13.5" customHeight="1">
      <c r="A33" s="582" t="s">
        <v>601</v>
      </c>
      <c r="B33" s="582" t="s">
        <v>610</v>
      </c>
      <c r="C33" s="594" t="s">
        <v>602</v>
      </c>
      <c r="D33" s="592">
        <v>-0.7</v>
      </c>
      <c r="E33" s="593">
        <v>7.5</v>
      </c>
      <c r="F33" s="593">
        <v>-1.5</v>
      </c>
      <c r="G33" s="593">
        <v>-2</v>
      </c>
      <c r="H33" s="593">
        <v>-6.1</v>
      </c>
      <c r="I33" s="593">
        <v>0.3</v>
      </c>
      <c r="J33" s="593">
        <v>-2.9</v>
      </c>
      <c r="K33" s="593">
        <v>0.5</v>
      </c>
      <c r="L33" s="593">
        <v>-0.9</v>
      </c>
      <c r="M33" s="593">
        <v>-2.6</v>
      </c>
      <c r="N33" s="593">
        <v>-5.7</v>
      </c>
      <c r="O33" s="593">
        <v>14.6</v>
      </c>
      <c r="P33" s="593">
        <v>0.2</v>
      </c>
      <c r="Q33" s="593">
        <v>-1.8</v>
      </c>
      <c r="R33" s="593">
        <v>-0.5</v>
      </c>
      <c r="S33" s="593">
        <v>6.8</v>
      </c>
    </row>
    <row r="34" spans="1:19" ht="13.5" customHeight="1">
      <c r="A34" s="587" t="s">
        <v>559</v>
      </c>
      <c r="B34" s="587" t="s">
        <v>611</v>
      </c>
      <c r="C34" s="588"/>
      <c r="D34" s="592">
        <v>0.5</v>
      </c>
      <c r="E34" s="593">
        <v>4.7</v>
      </c>
      <c r="F34" s="593">
        <v>1.6</v>
      </c>
      <c r="G34" s="593">
        <v>-5.1</v>
      </c>
      <c r="H34" s="593">
        <v>-5.6</v>
      </c>
      <c r="I34" s="593">
        <v>1.6</v>
      </c>
      <c r="J34" s="593">
        <v>-2.3</v>
      </c>
      <c r="K34" s="593">
        <v>3</v>
      </c>
      <c r="L34" s="593">
        <v>-7</v>
      </c>
      <c r="M34" s="593">
        <v>-1</v>
      </c>
      <c r="N34" s="593">
        <v>-4.3</v>
      </c>
      <c r="O34" s="593">
        <v>10.8</v>
      </c>
      <c r="P34" s="593">
        <v>-2.8</v>
      </c>
      <c r="Q34" s="593">
        <v>1</v>
      </c>
      <c r="R34" s="593">
        <v>-0.6</v>
      </c>
      <c r="S34" s="593">
        <v>8.7</v>
      </c>
    </row>
    <row r="35" spans="1:19" ht="13.5" customHeight="1">
      <c r="A35" s="587" t="s">
        <v>559</v>
      </c>
      <c r="B35" s="587" t="s">
        <v>612</v>
      </c>
      <c r="C35" s="588"/>
      <c r="D35" s="592">
        <v>-0.3</v>
      </c>
      <c r="E35" s="593">
        <v>7.5</v>
      </c>
      <c r="F35" s="593">
        <v>0.6</v>
      </c>
      <c r="G35" s="593">
        <v>-1.7</v>
      </c>
      <c r="H35" s="593">
        <v>-0.7</v>
      </c>
      <c r="I35" s="593">
        <v>1.7</v>
      </c>
      <c r="J35" s="593">
        <v>-4.2</v>
      </c>
      <c r="K35" s="593">
        <v>1.1</v>
      </c>
      <c r="L35" s="593">
        <v>-1.3</v>
      </c>
      <c r="M35" s="593">
        <v>-0.5</v>
      </c>
      <c r="N35" s="593">
        <v>-4.5</v>
      </c>
      <c r="O35" s="593">
        <v>12.5</v>
      </c>
      <c r="P35" s="593">
        <v>-3.4</v>
      </c>
      <c r="Q35" s="593">
        <v>-1.7</v>
      </c>
      <c r="R35" s="593">
        <v>-3.4</v>
      </c>
      <c r="S35" s="593">
        <v>2.9</v>
      </c>
    </row>
    <row r="36" spans="1:19" ht="13.5" customHeight="1">
      <c r="A36" s="587" t="s">
        <v>559</v>
      </c>
      <c r="B36" s="587" t="s">
        <v>613</v>
      </c>
      <c r="C36" s="588"/>
      <c r="D36" s="592">
        <v>-0.1</v>
      </c>
      <c r="E36" s="593">
        <v>7.7</v>
      </c>
      <c r="F36" s="593">
        <v>0.2</v>
      </c>
      <c r="G36" s="593">
        <v>0.3</v>
      </c>
      <c r="H36" s="593">
        <v>-5.1</v>
      </c>
      <c r="I36" s="593">
        <v>2.5</v>
      </c>
      <c r="J36" s="593">
        <v>-3.2</v>
      </c>
      <c r="K36" s="593">
        <v>4.5</v>
      </c>
      <c r="L36" s="593">
        <v>-1.8</v>
      </c>
      <c r="M36" s="593">
        <v>-7.2</v>
      </c>
      <c r="N36" s="593">
        <v>-4.8</v>
      </c>
      <c r="O36" s="593">
        <v>5.9</v>
      </c>
      <c r="P36" s="593">
        <v>-3.8</v>
      </c>
      <c r="Q36" s="593">
        <v>1.1</v>
      </c>
      <c r="R36" s="593">
        <v>-1.3</v>
      </c>
      <c r="S36" s="593">
        <v>3.5</v>
      </c>
    </row>
    <row r="37" spans="1:19" ht="13.5" customHeight="1">
      <c r="A37" s="587" t="s">
        <v>559</v>
      </c>
      <c r="B37" s="587" t="s">
        <v>614</v>
      </c>
      <c r="C37" s="588"/>
      <c r="D37" s="592">
        <v>1.1</v>
      </c>
      <c r="E37" s="593">
        <v>8.2</v>
      </c>
      <c r="F37" s="593">
        <v>1.6</v>
      </c>
      <c r="G37" s="593">
        <v>2.6</v>
      </c>
      <c r="H37" s="593">
        <v>-3.1</v>
      </c>
      <c r="I37" s="593">
        <v>5.1</v>
      </c>
      <c r="J37" s="593">
        <v>-2.2</v>
      </c>
      <c r="K37" s="593">
        <v>6.7</v>
      </c>
      <c r="L37" s="593">
        <v>-5.4</v>
      </c>
      <c r="M37" s="593">
        <v>-7.1</v>
      </c>
      <c r="N37" s="593">
        <v>-2.4</v>
      </c>
      <c r="O37" s="593">
        <v>3.7</v>
      </c>
      <c r="P37" s="593">
        <v>-1.1</v>
      </c>
      <c r="Q37" s="593">
        <v>0.8</v>
      </c>
      <c r="R37" s="593">
        <v>-0.2</v>
      </c>
      <c r="S37" s="593">
        <v>6.6</v>
      </c>
    </row>
    <row r="38" spans="1:19" ht="13.5" customHeight="1">
      <c r="A38" s="587" t="s">
        <v>559</v>
      </c>
      <c r="B38" s="587" t="s">
        <v>615</v>
      </c>
      <c r="C38" s="588"/>
      <c r="D38" s="592">
        <v>2.3</v>
      </c>
      <c r="E38" s="593">
        <v>9.5</v>
      </c>
      <c r="F38" s="593">
        <v>3</v>
      </c>
      <c r="G38" s="593">
        <v>1.4</v>
      </c>
      <c r="H38" s="593">
        <v>-8.6</v>
      </c>
      <c r="I38" s="593">
        <v>4.7</v>
      </c>
      <c r="J38" s="593">
        <v>3.2</v>
      </c>
      <c r="K38" s="593">
        <v>9.5</v>
      </c>
      <c r="L38" s="593">
        <v>-3.2</v>
      </c>
      <c r="M38" s="593">
        <v>-11.9</v>
      </c>
      <c r="N38" s="593">
        <v>2.3</v>
      </c>
      <c r="O38" s="593">
        <v>6.3</v>
      </c>
      <c r="P38" s="593">
        <v>3.7</v>
      </c>
      <c r="Q38" s="593">
        <v>0.1</v>
      </c>
      <c r="R38" s="593">
        <v>0.7</v>
      </c>
      <c r="S38" s="593">
        <v>0.5</v>
      </c>
    </row>
    <row r="39" spans="1:19" ht="13.5" customHeight="1">
      <c r="A39" s="587" t="s">
        <v>559</v>
      </c>
      <c r="B39" s="587" t="s">
        <v>616</v>
      </c>
      <c r="C39" s="588"/>
      <c r="D39" s="592">
        <v>2.2</v>
      </c>
      <c r="E39" s="593">
        <v>10</v>
      </c>
      <c r="F39" s="593">
        <v>2.5</v>
      </c>
      <c r="G39" s="593">
        <v>-2</v>
      </c>
      <c r="H39" s="593">
        <v>2.4</v>
      </c>
      <c r="I39" s="593">
        <v>2.2</v>
      </c>
      <c r="J39" s="593">
        <v>2.1</v>
      </c>
      <c r="K39" s="593">
        <v>11.7</v>
      </c>
      <c r="L39" s="593">
        <v>-4.5</v>
      </c>
      <c r="M39" s="593">
        <v>-9.9</v>
      </c>
      <c r="N39" s="593">
        <v>1.2</v>
      </c>
      <c r="O39" s="593">
        <v>12.3</v>
      </c>
      <c r="P39" s="593">
        <v>5.4</v>
      </c>
      <c r="Q39" s="593">
        <v>-0.8</v>
      </c>
      <c r="R39" s="593">
        <v>0</v>
      </c>
      <c r="S39" s="593">
        <v>-5.4</v>
      </c>
    </row>
    <row r="40" spans="1:19" ht="13.5" customHeight="1">
      <c r="A40" s="587"/>
      <c r="B40" s="587" t="s">
        <v>617</v>
      </c>
      <c r="C40" s="588"/>
      <c r="D40" s="592">
        <v>1.8</v>
      </c>
      <c r="E40" s="593">
        <v>7.3</v>
      </c>
      <c r="F40" s="593">
        <v>0.3</v>
      </c>
      <c r="G40" s="593">
        <v>-2.6</v>
      </c>
      <c r="H40" s="593">
        <v>2.1</v>
      </c>
      <c r="I40" s="593">
        <v>2.8</v>
      </c>
      <c r="J40" s="593">
        <v>2.8</v>
      </c>
      <c r="K40" s="593">
        <v>12.3</v>
      </c>
      <c r="L40" s="593">
        <v>2</v>
      </c>
      <c r="M40" s="593">
        <v>-6.9</v>
      </c>
      <c r="N40" s="593">
        <v>4.1</v>
      </c>
      <c r="O40" s="593">
        <v>15.5</v>
      </c>
      <c r="P40" s="593">
        <v>-0.2</v>
      </c>
      <c r="Q40" s="593">
        <v>0.5</v>
      </c>
      <c r="R40" s="593">
        <v>0.2</v>
      </c>
      <c r="S40" s="593">
        <v>-1.2</v>
      </c>
    </row>
    <row r="41" spans="1:19" ht="13.5" customHeight="1">
      <c r="A41" s="587"/>
      <c r="B41" s="587" t="s">
        <v>575</v>
      </c>
      <c r="C41" s="588"/>
      <c r="D41" s="592">
        <v>2.3</v>
      </c>
      <c r="E41" s="593">
        <v>5.4</v>
      </c>
      <c r="F41" s="593">
        <v>0.9</v>
      </c>
      <c r="G41" s="593">
        <v>-4.6</v>
      </c>
      <c r="H41" s="593">
        <v>0.8</v>
      </c>
      <c r="I41" s="593">
        <v>3.6</v>
      </c>
      <c r="J41" s="593">
        <v>3.3</v>
      </c>
      <c r="K41" s="593">
        <v>9.7</v>
      </c>
      <c r="L41" s="593">
        <v>1.1</v>
      </c>
      <c r="M41" s="593">
        <v>-10.3</v>
      </c>
      <c r="N41" s="593">
        <v>12.1</v>
      </c>
      <c r="O41" s="593">
        <v>15.7</v>
      </c>
      <c r="P41" s="593">
        <v>2.6</v>
      </c>
      <c r="Q41" s="593">
        <v>0.4</v>
      </c>
      <c r="R41" s="593">
        <v>-1</v>
      </c>
      <c r="S41" s="593">
        <v>2</v>
      </c>
    </row>
    <row r="42" spans="1:19" ht="13.5" customHeight="1">
      <c r="A42" s="587"/>
      <c r="B42" s="587" t="s">
        <v>618</v>
      </c>
      <c r="C42" s="588"/>
      <c r="D42" s="592">
        <v>2.5</v>
      </c>
      <c r="E42" s="593">
        <v>8.8</v>
      </c>
      <c r="F42" s="593">
        <v>1.2</v>
      </c>
      <c r="G42" s="593">
        <v>-9.6</v>
      </c>
      <c r="H42" s="593">
        <v>6</v>
      </c>
      <c r="I42" s="593">
        <v>5.4</v>
      </c>
      <c r="J42" s="593">
        <v>2.5</v>
      </c>
      <c r="K42" s="593">
        <v>10.4</v>
      </c>
      <c r="L42" s="593">
        <v>-2.8</v>
      </c>
      <c r="M42" s="593">
        <v>-6.2</v>
      </c>
      <c r="N42" s="593">
        <v>8.1</v>
      </c>
      <c r="O42" s="593">
        <v>13.5</v>
      </c>
      <c r="P42" s="593">
        <v>5.1</v>
      </c>
      <c r="Q42" s="593">
        <v>1.3</v>
      </c>
      <c r="R42" s="593">
        <v>0.1</v>
      </c>
      <c r="S42" s="593">
        <v>-0.6</v>
      </c>
    </row>
    <row r="43" spans="1:19" ht="13.5" customHeight="1">
      <c r="A43" s="587"/>
      <c r="B43" s="587" t="s">
        <v>689</v>
      </c>
      <c r="C43" s="588"/>
      <c r="D43" s="592">
        <v>2.4</v>
      </c>
      <c r="E43" s="593">
        <v>6</v>
      </c>
      <c r="F43" s="593">
        <v>0.8</v>
      </c>
      <c r="G43" s="593">
        <v>1.8</v>
      </c>
      <c r="H43" s="593">
        <v>1.7</v>
      </c>
      <c r="I43" s="593">
        <v>2.8</v>
      </c>
      <c r="J43" s="593">
        <v>3.3</v>
      </c>
      <c r="K43" s="593">
        <v>13.1</v>
      </c>
      <c r="L43" s="593">
        <v>-3.3</v>
      </c>
      <c r="M43" s="593">
        <v>-6.8</v>
      </c>
      <c r="N43" s="593">
        <v>6.8</v>
      </c>
      <c r="O43" s="593">
        <v>15.3</v>
      </c>
      <c r="P43" s="593">
        <v>2.6</v>
      </c>
      <c r="Q43" s="593">
        <v>2.7</v>
      </c>
      <c r="R43" s="593">
        <v>-1.2</v>
      </c>
      <c r="S43" s="593">
        <v>0</v>
      </c>
    </row>
    <row r="44" spans="1:19" ht="13.5" customHeight="1">
      <c r="A44" s="587" t="s">
        <v>764</v>
      </c>
      <c r="B44" s="587" t="s">
        <v>622</v>
      </c>
      <c r="C44" s="588" t="s">
        <v>602</v>
      </c>
      <c r="D44" s="592">
        <v>1.3</v>
      </c>
      <c r="E44" s="593">
        <v>4.3</v>
      </c>
      <c r="F44" s="593">
        <v>3.1</v>
      </c>
      <c r="G44" s="593">
        <v>3.6</v>
      </c>
      <c r="H44" s="593">
        <v>3.5</v>
      </c>
      <c r="I44" s="593">
        <v>-1.6</v>
      </c>
      <c r="J44" s="593">
        <v>4</v>
      </c>
      <c r="K44" s="593">
        <v>5.8</v>
      </c>
      <c r="L44" s="593">
        <v>-6.1</v>
      </c>
      <c r="M44" s="593">
        <v>-6.8</v>
      </c>
      <c r="N44" s="593">
        <v>-2.7</v>
      </c>
      <c r="O44" s="593">
        <v>9.7</v>
      </c>
      <c r="P44" s="593">
        <v>4.7</v>
      </c>
      <c r="Q44" s="593">
        <v>-2.7</v>
      </c>
      <c r="R44" s="593">
        <v>-1.6</v>
      </c>
      <c r="S44" s="593">
        <v>-6.6</v>
      </c>
    </row>
    <row r="45" spans="1:19" ht="13.5" customHeight="1">
      <c r="A45" s="595" t="s">
        <v>803</v>
      </c>
      <c r="B45" s="600" t="s">
        <v>813</v>
      </c>
      <c r="C45" s="601" t="s">
        <v>815</v>
      </c>
      <c r="D45" s="602">
        <v>2.1</v>
      </c>
      <c r="E45" s="603">
        <v>6.8</v>
      </c>
      <c r="F45" s="603">
        <v>2.9</v>
      </c>
      <c r="G45" s="603">
        <v>3.2</v>
      </c>
      <c r="H45" s="603">
        <v>4</v>
      </c>
      <c r="I45" s="603">
        <v>1.1</v>
      </c>
      <c r="J45" s="603">
        <v>4.3</v>
      </c>
      <c r="K45" s="603">
        <v>7.7</v>
      </c>
      <c r="L45" s="603">
        <v>1.9</v>
      </c>
      <c r="M45" s="603">
        <v>-2.5</v>
      </c>
      <c r="N45" s="603">
        <v>5.3</v>
      </c>
      <c r="O45" s="603">
        <v>8.2</v>
      </c>
      <c r="P45" s="603">
        <v>5.2</v>
      </c>
      <c r="Q45" s="603">
        <v>-3.8</v>
      </c>
      <c r="R45" s="603">
        <v>-0.5</v>
      </c>
      <c r="S45" s="603">
        <v>-6</v>
      </c>
    </row>
    <row r="46" spans="1:35" ht="27" customHeight="1">
      <c r="A46" s="785" t="s">
        <v>341</v>
      </c>
      <c r="B46" s="785"/>
      <c r="C46" s="786"/>
      <c r="D46" s="604">
        <v>1.6</v>
      </c>
      <c r="E46" s="604">
        <v>5.7</v>
      </c>
      <c r="F46" s="604">
        <v>2.4</v>
      </c>
      <c r="G46" s="604">
        <v>-0.6</v>
      </c>
      <c r="H46" s="604">
        <v>1.7</v>
      </c>
      <c r="I46" s="604">
        <v>3.6</v>
      </c>
      <c r="J46" s="604">
        <v>0</v>
      </c>
      <c r="K46" s="604">
        <v>0.6</v>
      </c>
      <c r="L46" s="604">
        <v>12.2</v>
      </c>
      <c r="M46" s="604">
        <v>5.4</v>
      </c>
      <c r="N46" s="604">
        <v>-4.4</v>
      </c>
      <c r="O46" s="604">
        <v>1.2</v>
      </c>
      <c r="P46" s="604">
        <v>0.8</v>
      </c>
      <c r="Q46" s="604">
        <v>-1.6</v>
      </c>
      <c r="R46" s="604">
        <v>1.6</v>
      </c>
      <c r="S46" s="604">
        <v>2.2</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104.4</v>
      </c>
      <c r="E53" s="585">
        <v>94.8</v>
      </c>
      <c r="F53" s="585">
        <v>98.9</v>
      </c>
      <c r="G53" s="585">
        <v>104.7</v>
      </c>
      <c r="H53" s="585">
        <v>110.9</v>
      </c>
      <c r="I53" s="585">
        <v>106.1</v>
      </c>
      <c r="J53" s="585">
        <v>110.8</v>
      </c>
      <c r="K53" s="585">
        <v>87.5</v>
      </c>
      <c r="L53" s="586" t="s">
        <v>762</v>
      </c>
      <c r="M53" s="586" t="s">
        <v>762</v>
      </c>
      <c r="N53" s="586" t="s">
        <v>762</v>
      </c>
      <c r="O53" s="586" t="s">
        <v>762</v>
      </c>
      <c r="P53" s="585">
        <v>116.9</v>
      </c>
      <c r="Q53" s="585">
        <v>102.8</v>
      </c>
      <c r="R53" s="585">
        <v>83.3</v>
      </c>
      <c r="S53" s="586" t="s">
        <v>762</v>
      </c>
    </row>
    <row r="54" spans="1:19" ht="13.5" customHeight="1">
      <c r="A54" s="587"/>
      <c r="B54" s="587" t="s">
        <v>758</v>
      </c>
      <c r="C54" s="588"/>
      <c r="D54" s="589">
        <v>103</v>
      </c>
      <c r="E54" s="590">
        <v>85.4</v>
      </c>
      <c r="F54" s="590">
        <v>97.5</v>
      </c>
      <c r="G54" s="590">
        <v>97.4</v>
      </c>
      <c r="H54" s="590">
        <v>98.6</v>
      </c>
      <c r="I54" s="590">
        <v>107</v>
      </c>
      <c r="J54" s="590">
        <v>98.6</v>
      </c>
      <c r="K54" s="590">
        <v>91</v>
      </c>
      <c r="L54" s="591" t="s">
        <v>762</v>
      </c>
      <c r="M54" s="591" t="s">
        <v>762</v>
      </c>
      <c r="N54" s="591" t="s">
        <v>762</v>
      </c>
      <c r="O54" s="591" t="s">
        <v>762</v>
      </c>
      <c r="P54" s="590">
        <v>109</v>
      </c>
      <c r="Q54" s="590">
        <v>108.8</v>
      </c>
      <c r="R54" s="590">
        <v>83.6</v>
      </c>
      <c r="S54" s="591" t="s">
        <v>762</v>
      </c>
    </row>
    <row r="55" spans="1:19" ht="13.5" customHeight="1">
      <c r="A55" s="587"/>
      <c r="B55" s="587" t="s">
        <v>759</v>
      </c>
      <c r="C55" s="588"/>
      <c r="D55" s="589">
        <v>97.8</v>
      </c>
      <c r="E55" s="590">
        <v>86.6</v>
      </c>
      <c r="F55" s="590">
        <v>92.9</v>
      </c>
      <c r="G55" s="590">
        <v>97.2</v>
      </c>
      <c r="H55" s="590">
        <v>93.2</v>
      </c>
      <c r="I55" s="590">
        <v>104.1</v>
      </c>
      <c r="J55" s="590">
        <v>94.6</v>
      </c>
      <c r="K55" s="590">
        <v>99.1</v>
      </c>
      <c r="L55" s="591" t="s">
        <v>762</v>
      </c>
      <c r="M55" s="591" t="s">
        <v>762</v>
      </c>
      <c r="N55" s="591" t="s">
        <v>762</v>
      </c>
      <c r="O55" s="591" t="s">
        <v>762</v>
      </c>
      <c r="P55" s="590">
        <v>106.6</v>
      </c>
      <c r="Q55" s="590">
        <v>103.6</v>
      </c>
      <c r="R55" s="590">
        <v>97.2</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98.9</v>
      </c>
      <c r="E57" s="593">
        <v>106.3</v>
      </c>
      <c r="F57" s="593">
        <v>100.6</v>
      </c>
      <c r="G57" s="593">
        <v>99.8</v>
      </c>
      <c r="H57" s="593">
        <v>92.8</v>
      </c>
      <c r="I57" s="593">
        <v>96.9</v>
      </c>
      <c r="J57" s="593">
        <v>102.5</v>
      </c>
      <c r="K57" s="593">
        <v>96.3</v>
      </c>
      <c r="L57" s="593">
        <v>97.4</v>
      </c>
      <c r="M57" s="593">
        <v>102.5</v>
      </c>
      <c r="N57" s="593">
        <v>86.5</v>
      </c>
      <c r="O57" s="593">
        <v>104.4</v>
      </c>
      <c r="P57" s="593">
        <v>94.9</v>
      </c>
      <c r="Q57" s="593">
        <v>94.3</v>
      </c>
      <c r="R57" s="593">
        <v>100.8</v>
      </c>
      <c r="S57" s="593">
        <v>100.8</v>
      </c>
    </row>
    <row r="58" spans="1:19" ht="13.5" customHeight="1">
      <c r="A58" s="587"/>
      <c r="B58" s="596" t="s">
        <v>824</v>
      </c>
      <c r="C58" s="597"/>
      <c r="D58" s="598">
        <v>99.3</v>
      </c>
      <c r="E58" s="599">
        <v>116.3</v>
      </c>
      <c r="F58" s="599">
        <v>102.3</v>
      </c>
      <c r="G58" s="599">
        <v>99.3</v>
      </c>
      <c r="H58" s="599">
        <v>90.4</v>
      </c>
      <c r="I58" s="599">
        <v>105.6</v>
      </c>
      <c r="J58" s="599">
        <v>103.8</v>
      </c>
      <c r="K58" s="599">
        <v>97.2</v>
      </c>
      <c r="L58" s="599">
        <v>87.2</v>
      </c>
      <c r="M58" s="599">
        <v>96.4</v>
      </c>
      <c r="N58" s="599">
        <v>82.9</v>
      </c>
      <c r="O58" s="599">
        <v>101.9</v>
      </c>
      <c r="P58" s="599">
        <v>87.8</v>
      </c>
      <c r="Q58" s="599">
        <v>91.9</v>
      </c>
      <c r="R58" s="599">
        <v>99.3</v>
      </c>
      <c r="S58" s="599">
        <v>98.5</v>
      </c>
    </row>
    <row r="59" spans="1:19" ht="13.5" customHeight="1">
      <c r="A59" s="582" t="s">
        <v>601</v>
      </c>
      <c r="B59" s="582" t="s">
        <v>610</v>
      </c>
      <c r="C59" s="594" t="s">
        <v>602</v>
      </c>
      <c r="D59" s="592">
        <v>98.8</v>
      </c>
      <c r="E59" s="593">
        <v>116.1</v>
      </c>
      <c r="F59" s="593">
        <v>101.5</v>
      </c>
      <c r="G59" s="593">
        <v>98.6</v>
      </c>
      <c r="H59" s="593">
        <v>88.2</v>
      </c>
      <c r="I59" s="593">
        <v>103.9</v>
      </c>
      <c r="J59" s="593">
        <v>102.5</v>
      </c>
      <c r="K59" s="593">
        <v>92.2</v>
      </c>
      <c r="L59" s="593">
        <v>93.5</v>
      </c>
      <c r="M59" s="593">
        <v>100.8</v>
      </c>
      <c r="N59" s="593">
        <v>82.2</v>
      </c>
      <c r="O59" s="593">
        <v>104.6</v>
      </c>
      <c r="P59" s="593">
        <v>89</v>
      </c>
      <c r="Q59" s="593">
        <v>91.4</v>
      </c>
      <c r="R59" s="593">
        <v>103.6</v>
      </c>
      <c r="S59" s="593">
        <v>100.9</v>
      </c>
    </row>
    <row r="60" spans="1:19" ht="13.5" customHeight="1">
      <c r="A60" s="587" t="s">
        <v>559</v>
      </c>
      <c r="B60" s="587" t="s">
        <v>611</v>
      </c>
      <c r="C60" s="588"/>
      <c r="D60" s="592">
        <v>99.7</v>
      </c>
      <c r="E60" s="593">
        <v>116.6</v>
      </c>
      <c r="F60" s="593">
        <v>102.7</v>
      </c>
      <c r="G60" s="593">
        <v>99.1</v>
      </c>
      <c r="H60" s="593">
        <v>89.3</v>
      </c>
      <c r="I60" s="593">
        <v>101.5</v>
      </c>
      <c r="J60" s="593">
        <v>103.7</v>
      </c>
      <c r="K60" s="593">
        <v>97.8</v>
      </c>
      <c r="L60" s="593">
        <v>88.3</v>
      </c>
      <c r="M60" s="593">
        <v>103.9</v>
      </c>
      <c r="N60" s="593">
        <v>84.1</v>
      </c>
      <c r="O60" s="593">
        <v>102.4</v>
      </c>
      <c r="P60" s="593">
        <v>89.5</v>
      </c>
      <c r="Q60" s="593">
        <v>92.8</v>
      </c>
      <c r="R60" s="593">
        <v>101.8</v>
      </c>
      <c r="S60" s="593">
        <v>98.9</v>
      </c>
    </row>
    <row r="61" spans="1:19" ht="13.5" customHeight="1">
      <c r="A61" s="587" t="s">
        <v>559</v>
      </c>
      <c r="B61" s="587" t="s">
        <v>612</v>
      </c>
      <c r="C61" s="588"/>
      <c r="D61" s="592">
        <v>99.8</v>
      </c>
      <c r="E61" s="593">
        <v>114.4</v>
      </c>
      <c r="F61" s="593">
        <v>103.1</v>
      </c>
      <c r="G61" s="593">
        <v>98.4</v>
      </c>
      <c r="H61" s="593">
        <v>93.4</v>
      </c>
      <c r="I61" s="593">
        <v>105.4</v>
      </c>
      <c r="J61" s="593">
        <v>104.4</v>
      </c>
      <c r="K61" s="593">
        <v>93.4</v>
      </c>
      <c r="L61" s="593">
        <v>86.4</v>
      </c>
      <c r="M61" s="593">
        <v>101.4</v>
      </c>
      <c r="N61" s="593">
        <v>82.1</v>
      </c>
      <c r="O61" s="593">
        <v>101.8</v>
      </c>
      <c r="P61" s="593">
        <v>91.1</v>
      </c>
      <c r="Q61" s="593">
        <v>91</v>
      </c>
      <c r="R61" s="593">
        <v>97.3</v>
      </c>
      <c r="S61" s="593">
        <v>100</v>
      </c>
    </row>
    <row r="62" spans="1:19" ht="13.5" customHeight="1">
      <c r="A62" s="587" t="s">
        <v>559</v>
      </c>
      <c r="B62" s="587" t="s">
        <v>613</v>
      </c>
      <c r="C62" s="588"/>
      <c r="D62" s="592">
        <v>98.6</v>
      </c>
      <c r="E62" s="593">
        <v>120.2</v>
      </c>
      <c r="F62" s="593">
        <v>101.9</v>
      </c>
      <c r="G62" s="593">
        <v>97.3</v>
      </c>
      <c r="H62" s="593">
        <v>89.6</v>
      </c>
      <c r="I62" s="593">
        <v>102.3</v>
      </c>
      <c r="J62" s="593">
        <v>104.3</v>
      </c>
      <c r="K62" s="593">
        <v>94.5</v>
      </c>
      <c r="L62" s="593">
        <v>86.2</v>
      </c>
      <c r="M62" s="593">
        <v>92.8</v>
      </c>
      <c r="N62" s="593">
        <v>82</v>
      </c>
      <c r="O62" s="593">
        <v>100.4</v>
      </c>
      <c r="P62" s="593">
        <v>88.9</v>
      </c>
      <c r="Q62" s="593">
        <v>91.1</v>
      </c>
      <c r="R62" s="593">
        <v>97.4</v>
      </c>
      <c r="S62" s="593">
        <v>94.3</v>
      </c>
    </row>
    <row r="63" spans="1:19" ht="13.5" customHeight="1">
      <c r="A63" s="587" t="s">
        <v>559</v>
      </c>
      <c r="B63" s="587" t="s">
        <v>614</v>
      </c>
      <c r="C63" s="588"/>
      <c r="D63" s="592">
        <v>101.2</v>
      </c>
      <c r="E63" s="593">
        <v>120.2</v>
      </c>
      <c r="F63" s="593">
        <v>104.6</v>
      </c>
      <c r="G63" s="593">
        <v>100.7</v>
      </c>
      <c r="H63" s="593">
        <v>91.1</v>
      </c>
      <c r="I63" s="593">
        <v>109.1</v>
      </c>
      <c r="J63" s="593">
        <v>105.5</v>
      </c>
      <c r="K63" s="593">
        <v>101.2</v>
      </c>
      <c r="L63" s="593">
        <v>85.1</v>
      </c>
      <c r="M63" s="593">
        <v>94.2</v>
      </c>
      <c r="N63" s="593">
        <v>81.8</v>
      </c>
      <c r="O63" s="593">
        <v>99.6</v>
      </c>
      <c r="P63" s="593">
        <v>91</v>
      </c>
      <c r="Q63" s="593">
        <v>92.1</v>
      </c>
      <c r="R63" s="593">
        <v>99.8</v>
      </c>
      <c r="S63" s="593">
        <v>99.3</v>
      </c>
    </row>
    <row r="64" spans="1:19" ht="13.5" customHeight="1">
      <c r="A64" s="587" t="s">
        <v>559</v>
      </c>
      <c r="B64" s="587" t="s">
        <v>615</v>
      </c>
      <c r="C64" s="588"/>
      <c r="D64" s="592">
        <v>100.3</v>
      </c>
      <c r="E64" s="593">
        <v>116.7</v>
      </c>
      <c r="F64" s="593">
        <v>104.1</v>
      </c>
      <c r="G64" s="593">
        <v>99.9</v>
      </c>
      <c r="H64" s="593">
        <v>87</v>
      </c>
      <c r="I64" s="593">
        <v>108.9</v>
      </c>
      <c r="J64" s="593">
        <v>106.8</v>
      </c>
      <c r="K64" s="593">
        <v>98.6</v>
      </c>
      <c r="L64" s="593">
        <v>86.3</v>
      </c>
      <c r="M64" s="593">
        <v>92.8</v>
      </c>
      <c r="N64" s="593">
        <v>82.7</v>
      </c>
      <c r="O64" s="593">
        <v>98.4</v>
      </c>
      <c r="P64" s="593">
        <v>84.6</v>
      </c>
      <c r="Q64" s="593">
        <v>92</v>
      </c>
      <c r="R64" s="593">
        <v>99.2</v>
      </c>
      <c r="S64" s="593">
        <v>99</v>
      </c>
    </row>
    <row r="65" spans="1:19" ht="13.5" customHeight="1">
      <c r="A65" s="587" t="s">
        <v>559</v>
      </c>
      <c r="B65" s="587" t="s">
        <v>616</v>
      </c>
      <c r="C65" s="588"/>
      <c r="D65" s="592">
        <v>98.8</v>
      </c>
      <c r="E65" s="593">
        <v>113.1</v>
      </c>
      <c r="F65" s="593">
        <v>101.9</v>
      </c>
      <c r="G65" s="593">
        <v>98.5</v>
      </c>
      <c r="H65" s="593">
        <v>91.2</v>
      </c>
      <c r="I65" s="593">
        <v>103.8</v>
      </c>
      <c r="J65" s="593">
        <v>103.8</v>
      </c>
      <c r="K65" s="593">
        <v>98.5</v>
      </c>
      <c r="L65" s="593">
        <v>85.9</v>
      </c>
      <c r="M65" s="593">
        <v>93.8</v>
      </c>
      <c r="N65" s="593">
        <v>84.1</v>
      </c>
      <c r="O65" s="593">
        <v>103</v>
      </c>
      <c r="P65" s="593">
        <v>89.1</v>
      </c>
      <c r="Q65" s="593">
        <v>91.9</v>
      </c>
      <c r="R65" s="593">
        <v>99</v>
      </c>
      <c r="S65" s="593">
        <v>95.4</v>
      </c>
    </row>
    <row r="66" spans="1:19" ht="13.5" customHeight="1">
      <c r="A66" s="587"/>
      <c r="B66" s="587" t="s">
        <v>617</v>
      </c>
      <c r="C66" s="588"/>
      <c r="D66" s="592">
        <v>98.1</v>
      </c>
      <c r="E66" s="593">
        <v>115</v>
      </c>
      <c r="F66" s="593">
        <v>101.3</v>
      </c>
      <c r="G66" s="593">
        <v>101.8</v>
      </c>
      <c r="H66" s="593">
        <v>90.7</v>
      </c>
      <c r="I66" s="593">
        <v>106.5</v>
      </c>
      <c r="J66" s="593">
        <v>101.3</v>
      </c>
      <c r="K66" s="593">
        <v>98.1</v>
      </c>
      <c r="L66" s="593">
        <v>85</v>
      </c>
      <c r="M66" s="593">
        <v>94.6</v>
      </c>
      <c r="N66" s="593">
        <v>82.5</v>
      </c>
      <c r="O66" s="593">
        <v>101.6</v>
      </c>
      <c r="P66" s="593">
        <v>83.2</v>
      </c>
      <c r="Q66" s="593">
        <v>91.2</v>
      </c>
      <c r="R66" s="593">
        <v>98.2</v>
      </c>
      <c r="S66" s="593">
        <v>96.2</v>
      </c>
    </row>
    <row r="67" spans="1:19" ht="13.5" customHeight="1">
      <c r="A67" s="587"/>
      <c r="B67" s="587" t="s">
        <v>575</v>
      </c>
      <c r="C67" s="588"/>
      <c r="D67" s="592">
        <v>98.4</v>
      </c>
      <c r="E67" s="593">
        <v>117.1</v>
      </c>
      <c r="F67" s="593">
        <v>101.6</v>
      </c>
      <c r="G67" s="593">
        <v>98.9</v>
      </c>
      <c r="H67" s="593">
        <v>91.8</v>
      </c>
      <c r="I67" s="593">
        <v>107.3</v>
      </c>
      <c r="J67" s="593">
        <v>101.8</v>
      </c>
      <c r="K67" s="593">
        <v>97.7</v>
      </c>
      <c r="L67" s="593">
        <v>89.4</v>
      </c>
      <c r="M67" s="593">
        <v>90.8</v>
      </c>
      <c r="N67" s="593">
        <v>82.3</v>
      </c>
      <c r="O67" s="593">
        <v>100.6</v>
      </c>
      <c r="P67" s="593">
        <v>84.2</v>
      </c>
      <c r="Q67" s="593">
        <v>91.2</v>
      </c>
      <c r="R67" s="593">
        <v>97.6</v>
      </c>
      <c r="S67" s="593">
        <v>99.2</v>
      </c>
    </row>
    <row r="68" spans="1:19" ht="13.5" customHeight="1">
      <c r="A68" s="587"/>
      <c r="B68" s="587" t="s">
        <v>618</v>
      </c>
      <c r="C68" s="588"/>
      <c r="D68" s="592">
        <v>99.7</v>
      </c>
      <c r="E68" s="593">
        <v>116.6</v>
      </c>
      <c r="F68" s="593">
        <v>102.9</v>
      </c>
      <c r="G68" s="593">
        <v>92.5</v>
      </c>
      <c r="H68" s="593">
        <v>93.1</v>
      </c>
      <c r="I68" s="593">
        <v>108</v>
      </c>
      <c r="J68" s="593">
        <v>104.2</v>
      </c>
      <c r="K68" s="593">
        <v>100.7</v>
      </c>
      <c r="L68" s="593">
        <v>85.7</v>
      </c>
      <c r="M68" s="593">
        <v>95.5</v>
      </c>
      <c r="N68" s="593">
        <v>84</v>
      </c>
      <c r="O68" s="593">
        <v>103.8</v>
      </c>
      <c r="P68" s="593">
        <v>85.6</v>
      </c>
      <c r="Q68" s="593">
        <v>92.3</v>
      </c>
      <c r="R68" s="593">
        <v>98.6</v>
      </c>
      <c r="S68" s="593">
        <v>100.9</v>
      </c>
    </row>
    <row r="69" spans="1:19" ht="13.5" customHeight="1">
      <c r="A69" s="587"/>
      <c r="B69" s="587" t="s">
        <v>689</v>
      </c>
      <c r="C69" s="588"/>
      <c r="D69" s="592">
        <v>99.3</v>
      </c>
      <c r="E69" s="593">
        <v>116.6</v>
      </c>
      <c r="F69" s="593">
        <v>102.3</v>
      </c>
      <c r="G69" s="593">
        <v>106.6</v>
      </c>
      <c r="H69" s="593">
        <v>91.5</v>
      </c>
      <c r="I69" s="593">
        <v>106.5</v>
      </c>
      <c r="J69" s="593">
        <v>103.4</v>
      </c>
      <c r="K69" s="593">
        <v>100.9</v>
      </c>
      <c r="L69" s="593">
        <v>85.2</v>
      </c>
      <c r="M69" s="593">
        <v>95.1</v>
      </c>
      <c r="N69" s="593">
        <v>84.8</v>
      </c>
      <c r="O69" s="593">
        <v>102.3</v>
      </c>
      <c r="P69" s="593">
        <v>85.4</v>
      </c>
      <c r="Q69" s="593">
        <v>92.6</v>
      </c>
      <c r="R69" s="593">
        <v>98.5</v>
      </c>
      <c r="S69" s="593">
        <v>98</v>
      </c>
    </row>
    <row r="70" spans="1:46" ht="13.5" customHeight="1">
      <c r="A70" s="587" t="s">
        <v>764</v>
      </c>
      <c r="B70" s="587" t="s">
        <v>622</v>
      </c>
      <c r="C70" s="588" t="s">
        <v>602</v>
      </c>
      <c r="D70" s="592">
        <v>97.5</v>
      </c>
      <c r="E70" s="593">
        <v>112.9</v>
      </c>
      <c r="F70" s="593">
        <v>101.2</v>
      </c>
      <c r="G70" s="593">
        <v>107.4</v>
      </c>
      <c r="H70" s="593">
        <v>89.6</v>
      </c>
      <c r="I70" s="593">
        <v>99.1</v>
      </c>
      <c r="J70" s="593">
        <v>103.4</v>
      </c>
      <c r="K70" s="593">
        <v>96</v>
      </c>
      <c r="L70" s="593">
        <v>84</v>
      </c>
      <c r="M70" s="593">
        <v>90.1</v>
      </c>
      <c r="N70" s="593">
        <v>80.3</v>
      </c>
      <c r="O70" s="593">
        <v>101.9</v>
      </c>
      <c r="P70" s="593">
        <v>85.2</v>
      </c>
      <c r="Q70" s="593">
        <v>92.8</v>
      </c>
      <c r="R70" s="593">
        <v>98.3</v>
      </c>
      <c r="S70" s="593">
        <v>93.3</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813</v>
      </c>
      <c r="C71" s="601" t="s">
        <v>815</v>
      </c>
      <c r="D71" s="602">
        <v>98.6</v>
      </c>
      <c r="E71" s="603">
        <v>116.7</v>
      </c>
      <c r="F71" s="603">
        <v>102.8</v>
      </c>
      <c r="G71" s="603">
        <v>106.7</v>
      </c>
      <c r="H71" s="603">
        <v>92.7</v>
      </c>
      <c r="I71" s="603">
        <v>102.4</v>
      </c>
      <c r="J71" s="603">
        <v>103.6</v>
      </c>
      <c r="K71" s="603">
        <v>94.4</v>
      </c>
      <c r="L71" s="603">
        <v>84.6</v>
      </c>
      <c r="M71" s="603">
        <v>95.9</v>
      </c>
      <c r="N71" s="603">
        <v>79.3</v>
      </c>
      <c r="O71" s="603">
        <v>100.7</v>
      </c>
      <c r="P71" s="603">
        <v>86</v>
      </c>
      <c r="Q71" s="603">
        <v>90.7</v>
      </c>
      <c r="R71" s="603">
        <v>101.1</v>
      </c>
      <c r="S71" s="603">
        <v>96.8</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-2</v>
      </c>
      <c r="E73" s="585">
        <v>-11.3</v>
      </c>
      <c r="F73" s="585">
        <v>-2.1</v>
      </c>
      <c r="G73" s="585">
        <v>-0.7</v>
      </c>
      <c r="H73" s="585">
        <v>-10.1</v>
      </c>
      <c r="I73" s="585">
        <v>-2.1</v>
      </c>
      <c r="J73" s="585">
        <v>0</v>
      </c>
      <c r="K73" s="585">
        <v>-0.8</v>
      </c>
      <c r="L73" s="586" t="s">
        <v>762</v>
      </c>
      <c r="M73" s="586" t="s">
        <v>762</v>
      </c>
      <c r="N73" s="586" t="s">
        <v>762</v>
      </c>
      <c r="O73" s="586" t="s">
        <v>762</v>
      </c>
      <c r="P73" s="585">
        <v>-7.1</v>
      </c>
      <c r="Q73" s="585">
        <v>-0.8</v>
      </c>
      <c r="R73" s="585">
        <v>-12</v>
      </c>
      <c r="S73" s="586" t="s">
        <v>762</v>
      </c>
    </row>
    <row r="74" spans="1:19" ht="13.5" customHeight="1">
      <c r="A74" s="587"/>
      <c r="B74" s="587" t="s">
        <v>758</v>
      </c>
      <c r="C74" s="588"/>
      <c r="D74" s="589">
        <v>-1.3</v>
      </c>
      <c r="E74" s="590">
        <v>-9.9</v>
      </c>
      <c r="F74" s="590">
        <v>-1.4</v>
      </c>
      <c r="G74" s="590">
        <v>-7</v>
      </c>
      <c r="H74" s="590">
        <v>-11.1</v>
      </c>
      <c r="I74" s="590">
        <v>0.8</v>
      </c>
      <c r="J74" s="590">
        <v>-11</v>
      </c>
      <c r="K74" s="590">
        <v>4</v>
      </c>
      <c r="L74" s="591" t="s">
        <v>762</v>
      </c>
      <c r="M74" s="591" t="s">
        <v>762</v>
      </c>
      <c r="N74" s="591" t="s">
        <v>762</v>
      </c>
      <c r="O74" s="591" t="s">
        <v>762</v>
      </c>
      <c r="P74" s="590">
        <v>-6.8</v>
      </c>
      <c r="Q74" s="590">
        <v>5.8</v>
      </c>
      <c r="R74" s="590">
        <v>0.4</v>
      </c>
      <c r="S74" s="591" t="s">
        <v>762</v>
      </c>
    </row>
    <row r="75" spans="1:19" ht="13.5" customHeight="1">
      <c r="A75" s="587"/>
      <c r="B75" s="587" t="s">
        <v>759</v>
      </c>
      <c r="C75" s="588"/>
      <c r="D75" s="589">
        <v>-5</v>
      </c>
      <c r="E75" s="590">
        <v>1.4</v>
      </c>
      <c r="F75" s="590">
        <v>-4.7</v>
      </c>
      <c r="G75" s="590">
        <v>-0.2</v>
      </c>
      <c r="H75" s="590">
        <v>-5.5</v>
      </c>
      <c r="I75" s="590">
        <v>-2.7</v>
      </c>
      <c r="J75" s="590">
        <v>-4.1</v>
      </c>
      <c r="K75" s="590">
        <v>8.9</v>
      </c>
      <c r="L75" s="591" t="s">
        <v>762</v>
      </c>
      <c r="M75" s="591" t="s">
        <v>762</v>
      </c>
      <c r="N75" s="591" t="s">
        <v>762</v>
      </c>
      <c r="O75" s="591" t="s">
        <v>762</v>
      </c>
      <c r="P75" s="590">
        <v>-2.2</v>
      </c>
      <c r="Q75" s="590">
        <v>-4.8</v>
      </c>
      <c r="R75" s="590">
        <v>16.3</v>
      </c>
      <c r="S75" s="591" t="s">
        <v>762</v>
      </c>
    </row>
    <row r="76" spans="1:19" ht="13.5" customHeight="1">
      <c r="A76" s="587"/>
      <c r="B76" s="587" t="s">
        <v>760</v>
      </c>
      <c r="C76" s="588"/>
      <c r="D76" s="589">
        <v>2.2</v>
      </c>
      <c r="E76" s="590">
        <v>15.5</v>
      </c>
      <c r="F76" s="590">
        <v>7.6</v>
      </c>
      <c r="G76" s="590">
        <v>2.9</v>
      </c>
      <c r="H76" s="590">
        <v>7.3</v>
      </c>
      <c r="I76" s="590">
        <v>-3.9</v>
      </c>
      <c r="J76" s="590">
        <v>5.7</v>
      </c>
      <c r="K76" s="590">
        <v>0.9</v>
      </c>
      <c r="L76" s="591" t="s">
        <v>762</v>
      </c>
      <c r="M76" s="591" t="s">
        <v>762</v>
      </c>
      <c r="N76" s="591" t="s">
        <v>762</v>
      </c>
      <c r="O76" s="591" t="s">
        <v>762</v>
      </c>
      <c r="P76" s="590">
        <v>-6.2</v>
      </c>
      <c r="Q76" s="590">
        <v>-3.5</v>
      </c>
      <c r="R76" s="590">
        <v>2.9</v>
      </c>
      <c r="S76" s="591" t="s">
        <v>762</v>
      </c>
    </row>
    <row r="77" spans="1:19" ht="13.5" customHeight="1">
      <c r="A77" s="587"/>
      <c r="B77" s="587" t="s">
        <v>761</v>
      </c>
      <c r="C77" s="588"/>
      <c r="D77" s="589">
        <v>-1.1</v>
      </c>
      <c r="E77" s="590">
        <v>6.3</v>
      </c>
      <c r="F77" s="590">
        <v>0.6</v>
      </c>
      <c r="G77" s="590">
        <v>-0.2</v>
      </c>
      <c r="H77" s="590">
        <v>-7.2</v>
      </c>
      <c r="I77" s="590">
        <v>-3.1</v>
      </c>
      <c r="J77" s="590">
        <v>2.5</v>
      </c>
      <c r="K77" s="590">
        <v>-3.7</v>
      </c>
      <c r="L77" s="591">
        <v>-2.6</v>
      </c>
      <c r="M77" s="591">
        <v>2.5</v>
      </c>
      <c r="N77" s="591">
        <v>-13.5</v>
      </c>
      <c r="O77" s="591">
        <v>4.4</v>
      </c>
      <c r="P77" s="590">
        <v>-5.1</v>
      </c>
      <c r="Q77" s="590">
        <v>-5.7</v>
      </c>
      <c r="R77" s="590">
        <v>0.8</v>
      </c>
      <c r="S77" s="591">
        <v>0.8</v>
      </c>
    </row>
    <row r="78" spans="1:19" ht="13.5" customHeight="1">
      <c r="A78" s="587"/>
      <c r="B78" s="596" t="s">
        <v>763</v>
      </c>
      <c r="C78" s="597"/>
      <c r="D78" s="598">
        <v>0.4</v>
      </c>
      <c r="E78" s="599">
        <v>9.4</v>
      </c>
      <c r="F78" s="599">
        <v>1.7</v>
      </c>
      <c r="G78" s="599">
        <v>-0.5</v>
      </c>
      <c r="H78" s="599">
        <v>-2.6</v>
      </c>
      <c r="I78" s="599">
        <v>9</v>
      </c>
      <c r="J78" s="599">
        <v>1.3</v>
      </c>
      <c r="K78" s="599">
        <v>0.9</v>
      </c>
      <c r="L78" s="599">
        <v>-10.5</v>
      </c>
      <c r="M78" s="599">
        <v>-6</v>
      </c>
      <c r="N78" s="599">
        <v>-4.2</v>
      </c>
      <c r="O78" s="599">
        <v>-2.4</v>
      </c>
      <c r="P78" s="599">
        <v>-7.5</v>
      </c>
      <c r="Q78" s="599">
        <v>-2.5</v>
      </c>
      <c r="R78" s="599">
        <v>-1.5</v>
      </c>
      <c r="S78" s="599">
        <v>-2.3</v>
      </c>
    </row>
    <row r="79" spans="1:19" ht="13.5" customHeight="1">
      <c r="A79" s="582" t="s">
        <v>601</v>
      </c>
      <c r="B79" s="582" t="s">
        <v>610</v>
      </c>
      <c r="C79" s="594" t="s">
        <v>602</v>
      </c>
      <c r="D79" s="592">
        <v>-0.9</v>
      </c>
      <c r="E79" s="593">
        <v>6.5</v>
      </c>
      <c r="F79" s="593">
        <v>0.4</v>
      </c>
      <c r="G79" s="593">
        <v>-2.8</v>
      </c>
      <c r="H79" s="593">
        <v>-8.2</v>
      </c>
      <c r="I79" s="593">
        <v>7.1</v>
      </c>
      <c r="J79" s="593">
        <v>1.9</v>
      </c>
      <c r="K79" s="593">
        <v>-7.5</v>
      </c>
      <c r="L79" s="593">
        <v>0.6</v>
      </c>
      <c r="M79" s="593">
        <v>-1.3</v>
      </c>
      <c r="N79" s="593">
        <v>-6.3</v>
      </c>
      <c r="O79" s="593">
        <v>12.1</v>
      </c>
      <c r="P79" s="593">
        <v>-8</v>
      </c>
      <c r="Q79" s="593">
        <v>-7.4</v>
      </c>
      <c r="R79" s="593">
        <v>1.2</v>
      </c>
      <c r="S79" s="593">
        <v>-0.2</v>
      </c>
    </row>
    <row r="80" spans="1:19" ht="13.5" customHeight="1">
      <c r="A80" s="587" t="s">
        <v>559</v>
      </c>
      <c r="B80" s="587" t="s">
        <v>611</v>
      </c>
      <c r="C80" s="588"/>
      <c r="D80" s="592">
        <v>1.5</v>
      </c>
      <c r="E80" s="593">
        <v>9</v>
      </c>
      <c r="F80" s="593">
        <v>3.9</v>
      </c>
      <c r="G80" s="593">
        <v>-7.6</v>
      </c>
      <c r="H80" s="593">
        <v>-6.2</v>
      </c>
      <c r="I80" s="593">
        <v>5.7</v>
      </c>
      <c r="J80" s="593">
        <v>3.4</v>
      </c>
      <c r="K80" s="593">
        <v>-0.3</v>
      </c>
      <c r="L80" s="593">
        <v>-19.1</v>
      </c>
      <c r="M80" s="593">
        <v>-0.7</v>
      </c>
      <c r="N80" s="593">
        <v>-0.5</v>
      </c>
      <c r="O80" s="593">
        <v>2.9</v>
      </c>
      <c r="P80" s="593">
        <v>-7.1</v>
      </c>
      <c r="Q80" s="593">
        <v>-3.3</v>
      </c>
      <c r="R80" s="593">
        <v>0.6</v>
      </c>
      <c r="S80" s="593">
        <v>2.1</v>
      </c>
    </row>
    <row r="81" spans="1:19" ht="13.5" customHeight="1">
      <c r="A81" s="587" t="s">
        <v>559</v>
      </c>
      <c r="B81" s="587" t="s">
        <v>612</v>
      </c>
      <c r="C81" s="588"/>
      <c r="D81" s="592">
        <v>0.2</v>
      </c>
      <c r="E81" s="593">
        <v>12.3</v>
      </c>
      <c r="F81" s="593">
        <v>3</v>
      </c>
      <c r="G81" s="593">
        <v>-1.5</v>
      </c>
      <c r="H81" s="593">
        <v>-0.1</v>
      </c>
      <c r="I81" s="593">
        <v>7</v>
      </c>
      <c r="J81" s="593">
        <v>-0.5</v>
      </c>
      <c r="K81" s="593">
        <v>-4.2</v>
      </c>
      <c r="L81" s="593">
        <v>-7.6</v>
      </c>
      <c r="M81" s="593">
        <v>-2.1</v>
      </c>
      <c r="N81" s="593">
        <v>-2</v>
      </c>
      <c r="O81" s="593">
        <v>3.2</v>
      </c>
      <c r="P81" s="593">
        <v>-6.4</v>
      </c>
      <c r="Q81" s="593">
        <v>-6.4</v>
      </c>
      <c r="R81" s="593">
        <v>-6.4</v>
      </c>
      <c r="S81" s="593">
        <v>-4</v>
      </c>
    </row>
    <row r="82" spans="1:19" ht="13.5" customHeight="1">
      <c r="A82" s="587" t="s">
        <v>559</v>
      </c>
      <c r="B82" s="587" t="s">
        <v>613</v>
      </c>
      <c r="C82" s="588"/>
      <c r="D82" s="592">
        <v>0.9</v>
      </c>
      <c r="E82" s="593">
        <v>19.1</v>
      </c>
      <c r="F82" s="593">
        <v>2.9</v>
      </c>
      <c r="G82" s="593">
        <v>-1.4</v>
      </c>
      <c r="H82" s="593">
        <v>-6.1</v>
      </c>
      <c r="I82" s="593">
        <v>9.8</v>
      </c>
      <c r="J82" s="593">
        <v>1.6</v>
      </c>
      <c r="K82" s="593">
        <v>-0.7</v>
      </c>
      <c r="L82" s="593">
        <v>-8.9</v>
      </c>
      <c r="M82" s="593">
        <v>-10.5</v>
      </c>
      <c r="N82" s="593">
        <v>-5.3</v>
      </c>
      <c r="O82" s="593">
        <v>-6.2</v>
      </c>
      <c r="P82" s="593">
        <v>-7</v>
      </c>
      <c r="Q82" s="593">
        <v>-1.9</v>
      </c>
      <c r="R82" s="593">
        <v>0.6</v>
      </c>
      <c r="S82" s="593">
        <v>-4</v>
      </c>
    </row>
    <row r="83" spans="1:19" ht="13.5" customHeight="1">
      <c r="A83" s="587" t="s">
        <v>559</v>
      </c>
      <c r="B83" s="587" t="s">
        <v>614</v>
      </c>
      <c r="C83" s="588"/>
      <c r="D83" s="592">
        <v>2</v>
      </c>
      <c r="E83" s="593">
        <v>8.8</v>
      </c>
      <c r="F83" s="593">
        <v>3.6</v>
      </c>
      <c r="G83" s="593">
        <v>2.7</v>
      </c>
      <c r="H83" s="593">
        <v>-0.8</v>
      </c>
      <c r="I83" s="593">
        <v>13.4</v>
      </c>
      <c r="J83" s="593">
        <v>2.2</v>
      </c>
      <c r="K83" s="593">
        <v>5.3</v>
      </c>
      <c r="L83" s="593">
        <v>-20.7</v>
      </c>
      <c r="M83" s="593">
        <v>-8</v>
      </c>
      <c r="N83" s="593">
        <v>-4.3</v>
      </c>
      <c r="O83" s="593">
        <v>-8</v>
      </c>
      <c r="P83" s="593">
        <v>-4.5</v>
      </c>
      <c r="Q83" s="593">
        <v>-2.4</v>
      </c>
      <c r="R83" s="593">
        <v>-0.5</v>
      </c>
      <c r="S83" s="593">
        <v>1.5</v>
      </c>
    </row>
    <row r="84" spans="1:19" ht="13.5" customHeight="1">
      <c r="A84" s="587" t="s">
        <v>559</v>
      </c>
      <c r="B84" s="587" t="s">
        <v>615</v>
      </c>
      <c r="C84" s="588"/>
      <c r="D84" s="592">
        <v>1</v>
      </c>
      <c r="E84" s="593">
        <v>15.2</v>
      </c>
      <c r="F84" s="593">
        <v>2</v>
      </c>
      <c r="G84" s="593">
        <v>6.1</v>
      </c>
      <c r="H84" s="593">
        <v>-11.4</v>
      </c>
      <c r="I84" s="593">
        <v>13.9</v>
      </c>
      <c r="J84" s="593">
        <v>4.8</v>
      </c>
      <c r="K84" s="593">
        <v>3.5</v>
      </c>
      <c r="L84" s="593">
        <v>-16.6</v>
      </c>
      <c r="M84" s="593">
        <v>-9.6</v>
      </c>
      <c r="N84" s="593">
        <v>-5.3</v>
      </c>
      <c r="O84" s="593">
        <v>-9.7</v>
      </c>
      <c r="P84" s="593">
        <v>-10.3</v>
      </c>
      <c r="Q84" s="593">
        <v>-0.5</v>
      </c>
      <c r="R84" s="593">
        <v>-2.5</v>
      </c>
      <c r="S84" s="593">
        <v>-1.3</v>
      </c>
    </row>
    <row r="85" spans="1:19" ht="13.5" customHeight="1">
      <c r="A85" s="587" t="s">
        <v>559</v>
      </c>
      <c r="B85" s="587" t="s">
        <v>616</v>
      </c>
      <c r="C85" s="588"/>
      <c r="D85" s="592">
        <v>0.4</v>
      </c>
      <c r="E85" s="593">
        <v>13.8</v>
      </c>
      <c r="F85" s="593">
        <v>2</v>
      </c>
      <c r="G85" s="593">
        <v>2.5</v>
      </c>
      <c r="H85" s="593">
        <v>-0.1</v>
      </c>
      <c r="I85" s="593">
        <v>8.6</v>
      </c>
      <c r="J85" s="593">
        <v>0.5</v>
      </c>
      <c r="K85" s="593">
        <v>5.5</v>
      </c>
      <c r="L85" s="593">
        <v>-18.2</v>
      </c>
      <c r="M85" s="593">
        <v>-8.1</v>
      </c>
      <c r="N85" s="593">
        <v>-7.2</v>
      </c>
      <c r="O85" s="593">
        <v>-1.8</v>
      </c>
      <c r="P85" s="593">
        <v>-6</v>
      </c>
      <c r="Q85" s="593">
        <v>-1.7</v>
      </c>
      <c r="R85" s="593">
        <v>-2.1</v>
      </c>
      <c r="S85" s="593">
        <v>-8.9</v>
      </c>
    </row>
    <row r="86" spans="1:19" ht="13.5" customHeight="1">
      <c r="A86" s="587"/>
      <c r="B86" s="587" t="s">
        <v>617</v>
      </c>
      <c r="C86" s="588"/>
      <c r="D86" s="592">
        <v>-1.1</v>
      </c>
      <c r="E86" s="593">
        <v>2.8</v>
      </c>
      <c r="F86" s="593">
        <v>-0.7</v>
      </c>
      <c r="G86" s="593">
        <v>0.9</v>
      </c>
      <c r="H86" s="593">
        <v>1.2</v>
      </c>
      <c r="I86" s="593">
        <v>7.9</v>
      </c>
      <c r="J86" s="593">
        <v>0.6</v>
      </c>
      <c r="K86" s="593">
        <v>3.4</v>
      </c>
      <c r="L86" s="593">
        <v>-9.6</v>
      </c>
      <c r="M86" s="593">
        <v>-6.5</v>
      </c>
      <c r="N86" s="593">
        <v>-3.6</v>
      </c>
      <c r="O86" s="593">
        <v>-3.4</v>
      </c>
      <c r="P86" s="593">
        <v>-12.4</v>
      </c>
      <c r="Q86" s="593">
        <v>-0.1</v>
      </c>
      <c r="R86" s="593">
        <v>-1.8</v>
      </c>
      <c r="S86" s="593">
        <v>-4.4</v>
      </c>
    </row>
    <row r="87" spans="1:19" ht="13.5" customHeight="1">
      <c r="A87" s="587"/>
      <c r="B87" s="587" t="s">
        <v>575</v>
      </c>
      <c r="C87" s="588"/>
      <c r="D87" s="592">
        <v>-0.3</v>
      </c>
      <c r="E87" s="593">
        <v>2.1</v>
      </c>
      <c r="F87" s="593">
        <v>0.1</v>
      </c>
      <c r="G87" s="593">
        <v>0.4</v>
      </c>
      <c r="H87" s="593">
        <v>0</v>
      </c>
      <c r="I87" s="593">
        <v>9.3</v>
      </c>
      <c r="J87" s="593">
        <v>-1.1</v>
      </c>
      <c r="K87" s="593">
        <v>4.3</v>
      </c>
      <c r="L87" s="593">
        <v>-0.7</v>
      </c>
      <c r="M87" s="593">
        <v>-11.8</v>
      </c>
      <c r="N87" s="593">
        <v>-0.8</v>
      </c>
      <c r="O87" s="593">
        <v>-6.2</v>
      </c>
      <c r="P87" s="593">
        <v>-9.4</v>
      </c>
      <c r="Q87" s="593">
        <v>-0.3</v>
      </c>
      <c r="R87" s="593">
        <v>-1.8</v>
      </c>
      <c r="S87" s="593">
        <v>-0.6</v>
      </c>
    </row>
    <row r="88" spans="1:19" ht="13.5" customHeight="1">
      <c r="A88" s="587"/>
      <c r="B88" s="587" t="s">
        <v>618</v>
      </c>
      <c r="C88" s="588"/>
      <c r="D88" s="592">
        <v>0.2</v>
      </c>
      <c r="E88" s="593">
        <v>9.6</v>
      </c>
      <c r="F88" s="593">
        <v>0.4</v>
      </c>
      <c r="G88" s="593">
        <v>-6.3</v>
      </c>
      <c r="H88" s="593">
        <v>7</v>
      </c>
      <c r="I88" s="593">
        <v>10.2</v>
      </c>
      <c r="J88" s="593">
        <v>-0.2</v>
      </c>
      <c r="K88" s="593">
        <v>6.2</v>
      </c>
      <c r="L88" s="593">
        <v>-6.5</v>
      </c>
      <c r="M88" s="593">
        <v>-6.4</v>
      </c>
      <c r="N88" s="593">
        <v>-1.6</v>
      </c>
      <c r="O88" s="593">
        <v>-5.1</v>
      </c>
      <c r="P88" s="593">
        <v>-6.9</v>
      </c>
      <c r="Q88" s="593">
        <v>0.5</v>
      </c>
      <c r="R88" s="593">
        <v>-2.2</v>
      </c>
      <c r="S88" s="593">
        <v>-4.1</v>
      </c>
    </row>
    <row r="89" spans="1:19" ht="13.5" customHeight="1">
      <c r="A89" s="587"/>
      <c r="B89" s="587" t="s">
        <v>689</v>
      </c>
      <c r="C89" s="588"/>
      <c r="D89" s="592">
        <v>0</v>
      </c>
      <c r="E89" s="593">
        <v>-0.4</v>
      </c>
      <c r="F89" s="593">
        <v>0.1</v>
      </c>
      <c r="G89" s="593">
        <v>5.2</v>
      </c>
      <c r="H89" s="593">
        <v>5.1</v>
      </c>
      <c r="I89" s="593">
        <v>6.9</v>
      </c>
      <c r="J89" s="593">
        <v>0.2</v>
      </c>
      <c r="K89" s="593">
        <v>4.7</v>
      </c>
      <c r="L89" s="593">
        <v>-9.8</v>
      </c>
      <c r="M89" s="593">
        <v>-6.3</v>
      </c>
      <c r="N89" s="593">
        <v>-2.4</v>
      </c>
      <c r="O89" s="593">
        <v>-7.3</v>
      </c>
      <c r="P89" s="593">
        <v>-6.2</v>
      </c>
      <c r="Q89" s="593">
        <v>2.5</v>
      </c>
      <c r="R89" s="593">
        <v>-1.8</v>
      </c>
      <c r="S89" s="593">
        <v>-4.5</v>
      </c>
    </row>
    <row r="90" spans="1:19" ht="13.5" customHeight="1">
      <c r="A90" s="587" t="s">
        <v>764</v>
      </c>
      <c r="B90" s="587" t="s">
        <v>622</v>
      </c>
      <c r="C90" s="588" t="s">
        <v>602</v>
      </c>
      <c r="D90" s="592">
        <v>-0.7</v>
      </c>
      <c r="E90" s="593">
        <v>-0.4</v>
      </c>
      <c r="F90" s="593">
        <v>1.9</v>
      </c>
      <c r="G90" s="593">
        <v>8.3</v>
      </c>
      <c r="H90" s="593">
        <v>2.2</v>
      </c>
      <c r="I90" s="593">
        <v>-4.3</v>
      </c>
      <c r="J90" s="593">
        <v>-0.4</v>
      </c>
      <c r="K90" s="593">
        <v>3.3</v>
      </c>
      <c r="L90" s="593">
        <v>-5.3</v>
      </c>
      <c r="M90" s="593">
        <v>-10.5</v>
      </c>
      <c r="N90" s="593">
        <v>-2.3</v>
      </c>
      <c r="O90" s="593">
        <v>-2.7</v>
      </c>
      <c r="P90" s="593">
        <v>-6.6</v>
      </c>
      <c r="Q90" s="593">
        <v>-0.1</v>
      </c>
      <c r="R90" s="593">
        <v>-1.8</v>
      </c>
      <c r="S90" s="593">
        <v>-5.9</v>
      </c>
    </row>
    <row r="91" spans="1:19" ht="13.5" customHeight="1">
      <c r="A91" s="595" t="s">
        <v>803</v>
      </c>
      <c r="B91" s="600" t="s">
        <v>810</v>
      </c>
      <c r="C91" s="601" t="s">
        <v>811</v>
      </c>
      <c r="D91" s="602">
        <v>-0.2</v>
      </c>
      <c r="E91" s="603">
        <v>0.5</v>
      </c>
      <c r="F91" s="603">
        <v>1.3</v>
      </c>
      <c r="G91" s="603">
        <v>8.2</v>
      </c>
      <c r="H91" s="603">
        <v>5.1</v>
      </c>
      <c r="I91" s="603">
        <v>-1.4</v>
      </c>
      <c r="J91" s="603">
        <v>1.1</v>
      </c>
      <c r="K91" s="603">
        <v>2.4</v>
      </c>
      <c r="L91" s="603">
        <v>-9.5</v>
      </c>
      <c r="M91" s="603">
        <v>-4.9</v>
      </c>
      <c r="N91" s="603">
        <v>-3.5</v>
      </c>
      <c r="O91" s="603">
        <v>-3.7</v>
      </c>
      <c r="P91" s="603">
        <v>-3.4</v>
      </c>
      <c r="Q91" s="603">
        <v>-0.8</v>
      </c>
      <c r="R91" s="603">
        <v>-2.4</v>
      </c>
      <c r="S91" s="603">
        <v>-4.1</v>
      </c>
    </row>
    <row r="92" spans="1:35" ht="27" customHeight="1">
      <c r="A92" s="785" t="s">
        <v>341</v>
      </c>
      <c r="B92" s="785"/>
      <c r="C92" s="786"/>
      <c r="D92" s="605">
        <v>1.1</v>
      </c>
      <c r="E92" s="604">
        <v>3.4</v>
      </c>
      <c r="F92" s="604">
        <v>1.6</v>
      </c>
      <c r="G92" s="604">
        <v>-0.7</v>
      </c>
      <c r="H92" s="604">
        <v>3.5</v>
      </c>
      <c r="I92" s="604">
        <v>3.3</v>
      </c>
      <c r="J92" s="604">
        <v>0.2</v>
      </c>
      <c r="K92" s="604">
        <v>-1.7</v>
      </c>
      <c r="L92" s="604">
        <v>0.7</v>
      </c>
      <c r="M92" s="604">
        <v>6.4</v>
      </c>
      <c r="N92" s="604">
        <v>-1.2</v>
      </c>
      <c r="O92" s="604">
        <v>-1.2</v>
      </c>
      <c r="P92" s="604">
        <v>0.9</v>
      </c>
      <c r="Q92" s="604">
        <v>-2.3</v>
      </c>
      <c r="R92" s="604">
        <v>2.8</v>
      </c>
      <c r="S92" s="604">
        <v>3.8</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797" t="s">
        <v>755</v>
      </c>
      <c r="K93" s="798"/>
      <c r="L93" s="798"/>
      <c r="M93" s="798"/>
      <c r="N93" s="798"/>
      <c r="O93" s="798"/>
      <c r="P93" s="798"/>
      <c r="Q93" s="798"/>
      <c r="R93" s="798"/>
      <c r="S93" s="798"/>
      <c r="T93" s="504"/>
      <c r="U93" s="504"/>
      <c r="V93" s="504"/>
      <c r="W93" s="504"/>
      <c r="X93" s="504"/>
      <c r="Y93" s="504"/>
      <c r="Z93" s="504"/>
      <c r="AA93" s="504"/>
      <c r="AB93" s="504"/>
      <c r="AC93" s="504"/>
      <c r="AD93" s="504"/>
      <c r="AE93" s="504"/>
      <c r="AF93" s="504"/>
      <c r="AG93" s="504"/>
      <c r="AH93" s="504"/>
      <c r="AI93" s="504"/>
      <c r="AJ93" s="504"/>
    </row>
  </sheetData>
  <mergeCells count="12">
    <mergeCell ref="D26:S26"/>
    <mergeCell ref="A46:C46"/>
    <mergeCell ref="H48:O48"/>
    <mergeCell ref="G1:O1"/>
    <mergeCell ref="H2:O2"/>
    <mergeCell ref="A3:C5"/>
    <mergeCell ref="D6:R6"/>
    <mergeCell ref="J93:S93"/>
    <mergeCell ref="A49:C51"/>
    <mergeCell ref="D52:R52"/>
    <mergeCell ref="D72:S72"/>
    <mergeCell ref="A92:C92"/>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ustomHeight="1">
      <c r="A1" s="503"/>
      <c r="B1" s="503"/>
      <c r="C1" s="503"/>
      <c r="D1" s="503"/>
      <c r="E1" s="505"/>
      <c r="F1" s="505"/>
      <c r="G1" s="788" t="s">
        <v>608</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702</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102.9</v>
      </c>
      <c r="E7" s="585">
        <v>98.9</v>
      </c>
      <c r="F7" s="585">
        <v>98</v>
      </c>
      <c r="G7" s="585">
        <v>98.1</v>
      </c>
      <c r="H7" s="585">
        <v>107.8</v>
      </c>
      <c r="I7" s="585">
        <v>104.5</v>
      </c>
      <c r="J7" s="585">
        <v>101</v>
      </c>
      <c r="K7" s="585">
        <v>93.8</v>
      </c>
      <c r="L7" s="586" t="s">
        <v>762</v>
      </c>
      <c r="M7" s="586" t="s">
        <v>762</v>
      </c>
      <c r="N7" s="586" t="s">
        <v>762</v>
      </c>
      <c r="O7" s="586" t="s">
        <v>762</v>
      </c>
      <c r="P7" s="585">
        <v>113.3</v>
      </c>
      <c r="Q7" s="585">
        <v>110</v>
      </c>
      <c r="R7" s="585">
        <v>79.6</v>
      </c>
      <c r="S7" s="586" t="s">
        <v>762</v>
      </c>
    </row>
    <row r="8" spans="1:19" ht="13.5" customHeight="1">
      <c r="A8" s="587"/>
      <c r="B8" s="587" t="s">
        <v>758</v>
      </c>
      <c r="C8" s="588"/>
      <c r="D8" s="589">
        <v>104.6</v>
      </c>
      <c r="E8" s="590">
        <v>94.2</v>
      </c>
      <c r="F8" s="590">
        <v>100.2</v>
      </c>
      <c r="G8" s="590">
        <v>94.9</v>
      </c>
      <c r="H8" s="590">
        <v>98.9</v>
      </c>
      <c r="I8" s="590">
        <v>101.3</v>
      </c>
      <c r="J8" s="590">
        <v>102.8</v>
      </c>
      <c r="K8" s="590">
        <v>94.5</v>
      </c>
      <c r="L8" s="591" t="s">
        <v>762</v>
      </c>
      <c r="M8" s="591" t="s">
        <v>762</v>
      </c>
      <c r="N8" s="591" t="s">
        <v>762</v>
      </c>
      <c r="O8" s="591" t="s">
        <v>762</v>
      </c>
      <c r="P8" s="590">
        <v>118.7</v>
      </c>
      <c r="Q8" s="590">
        <v>112.3</v>
      </c>
      <c r="R8" s="590">
        <v>82.6</v>
      </c>
      <c r="S8" s="591" t="s">
        <v>762</v>
      </c>
    </row>
    <row r="9" spans="1:19" ht="13.5">
      <c r="A9" s="587"/>
      <c r="B9" s="587" t="s">
        <v>759</v>
      </c>
      <c r="C9" s="588"/>
      <c r="D9" s="589">
        <v>99.9</v>
      </c>
      <c r="E9" s="590">
        <v>96.2</v>
      </c>
      <c r="F9" s="590">
        <v>97.6</v>
      </c>
      <c r="G9" s="590">
        <v>97.1</v>
      </c>
      <c r="H9" s="590">
        <v>94.5</v>
      </c>
      <c r="I9" s="590">
        <v>101.9</v>
      </c>
      <c r="J9" s="590">
        <v>95.7</v>
      </c>
      <c r="K9" s="590">
        <v>97.1</v>
      </c>
      <c r="L9" s="591" t="s">
        <v>762</v>
      </c>
      <c r="M9" s="591" t="s">
        <v>762</v>
      </c>
      <c r="N9" s="591" t="s">
        <v>762</v>
      </c>
      <c r="O9" s="591" t="s">
        <v>762</v>
      </c>
      <c r="P9" s="590">
        <v>106.3</v>
      </c>
      <c r="Q9" s="590">
        <v>102.9</v>
      </c>
      <c r="R9" s="590">
        <v>96.6</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97.3</v>
      </c>
      <c r="E11" s="593">
        <v>93.8</v>
      </c>
      <c r="F11" s="593">
        <v>99.3</v>
      </c>
      <c r="G11" s="593">
        <v>103.8</v>
      </c>
      <c r="H11" s="593">
        <v>90.9</v>
      </c>
      <c r="I11" s="593">
        <v>98.4</v>
      </c>
      <c r="J11" s="593">
        <v>98</v>
      </c>
      <c r="K11" s="593">
        <v>96.2</v>
      </c>
      <c r="L11" s="593">
        <v>83.3</v>
      </c>
      <c r="M11" s="593">
        <v>105.7</v>
      </c>
      <c r="N11" s="593">
        <v>85.4</v>
      </c>
      <c r="O11" s="593">
        <v>101.9</v>
      </c>
      <c r="P11" s="593">
        <v>86</v>
      </c>
      <c r="Q11" s="593">
        <v>96.9</v>
      </c>
      <c r="R11" s="593">
        <v>98.8</v>
      </c>
      <c r="S11" s="593">
        <v>109.7</v>
      </c>
    </row>
    <row r="12" spans="1:19" ht="13.5" customHeight="1">
      <c r="A12" s="587"/>
      <c r="B12" s="596" t="s">
        <v>823</v>
      </c>
      <c r="C12" s="597"/>
      <c r="D12" s="598">
        <v>98.3</v>
      </c>
      <c r="E12" s="599">
        <v>102.6</v>
      </c>
      <c r="F12" s="599">
        <v>100.5</v>
      </c>
      <c r="G12" s="599">
        <v>103.1</v>
      </c>
      <c r="H12" s="599">
        <v>86.8</v>
      </c>
      <c r="I12" s="599">
        <v>99.1</v>
      </c>
      <c r="J12" s="599">
        <v>97.9</v>
      </c>
      <c r="K12" s="599">
        <v>102.7</v>
      </c>
      <c r="L12" s="599">
        <v>79.2</v>
      </c>
      <c r="M12" s="599">
        <v>97</v>
      </c>
      <c r="N12" s="599">
        <v>86.3</v>
      </c>
      <c r="O12" s="599">
        <v>112.4</v>
      </c>
      <c r="P12" s="599">
        <v>86.5</v>
      </c>
      <c r="Q12" s="599">
        <v>96.8</v>
      </c>
      <c r="R12" s="599">
        <v>97.9</v>
      </c>
      <c r="S12" s="599">
        <v>111.8</v>
      </c>
    </row>
    <row r="13" spans="1:19" ht="13.5" customHeight="1">
      <c r="A13" s="582" t="s">
        <v>601</v>
      </c>
      <c r="B13" s="582" t="s">
        <v>610</v>
      </c>
      <c r="C13" s="594" t="s">
        <v>602</v>
      </c>
      <c r="D13" s="592">
        <v>97.1</v>
      </c>
      <c r="E13" s="593">
        <v>100.3</v>
      </c>
      <c r="F13" s="593">
        <v>98.8</v>
      </c>
      <c r="G13" s="593">
        <v>105</v>
      </c>
      <c r="H13" s="593">
        <v>87.6</v>
      </c>
      <c r="I13" s="593">
        <v>98</v>
      </c>
      <c r="J13" s="593">
        <v>96.1</v>
      </c>
      <c r="K13" s="593">
        <v>98.5</v>
      </c>
      <c r="L13" s="593">
        <v>81.9</v>
      </c>
      <c r="M13" s="593">
        <v>101.1</v>
      </c>
      <c r="N13" s="593">
        <v>80.2</v>
      </c>
      <c r="O13" s="593">
        <v>111.8</v>
      </c>
      <c r="P13" s="593">
        <v>85.6</v>
      </c>
      <c r="Q13" s="593">
        <v>96.7</v>
      </c>
      <c r="R13" s="593">
        <v>100.2</v>
      </c>
      <c r="S13" s="593">
        <v>112.4</v>
      </c>
    </row>
    <row r="14" spans="1:19" ht="13.5" customHeight="1">
      <c r="A14" s="587" t="s">
        <v>559</v>
      </c>
      <c r="B14" s="587" t="s">
        <v>611</v>
      </c>
      <c r="C14" s="588"/>
      <c r="D14" s="592">
        <v>97.7</v>
      </c>
      <c r="E14" s="593">
        <v>100.4</v>
      </c>
      <c r="F14" s="593">
        <v>100.4</v>
      </c>
      <c r="G14" s="593">
        <v>104.8</v>
      </c>
      <c r="H14" s="593">
        <v>86.5</v>
      </c>
      <c r="I14" s="593">
        <v>98.3</v>
      </c>
      <c r="J14" s="593">
        <v>96.2</v>
      </c>
      <c r="K14" s="593">
        <v>101.2</v>
      </c>
      <c r="L14" s="593">
        <v>79.7</v>
      </c>
      <c r="M14" s="593">
        <v>102.9</v>
      </c>
      <c r="N14" s="593">
        <v>79.8</v>
      </c>
      <c r="O14" s="593">
        <v>110.5</v>
      </c>
      <c r="P14" s="593">
        <v>83.5</v>
      </c>
      <c r="Q14" s="593">
        <v>98.7</v>
      </c>
      <c r="R14" s="593">
        <v>100.1</v>
      </c>
      <c r="S14" s="593">
        <v>111</v>
      </c>
    </row>
    <row r="15" spans="1:19" ht="13.5" customHeight="1">
      <c r="A15" s="587" t="s">
        <v>559</v>
      </c>
      <c r="B15" s="587" t="s">
        <v>612</v>
      </c>
      <c r="C15" s="588"/>
      <c r="D15" s="592">
        <v>98.2</v>
      </c>
      <c r="E15" s="593">
        <v>99.4</v>
      </c>
      <c r="F15" s="593">
        <v>100.7</v>
      </c>
      <c r="G15" s="593">
        <v>105.6</v>
      </c>
      <c r="H15" s="593">
        <v>90</v>
      </c>
      <c r="I15" s="593">
        <v>100.9</v>
      </c>
      <c r="J15" s="593">
        <v>97.9</v>
      </c>
      <c r="K15" s="593">
        <v>99.4</v>
      </c>
      <c r="L15" s="593">
        <v>79.4</v>
      </c>
      <c r="M15" s="593">
        <v>102.1</v>
      </c>
      <c r="N15" s="593">
        <v>81</v>
      </c>
      <c r="O15" s="593">
        <v>111.8</v>
      </c>
      <c r="P15" s="593">
        <v>83.7</v>
      </c>
      <c r="Q15" s="593">
        <v>97.7</v>
      </c>
      <c r="R15" s="593">
        <v>98.8</v>
      </c>
      <c r="S15" s="593">
        <v>113.2</v>
      </c>
    </row>
    <row r="16" spans="1:19" ht="13.5" customHeight="1">
      <c r="A16" s="587" t="s">
        <v>559</v>
      </c>
      <c r="B16" s="587" t="s">
        <v>613</v>
      </c>
      <c r="C16" s="588"/>
      <c r="D16" s="592">
        <v>96.8</v>
      </c>
      <c r="E16" s="593">
        <v>98.9</v>
      </c>
      <c r="F16" s="593">
        <v>99</v>
      </c>
      <c r="G16" s="593">
        <v>104.8</v>
      </c>
      <c r="H16" s="593">
        <v>86.1</v>
      </c>
      <c r="I16" s="593">
        <v>96.9</v>
      </c>
      <c r="J16" s="593">
        <v>96.6</v>
      </c>
      <c r="K16" s="593">
        <v>100.3</v>
      </c>
      <c r="L16" s="593">
        <v>76.5</v>
      </c>
      <c r="M16" s="593">
        <v>98.1</v>
      </c>
      <c r="N16" s="593">
        <v>83.6</v>
      </c>
      <c r="O16" s="593">
        <v>110.2</v>
      </c>
      <c r="P16" s="593">
        <v>82.4</v>
      </c>
      <c r="Q16" s="593">
        <v>96.6</v>
      </c>
      <c r="R16" s="593">
        <v>97.1</v>
      </c>
      <c r="S16" s="593">
        <v>109.5</v>
      </c>
    </row>
    <row r="17" spans="1:19" ht="13.5" customHeight="1">
      <c r="A17" s="587" t="s">
        <v>559</v>
      </c>
      <c r="B17" s="587" t="s">
        <v>614</v>
      </c>
      <c r="C17" s="588"/>
      <c r="D17" s="592">
        <v>98.8</v>
      </c>
      <c r="E17" s="593">
        <v>102.5</v>
      </c>
      <c r="F17" s="593">
        <v>101.9</v>
      </c>
      <c r="G17" s="593">
        <v>105.2</v>
      </c>
      <c r="H17" s="593">
        <v>86.4</v>
      </c>
      <c r="I17" s="593">
        <v>100.4</v>
      </c>
      <c r="J17" s="593">
        <v>97.5</v>
      </c>
      <c r="K17" s="593">
        <v>102.8</v>
      </c>
      <c r="L17" s="593">
        <v>78.7</v>
      </c>
      <c r="M17" s="593">
        <v>97.1</v>
      </c>
      <c r="N17" s="593">
        <v>83.6</v>
      </c>
      <c r="O17" s="593">
        <v>108.9</v>
      </c>
      <c r="P17" s="593">
        <v>83.4</v>
      </c>
      <c r="Q17" s="593">
        <v>97.6</v>
      </c>
      <c r="R17" s="593">
        <v>98.9</v>
      </c>
      <c r="S17" s="593">
        <v>111.9</v>
      </c>
    </row>
    <row r="18" spans="1:19" ht="13.5" customHeight="1">
      <c r="A18" s="587" t="s">
        <v>559</v>
      </c>
      <c r="B18" s="587" t="s">
        <v>615</v>
      </c>
      <c r="C18" s="588"/>
      <c r="D18" s="592">
        <v>99.6</v>
      </c>
      <c r="E18" s="593">
        <v>104.9</v>
      </c>
      <c r="F18" s="593">
        <v>102.2</v>
      </c>
      <c r="G18" s="593">
        <v>100.3</v>
      </c>
      <c r="H18" s="593">
        <v>82.9</v>
      </c>
      <c r="I18" s="593">
        <v>101.6</v>
      </c>
      <c r="J18" s="593">
        <v>99.6</v>
      </c>
      <c r="K18" s="593">
        <v>103.8</v>
      </c>
      <c r="L18" s="593">
        <v>79.3</v>
      </c>
      <c r="M18" s="593">
        <v>90.7</v>
      </c>
      <c r="N18" s="593">
        <v>89.7</v>
      </c>
      <c r="O18" s="593">
        <v>110.8</v>
      </c>
      <c r="P18" s="593">
        <v>89.3</v>
      </c>
      <c r="Q18" s="593">
        <v>96.9</v>
      </c>
      <c r="R18" s="593">
        <v>98.4</v>
      </c>
      <c r="S18" s="593">
        <v>112</v>
      </c>
    </row>
    <row r="19" spans="1:19" ht="13.5" customHeight="1">
      <c r="A19" s="587" t="s">
        <v>559</v>
      </c>
      <c r="B19" s="587" t="s">
        <v>616</v>
      </c>
      <c r="C19" s="588"/>
      <c r="D19" s="592">
        <v>98.4</v>
      </c>
      <c r="E19" s="593">
        <v>102.3</v>
      </c>
      <c r="F19" s="593">
        <v>100.4</v>
      </c>
      <c r="G19" s="593">
        <v>101.6</v>
      </c>
      <c r="H19" s="593">
        <v>87.8</v>
      </c>
      <c r="I19" s="593">
        <v>95.4</v>
      </c>
      <c r="J19" s="593">
        <v>98</v>
      </c>
      <c r="K19" s="593">
        <v>105.8</v>
      </c>
      <c r="L19" s="593">
        <v>79</v>
      </c>
      <c r="M19" s="593">
        <v>93.4</v>
      </c>
      <c r="N19" s="593">
        <v>90.5</v>
      </c>
      <c r="O19" s="593">
        <v>113.4</v>
      </c>
      <c r="P19" s="593">
        <v>91.2</v>
      </c>
      <c r="Q19" s="593">
        <v>96</v>
      </c>
      <c r="R19" s="593">
        <v>97.4</v>
      </c>
      <c r="S19" s="593">
        <v>108</v>
      </c>
    </row>
    <row r="20" spans="1:19" ht="13.5" customHeight="1">
      <c r="A20" s="587"/>
      <c r="B20" s="587" t="s">
        <v>617</v>
      </c>
      <c r="C20" s="588"/>
      <c r="D20" s="592">
        <v>98.9</v>
      </c>
      <c r="E20" s="593">
        <v>106.2</v>
      </c>
      <c r="F20" s="593">
        <v>100.9</v>
      </c>
      <c r="G20" s="593">
        <v>101.6</v>
      </c>
      <c r="H20" s="593">
        <v>88</v>
      </c>
      <c r="I20" s="593">
        <v>100.4</v>
      </c>
      <c r="J20" s="593">
        <v>98</v>
      </c>
      <c r="K20" s="593">
        <v>106.4</v>
      </c>
      <c r="L20" s="593">
        <v>81.7</v>
      </c>
      <c r="M20" s="593">
        <v>96</v>
      </c>
      <c r="N20" s="593">
        <v>88.4</v>
      </c>
      <c r="O20" s="593">
        <v>113.4</v>
      </c>
      <c r="P20" s="593">
        <v>87.2</v>
      </c>
      <c r="Q20" s="593">
        <v>95.2</v>
      </c>
      <c r="R20" s="593">
        <v>97.1</v>
      </c>
      <c r="S20" s="593">
        <v>111.7</v>
      </c>
    </row>
    <row r="21" spans="1:19" ht="13.5" customHeight="1">
      <c r="A21" s="587"/>
      <c r="B21" s="587" t="s">
        <v>575</v>
      </c>
      <c r="C21" s="588"/>
      <c r="D21" s="592">
        <v>98.9</v>
      </c>
      <c r="E21" s="593">
        <v>105.9</v>
      </c>
      <c r="F21" s="593">
        <v>100.7</v>
      </c>
      <c r="G21" s="593">
        <v>100.2</v>
      </c>
      <c r="H21" s="593">
        <v>86</v>
      </c>
      <c r="I21" s="593">
        <v>100.4</v>
      </c>
      <c r="J21" s="593">
        <v>99.3</v>
      </c>
      <c r="K21" s="593">
        <v>103.4</v>
      </c>
      <c r="L21" s="593">
        <v>81.1</v>
      </c>
      <c r="M21" s="593">
        <v>91.8</v>
      </c>
      <c r="N21" s="593">
        <v>89.6</v>
      </c>
      <c r="O21" s="593">
        <v>114.7</v>
      </c>
      <c r="P21" s="593">
        <v>88.5</v>
      </c>
      <c r="Q21" s="593">
        <v>95.8</v>
      </c>
      <c r="R21" s="593">
        <v>95.2</v>
      </c>
      <c r="S21" s="593">
        <v>114</v>
      </c>
    </row>
    <row r="22" spans="1:19" ht="13.5" customHeight="1">
      <c r="A22" s="587"/>
      <c r="B22" s="587" t="s">
        <v>618</v>
      </c>
      <c r="C22" s="588"/>
      <c r="D22" s="592">
        <v>99.7</v>
      </c>
      <c r="E22" s="593">
        <v>105.3</v>
      </c>
      <c r="F22" s="593">
        <v>101.6</v>
      </c>
      <c r="G22" s="593">
        <v>92.7</v>
      </c>
      <c r="H22" s="593">
        <v>88.4</v>
      </c>
      <c r="I22" s="593">
        <v>102.2</v>
      </c>
      <c r="J22" s="593">
        <v>100.1</v>
      </c>
      <c r="K22" s="593">
        <v>105.8</v>
      </c>
      <c r="L22" s="593">
        <v>77.7</v>
      </c>
      <c r="M22" s="593">
        <v>95.6</v>
      </c>
      <c r="N22" s="593">
        <v>89.6</v>
      </c>
      <c r="O22" s="593">
        <v>116.2</v>
      </c>
      <c r="P22" s="593">
        <v>89.1</v>
      </c>
      <c r="Q22" s="593">
        <v>96.5</v>
      </c>
      <c r="R22" s="593">
        <v>96.9</v>
      </c>
      <c r="S22" s="593">
        <v>114.7</v>
      </c>
    </row>
    <row r="23" spans="1:19" ht="13.5" customHeight="1">
      <c r="A23" s="587"/>
      <c r="B23" s="587" t="s">
        <v>689</v>
      </c>
      <c r="C23" s="588"/>
      <c r="D23" s="592">
        <v>98.9</v>
      </c>
      <c r="E23" s="593">
        <v>107.3</v>
      </c>
      <c r="F23" s="593">
        <v>101.2</v>
      </c>
      <c r="G23" s="593">
        <v>109.1</v>
      </c>
      <c r="H23" s="593">
        <v>84.7</v>
      </c>
      <c r="I23" s="593">
        <v>97.3</v>
      </c>
      <c r="J23" s="593">
        <v>99.2</v>
      </c>
      <c r="K23" s="593">
        <v>105.5</v>
      </c>
      <c r="L23" s="593">
        <v>77.2</v>
      </c>
      <c r="M23" s="593">
        <v>94.2</v>
      </c>
      <c r="N23" s="593">
        <v>88.1</v>
      </c>
      <c r="O23" s="593">
        <v>118.4</v>
      </c>
      <c r="P23" s="593">
        <v>88.4</v>
      </c>
      <c r="Q23" s="593">
        <v>96</v>
      </c>
      <c r="R23" s="593">
        <v>95.9</v>
      </c>
      <c r="S23" s="593">
        <v>112.1</v>
      </c>
    </row>
    <row r="24" spans="1:46" ht="13.5" customHeight="1">
      <c r="A24" s="587" t="s">
        <v>764</v>
      </c>
      <c r="B24" s="587" t="s">
        <v>622</v>
      </c>
      <c r="C24" s="588" t="s">
        <v>602</v>
      </c>
      <c r="D24" s="592">
        <v>97.8</v>
      </c>
      <c r="E24" s="593">
        <v>101.9</v>
      </c>
      <c r="F24" s="593">
        <v>100.8</v>
      </c>
      <c r="G24" s="593">
        <v>109.2</v>
      </c>
      <c r="H24" s="593">
        <v>86.2</v>
      </c>
      <c r="I24" s="593">
        <v>95.3</v>
      </c>
      <c r="J24" s="593">
        <v>100.5</v>
      </c>
      <c r="K24" s="593">
        <v>103.9</v>
      </c>
      <c r="L24" s="593">
        <v>73</v>
      </c>
      <c r="M24" s="593">
        <v>91.4</v>
      </c>
      <c r="N24" s="593">
        <v>88.7</v>
      </c>
      <c r="O24" s="593">
        <v>117.4</v>
      </c>
      <c r="P24" s="593">
        <v>90</v>
      </c>
      <c r="Q24" s="593">
        <v>93.3</v>
      </c>
      <c r="R24" s="593">
        <v>95.4</v>
      </c>
      <c r="S24" s="593">
        <v>102.7</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756</v>
      </c>
      <c r="C25" s="601" t="s">
        <v>767</v>
      </c>
      <c r="D25" s="602">
        <v>99.1</v>
      </c>
      <c r="E25" s="603">
        <v>106.2</v>
      </c>
      <c r="F25" s="603">
        <v>102.3</v>
      </c>
      <c r="G25" s="603">
        <v>108.4</v>
      </c>
      <c r="H25" s="603">
        <v>88.5</v>
      </c>
      <c r="I25" s="603">
        <v>99.7</v>
      </c>
      <c r="J25" s="603">
        <v>100.6</v>
      </c>
      <c r="K25" s="603">
        <v>104.3</v>
      </c>
      <c r="L25" s="603">
        <v>80.7</v>
      </c>
      <c r="M25" s="603">
        <v>94.3</v>
      </c>
      <c r="N25" s="603">
        <v>85.5</v>
      </c>
      <c r="O25" s="603">
        <v>119</v>
      </c>
      <c r="P25" s="603">
        <v>90</v>
      </c>
      <c r="Q25" s="603">
        <v>92.6</v>
      </c>
      <c r="R25" s="603">
        <v>97.7</v>
      </c>
      <c r="S25" s="603">
        <v>105</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0.2</v>
      </c>
      <c r="E27" s="585">
        <v>-2.2</v>
      </c>
      <c r="F27" s="585">
        <v>0.8</v>
      </c>
      <c r="G27" s="585">
        <v>-1.6</v>
      </c>
      <c r="H27" s="585">
        <v>-2.8</v>
      </c>
      <c r="I27" s="585">
        <v>-7.9</v>
      </c>
      <c r="J27" s="585">
        <v>0.2</v>
      </c>
      <c r="K27" s="585">
        <v>1.5</v>
      </c>
      <c r="L27" s="586" t="s">
        <v>762</v>
      </c>
      <c r="M27" s="586" t="s">
        <v>762</v>
      </c>
      <c r="N27" s="586" t="s">
        <v>762</v>
      </c>
      <c r="O27" s="586" t="s">
        <v>762</v>
      </c>
      <c r="P27" s="585">
        <v>0.1</v>
      </c>
      <c r="Q27" s="585">
        <v>2.1</v>
      </c>
      <c r="R27" s="585">
        <v>-13.6</v>
      </c>
      <c r="S27" s="586" t="s">
        <v>762</v>
      </c>
    </row>
    <row r="28" spans="1:19" ht="13.5" customHeight="1">
      <c r="A28" s="587"/>
      <c r="B28" s="587" t="s">
        <v>758</v>
      </c>
      <c r="C28" s="588"/>
      <c r="D28" s="589">
        <v>1.6</v>
      </c>
      <c r="E28" s="590">
        <v>-4.8</v>
      </c>
      <c r="F28" s="590">
        <v>2.3</v>
      </c>
      <c r="G28" s="590">
        <v>-3.2</v>
      </c>
      <c r="H28" s="590">
        <v>-8.3</v>
      </c>
      <c r="I28" s="590">
        <v>-3</v>
      </c>
      <c r="J28" s="590">
        <v>1.9</v>
      </c>
      <c r="K28" s="590">
        <v>0.7</v>
      </c>
      <c r="L28" s="591" t="s">
        <v>762</v>
      </c>
      <c r="M28" s="591" t="s">
        <v>762</v>
      </c>
      <c r="N28" s="591" t="s">
        <v>762</v>
      </c>
      <c r="O28" s="591" t="s">
        <v>762</v>
      </c>
      <c r="P28" s="590">
        <v>4.8</v>
      </c>
      <c r="Q28" s="590">
        <v>2</v>
      </c>
      <c r="R28" s="590">
        <v>3.8</v>
      </c>
      <c r="S28" s="591" t="s">
        <v>762</v>
      </c>
    </row>
    <row r="29" spans="1:19" ht="13.5" customHeight="1">
      <c r="A29" s="587"/>
      <c r="B29" s="587" t="s">
        <v>759</v>
      </c>
      <c r="C29" s="588"/>
      <c r="D29" s="589">
        <v>-4.4</v>
      </c>
      <c r="E29" s="590">
        <v>2.2</v>
      </c>
      <c r="F29" s="590">
        <v>-2.6</v>
      </c>
      <c r="G29" s="590">
        <v>2.3</v>
      </c>
      <c r="H29" s="590">
        <v>-4.5</v>
      </c>
      <c r="I29" s="590">
        <v>0.6</v>
      </c>
      <c r="J29" s="590">
        <v>-6.9</v>
      </c>
      <c r="K29" s="590">
        <v>2.7</v>
      </c>
      <c r="L29" s="591" t="s">
        <v>762</v>
      </c>
      <c r="M29" s="591" t="s">
        <v>762</v>
      </c>
      <c r="N29" s="591" t="s">
        <v>762</v>
      </c>
      <c r="O29" s="591" t="s">
        <v>762</v>
      </c>
      <c r="P29" s="590">
        <v>-10.4</v>
      </c>
      <c r="Q29" s="590">
        <v>-8.3</v>
      </c>
      <c r="R29" s="590">
        <v>17</v>
      </c>
      <c r="S29" s="591" t="s">
        <v>762</v>
      </c>
    </row>
    <row r="30" spans="1:19" ht="13.5" customHeight="1">
      <c r="A30" s="587"/>
      <c r="B30" s="587" t="s">
        <v>760</v>
      </c>
      <c r="C30" s="588"/>
      <c r="D30" s="589">
        <v>0.1</v>
      </c>
      <c r="E30" s="590">
        <v>4</v>
      </c>
      <c r="F30" s="590">
        <v>2.5</v>
      </c>
      <c r="G30" s="590">
        <v>3</v>
      </c>
      <c r="H30" s="590">
        <v>5.9</v>
      </c>
      <c r="I30" s="590">
        <v>-1.9</v>
      </c>
      <c r="J30" s="590">
        <v>4.5</v>
      </c>
      <c r="K30" s="590">
        <v>3.1</v>
      </c>
      <c r="L30" s="591" t="s">
        <v>762</v>
      </c>
      <c r="M30" s="591" t="s">
        <v>762</v>
      </c>
      <c r="N30" s="591" t="s">
        <v>762</v>
      </c>
      <c r="O30" s="591" t="s">
        <v>762</v>
      </c>
      <c r="P30" s="590">
        <v>-5.9</v>
      </c>
      <c r="Q30" s="590">
        <v>-2.9</v>
      </c>
      <c r="R30" s="590">
        <v>3.5</v>
      </c>
      <c r="S30" s="591" t="s">
        <v>762</v>
      </c>
    </row>
    <row r="31" spans="1:19" ht="13.5" customHeight="1">
      <c r="A31" s="587"/>
      <c r="B31" s="587" t="s">
        <v>761</v>
      </c>
      <c r="C31" s="588"/>
      <c r="D31" s="589">
        <v>-2.8</v>
      </c>
      <c r="E31" s="590">
        <v>-6.3</v>
      </c>
      <c r="F31" s="590">
        <v>-0.8</v>
      </c>
      <c r="G31" s="590">
        <v>3.8</v>
      </c>
      <c r="H31" s="590">
        <v>-9.1</v>
      </c>
      <c r="I31" s="590">
        <v>-1.7</v>
      </c>
      <c r="J31" s="590">
        <v>-2</v>
      </c>
      <c r="K31" s="590">
        <v>-3.8</v>
      </c>
      <c r="L31" s="591">
        <v>-16.8</v>
      </c>
      <c r="M31" s="591">
        <v>5.7</v>
      </c>
      <c r="N31" s="591">
        <v>-14.6</v>
      </c>
      <c r="O31" s="591">
        <v>1.9</v>
      </c>
      <c r="P31" s="590">
        <v>-14</v>
      </c>
      <c r="Q31" s="590">
        <v>-3.1</v>
      </c>
      <c r="R31" s="590">
        <v>-1.3</v>
      </c>
      <c r="S31" s="591">
        <v>9.7</v>
      </c>
    </row>
    <row r="32" spans="1:19" ht="13.5" customHeight="1">
      <c r="A32" s="587"/>
      <c r="B32" s="596" t="s">
        <v>825</v>
      </c>
      <c r="C32" s="597"/>
      <c r="D32" s="598">
        <v>1</v>
      </c>
      <c r="E32" s="599">
        <v>9.4</v>
      </c>
      <c r="F32" s="599">
        <v>1.2</v>
      </c>
      <c r="G32" s="599">
        <v>-0.7</v>
      </c>
      <c r="H32" s="599">
        <v>-4.5</v>
      </c>
      <c r="I32" s="599">
        <v>0.7</v>
      </c>
      <c r="J32" s="599">
        <v>-0.1</v>
      </c>
      <c r="K32" s="599">
        <v>6.8</v>
      </c>
      <c r="L32" s="599">
        <v>-4.9</v>
      </c>
      <c r="M32" s="599">
        <v>-8.2</v>
      </c>
      <c r="N32" s="599">
        <v>1.1</v>
      </c>
      <c r="O32" s="599">
        <v>10.3</v>
      </c>
      <c r="P32" s="599">
        <v>0.6</v>
      </c>
      <c r="Q32" s="599">
        <v>-0.1</v>
      </c>
      <c r="R32" s="599">
        <v>-0.9</v>
      </c>
      <c r="S32" s="599">
        <v>1.9</v>
      </c>
    </row>
    <row r="33" spans="1:19" ht="13.5" customHeight="1">
      <c r="A33" s="582" t="s">
        <v>601</v>
      </c>
      <c r="B33" s="582" t="s">
        <v>610</v>
      </c>
      <c r="C33" s="594" t="s">
        <v>602</v>
      </c>
      <c r="D33" s="592">
        <v>-0.9</v>
      </c>
      <c r="E33" s="593">
        <v>8.9</v>
      </c>
      <c r="F33" s="593">
        <v>-1.3</v>
      </c>
      <c r="G33" s="593">
        <v>0.1</v>
      </c>
      <c r="H33" s="593">
        <v>-7.3</v>
      </c>
      <c r="I33" s="593">
        <v>-2.6</v>
      </c>
      <c r="J33" s="593">
        <v>-3.1</v>
      </c>
      <c r="K33" s="593">
        <v>0.6</v>
      </c>
      <c r="L33" s="593">
        <v>-1.7</v>
      </c>
      <c r="M33" s="593">
        <v>-3.6</v>
      </c>
      <c r="N33" s="593">
        <v>-6.7</v>
      </c>
      <c r="O33" s="593">
        <v>16.7</v>
      </c>
      <c r="P33" s="593">
        <v>-0.7</v>
      </c>
      <c r="Q33" s="593">
        <v>-2.4</v>
      </c>
      <c r="R33" s="593">
        <v>-0.5</v>
      </c>
      <c r="S33" s="593">
        <v>6.1</v>
      </c>
    </row>
    <row r="34" spans="1:19" ht="13.5" customHeight="1">
      <c r="A34" s="587" t="s">
        <v>559</v>
      </c>
      <c r="B34" s="587" t="s">
        <v>611</v>
      </c>
      <c r="C34" s="588"/>
      <c r="D34" s="592">
        <v>0.5</v>
      </c>
      <c r="E34" s="593">
        <v>5.9</v>
      </c>
      <c r="F34" s="593">
        <v>1.7</v>
      </c>
      <c r="G34" s="593">
        <v>0.4</v>
      </c>
      <c r="H34" s="593">
        <v>-6.6</v>
      </c>
      <c r="I34" s="593">
        <v>-1.4</v>
      </c>
      <c r="J34" s="593">
        <v>-1.8</v>
      </c>
      <c r="K34" s="593">
        <v>2.3</v>
      </c>
      <c r="L34" s="593">
        <v>-10.2</v>
      </c>
      <c r="M34" s="593">
        <v>-2</v>
      </c>
      <c r="N34" s="593">
        <v>-4.7</v>
      </c>
      <c r="O34" s="593">
        <v>11.6</v>
      </c>
      <c r="P34" s="593">
        <v>-3.1</v>
      </c>
      <c r="Q34" s="593">
        <v>0.8</v>
      </c>
      <c r="R34" s="593">
        <v>-0.4</v>
      </c>
      <c r="S34" s="593">
        <v>8</v>
      </c>
    </row>
    <row r="35" spans="1:19" ht="13.5" customHeight="1">
      <c r="A35" s="587" t="s">
        <v>559</v>
      </c>
      <c r="B35" s="587" t="s">
        <v>612</v>
      </c>
      <c r="C35" s="588"/>
      <c r="D35" s="592">
        <v>-0.6</v>
      </c>
      <c r="E35" s="593">
        <v>9</v>
      </c>
      <c r="F35" s="593">
        <v>-0.6</v>
      </c>
      <c r="G35" s="593">
        <v>1.7</v>
      </c>
      <c r="H35" s="593">
        <v>-1.4</v>
      </c>
      <c r="I35" s="593">
        <v>0</v>
      </c>
      <c r="J35" s="593">
        <v>-3.5</v>
      </c>
      <c r="K35" s="593">
        <v>1.6</v>
      </c>
      <c r="L35" s="593">
        <v>-3.2</v>
      </c>
      <c r="M35" s="593">
        <v>-1.7</v>
      </c>
      <c r="N35" s="593">
        <v>-4.6</v>
      </c>
      <c r="O35" s="593">
        <v>13</v>
      </c>
      <c r="P35" s="593">
        <v>-3.6</v>
      </c>
      <c r="Q35" s="593">
        <v>-1.3</v>
      </c>
      <c r="R35" s="593">
        <v>-2.4</v>
      </c>
      <c r="S35" s="593">
        <v>3.8</v>
      </c>
    </row>
    <row r="36" spans="1:19" ht="13.5" customHeight="1">
      <c r="A36" s="587" t="s">
        <v>559</v>
      </c>
      <c r="B36" s="587" t="s">
        <v>613</v>
      </c>
      <c r="C36" s="588"/>
      <c r="D36" s="592">
        <v>0</v>
      </c>
      <c r="E36" s="593">
        <v>8.6</v>
      </c>
      <c r="F36" s="593">
        <v>-0.4</v>
      </c>
      <c r="G36" s="593">
        <v>1.8</v>
      </c>
      <c r="H36" s="593">
        <v>-6.3</v>
      </c>
      <c r="I36" s="593">
        <v>-0.3</v>
      </c>
      <c r="J36" s="593">
        <v>-3.2</v>
      </c>
      <c r="K36" s="593">
        <v>5</v>
      </c>
      <c r="L36" s="593">
        <v>-4.7</v>
      </c>
      <c r="M36" s="593">
        <v>-6.6</v>
      </c>
      <c r="N36" s="593">
        <v>-4.2</v>
      </c>
      <c r="O36" s="593">
        <v>6.8</v>
      </c>
      <c r="P36" s="593">
        <v>-3.3</v>
      </c>
      <c r="Q36" s="593">
        <v>2.8</v>
      </c>
      <c r="R36" s="593">
        <v>0.5</v>
      </c>
      <c r="S36" s="593">
        <v>4.3</v>
      </c>
    </row>
    <row r="37" spans="1:19" ht="13.5" customHeight="1">
      <c r="A37" s="587" t="s">
        <v>559</v>
      </c>
      <c r="B37" s="587" t="s">
        <v>614</v>
      </c>
      <c r="C37" s="588"/>
      <c r="D37" s="592">
        <v>0.2</v>
      </c>
      <c r="E37" s="593">
        <v>7.8</v>
      </c>
      <c r="F37" s="593">
        <v>0.4</v>
      </c>
      <c r="G37" s="593">
        <v>-2</v>
      </c>
      <c r="H37" s="593">
        <v>-4.6</v>
      </c>
      <c r="I37" s="593">
        <v>1.5</v>
      </c>
      <c r="J37" s="593">
        <v>-2.9</v>
      </c>
      <c r="K37" s="593">
        <v>5.9</v>
      </c>
      <c r="L37" s="593">
        <v>-8.3</v>
      </c>
      <c r="M37" s="593">
        <v>-7.8</v>
      </c>
      <c r="N37" s="593">
        <v>-2.3</v>
      </c>
      <c r="O37" s="593">
        <v>4.6</v>
      </c>
      <c r="P37" s="593">
        <v>-1.2</v>
      </c>
      <c r="Q37" s="593">
        <v>-0.6</v>
      </c>
      <c r="R37" s="593">
        <v>-0.4</v>
      </c>
      <c r="S37" s="593">
        <v>5.6</v>
      </c>
    </row>
    <row r="38" spans="1:19" ht="13.5" customHeight="1">
      <c r="A38" s="587" t="s">
        <v>559</v>
      </c>
      <c r="B38" s="587" t="s">
        <v>615</v>
      </c>
      <c r="C38" s="588"/>
      <c r="D38" s="592">
        <v>1.8</v>
      </c>
      <c r="E38" s="593">
        <v>12.2</v>
      </c>
      <c r="F38" s="593">
        <v>2.2</v>
      </c>
      <c r="G38" s="593">
        <v>-0.7</v>
      </c>
      <c r="H38" s="593">
        <v>-14.4</v>
      </c>
      <c r="I38" s="593">
        <v>5.1</v>
      </c>
      <c r="J38" s="593">
        <v>3.5</v>
      </c>
      <c r="K38" s="593">
        <v>9.4</v>
      </c>
      <c r="L38" s="593">
        <v>-6.3</v>
      </c>
      <c r="M38" s="593">
        <v>-15.3</v>
      </c>
      <c r="N38" s="593">
        <v>2.6</v>
      </c>
      <c r="O38" s="593">
        <v>3.5</v>
      </c>
      <c r="P38" s="593">
        <v>4</v>
      </c>
      <c r="Q38" s="593">
        <v>-0.5</v>
      </c>
      <c r="R38" s="593">
        <v>0.1</v>
      </c>
      <c r="S38" s="593">
        <v>-0.8</v>
      </c>
    </row>
    <row r="39" spans="1:19" ht="13.5" customHeight="1">
      <c r="A39" s="587" t="s">
        <v>559</v>
      </c>
      <c r="B39" s="587" t="s">
        <v>616</v>
      </c>
      <c r="C39" s="588"/>
      <c r="D39" s="592">
        <v>1.5</v>
      </c>
      <c r="E39" s="593">
        <v>11.4</v>
      </c>
      <c r="F39" s="593">
        <v>2.8</v>
      </c>
      <c r="G39" s="593">
        <v>-1.6</v>
      </c>
      <c r="H39" s="593">
        <v>-3.1</v>
      </c>
      <c r="I39" s="593">
        <v>-3.3</v>
      </c>
      <c r="J39" s="593">
        <v>1.6</v>
      </c>
      <c r="K39" s="593">
        <v>12.3</v>
      </c>
      <c r="L39" s="593">
        <v>-8.2</v>
      </c>
      <c r="M39" s="593">
        <v>-12.6</v>
      </c>
      <c r="N39" s="593">
        <v>1.6</v>
      </c>
      <c r="O39" s="593">
        <v>8.8</v>
      </c>
      <c r="P39" s="593">
        <v>5.8</v>
      </c>
      <c r="Q39" s="593">
        <v>-1.9</v>
      </c>
      <c r="R39" s="593">
        <v>-0.7</v>
      </c>
      <c r="S39" s="593">
        <v>-7.1</v>
      </c>
    </row>
    <row r="40" spans="1:19" ht="13.5" customHeight="1">
      <c r="A40" s="587"/>
      <c r="B40" s="587" t="s">
        <v>617</v>
      </c>
      <c r="C40" s="588"/>
      <c r="D40" s="592">
        <v>2</v>
      </c>
      <c r="E40" s="593">
        <v>9.6</v>
      </c>
      <c r="F40" s="593">
        <v>1.3</v>
      </c>
      <c r="G40" s="593">
        <v>-0.6</v>
      </c>
      <c r="H40" s="593">
        <v>-0.2</v>
      </c>
      <c r="I40" s="593">
        <v>2</v>
      </c>
      <c r="J40" s="593">
        <v>2.5</v>
      </c>
      <c r="K40" s="593">
        <v>11.8</v>
      </c>
      <c r="L40" s="593">
        <v>-0.7</v>
      </c>
      <c r="M40" s="593">
        <v>-9.6</v>
      </c>
      <c r="N40" s="593">
        <v>4.2</v>
      </c>
      <c r="O40" s="593">
        <v>13.2</v>
      </c>
      <c r="P40" s="593">
        <v>-0.5</v>
      </c>
      <c r="Q40" s="593">
        <v>-0.9</v>
      </c>
      <c r="R40" s="593">
        <v>-0.8</v>
      </c>
      <c r="S40" s="593">
        <v>-1.5</v>
      </c>
    </row>
    <row r="41" spans="1:19" ht="13.5" customHeight="1">
      <c r="A41" s="587"/>
      <c r="B41" s="587" t="s">
        <v>575</v>
      </c>
      <c r="C41" s="588"/>
      <c r="D41" s="592">
        <v>2.9</v>
      </c>
      <c r="E41" s="593">
        <v>8.2</v>
      </c>
      <c r="F41" s="593">
        <v>2.5</v>
      </c>
      <c r="G41" s="593">
        <v>-2.7</v>
      </c>
      <c r="H41" s="593">
        <v>-3.7</v>
      </c>
      <c r="I41" s="593">
        <v>4.9</v>
      </c>
      <c r="J41" s="593">
        <v>3.7</v>
      </c>
      <c r="K41" s="593">
        <v>9.9</v>
      </c>
      <c r="L41" s="593">
        <v>-0.7</v>
      </c>
      <c r="M41" s="593">
        <v>-15.6</v>
      </c>
      <c r="N41" s="593">
        <v>11.6</v>
      </c>
      <c r="O41" s="593">
        <v>13</v>
      </c>
      <c r="P41" s="593">
        <v>2.7</v>
      </c>
      <c r="Q41" s="593">
        <v>0.9</v>
      </c>
      <c r="R41" s="593">
        <v>-1.8</v>
      </c>
      <c r="S41" s="593">
        <v>1.5</v>
      </c>
    </row>
    <row r="42" spans="1:19" ht="13.5" customHeight="1">
      <c r="A42" s="587"/>
      <c r="B42" s="587" t="s">
        <v>618</v>
      </c>
      <c r="C42" s="588"/>
      <c r="D42" s="592">
        <v>3.4</v>
      </c>
      <c r="E42" s="593">
        <v>11.4</v>
      </c>
      <c r="F42" s="593">
        <v>3.3</v>
      </c>
      <c r="G42" s="593">
        <v>-10.2</v>
      </c>
      <c r="H42" s="593">
        <v>4.4</v>
      </c>
      <c r="I42" s="593">
        <v>5.6</v>
      </c>
      <c r="J42" s="593">
        <v>2.9</v>
      </c>
      <c r="K42" s="593">
        <v>12.4</v>
      </c>
      <c r="L42" s="593">
        <v>-4.4</v>
      </c>
      <c r="M42" s="593">
        <v>-9.6</v>
      </c>
      <c r="N42" s="593">
        <v>8</v>
      </c>
      <c r="O42" s="593">
        <v>11.2</v>
      </c>
      <c r="P42" s="593">
        <v>5.2</v>
      </c>
      <c r="Q42" s="593">
        <v>2</v>
      </c>
      <c r="R42" s="593">
        <v>-0.6</v>
      </c>
      <c r="S42" s="593">
        <v>-1.5</v>
      </c>
    </row>
    <row r="43" spans="1:19" ht="13.5" customHeight="1">
      <c r="A43" s="587"/>
      <c r="B43" s="587" t="s">
        <v>689</v>
      </c>
      <c r="C43" s="588"/>
      <c r="D43" s="592">
        <v>2.4</v>
      </c>
      <c r="E43" s="593">
        <v>7.1</v>
      </c>
      <c r="F43" s="593">
        <v>2.3</v>
      </c>
      <c r="G43" s="593">
        <v>2.9</v>
      </c>
      <c r="H43" s="593">
        <v>-0.8</v>
      </c>
      <c r="I43" s="593">
        <v>-0.9</v>
      </c>
      <c r="J43" s="593">
        <v>3.2</v>
      </c>
      <c r="K43" s="593">
        <v>10.9</v>
      </c>
      <c r="L43" s="593">
        <v>-5.2</v>
      </c>
      <c r="M43" s="593">
        <v>-10.4</v>
      </c>
      <c r="N43" s="593">
        <v>5.9</v>
      </c>
      <c r="O43" s="593">
        <v>12.4</v>
      </c>
      <c r="P43" s="593">
        <v>2.6</v>
      </c>
      <c r="Q43" s="593">
        <v>3.3</v>
      </c>
      <c r="R43" s="593">
        <v>-1.8</v>
      </c>
      <c r="S43" s="593">
        <v>-0.9</v>
      </c>
    </row>
    <row r="44" spans="1:19" ht="13.5" customHeight="1">
      <c r="A44" s="587" t="s">
        <v>764</v>
      </c>
      <c r="B44" s="587" t="s">
        <v>622</v>
      </c>
      <c r="C44" s="588" t="s">
        <v>602</v>
      </c>
      <c r="D44" s="592">
        <v>0.9</v>
      </c>
      <c r="E44" s="593">
        <v>4.5</v>
      </c>
      <c r="F44" s="593">
        <v>3.3</v>
      </c>
      <c r="G44" s="593">
        <v>2.4</v>
      </c>
      <c r="H44" s="593">
        <v>-0.7</v>
      </c>
      <c r="I44" s="593">
        <v>-2.5</v>
      </c>
      <c r="J44" s="593">
        <v>4.6</v>
      </c>
      <c r="K44" s="593">
        <v>5.1</v>
      </c>
      <c r="L44" s="593">
        <v>-7.2</v>
      </c>
      <c r="M44" s="593">
        <v>-9.7</v>
      </c>
      <c r="N44" s="593">
        <v>-2.8</v>
      </c>
      <c r="O44" s="593">
        <v>7.7</v>
      </c>
      <c r="P44" s="593">
        <v>5</v>
      </c>
      <c r="Q44" s="593">
        <v>-4.4</v>
      </c>
      <c r="R44" s="593">
        <v>-3.9</v>
      </c>
      <c r="S44" s="593">
        <v>-7.6</v>
      </c>
    </row>
    <row r="45" spans="1:19" ht="13.5" customHeight="1">
      <c r="A45" s="595" t="s">
        <v>803</v>
      </c>
      <c r="B45" s="600" t="s">
        <v>756</v>
      </c>
      <c r="C45" s="601" t="s">
        <v>767</v>
      </c>
      <c r="D45" s="602">
        <v>2.1</v>
      </c>
      <c r="E45" s="603">
        <v>5.9</v>
      </c>
      <c r="F45" s="603">
        <v>3.5</v>
      </c>
      <c r="G45" s="603">
        <v>3.2</v>
      </c>
      <c r="H45" s="603">
        <v>1</v>
      </c>
      <c r="I45" s="603">
        <v>1.7</v>
      </c>
      <c r="J45" s="603">
        <v>4.7</v>
      </c>
      <c r="K45" s="603">
        <v>5.9</v>
      </c>
      <c r="L45" s="603">
        <v>-1.5</v>
      </c>
      <c r="M45" s="603">
        <v>-6.7</v>
      </c>
      <c r="N45" s="603">
        <v>6.6</v>
      </c>
      <c r="O45" s="603">
        <v>6.4</v>
      </c>
      <c r="P45" s="603">
        <v>5.1</v>
      </c>
      <c r="Q45" s="603">
        <v>-4.2</v>
      </c>
      <c r="R45" s="603">
        <v>-2.5</v>
      </c>
      <c r="S45" s="603">
        <v>-6.6</v>
      </c>
    </row>
    <row r="46" spans="1:35" ht="27" customHeight="1">
      <c r="A46" s="785" t="s">
        <v>341</v>
      </c>
      <c r="B46" s="785"/>
      <c r="C46" s="786"/>
      <c r="D46" s="604">
        <v>1.3</v>
      </c>
      <c r="E46" s="604">
        <v>4.2</v>
      </c>
      <c r="F46" s="604">
        <v>1.5</v>
      </c>
      <c r="G46" s="604">
        <v>-0.7</v>
      </c>
      <c r="H46" s="604">
        <v>2.7</v>
      </c>
      <c r="I46" s="604">
        <v>4.6</v>
      </c>
      <c r="J46" s="604">
        <v>0.1</v>
      </c>
      <c r="K46" s="604">
        <v>0.4</v>
      </c>
      <c r="L46" s="604">
        <v>10.5</v>
      </c>
      <c r="M46" s="604">
        <v>3.2</v>
      </c>
      <c r="N46" s="604">
        <v>-3.6</v>
      </c>
      <c r="O46" s="604">
        <v>1.4</v>
      </c>
      <c r="P46" s="604">
        <v>0</v>
      </c>
      <c r="Q46" s="604">
        <v>-0.8</v>
      </c>
      <c r="R46" s="604">
        <v>2.4</v>
      </c>
      <c r="S46" s="604">
        <v>2.2</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702</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104.5</v>
      </c>
      <c r="E53" s="585">
        <v>91.9</v>
      </c>
      <c r="F53" s="585">
        <v>99</v>
      </c>
      <c r="G53" s="585">
        <v>102.4</v>
      </c>
      <c r="H53" s="585">
        <v>110.4</v>
      </c>
      <c r="I53" s="585">
        <v>104.1</v>
      </c>
      <c r="J53" s="585">
        <v>111.2</v>
      </c>
      <c r="K53" s="585">
        <v>89.7</v>
      </c>
      <c r="L53" s="586" t="s">
        <v>762</v>
      </c>
      <c r="M53" s="586" t="s">
        <v>762</v>
      </c>
      <c r="N53" s="586" t="s">
        <v>762</v>
      </c>
      <c r="O53" s="586" t="s">
        <v>762</v>
      </c>
      <c r="P53" s="585">
        <v>119.8</v>
      </c>
      <c r="Q53" s="585">
        <v>103.2</v>
      </c>
      <c r="R53" s="585">
        <v>75.4</v>
      </c>
      <c r="S53" s="586" t="s">
        <v>762</v>
      </c>
    </row>
    <row r="54" spans="1:19" ht="13.5" customHeight="1">
      <c r="A54" s="587"/>
      <c r="B54" s="587" t="s">
        <v>758</v>
      </c>
      <c r="C54" s="588"/>
      <c r="D54" s="589">
        <v>105.2</v>
      </c>
      <c r="E54" s="590">
        <v>84.9</v>
      </c>
      <c r="F54" s="590">
        <v>100.1</v>
      </c>
      <c r="G54" s="590">
        <v>97.1</v>
      </c>
      <c r="H54" s="590">
        <v>99.3</v>
      </c>
      <c r="I54" s="590">
        <v>107.5</v>
      </c>
      <c r="J54" s="590">
        <v>100.6</v>
      </c>
      <c r="K54" s="590">
        <v>95</v>
      </c>
      <c r="L54" s="591" t="s">
        <v>762</v>
      </c>
      <c r="M54" s="591" t="s">
        <v>762</v>
      </c>
      <c r="N54" s="591" t="s">
        <v>762</v>
      </c>
      <c r="O54" s="591" t="s">
        <v>762</v>
      </c>
      <c r="P54" s="590">
        <v>113.6</v>
      </c>
      <c r="Q54" s="590">
        <v>110.3</v>
      </c>
      <c r="R54" s="590">
        <v>75.6</v>
      </c>
      <c r="S54" s="591" t="s">
        <v>762</v>
      </c>
    </row>
    <row r="55" spans="1:19" ht="13.5" customHeight="1">
      <c r="A55" s="587"/>
      <c r="B55" s="587" t="s">
        <v>759</v>
      </c>
      <c r="C55" s="588"/>
      <c r="D55" s="589">
        <v>100.7</v>
      </c>
      <c r="E55" s="590">
        <v>88</v>
      </c>
      <c r="F55" s="590">
        <v>97.8</v>
      </c>
      <c r="G55" s="590">
        <v>97.6</v>
      </c>
      <c r="H55" s="590">
        <v>92.4</v>
      </c>
      <c r="I55" s="590">
        <v>106.8</v>
      </c>
      <c r="J55" s="590">
        <v>94.5</v>
      </c>
      <c r="K55" s="590">
        <v>100.4</v>
      </c>
      <c r="L55" s="591" t="s">
        <v>762</v>
      </c>
      <c r="M55" s="591" t="s">
        <v>762</v>
      </c>
      <c r="N55" s="591" t="s">
        <v>762</v>
      </c>
      <c r="O55" s="591" t="s">
        <v>762</v>
      </c>
      <c r="P55" s="590">
        <v>108</v>
      </c>
      <c r="Q55" s="590">
        <v>103.5</v>
      </c>
      <c r="R55" s="590">
        <v>98.6</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98.3</v>
      </c>
      <c r="E57" s="593">
        <v>104.2</v>
      </c>
      <c r="F57" s="593">
        <v>100.2</v>
      </c>
      <c r="G57" s="593">
        <v>98.3</v>
      </c>
      <c r="H57" s="593">
        <v>92.5</v>
      </c>
      <c r="I57" s="593">
        <v>96.5</v>
      </c>
      <c r="J57" s="593">
        <v>101.6</v>
      </c>
      <c r="K57" s="593">
        <v>96.1</v>
      </c>
      <c r="L57" s="593">
        <v>96.9</v>
      </c>
      <c r="M57" s="593">
        <v>101.1</v>
      </c>
      <c r="N57" s="593">
        <v>86</v>
      </c>
      <c r="O57" s="593">
        <v>104.7</v>
      </c>
      <c r="P57" s="593">
        <v>94.4</v>
      </c>
      <c r="Q57" s="593">
        <v>93.9</v>
      </c>
      <c r="R57" s="593">
        <v>100</v>
      </c>
      <c r="S57" s="593">
        <v>100.6</v>
      </c>
    </row>
    <row r="58" spans="1:19" ht="13.5" customHeight="1">
      <c r="A58" s="587"/>
      <c r="B58" s="596" t="s">
        <v>763</v>
      </c>
      <c r="C58" s="597"/>
      <c r="D58" s="598">
        <v>98.6</v>
      </c>
      <c r="E58" s="599">
        <v>113.8</v>
      </c>
      <c r="F58" s="599">
        <v>102.3</v>
      </c>
      <c r="G58" s="599">
        <v>99.1</v>
      </c>
      <c r="H58" s="599">
        <v>87.7</v>
      </c>
      <c r="I58" s="599">
        <v>104.7</v>
      </c>
      <c r="J58" s="599">
        <v>103.1</v>
      </c>
      <c r="K58" s="599">
        <v>95.9</v>
      </c>
      <c r="L58" s="599">
        <v>86.6</v>
      </c>
      <c r="M58" s="599">
        <v>91.6</v>
      </c>
      <c r="N58" s="599">
        <v>82.8</v>
      </c>
      <c r="O58" s="599">
        <v>102.4</v>
      </c>
      <c r="P58" s="599">
        <v>87.1</v>
      </c>
      <c r="Q58" s="599">
        <v>91.3</v>
      </c>
      <c r="R58" s="599">
        <v>99.2</v>
      </c>
      <c r="S58" s="599">
        <v>97.7</v>
      </c>
    </row>
    <row r="59" spans="1:19" ht="13.5" customHeight="1">
      <c r="A59" s="582" t="s">
        <v>601</v>
      </c>
      <c r="B59" s="582" t="s">
        <v>610</v>
      </c>
      <c r="C59" s="594" t="s">
        <v>602</v>
      </c>
      <c r="D59" s="592">
        <v>98</v>
      </c>
      <c r="E59" s="593">
        <v>115</v>
      </c>
      <c r="F59" s="593">
        <v>101.2</v>
      </c>
      <c r="G59" s="593">
        <v>98.8</v>
      </c>
      <c r="H59" s="593">
        <v>86.1</v>
      </c>
      <c r="I59" s="593">
        <v>100.4</v>
      </c>
      <c r="J59" s="593">
        <v>101.8</v>
      </c>
      <c r="K59" s="593">
        <v>91.6</v>
      </c>
      <c r="L59" s="593">
        <v>94.2</v>
      </c>
      <c r="M59" s="593">
        <v>96</v>
      </c>
      <c r="N59" s="593">
        <v>82.3</v>
      </c>
      <c r="O59" s="593">
        <v>105.6</v>
      </c>
      <c r="P59" s="593">
        <v>87.3</v>
      </c>
      <c r="Q59" s="593">
        <v>90.7</v>
      </c>
      <c r="R59" s="593">
        <v>103.9</v>
      </c>
      <c r="S59" s="593">
        <v>100</v>
      </c>
    </row>
    <row r="60" spans="1:19" ht="13.5" customHeight="1">
      <c r="A60" s="587" t="s">
        <v>559</v>
      </c>
      <c r="B60" s="587" t="s">
        <v>611</v>
      </c>
      <c r="C60" s="588"/>
      <c r="D60" s="592">
        <v>99.3</v>
      </c>
      <c r="E60" s="593">
        <v>114.8</v>
      </c>
      <c r="F60" s="593">
        <v>103.1</v>
      </c>
      <c r="G60" s="593">
        <v>99</v>
      </c>
      <c r="H60" s="593">
        <v>86.2</v>
      </c>
      <c r="I60" s="593">
        <v>98.9</v>
      </c>
      <c r="J60" s="593">
        <v>103.7</v>
      </c>
      <c r="K60" s="593">
        <v>96.2</v>
      </c>
      <c r="L60" s="593">
        <v>87.7</v>
      </c>
      <c r="M60" s="593">
        <v>97.4</v>
      </c>
      <c r="N60" s="593">
        <v>83.5</v>
      </c>
      <c r="O60" s="593">
        <v>103.7</v>
      </c>
      <c r="P60" s="593">
        <v>89.2</v>
      </c>
      <c r="Q60" s="593">
        <v>93.2</v>
      </c>
      <c r="R60" s="593">
        <v>101.9</v>
      </c>
      <c r="S60" s="593">
        <v>98.2</v>
      </c>
    </row>
    <row r="61" spans="1:19" ht="13.5" customHeight="1">
      <c r="A61" s="587" t="s">
        <v>559</v>
      </c>
      <c r="B61" s="587" t="s">
        <v>612</v>
      </c>
      <c r="C61" s="588"/>
      <c r="D61" s="592">
        <v>99.5</v>
      </c>
      <c r="E61" s="593">
        <v>113.8</v>
      </c>
      <c r="F61" s="593">
        <v>103.2</v>
      </c>
      <c r="G61" s="593">
        <v>99.6</v>
      </c>
      <c r="H61" s="593">
        <v>90.2</v>
      </c>
      <c r="I61" s="593">
        <v>104.8</v>
      </c>
      <c r="J61" s="593">
        <v>104.9</v>
      </c>
      <c r="K61" s="593">
        <v>92.7</v>
      </c>
      <c r="L61" s="593">
        <v>84.9</v>
      </c>
      <c r="M61" s="593">
        <v>95.3</v>
      </c>
      <c r="N61" s="593">
        <v>82.2</v>
      </c>
      <c r="O61" s="593">
        <v>102.2</v>
      </c>
      <c r="P61" s="593">
        <v>90.8</v>
      </c>
      <c r="Q61" s="593">
        <v>91.4</v>
      </c>
      <c r="R61" s="593">
        <v>97.3</v>
      </c>
      <c r="S61" s="593">
        <v>99.3</v>
      </c>
    </row>
    <row r="62" spans="1:19" ht="13.5" customHeight="1">
      <c r="A62" s="587" t="s">
        <v>559</v>
      </c>
      <c r="B62" s="587" t="s">
        <v>613</v>
      </c>
      <c r="C62" s="588"/>
      <c r="D62" s="592">
        <v>98.3</v>
      </c>
      <c r="E62" s="593">
        <v>119.3</v>
      </c>
      <c r="F62" s="593">
        <v>101.9</v>
      </c>
      <c r="G62" s="593">
        <v>98.7</v>
      </c>
      <c r="H62" s="593">
        <v>87.2</v>
      </c>
      <c r="I62" s="593">
        <v>101.4</v>
      </c>
      <c r="J62" s="593">
        <v>104.7</v>
      </c>
      <c r="K62" s="593">
        <v>93.4</v>
      </c>
      <c r="L62" s="593">
        <v>85.4</v>
      </c>
      <c r="M62" s="593">
        <v>89.9</v>
      </c>
      <c r="N62" s="593">
        <v>82.8</v>
      </c>
      <c r="O62" s="593">
        <v>101.3</v>
      </c>
      <c r="P62" s="593">
        <v>89.1</v>
      </c>
      <c r="Q62" s="593">
        <v>90.4</v>
      </c>
      <c r="R62" s="593">
        <v>98.3</v>
      </c>
      <c r="S62" s="593">
        <v>94.5</v>
      </c>
    </row>
    <row r="63" spans="1:19" ht="13.5" customHeight="1">
      <c r="A63" s="587" t="s">
        <v>559</v>
      </c>
      <c r="B63" s="587" t="s">
        <v>614</v>
      </c>
      <c r="C63" s="588"/>
      <c r="D63" s="592">
        <v>100.2</v>
      </c>
      <c r="E63" s="593">
        <v>118.7</v>
      </c>
      <c r="F63" s="593">
        <v>104.4</v>
      </c>
      <c r="G63" s="593">
        <v>98.9</v>
      </c>
      <c r="H63" s="593">
        <v>88.4</v>
      </c>
      <c r="I63" s="593">
        <v>107.1</v>
      </c>
      <c r="J63" s="593">
        <v>104.9</v>
      </c>
      <c r="K63" s="593">
        <v>99.1</v>
      </c>
      <c r="L63" s="593">
        <v>84.5</v>
      </c>
      <c r="M63" s="593">
        <v>90.3</v>
      </c>
      <c r="N63" s="593">
        <v>82.8</v>
      </c>
      <c r="O63" s="593">
        <v>100.7</v>
      </c>
      <c r="P63" s="593">
        <v>90.4</v>
      </c>
      <c r="Q63" s="593">
        <v>91</v>
      </c>
      <c r="R63" s="593">
        <v>98.9</v>
      </c>
      <c r="S63" s="593">
        <v>97.1</v>
      </c>
    </row>
    <row r="64" spans="1:19" ht="13.5" customHeight="1">
      <c r="A64" s="587" t="s">
        <v>559</v>
      </c>
      <c r="B64" s="587" t="s">
        <v>615</v>
      </c>
      <c r="C64" s="588"/>
      <c r="D64" s="592">
        <v>99.3</v>
      </c>
      <c r="E64" s="593">
        <v>114</v>
      </c>
      <c r="F64" s="593">
        <v>103.2</v>
      </c>
      <c r="G64" s="593">
        <v>98.2</v>
      </c>
      <c r="H64" s="593">
        <v>83.4</v>
      </c>
      <c r="I64" s="593">
        <v>110.2</v>
      </c>
      <c r="J64" s="593">
        <v>106.1</v>
      </c>
      <c r="K64" s="593">
        <v>96.3</v>
      </c>
      <c r="L64" s="593">
        <v>85.6</v>
      </c>
      <c r="M64" s="593">
        <v>86.8</v>
      </c>
      <c r="N64" s="593">
        <v>83.2</v>
      </c>
      <c r="O64" s="593">
        <v>99</v>
      </c>
      <c r="P64" s="593">
        <v>84.5</v>
      </c>
      <c r="Q64" s="593">
        <v>91.5</v>
      </c>
      <c r="R64" s="593">
        <v>99.6</v>
      </c>
      <c r="S64" s="593">
        <v>97.6</v>
      </c>
    </row>
    <row r="65" spans="1:19" ht="13.5" customHeight="1">
      <c r="A65" s="587" t="s">
        <v>559</v>
      </c>
      <c r="B65" s="587" t="s">
        <v>616</v>
      </c>
      <c r="C65" s="588"/>
      <c r="D65" s="592">
        <v>98.1</v>
      </c>
      <c r="E65" s="593">
        <v>107.7</v>
      </c>
      <c r="F65" s="593">
        <v>101.7</v>
      </c>
      <c r="G65" s="593">
        <v>99.6</v>
      </c>
      <c r="H65" s="593">
        <v>88.2</v>
      </c>
      <c r="I65" s="593">
        <v>103.6</v>
      </c>
      <c r="J65" s="593">
        <v>102.8</v>
      </c>
      <c r="K65" s="593">
        <v>97.4</v>
      </c>
      <c r="L65" s="593">
        <v>85.7</v>
      </c>
      <c r="M65" s="593">
        <v>90.3</v>
      </c>
      <c r="N65" s="593">
        <v>84</v>
      </c>
      <c r="O65" s="593">
        <v>101.8</v>
      </c>
      <c r="P65" s="593">
        <v>88.7</v>
      </c>
      <c r="Q65" s="593">
        <v>91.2</v>
      </c>
      <c r="R65" s="593">
        <v>99.3</v>
      </c>
      <c r="S65" s="593">
        <v>94.5</v>
      </c>
    </row>
    <row r="66" spans="1:19" ht="13.5" customHeight="1">
      <c r="A66" s="587"/>
      <c r="B66" s="587" t="s">
        <v>617</v>
      </c>
      <c r="C66" s="588"/>
      <c r="D66" s="592">
        <v>98</v>
      </c>
      <c r="E66" s="593">
        <v>111.8</v>
      </c>
      <c r="F66" s="593">
        <v>101.9</v>
      </c>
      <c r="G66" s="593">
        <v>99.5</v>
      </c>
      <c r="H66" s="593">
        <v>90.1</v>
      </c>
      <c r="I66" s="593">
        <v>108.4</v>
      </c>
      <c r="J66" s="593">
        <v>100.6</v>
      </c>
      <c r="K66" s="593">
        <v>97</v>
      </c>
      <c r="L66" s="593">
        <v>84.9</v>
      </c>
      <c r="M66" s="593">
        <v>91.5</v>
      </c>
      <c r="N66" s="593">
        <v>83.3</v>
      </c>
      <c r="O66" s="593">
        <v>101.8</v>
      </c>
      <c r="P66" s="593">
        <v>82.8</v>
      </c>
      <c r="Q66" s="593">
        <v>90.6</v>
      </c>
      <c r="R66" s="593">
        <v>98.4</v>
      </c>
      <c r="S66" s="593">
        <v>96.4</v>
      </c>
    </row>
    <row r="67" spans="1:19" ht="13.5" customHeight="1">
      <c r="A67" s="587"/>
      <c r="B67" s="587" t="s">
        <v>575</v>
      </c>
      <c r="C67" s="588"/>
      <c r="D67" s="592">
        <v>98.1</v>
      </c>
      <c r="E67" s="593">
        <v>113.7</v>
      </c>
      <c r="F67" s="593">
        <v>101.9</v>
      </c>
      <c r="G67" s="593">
        <v>98.1</v>
      </c>
      <c r="H67" s="593">
        <v>88.5</v>
      </c>
      <c r="I67" s="593">
        <v>108.8</v>
      </c>
      <c r="J67" s="593">
        <v>101</v>
      </c>
      <c r="K67" s="593">
        <v>95.6</v>
      </c>
      <c r="L67" s="593">
        <v>88.7</v>
      </c>
      <c r="M67" s="593">
        <v>85.7</v>
      </c>
      <c r="N67" s="593">
        <v>82.2</v>
      </c>
      <c r="O67" s="593">
        <v>101.1</v>
      </c>
      <c r="P67" s="593">
        <v>83.7</v>
      </c>
      <c r="Q67" s="593">
        <v>90.9</v>
      </c>
      <c r="R67" s="593">
        <v>97.4</v>
      </c>
      <c r="S67" s="593">
        <v>99.9</v>
      </c>
    </row>
    <row r="68" spans="1:19" ht="13.5" customHeight="1">
      <c r="A68" s="587"/>
      <c r="B68" s="587" t="s">
        <v>618</v>
      </c>
      <c r="C68" s="588"/>
      <c r="D68" s="592">
        <v>98.8</v>
      </c>
      <c r="E68" s="593">
        <v>112.5</v>
      </c>
      <c r="F68" s="593">
        <v>102.8</v>
      </c>
      <c r="G68" s="593">
        <v>90.9</v>
      </c>
      <c r="H68" s="593">
        <v>89.7</v>
      </c>
      <c r="I68" s="593">
        <v>108.8</v>
      </c>
      <c r="J68" s="593">
        <v>102.7</v>
      </c>
      <c r="K68" s="593">
        <v>99.8</v>
      </c>
      <c r="L68" s="593">
        <v>84.8</v>
      </c>
      <c r="M68" s="593">
        <v>90.4</v>
      </c>
      <c r="N68" s="593">
        <v>83.1</v>
      </c>
      <c r="O68" s="593">
        <v>103.8</v>
      </c>
      <c r="P68" s="593">
        <v>84.5</v>
      </c>
      <c r="Q68" s="593">
        <v>91</v>
      </c>
      <c r="R68" s="593">
        <v>98</v>
      </c>
      <c r="S68" s="593">
        <v>100.9</v>
      </c>
    </row>
    <row r="69" spans="1:19" ht="13.5" customHeight="1">
      <c r="A69" s="587"/>
      <c r="B69" s="587" t="s">
        <v>689</v>
      </c>
      <c r="C69" s="588"/>
      <c r="D69" s="592">
        <v>97.9</v>
      </c>
      <c r="E69" s="593">
        <v>112.3</v>
      </c>
      <c r="F69" s="593">
        <v>102.2</v>
      </c>
      <c r="G69" s="593">
        <v>106.9</v>
      </c>
      <c r="H69" s="593">
        <v>87.9</v>
      </c>
      <c r="I69" s="593">
        <v>103.9</v>
      </c>
      <c r="J69" s="593">
        <v>101.7</v>
      </c>
      <c r="K69" s="593">
        <v>98.8</v>
      </c>
      <c r="L69" s="593">
        <v>84.5</v>
      </c>
      <c r="M69" s="593">
        <v>89</v>
      </c>
      <c r="N69" s="593">
        <v>83</v>
      </c>
      <c r="O69" s="593">
        <v>102.2</v>
      </c>
      <c r="P69" s="593">
        <v>84.3</v>
      </c>
      <c r="Q69" s="593">
        <v>90.8</v>
      </c>
      <c r="R69" s="593">
        <v>98.1</v>
      </c>
      <c r="S69" s="593">
        <v>96.8</v>
      </c>
    </row>
    <row r="70" spans="1:46" ht="13.5" customHeight="1">
      <c r="A70" s="587" t="s">
        <v>764</v>
      </c>
      <c r="B70" s="587" t="s">
        <v>622</v>
      </c>
      <c r="C70" s="588" t="s">
        <v>602</v>
      </c>
      <c r="D70" s="592">
        <v>97</v>
      </c>
      <c r="E70" s="593">
        <v>109.9</v>
      </c>
      <c r="F70" s="593">
        <v>102</v>
      </c>
      <c r="G70" s="593">
        <v>107</v>
      </c>
      <c r="H70" s="593">
        <v>86.9</v>
      </c>
      <c r="I70" s="593">
        <v>98.1</v>
      </c>
      <c r="J70" s="593">
        <v>102.2</v>
      </c>
      <c r="K70" s="593">
        <v>94.9</v>
      </c>
      <c r="L70" s="593">
        <v>83.9</v>
      </c>
      <c r="M70" s="593">
        <v>87.7</v>
      </c>
      <c r="N70" s="593">
        <v>79.7</v>
      </c>
      <c r="O70" s="593">
        <v>102</v>
      </c>
      <c r="P70" s="593">
        <v>84.1</v>
      </c>
      <c r="Q70" s="593">
        <v>90.7</v>
      </c>
      <c r="R70" s="593">
        <v>97.1</v>
      </c>
      <c r="S70" s="593">
        <v>93.2</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826</v>
      </c>
      <c r="C71" s="601" t="s">
        <v>827</v>
      </c>
      <c r="D71" s="602">
        <v>97.6</v>
      </c>
      <c r="E71" s="603">
        <v>111.8</v>
      </c>
      <c r="F71" s="603">
        <v>102.7</v>
      </c>
      <c r="G71" s="603">
        <v>106.2</v>
      </c>
      <c r="H71" s="603">
        <v>89.8</v>
      </c>
      <c r="I71" s="603">
        <v>101.2</v>
      </c>
      <c r="J71" s="603">
        <v>102.4</v>
      </c>
      <c r="K71" s="603">
        <v>93</v>
      </c>
      <c r="L71" s="603">
        <v>83.9</v>
      </c>
      <c r="M71" s="603">
        <v>90.4</v>
      </c>
      <c r="N71" s="603">
        <v>80</v>
      </c>
      <c r="O71" s="603">
        <v>101.1</v>
      </c>
      <c r="P71" s="603">
        <v>84</v>
      </c>
      <c r="Q71" s="603">
        <v>89.6</v>
      </c>
      <c r="R71" s="603">
        <v>101.3</v>
      </c>
      <c r="S71" s="603">
        <v>96.6</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0.1</v>
      </c>
      <c r="E73" s="585">
        <v>-8.9</v>
      </c>
      <c r="F73" s="585">
        <v>0.1</v>
      </c>
      <c r="G73" s="585">
        <v>-1.3</v>
      </c>
      <c r="H73" s="585">
        <v>-8.2</v>
      </c>
      <c r="I73" s="585">
        <v>-3.2</v>
      </c>
      <c r="J73" s="585">
        <v>2.5</v>
      </c>
      <c r="K73" s="585">
        <v>2.8</v>
      </c>
      <c r="L73" s="586" t="s">
        <v>762</v>
      </c>
      <c r="M73" s="586" t="s">
        <v>762</v>
      </c>
      <c r="N73" s="586" t="s">
        <v>762</v>
      </c>
      <c r="O73" s="586" t="s">
        <v>762</v>
      </c>
      <c r="P73" s="585">
        <v>-4</v>
      </c>
      <c r="Q73" s="585">
        <v>0.3</v>
      </c>
      <c r="R73" s="585">
        <v>-19.8</v>
      </c>
      <c r="S73" s="586" t="s">
        <v>762</v>
      </c>
    </row>
    <row r="74" spans="1:19" ht="13.5" customHeight="1">
      <c r="A74" s="587"/>
      <c r="B74" s="587" t="s">
        <v>758</v>
      </c>
      <c r="C74" s="588"/>
      <c r="D74" s="589">
        <v>0.7</v>
      </c>
      <c r="E74" s="590">
        <v>-7.7</v>
      </c>
      <c r="F74" s="590">
        <v>1.1</v>
      </c>
      <c r="G74" s="590">
        <v>-5.1</v>
      </c>
      <c r="H74" s="590">
        <v>-10.1</v>
      </c>
      <c r="I74" s="590">
        <v>3.2</v>
      </c>
      <c r="J74" s="590">
        <v>-9.5</v>
      </c>
      <c r="K74" s="590">
        <v>5.9</v>
      </c>
      <c r="L74" s="591" t="s">
        <v>762</v>
      </c>
      <c r="M74" s="591" t="s">
        <v>762</v>
      </c>
      <c r="N74" s="591" t="s">
        <v>762</v>
      </c>
      <c r="O74" s="591" t="s">
        <v>762</v>
      </c>
      <c r="P74" s="590">
        <v>-5.3</v>
      </c>
      <c r="Q74" s="590">
        <v>6.9</v>
      </c>
      <c r="R74" s="590">
        <v>0.2</v>
      </c>
      <c r="S74" s="591" t="s">
        <v>762</v>
      </c>
    </row>
    <row r="75" spans="1:19" ht="13.5" customHeight="1">
      <c r="A75" s="587"/>
      <c r="B75" s="587" t="s">
        <v>759</v>
      </c>
      <c r="C75" s="588"/>
      <c r="D75" s="589">
        <v>-4.3</v>
      </c>
      <c r="E75" s="590">
        <v>3.8</v>
      </c>
      <c r="F75" s="590">
        <v>-2.3</v>
      </c>
      <c r="G75" s="590">
        <v>0.4</v>
      </c>
      <c r="H75" s="590">
        <v>-7</v>
      </c>
      <c r="I75" s="590">
        <v>-0.6</v>
      </c>
      <c r="J75" s="590">
        <v>-6.1</v>
      </c>
      <c r="K75" s="590">
        <v>5.7</v>
      </c>
      <c r="L75" s="591" t="s">
        <v>762</v>
      </c>
      <c r="M75" s="591" t="s">
        <v>762</v>
      </c>
      <c r="N75" s="591" t="s">
        <v>762</v>
      </c>
      <c r="O75" s="591" t="s">
        <v>762</v>
      </c>
      <c r="P75" s="590">
        <v>-4.8</v>
      </c>
      <c r="Q75" s="590">
        <v>-6.2</v>
      </c>
      <c r="R75" s="590">
        <v>30.4</v>
      </c>
      <c r="S75" s="591" t="s">
        <v>762</v>
      </c>
    </row>
    <row r="76" spans="1:19" ht="13.5" customHeight="1">
      <c r="A76" s="587"/>
      <c r="B76" s="587" t="s">
        <v>760</v>
      </c>
      <c r="C76" s="588"/>
      <c r="D76" s="589">
        <v>-0.7</v>
      </c>
      <c r="E76" s="590">
        <v>13.6</v>
      </c>
      <c r="F76" s="590">
        <v>2.2</v>
      </c>
      <c r="G76" s="590">
        <v>2.5</v>
      </c>
      <c r="H76" s="590">
        <v>8.3</v>
      </c>
      <c r="I76" s="590">
        <v>-6.4</v>
      </c>
      <c r="J76" s="590">
        <v>5.8</v>
      </c>
      <c r="K76" s="590">
        <v>-0.4</v>
      </c>
      <c r="L76" s="591" t="s">
        <v>762</v>
      </c>
      <c r="M76" s="591" t="s">
        <v>762</v>
      </c>
      <c r="N76" s="591" t="s">
        <v>762</v>
      </c>
      <c r="O76" s="591" t="s">
        <v>762</v>
      </c>
      <c r="P76" s="590">
        <v>-7.4</v>
      </c>
      <c r="Q76" s="590">
        <v>-3.4</v>
      </c>
      <c r="R76" s="590">
        <v>1.4</v>
      </c>
      <c r="S76" s="591" t="s">
        <v>762</v>
      </c>
    </row>
    <row r="77" spans="1:19" ht="13.5" customHeight="1">
      <c r="A77" s="587"/>
      <c r="B77" s="587" t="s">
        <v>761</v>
      </c>
      <c r="C77" s="588"/>
      <c r="D77" s="589">
        <v>-1.7</v>
      </c>
      <c r="E77" s="590">
        <v>4.2</v>
      </c>
      <c r="F77" s="590">
        <v>0.2</v>
      </c>
      <c r="G77" s="590">
        <v>-1.7</v>
      </c>
      <c r="H77" s="590">
        <v>-7.4</v>
      </c>
      <c r="I77" s="590">
        <v>-3.6</v>
      </c>
      <c r="J77" s="590">
        <v>1.6</v>
      </c>
      <c r="K77" s="590">
        <v>-3.9</v>
      </c>
      <c r="L77" s="591">
        <v>-3.1</v>
      </c>
      <c r="M77" s="591">
        <v>1.1</v>
      </c>
      <c r="N77" s="591">
        <v>-14</v>
      </c>
      <c r="O77" s="591">
        <v>4.6</v>
      </c>
      <c r="P77" s="590">
        <v>-5.6</v>
      </c>
      <c r="Q77" s="590">
        <v>-6.2</v>
      </c>
      <c r="R77" s="590">
        <v>0</v>
      </c>
      <c r="S77" s="591">
        <v>0.6</v>
      </c>
    </row>
    <row r="78" spans="1:19" ht="13.5" customHeight="1">
      <c r="A78" s="587"/>
      <c r="B78" s="596" t="s">
        <v>812</v>
      </c>
      <c r="C78" s="597"/>
      <c r="D78" s="598">
        <v>0.3</v>
      </c>
      <c r="E78" s="599">
        <v>9.2</v>
      </c>
      <c r="F78" s="599">
        <v>2.1</v>
      </c>
      <c r="G78" s="599">
        <v>0.8</v>
      </c>
      <c r="H78" s="599">
        <v>-5.2</v>
      </c>
      <c r="I78" s="599">
        <v>8.5</v>
      </c>
      <c r="J78" s="599">
        <v>1.5</v>
      </c>
      <c r="K78" s="599">
        <v>-0.2</v>
      </c>
      <c r="L78" s="599">
        <v>-10.6</v>
      </c>
      <c r="M78" s="599">
        <v>-9.4</v>
      </c>
      <c r="N78" s="599">
        <v>-3.7</v>
      </c>
      <c r="O78" s="599">
        <v>-2.2</v>
      </c>
      <c r="P78" s="599">
        <v>-7.7</v>
      </c>
      <c r="Q78" s="599">
        <v>-2.8</v>
      </c>
      <c r="R78" s="599">
        <v>-0.8</v>
      </c>
      <c r="S78" s="599">
        <v>-2.9</v>
      </c>
    </row>
    <row r="79" spans="1:19" ht="13.5" customHeight="1">
      <c r="A79" s="582" t="s">
        <v>601</v>
      </c>
      <c r="B79" s="582" t="s">
        <v>610</v>
      </c>
      <c r="C79" s="594" t="s">
        <v>602</v>
      </c>
      <c r="D79" s="592">
        <v>-0.8</v>
      </c>
      <c r="E79" s="593">
        <v>10.7</v>
      </c>
      <c r="F79" s="593">
        <v>1.1</v>
      </c>
      <c r="G79" s="593">
        <v>0.3</v>
      </c>
      <c r="H79" s="593">
        <v>-10.4</v>
      </c>
      <c r="I79" s="593">
        <v>4.3</v>
      </c>
      <c r="J79" s="593">
        <v>1.8</v>
      </c>
      <c r="K79" s="593">
        <v>-8.2</v>
      </c>
      <c r="L79" s="593">
        <v>2.7</v>
      </c>
      <c r="M79" s="593">
        <v>-5.1</v>
      </c>
      <c r="N79" s="593">
        <v>-5.5</v>
      </c>
      <c r="O79" s="593">
        <v>13.8</v>
      </c>
      <c r="P79" s="593">
        <v>-9.3</v>
      </c>
      <c r="Q79" s="593">
        <v>-8</v>
      </c>
      <c r="R79" s="593">
        <v>2</v>
      </c>
      <c r="S79" s="593">
        <v>-2</v>
      </c>
    </row>
    <row r="80" spans="1:19" ht="13.5" customHeight="1">
      <c r="A80" s="587" t="s">
        <v>559</v>
      </c>
      <c r="B80" s="587" t="s">
        <v>611</v>
      </c>
      <c r="C80" s="588"/>
      <c r="D80" s="592">
        <v>1.5</v>
      </c>
      <c r="E80" s="593">
        <v>10.8</v>
      </c>
      <c r="F80" s="593">
        <v>4.7</v>
      </c>
      <c r="G80" s="593">
        <v>-0.4</v>
      </c>
      <c r="H80" s="593">
        <v>-8.3</v>
      </c>
      <c r="I80" s="593">
        <v>3</v>
      </c>
      <c r="J80" s="593">
        <v>4.6</v>
      </c>
      <c r="K80" s="593">
        <v>-2.1</v>
      </c>
      <c r="L80" s="593">
        <v>-19.8</v>
      </c>
      <c r="M80" s="593">
        <v>-4.4</v>
      </c>
      <c r="N80" s="593">
        <v>-0.6</v>
      </c>
      <c r="O80" s="593">
        <v>3.4</v>
      </c>
      <c r="P80" s="593">
        <v>-7.3</v>
      </c>
      <c r="Q80" s="593">
        <v>-3.6</v>
      </c>
      <c r="R80" s="593">
        <v>1</v>
      </c>
      <c r="S80" s="593">
        <v>0.3</v>
      </c>
    </row>
    <row r="81" spans="1:19" ht="13.5" customHeight="1">
      <c r="A81" s="587" t="s">
        <v>559</v>
      </c>
      <c r="B81" s="587" t="s">
        <v>612</v>
      </c>
      <c r="C81" s="588"/>
      <c r="D81" s="592">
        <v>-0.1</v>
      </c>
      <c r="E81" s="593">
        <v>15.1</v>
      </c>
      <c r="F81" s="593">
        <v>2.1</v>
      </c>
      <c r="G81" s="593">
        <v>0.8</v>
      </c>
      <c r="H81" s="593">
        <v>-2.7</v>
      </c>
      <c r="I81" s="593">
        <v>7.3</v>
      </c>
      <c r="J81" s="593">
        <v>1.2</v>
      </c>
      <c r="K81" s="593">
        <v>-4.3</v>
      </c>
      <c r="L81" s="593">
        <v>-8.1</v>
      </c>
      <c r="M81" s="593">
        <v>-6.7</v>
      </c>
      <c r="N81" s="593">
        <v>-1.7</v>
      </c>
      <c r="O81" s="593">
        <v>2.1</v>
      </c>
      <c r="P81" s="593">
        <v>-6.3</v>
      </c>
      <c r="Q81" s="593">
        <v>-6.1</v>
      </c>
      <c r="R81" s="593">
        <v>-5.4</v>
      </c>
      <c r="S81" s="593">
        <v>-4.4</v>
      </c>
    </row>
    <row r="82" spans="1:19" ht="13.5" customHeight="1">
      <c r="A82" s="587" t="s">
        <v>559</v>
      </c>
      <c r="B82" s="587" t="s">
        <v>613</v>
      </c>
      <c r="C82" s="588"/>
      <c r="D82" s="592">
        <v>0.9</v>
      </c>
      <c r="E82" s="593">
        <v>19.7</v>
      </c>
      <c r="F82" s="593">
        <v>2.3</v>
      </c>
      <c r="G82" s="593">
        <v>0.9</v>
      </c>
      <c r="H82" s="593">
        <v>-8.7</v>
      </c>
      <c r="I82" s="593">
        <v>8.9</v>
      </c>
      <c r="J82" s="593">
        <v>2.5</v>
      </c>
      <c r="K82" s="593">
        <v>-1.4</v>
      </c>
      <c r="L82" s="593">
        <v>-8.4</v>
      </c>
      <c r="M82" s="593">
        <v>-11.9</v>
      </c>
      <c r="N82" s="593">
        <v>-3.7</v>
      </c>
      <c r="O82" s="593">
        <v>-5.8</v>
      </c>
      <c r="P82" s="593">
        <v>-5.7</v>
      </c>
      <c r="Q82" s="593">
        <v>-0.2</v>
      </c>
      <c r="R82" s="593">
        <v>3.8</v>
      </c>
      <c r="S82" s="593">
        <v>-4.2</v>
      </c>
    </row>
    <row r="83" spans="1:19" ht="13.5" customHeight="1">
      <c r="A83" s="587" t="s">
        <v>559</v>
      </c>
      <c r="B83" s="587" t="s">
        <v>614</v>
      </c>
      <c r="C83" s="588"/>
      <c r="D83" s="592">
        <v>0.5</v>
      </c>
      <c r="E83" s="593">
        <v>8.9</v>
      </c>
      <c r="F83" s="593">
        <v>2.6</v>
      </c>
      <c r="G83" s="593">
        <v>-4</v>
      </c>
      <c r="H83" s="593">
        <v>-4.5</v>
      </c>
      <c r="I83" s="593">
        <v>10.3</v>
      </c>
      <c r="J83" s="593">
        <v>2.1</v>
      </c>
      <c r="K83" s="593">
        <v>2.9</v>
      </c>
      <c r="L83" s="593">
        <v>-21.8</v>
      </c>
      <c r="M83" s="593">
        <v>-10.7</v>
      </c>
      <c r="N83" s="593">
        <v>-3</v>
      </c>
      <c r="O83" s="593">
        <v>-7.3</v>
      </c>
      <c r="P83" s="593">
        <v>-4.4</v>
      </c>
      <c r="Q83" s="593">
        <v>-4.3</v>
      </c>
      <c r="R83" s="593">
        <v>-0.3</v>
      </c>
      <c r="S83" s="593">
        <v>-1.1</v>
      </c>
    </row>
    <row r="84" spans="1:19" ht="13.5" customHeight="1">
      <c r="A84" s="587" t="s">
        <v>559</v>
      </c>
      <c r="B84" s="587" t="s">
        <v>615</v>
      </c>
      <c r="C84" s="588"/>
      <c r="D84" s="592">
        <v>0.4</v>
      </c>
      <c r="E84" s="593">
        <v>13.8</v>
      </c>
      <c r="F84" s="593">
        <v>1.3</v>
      </c>
      <c r="G84" s="593">
        <v>3.4</v>
      </c>
      <c r="H84" s="593">
        <v>-15.6</v>
      </c>
      <c r="I84" s="593">
        <v>16.4</v>
      </c>
      <c r="J84" s="593">
        <v>5.2</v>
      </c>
      <c r="K84" s="593">
        <v>2.3</v>
      </c>
      <c r="L84" s="593">
        <v>-18.1</v>
      </c>
      <c r="M84" s="593">
        <v>-13.4</v>
      </c>
      <c r="N84" s="593">
        <v>-4</v>
      </c>
      <c r="O84" s="593">
        <v>-9.9</v>
      </c>
      <c r="P84" s="593">
        <v>-10.1</v>
      </c>
      <c r="Q84" s="593">
        <v>-1.4</v>
      </c>
      <c r="R84" s="593">
        <v>-1.5</v>
      </c>
      <c r="S84" s="593">
        <v>-1.5</v>
      </c>
    </row>
    <row r="85" spans="1:19" ht="13.5" customHeight="1">
      <c r="A85" s="587" t="s">
        <v>559</v>
      </c>
      <c r="B85" s="587" t="s">
        <v>616</v>
      </c>
      <c r="C85" s="588"/>
      <c r="D85" s="592">
        <v>-0.2</v>
      </c>
      <c r="E85" s="593">
        <v>10.9</v>
      </c>
      <c r="F85" s="593">
        <v>2.2</v>
      </c>
      <c r="G85" s="593">
        <v>2.9</v>
      </c>
      <c r="H85" s="593">
        <v>-3.5</v>
      </c>
      <c r="I85" s="593">
        <v>6.7</v>
      </c>
      <c r="J85" s="593">
        <v>0.1</v>
      </c>
      <c r="K85" s="593">
        <v>4.3</v>
      </c>
      <c r="L85" s="593">
        <v>-18.5</v>
      </c>
      <c r="M85" s="593">
        <v>-10.5</v>
      </c>
      <c r="N85" s="593">
        <v>-5.9</v>
      </c>
      <c r="O85" s="593">
        <v>-3.7</v>
      </c>
      <c r="P85" s="593">
        <v>-5.9</v>
      </c>
      <c r="Q85" s="593">
        <v>-3.1</v>
      </c>
      <c r="R85" s="593">
        <v>-1.8</v>
      </c>
      <c r="S85" s="593">
        <v>-9.7</v>
      </c>
    </row>
    <row r="86" spans="1:19" ht="13.5" customHeight="1">
      <c r="A86" s="587"/>
      <c r="B86" s="587" t="s">
        <v>617</v>
      </c>
      <c r="C86" s="588"/>
      <c r="D86" s="592">
        <v>-0.7</v>
      </c>
      <c r="E86" s="593">
        <v>0.6</v>
      </c>
      <c r="F86" s="593">
        <v>0.4</v>
      </c>
      <c r="G86" s="593">
        <v>3.8</v>
      </c>
      <c r="H86" s="593">
        <v>0.6</v>
      </c>
      <c r="I86" s="593">
        <v>10.5</v>
      </c>
      <c r="J86" s="593">
        <v>0.4</v>
      </c>
      <c r="K86" s="593">
        <v>1.8</v>
      </c>
      <c r="L86" s="593">
        <v>-8.5</v>
      </c>
      <c r="M86" s="593">
        <v>-8.5</v>
      </c>
      <c r="N86" s="593">
        <v>-2.5</v>
      </c>
      <c r="O86" s="593">
        <v>-3.5</v>
      </c>
      <c r="P86" s="593">
        <v>-12.9</v>
      </c>
      <c r="Q86" s="593">
        <v>-1.6</v>
      </c>
      <c r="R86" s="593">
        <v>-2</v>
      </c>
      <c r="S86" s="593">
        <v>-4.2</v>
      </c>
    </row>
    <row r="87" spans="1:19" ht="13.5" customHeight="1">
      <c r="A87" s="587"/>
      <c r="B87" s="587" t="s">
        <v>575</v>
      </c>
      <c r="C87" s="588"/>
      <c r="D87" s="592">
        <v>0.4</v>
      </c>
      <c r="E87" s="593">
        <v>0.8</v>
      </c>
      <c r="F87" s="593">
        <v>2.1</v>
      </c>
      <c r="G87" s="593">
        <v>1.3</v>
      </c>
      <c r="H87" s="593">
        <v>-3.2</v>
      </c>
      <c r="I87" s="593">
        <v>12.9</v>
      </c>
      <c r="J87" s="593">
        <v>-0.8</v>
      </c>
      <c r="K87" s="593">
        <v>1.6</v>
      </c>
      <c r="L87" s="593">
        <v>-1.2</v>
      </c>
      <c r="M87" s="593">
        <v>-17.7</v>
      </c>
      <c r="N87" s="593">
        <v>-1</v>
      </c>
      <c r="O87" s="593">
        <v>-6</v>
      </c>
      <c r="P87" s="593">
        <v>-9.6</v>
      </c>
      <c r="Q87" s="593">
        <v>0.4</v>
      </c>
      <c r="R87" s="593">
        <v>-1.1</v>
      </c>
      <c r="S87" s="593">
        <v>0.9</v>
      </c>
    </row>
    <row r="88" spans="1:19" ht="13.5" customHeight="1">
      <c r="A88" s="587"/>
      <c r="B88" s="587" t="s">
        <v>618</v>
      </c>
      <c r="C88" s="588"/>
      <c r="D88" s="592">
        <v>1.3</v>
      </c>
      <c r="E88" s="593">
        <v>8.1</v>
      </c>
      <c r="F88" s="593">
        <v>2.8</v>
      </c>
      <c r="G88" s="593">
        <v>-6.3</v>
      </c>
      <c r="H88" s="593">
        <v>4.3</v>
      </c>
      <c r="I88" s="593">
        <v>11.4</v>
      </c>
      <c r="J88" s="593">
        <v>0.5</v>
      </c>
      <c r="K88" s="593">
        <v>6.2</v>
      </c>
      <c r="L88" s="593">
        <v>-7.1</v>
      </c>
      <c r="M88" s="593">
        <v>-9.7</v>
      </c>
      <c r="N88" s="593">
        <v>-2</v>
      </c>
      <c r="O88" s="593">
        <v>-4.3</v>
      </c>
      <c r="P88" s="593">
        <v>-7.1</v>
      </c>
      <c r="Q88" s="593">
        <v>1.6</v>
      </c>
      <c r="R88" s="593">
        <v>-1</v>
      </c>
      <c r="S88" s="593">
        <v>-3.3</v>
      </c>
    </row>
    <row r="89" spans="1:19" ht="13.5" customHeight="1">
      <c r="A89" s="587"/>
      <c r="B89" s="587" t="s">
        <v>689</v>
      </c>
      <c r="C89" s="588"/>
      <c r="D89" s="592">
        <v>0.1</v>
      </c>
      <c r="E89" s="593">
        <v>-3.2</v>
      </c>
      <c r="F89" s="593">
        <v>1.7</v>
      </c>
      <c r="G89" s="593">
        <v>6.2</v>
      </c>
      <c r="H89" s="593">
        <v>1.6</v>
      </c>
      <c r="I89" s="593">
        <v>5.8</v>
      </c>
      <c r="J89" s="593">
        <v>0.2</v>
      </c>
      <c r="K89" s="593">
        <v>3.1</v>
      </c>
      <c r="L89" s="593">
        <v>-9.6</v>
      </c>
      <c r="M89" s="593">
        <v>-10.2</v>
      </c>
      <c r="N89" s="593">
        <v>-3.6</v>
      </c>
      <c r="O89" s="593">
        <v>-6.6</v>
      </c>
      <c r="P89" s="593">
        <v>-6.7</v>
      </c>
      <c r="Q89" s="593">
        <v>2.7</v>
      </c>
      <c r="R89" s="593">
        <v>-0.9</v>
      </c>
      <c r="S89" s="593">
        <v>-3.7</v>
      </c>
    </row>
    <row r="90" spans="1:19" ht="13.5" customHeight="1">
      <c r="A90" s="587" t="s">
        <v>764</v>
      </c>
      <c r="B90" s="587" t="s">
        <v>622</v>
      </c>
      <c r="C90" s="588" t="s">
        <v>602</v>
      </c>
      <c r="D90" s="592">
        <v>-0.8</v>
      </c>
      <c r="E90" s="593">
        <v>-1.8</v>
      </c>
      <c r="F90" s="593">
        <v>1.9</v>
      </c>
      <c r="G90" s="593">
        <v>6.4</v>
      </c>
      <c r="H90" s="593">
        <v>1.2</v>
      </c>
      <c r="I90" s="593">
        <v>-1.8</v>
      </c>
      <c r="J90" s="593">
        <v>-0.6</v>
      </c>
      <c r="K90" s="593">
        <v>2.8</v>
      </c>
      <c r="L90" s="593">
        <v>-4.8</v>
      </c>
      <c r="M90" s="593">
        <v>-9.7</v>
      </c>
      <c r="N90" s="593">
        <v>-1.8</v>
      </c>
      <c r="O90" s="593">
        <v>-3.2</v>
      </c>
      <c r="P90" s="593">
        <v>-6.8</v>
      </c>
      <c r="Q90" s="593">
        <v>-2.3</v>
      </c>
      <c r="R90" s="593">
        <v>-2.4</v>
      </c>
      <c r="S90" s="593">
        <v>-4.6</v>
      </c>
    </row>
    <row r="91" spans="1:19" ht="13.5" customHeight="1">
      <c r="A91" s="595" t="s">
        <v>803</v>
      </c>
      <c r="B91" s="600" t="s">
        <v>810</v>
      </c>
      <c r="C91" s="601" t="s">
        <v>811</v>
      </c>
      <c r="D91" s="602">
        <v>-0.4</v>
      </c>
      <c r="E91" s="603">
        <v>-2.8</v>
      </c>
      <c r="F91" s="603">
        <v>1.5</v>
      </c>
      <c r="G91" s="603">
        <v>7.5</v>
      </c>
      <c r="H91" s="603">
        <v>4.3</v>
      </c>
      <c r="I91" s="603">
        <v>0.8</v>
      </c>
      <c r="J91" s="603">
        <v>0.6</v>
      </c>
      <c r="K91" s="603">
        <v>1.5</v>
      </c>
      <c r="L91" s="603">
        <v>-10.9</v>
      </c>
      <c r="M91" s="603">
        <v>-5.8</v>
      </c>
      <c r="N91" s="603">
        <v>-2.8</v>
      </c>
      <c r="O91" s="603">
        <v>-4.3</v>
      </c>
      <c r="P91" s="603">
        <v>-3.8</v>
      </c>
      <c r="Q91" s="603">
        <v>-1.2</v>
      </c>
      <c r="R91" s="603">
        <v>-2.5</v>
      </c>
      <c r="S91" s="603">
        <v>-3.4</v>
      </c>
    </row>
    <row r="92" spans="1:35" ht="27" customHeight="1">
      <c r="A92" s="785" t="s">
        <v>341</v>
      </c>
      <c r="B92" s="785"/>
      <c r="C92" s="786"/>
      <c r="D92" s="605">
        <v>0.6</v>
      </c>
      <c r="E92" s="604">
        <v>1.7</v>
      </c>
      <c r="F92" s="604">
        <v>0.7</v>
      </c>
      <c r="G92" s="604">
        <v>-0.7</v>
      </c>
      <c r="H92" s="604">
        <v>3.3</v>
      </c>
      <c r="I92" s="604">
        <v>3.2</v>
      </c>
      <c r="J92" s="604">
        <v>0.2</v>
      </c>
      <c r="K92" s="604">
        <v>-2</v>
      </c>
      <c r="L92" s="604">
        <v>0</v>
      </c>
      <c r="M92" s="604">
        <v>3.1</v>
      </c>
      <c r="N92" s="604">
        <v>0.4</v>
      </c>
      <c r="O92" s="604">
        <v>-0.9</v>
      </c>
      <c r="P92" s="604">
        <v>-0.1</v>
      </c>
      <c r="Q92" s="604">
        <v>-1.2</v>
      </c>
      <c r="R92" s="604">
        <v>4.3</v>
      </c>
      <c r="S92" s="604">
        <v>3.6</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609</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103.6</v>
      </c>
      <c r="E7" s="585">
        <v>101.5</v>
      </c>
      <c r="F7" s="585">
        <v>103</v>
      </c>
      <c r="G7" s="585">
        <v>101.8</v>
      </c>
      <c r="H7" s="585">
        <v>103.1</v>
      </c>
      <c r="I7" s="585">
        <v>103.1</v>
      </c>
      <c r="J7" s="585">
        <v>101.6</v>
      </c>
      <c r="K7" s="585">
        <v>100.7</v>
      </c>
      <c r="L7" s="586" t="s">
        <v>762</v>
      </c>
      <c r="M7" s="586" t="s">
        <v>762</v>
      </c>
      <c r="N7" s="586" t="s">
        <v>762</v>
      </c>
      <c r="O7" s="586" t="s">
        <v>762</v>
      </c>
      <c r="P7" s="585">
        <v>100.7</v>
      </c>
      <c r="Q7" s="585">
        <v>105.1</v>
      </c>
      <c r="R7" s="585">
        <v>100.9</v>
      </c>
      <c r="S7" s="586" t="s">
        <v>762</v>
      </c>
    </row>
    <row r="8" spans="1:19" ht="13.5" customHeight="1">
      <c r="A8" s="587"/>
      <c r="B8" s="587" t="s">
        <v>758</v>
      </c>
      <c r="C8" s="588"/>
      <c r="D8" s="589">
        <v>102.7</v>
      </c>
      <c r="E8" s="590">
        <v>98.3</v>
      </c>
      <c r="F8" s="590">
        <v>101.7</v>
      </c>
      <c r="G8" s="590">
        <v>102</v>
      </c>
      <c r="H8" s="590">
        <v>97.7</v>
      </c>
      <c r="I8" s="590">
        <v>97.4</v>
      </c>
      <c r="J8" s="590">
        <v>102.9</v>
      </c>
      <c r="K8" s="590">
        <v>102.3</v>
      </c>
      <c r="L8" s="591" t="s">
        <v>762</v>
      </c>
      <c r="M8" s="591" t="s">
        <v>762</v>
      </c>
      <c r="N8" s="591" t="s">
        <v>762</v>
      </c>
      <c r="O8" s="591" t="s">
        <v>762</v>
      </c>
      <c r="P8" s="590">
        <v>106.3</v>
      </c>
      <c r="Q8" s="590">
        <v>101.3</v>
      </c>
      <c r="R8" s="590">
        <v>101.9</v>
      </c>
      <c r="S8" s="591" t="s">
        <v>762</v>
      </c>
    </row>
    <row r="9" spans="1:19" ht="13.5">
      <c r="A9" s="587"/>
      <c r="B9" s="587" t="s">
        <v>759</v>
      </c>
      <c r="C9" s="588"/>
      <c r="D9" s="589">
        <v>96.7</v>
      </c>
      <c r="E9" s="590">
        <v>98.3</v>
      </c>
      <c r="F9" s="590">
        <v>93</v>
      </c>
      <c r="G9" s="590">
        <v>98.1</v>
      </c>
      <c r="H9" s="590">
        <v>92.9</v>
      </c>
      <c r="I9" s="590">
        <v>99.4</v>
      </c>
      <c r="J9" s="590">
        <v>94.6</v>
      </c>
      <c r="K9" s="590">
        <v>99.6</v>
      </c>
      <c r="L9" s="591" t="s">
        <v>762</v>
      </c>
      <c r="M9" s="591" t="s">
        <v>762</v>
      </c>
      <c r="N9" s="591" t="s">
        <v>762</v>
      </c>
      <c r="O9" s="591" t="s">
        <v>762</v>
      </c>
      <c r="P9" s="590">
        <v>104.9</v>
      </c>
      <c r="Q9" s="590">
        <v>99.9</v>
      </c>
      <c r="R9" s="590">
        <v>98.8</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98.4</v>
      </c>
      <c r="E11" s="593">
        <v>100.5</v>
      </c>
      <c r="F11" s="593">
        <v>98.9</v>
      </c>
      <c r="G11" s="593">
        <v>100</v>
      </c>
      <c r="H11" s="593">
        <v>100.9</v>
      </c>
      <c r="I11" s="593">
        <v>99.7</v>
      </c>
      <c r="J11" s="593">
        <v>99.4</v>
      </c>
      <c r="K11" s="593">
        <v>103.8</v>
      </c>
      <c r="L11" s="593">
        <v>99.4</v>
      </c>
      <c r="M11" s="593">
        <v>102.3</v>
      </c>
      <c r="N11" s="593">
        <v>86</v>
      </c>
      <c r="O11" s="593">
        <v>98.3</v>
      </c>
      <c r="P11" s="593">
        <v>88.7</v>
      </c>
      <c r="Q11" s="593">
        <v>98.9</v>
      </c>
      <c r="R11" s="593">
        <v>98.4</v>
      </c>
      <c r="S11" s="593">
        <v>106.3</v>
      </c>
    </row>
    <row r="12" spans="1:19" ht="13.5" customHeight="1">
      <c r="A12" s="587"/>
      <c r="B12" s="596" t="s">
        <v>823</v>
      </c>
      <c r="C12" s="597"/>
      <c r="D12" s="598">
        <v>99.4</v>
      </c>
      <c r="E12" s="599">
        <v>101.4</v>
      </c>
      <c r="F12" s="599">
        <v>100.6</v>
      </c>
      <c r="G12" s="599">
        <v>102</v>
      </c>
      <c r="H12" s="599">
        <v>102.7</v>
      </c>
      <c r="I12" s="599">
        <v>102.2</v>
      </c>
      <c r="J12" s="599">
        <v>97.6</v>
      </c>
      <c r="K12" s="599">
        <v>108</v>
      </c>
      <c r="L12" s="599">
        <v>98.2</v>
      </c>
      <c r="M12" s="599">
        <v>106.4</v>
      </c>
      <c r="N12" s="599">
        <v>88.7</v>
      </c>
      <c r="O12" s="599">
        <v>96.2</v>
      </c>
      <c r="P12" s="599">
        <v>87.8</v>
      </c>
      <c r="Q12" s="599">
        <v>100</v>
      </c>
      <c r="R12" s="599">
        <v>102.1</v>
      </c>
      <c r="S12" s="599">
        <v>108.7</v>
      </c>
    </row>
    <row r="13" spans="1:19" ht="13.5" customHeight="1">
      <c r="A13" s="582" t="s">
        <v>601</v>
      </c>
      <c r="B13" s="582" t="s">
        <v>610</v>
      </c>
      <c r="C13" s="594" t="s">
        <v>602</v>
      </c>
      <c r="D13" s="592">
        <v>99.9</v>
      </c>
      <c r="E13" s="593">
        <v>103.6</v>
      </c>
      <c r="F13" s="593">
        <v>102.7</v>
      </c>
      <c r="G13" s="593">
        <v>101.6</v>
      </c>
      <c r="H13" s="593">
        <v>101.4</v>
      </c>
      <c r="I13" s="593">
        <v>102.2</v>
      </c>
      <c r="J13" s="593">
        <v>97.2</v>
      </c>
      <c r="K13" s="593">
        <v>103.9</v>
      </c>
      <c r="L13" s="593">
        <v>103.4</v>
      </c>
      <c r="M13" s="593">
        <v>105.8</v>
      </c>
      <c r="N13" s="593">
        <v>83.8</v>
      </c>
      <c r="O13" s="593">
        <v>97.5</v>
      </c>
      <c r="P13" s="593">
        <v>93.1</v>
      </c>
      <c r="Q13" s="593">
        <v>99.6</v>
      </c>
      <c r="R13" s="593">
        <v>103.6</v>
      </c>
      <c r="S13" s="593">
        <v>109.4</v>
      </c>
    </row>
    <row r="14" spans="1:19" ht="13.5" customHeight="1">
      <c r="A14" s="587" t="s">
        <v>559</v>
      </c>
      <c r="B14" s="587" t="s">
        <v>611</v>
      </c>
      <c r="C14" s="588"/>
      <c r="D14" s="592">
        <v>99.6</v>
      </c>
      <c r="E14" s="593">
        <v>101.3</v>
      </c>
      <c r="F14" s="593">
        <v>103.8</v>
      </c>
      <c r="G14" s="593">
        <v>100.8</v>
      </c>
      <c r="H14" s="593">
        <v>102.3</v>
      </c>
      <c r="I14" s="593">
        <v>102.5</v>
      </c>
      <c r="J14" s="593">
        <v>95</v>
      </c>
      <c r="K14" s="593">
        <v>110</v>
      </c>
      <c r="L14" s="593">
        <v>101.1</v>
      </c>
      <c r="M14" s="593">
        <v>110.4</v>
      </c>
      <c r="N14" s="593">
        <v>82.2</v>
      </c>
      <c r="O14" s="593">
        <v>96.4</v>
      </c>
      <c r="P14" s="593">
        <v>80.3</v>
      </c>
      <c r="Q14" s="593">
        <v>101.4</v>
      </c>
      <c r="R14" s="593">
        <v>103</v>
      </c>
      <c r="S14" s="593">
        <v>109.6</v>
      </c>
    </row>
    <row r="15" spans="1:19" ht="13.5" customHeight="1">
      <c r="A15" s="587" t="s">
        <v>559</v>
      </c>
      <c r="B15" s="587" t="s">
        <v>612</v>
      </c>
      <c r="C15" s="588"/>
      <c r="D15" s="592">
        <v>101.7</v>
      </c>
      <c r="E15" s="593">
        <v>101.7</v>
      </c>
      <c r="F15" s="593">
        <v>104.7</v>
      </c>
      <c r="G15" s="593">
        <v>102.7</v>
      </c>
      <c r="H15" s="593">
        <v>111.3</v>
      </c>
      <c r="I15" s="593">
        <v>104.3</v>
      </c>
      <c r="J15" s="593">
        <v>100.8</v>
      </c>
      <c r="K15" s="593">
        <v>109.2</v>
      </c>
      <c r="L15" s="593">
        <v>102.7</v>
      </c>
      <c r="M15" s="593">
        <v>111.8</v>
      </c>
      <c r="N15" s="593">
        <v>85.6</v>
      </c>
      <c r="O15" s="593">
        <v>99.1</v>
      </c>
      <c r="P15" s="593">
        <v>87.8</v>
      </c>
      <c r="Q15" s="593">
        <v>99.9</v>
      </c>
      <c r="R15" s="593">
        <v>104.4</v>
      </c>
      <c r="S15" s="593">
        <v>110.6</v>
      </c>
    </row>
    <row r="16" spans="1:19" ht="13.5" customHeight="1">
      <c r="A16" s="587" t="s">
        <v>559</v>
      </c>
      <c r="B16" s="587" t="s">
        <v>613</v>
      </c>
      <c r="C16" s="588"/>
      <c r="D16" s="592">
        <v>95.3</v>
      </c>
      <c r="E16" s="593">
        <v>91.6</v>
      </c>
      <c r="F16" s="593">
        <v>93.9</v>
      </c>
      <c r="G16" s="593">
        <v>98.8</v>
      </c>
      <c r="H16" s="593">
        <v>96.6</v>
      </c>
      <c r="I16" s="593">
        <v>98.1</v>
      </c>
      <c r="J16" s="593">
        <v>95.7</v>
      </c>
      <c r="K16" s="593">
        <v>107</v>
      </c>
      <c r="L16" s="593">
        <v>90.7</v>
      </c>
      <c r="M16" s="593">
        <v>98</v>
      </c>
      <c r="N16" s="593">
        <v>86.2</v>
      </c>
      <c r="O16" s="593">
        <v>96.9</v>
      </c>
      <c r="P16" s="593">
        <v>88.6</v>
      </c>
      <c r="Q16" s="593">
        <v>99.6</v>
      </c>
      <c r="R16" s="593">
        <v>102.5</v>
      </c>
      <c r="S16" s="593">
        <v>103.9</v>
      </c>
    </row>
    <row r="17" spans="1:19" ht="13.5" customHeight="1">
      <c r="A17" s="587" t="s">
        <v>559</v>
      </c>
      <c r="B17" s="587" t="s">
        <v>614</v>
      </c>
      <c r="C17" s="588"/>
      <c r="D17" s="592">
        <v>102.5</v>
      </c>
      <c r="E17" s="593">
        <v>103.6</v>
      </c>
      <c r="F17" s="593">
        <v>105.2</v>
      </c>
      <c r="G17" s="593">
        <v>106.3</v>
      </c>
      <c r="H17" s="593">
        <v>106.1</v>
      </c>
      <c r="I17" s="593">
        <v>108.5</v>
      </c>
      <c r="J17" s="593">
        <v>98.6</v>
      </c>
      <c r="K17" s="593">
        <v>112.3</v>
      </c>
      <c r="L17" s="593">
        <v>101.4</v>
      </c>
      <c r="M17" s="593">
        <v>110.7</v>
      </c>
      <c r="N17" s="593">
        <v>86</v>
      </c>
      <c r="O17" s="593">
        <v>97.2</v>
      </c>
      <c r="P17" s="593">
        <v>91.2</v>
      </c>
      <c r="Q17" s="593">
        <v>101.8</v>
      </c>
      <c r="R17" s="593">
        <v>105.8</v>
      </c>
      <c r="S17" s="593">
        <v>112.3</v>
      </c>
    </row>
    <row r="18" spans="1:19" ht="13.5" customHeight="1">
      <c r="A18" s="587" t="s">
        <v>559</v>
      </c>
      <c r="B18" s="587" t="s">
        <v>615</v>
      </c>
      <c r="C18" s="588"/>
      <c r="D18" s="592">
        <v>102.1</v>
      </c>
      <c r="E18" s="593">
        <v>103.4</v>
      </c>
      <c r="F18" s="593">
        <v>104.5</v>
      </c>
      <c r="G18" s="593">
        <v>105.1</v>
      </c>
      <c r="H18" s="593">
        <v>105.4</v>
      </c>
      <c r="I18" s="593">
        <v>103.3</v>
      </c>
      <c r="J18" s="593">
        <v>98.9</v>
      </c>
      <c r="K18" s="593">
        <v>109.6</v>
      </c>
      <c r="L18" s="593">
        <v>99.9</v>
      </c>
      <c r="M18" s="593">
        <v>109.8</v>
      </c>
      <c r="N18" s="593">
        <v>93.2</v>
      </c>
      <c r="O18" s="593">
        <v>93.4</v>
      </c>
      <c r="P18" s="593">
        <v>91.1</v>
      </c>
      <c r="Q18" s="593">
        <v>101.8</v>
      </c>
      <c r="R18" s="593">
        <v>104.2</v>
      </c>
      <c r="S18" s="593">
        <v>112.8</v>
      </c>
    </row>
    <row r="19" spans="1:19" ht="13.5" customHeight="1">
      <c r="A19" s="587" t="s">
        <v>559</v>
      </c>
      <c r="B19" s="587" t="s">
        <v>616</v>
      </c>
      <c r="C19" s="588"/>
      <c r="D19" s="592">
        <v>96.9</v>
      </c>
      <c r="E19" s="593">
        <v>96.6</v>
      </c>
      <c r="F19" s="593">
        <v>95.3</v>
      </c>
      <c r="G19" s="593">
        <v>104.1</v>
      </c>
      <c r="H19" s="593">
        <v>102.4</v>
      </c>
      <c r="I19" s="593">
        <v>100.8</v>
      </c>
      <c r="J19" s="593">
        <v>96.7</v>
      </c>
      <c r="K19" s="593">
        <v>106.5</v>
      </c>
      <c r="L19" s="593">
        <v>98.9</v>
      </c>
      <c r="M19" s="593">
        <v>100.6</v>
      </c>
      <c r="N19" s="593">
        <v>94</v>
      </c>
      <c r="O19" s="593">
        <v>98.2</v>
      </c>
      <c r="P19" s="593">
        <v>75.4</v>
      </c>
      <c r="Q19" s="593">
        <v>100.8</v>
      </c>
      <c r="R19" s="593">
        <v>106.2</v>
      </c>
      <c r="S19" s="593">
        <v>107.5</v>
      </c>
    </row>
    <row r="20" spans="1:19" ht="13.5" customHeight="1">
      <c r="A20" s="587"/>
      <c r="B20" s="587" t="s">
        <v>617</v>
      </c>
      <c r="C20" s="588"/>
      <c r="D20" s="592">
        <v>98.9</v>
      </c>
      <c r="E20" s="593">
        <v>105.5</v>
      </c>
      <c r="F20" s="593">
        <v>99.6</v>
      </c>
      <c r="G20" s="593">
        <v>102.6</v>
      </c>
      <c r="H20" s="593">
        <v>102.8</v>
      </c>
      <c r="I20" s="593">
        <v>102.3</v>
      </c>
      <c r="J20" s="593">
        <v>98.7</v>
      </c>
      <c r="K20" s="593">
        <v>103.2</v>
      </c>
      <c r="L20" s="593">
        <v>96.3</v>
      </c>
      <c r="M20" s="593">
        <v>110</v>
      </c>
      <c r="N20" s="593">
        <v>89.5</v>
      </c>
      <c r="O20" s="593">
        <v>94.2</v>
      </c>
      <c r="P20" s="593">
        <v>89</v>
      </c>
      <c r="Q20" s="593">
        <v>97.2</v>
      </c>
      <c r="R20" s="593">
        <v>95.9</v>
      </c>
      <c r="S20" s="593">
        <v>106</v>
      </c>
    </row>
    <row r="21" spans="1:19" ht="13.5" customHeight="1">
      <c r="A21" s="587"/>
      <c r="B21" s="587" t="s">
        <v>575</v>
      </c>
      <c r="C21" s="588"/>
      <c r="D21" s="592">
        <v>100.3</v>
      </c>
      <c r="E21" s="593">
        <v>103.4</v>
      </c>
      <c r="F21" s="593">
        <v>101.4</v>
      </c>
      <c r="G21" s="593">
        <v>105.7</v>
      </c>
      <c r="H21" s="593">
        <v>104.5</v>
      </c>
      <c r="I21" s="593">
        <v>101</v>
      </c>
      <c r="J21" s="593">
        <v>97.2</v>
      </c>
      <c r="K21" s="593">
        <v>108.8</v>
      </c>
      <c r="L21" s="593">
        <v>100.7</v>
      </c>
      <c r="M21" s="593">
        <v>106</v>
      </c>
      <c r="N21" s="593">
        <v>92.2</v>
      </c>
      <c r="O21" s="593">
        <v>92.3</v>
      </c>
      <c r="P21" s="593">
        <v>99.4</v>
      </c>
      <c r="Q21" s="593">
        <v>100.1</v>
      </c>
      <c r="R21" s="593">
        <v>106</v>
      </c>
      <c r="S21" s="593">
        <v>109.6</v>
      </c>
    </row>
    <row r="22" spans="1:19" ht="13.5" customHeight="1">
      <c r="A22" s="587"/>
      <c r="B22" s="587" t="s">
        <v>618</v>
      </c>
      <c r="C22" s="588"/>
      <c r="D22" s="592">
        <v>103.5</v>
      </c>
      <c r="E22" s="593">
        <v>107.8</v>
      </c>
      <c r="F22" s="593">
        <v>105.8</v>
      </c>
      <c r="G22" s="593">
        <v>104.5</v>
      </c>
      <c r="H22" s="593">
        <v>107.4</v>
      </c>
      <c r="I22" s="593">
        <v>104.1</v>
      </c>
      <c r="J22" s="593">
        <v>100.6</v>
      </c>
      <c r="K22" s="593">
        <v>111.8</v>
      </c>
      <c r="L22" s="593">
        <v>98.2</v>
      </c>
      <c r="M22" s="593">
        <v>112.8</v>
      </c>
      <c r="N22" s="593">
        <v>92.3</v>
      </c>
      <c r="O22" s="593">
        <v>97.8</v>
      </c>
      <c r="P22" s="593">
        <v>95.2</v>
      </c>
      <c r="Q22" s="593">
        <v>103.8</v>
      </c>
      <c r="R22" s="593">
        <v>101.9</v>
      </c>
      <c r="S22" s="593">
        <v>113.3</v>
      </c>
    </row>
    <row r="23" spans="1:19" ht="13.5" customHeight="1">
      <c r="A23" s="587"/>
      <c r="B23" s="587" t="s">
        <v>689</v>
      </c>
      <c r="C23" s="588"/>
      <c r="D23" s="592">
        <v>99.8</v>
      </c>
      <c r="E23" s="593">
        <v>109.2</v>
      </c>
      <c r="F23" s="593">
        <v>100.7</v>
      </c>
      <c r="G23" s="593">
        <v>95.3</v>
      </c>
      <c r="H23" s="593">
        <v>100.8</v>
      </c>
      <c r="I23" s="593">
        <v>103.3</v>
      </c>
      <c r="J23" s="593">
        <v>99.4</v>
      </c>
      <c r="K23" s="593">
        <v>106.2</v>
      </c>
      <c r="L23" s="593">
        <v>94.4</v>
      </c>
      <c r="M23" s="593">
        <v>109.8</v>
      </c>
      <c r="N23" s="593">
        <v>91.9</v>
      </c>
      <c r="O23" s="593">
        <v>96</v>
      </c>
      <c r="P23" s="593">
        <v>82.1</v>
      </c>
      <c r="Q23" s="593">
        <v>98.4</v>
      </c>
      <c r="R23" s="593">
        <v>98.6</v>
      </c>
      <c r="S23" s="593">
        <v>109.4</v>
      </c>
    </row>
    <row r="24" spans="1:46" ht="13.5" customHeight="1">
      <c r="A24" s="587" t="s">
        <v>764</v>
      </c>
      <c r="B24" s="587" t="s">
        <v>622</v>
      </c>
      <c r="C24" s="588" t="s">
        <v>602</v>
      </c>
      <c r="D24" s="592">
        <v>90.8</v>
      </c>
      <c r="E24" s="593">
        <v>87.7</v>
      </c>
      <c r="F24" s="593">
        <v>89.2</v>
      </c>
      <c r="G24" s="593">
        <v>91.5</v>
      </c>
      <c r="H24" s="593">
        <v>90.6</v>
      </c>
      <c r="I24" s="593">
        <v>92.1</v>
      </c>
      <c r="J24" s="593">
        <v>92.7</v>
      </c>
      <c r="K24" s="593">
        <v>99.3</v>
      </c>
      <c r="L24" s="593">
        <v>87</v>
      </c>
      <c r="M24" s="593">
        <v>93.9</v>
      </c>
      <c r="N24" s="593">
        <v>91.2</v>
      </c>
      <c r="O24" s="593">
        <v>92.2</v>
      </c>
      <c r="P24" s="593">
        <v>83.3</v>
      </c>
      <c r="Q24" s="593">
        <v>92.6</v>
      </c>
      <c r="R24" s="593">
        <v>94.9</v>
      </c>
      <c r="S24" s="593">
        <v>97.1</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756</v>
      </c>
      <c r="C25" s="601" t="s">
        <v>767</v>
      </c>
      <c r="D25" s="602">
        <v>98.3</v>
      </c>
      <c r="E25" s="603">
        <v>108.7</v>
      </c>
      <c r="F25" s="603">
        <v>101.4</v>
      </c>
      <c r="G25" s="603">
        <v>96.5</v>
      </c>
      <c r="H25" s="603">
        <v>101.9</v>
      </c>
      <c r="I25" s="603">
        <v>99.9</v>
      </c>
      <c r="J25" s="603">
        <v>96.6</v>
      </c>
      <c r="K25" s="603">
        <v>98.7</v>
      </c>
      <c r="L25" s="603">
        <v>93.3</v>
      </c>
      <c r="M25" s="603">
        <v>113.1</v>
      </c>
      <c r="N25" s="603">
        <v>84.5</v>
      </c>
      <c r="O25" s="603">
        <v>90.5</v>
      </c>
      <c r="P25" s="603">
        <v>88.4</v>
      </c>
      <c r="Q25" s="603">
        <v>93.3</v>
      </c>
      <c r="R25" s="603">
        <v>97.4</v>
      </c>
      <c r="S25" s="603">
        <v>108.4</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-0.4</v>
      </c>
      <c r="E27" s="585">
        <v>1.3</v>
      </c>
      <c r="F27" s="585">
        <v>-1.9</v>
      </c>
      <c r="G27" s="585">
        <v>-8.3</v>
      </c>
      <c r="H27" s="585">
        <v>-0.9</v>
      </c>
      <c r="I27" s="585">
        <v>-0.2</v>
      </c>
      <c r="J27" s="585">
        <v>-0.4</v>
      </c>
      <c r="K27" s="585">
        <v>4.1</v>
      </c>
      <c r="L27" s="586" t="s">
        <v>762</v>
      </c>
      <c r="M27" s="586" t="s">
        <v>762</v>
      </c>
      <c r="N27" s="586" t="s">
        <v>762</v>
      </c>
      <c r="O27" s="586" t="s">
        <v>762</v>
      </c>
      <c r="P27" s="585">
        <v>-2.4</v>
      </c>
      <c r="Q27" s="585">
        <v>-0.1</v>
      </c>
      <c r="R27" s="585">
        <v>-1.9</v>
      </c>
      <c r="S27" s="586" t="s">
        <v>762</v>
      </c>
    </row>
    <row r="28" spans="1:19" ht="13.5" customHeight="1">
      <c r="A28" s="587"/>
      <c r="B28" s="587" t="s">
        <v>758</v>
      </c>
      <c r="C28" s="588"/>
      <c r="D28" s="589">
        <v>-0.9</v>
      </c>
      <c r="E28" s="590">
        <v>-3.2</v>
      </c>
      <c r="F28" s="590">
        <v>-1.2</v>
      </c>
      <c r="G28" s="590">
        <v>0.2</v>
      </c>
      <c r="H28" s="590">
        <v>-5.3</v>
      </c>
      <c r="I28" s="590">
        <v>-5.6</v>
      </c>
      <c r="J28" s="590">
        <v>1.3</v>
      </c>
      <c r="K28" s="590">
        <v>1.6</v>
      </c>
      <c r="L28" s="591" t="s">
        <v>762</v>
      </c>
      <c r="M28" s="591" t="s">
        <v>762</v>
      </c>
      <c r="N28" s="591" t="s">
        <v>762</v>
      </c>
      <c r="O28" s="591" t="s">
        <v>762</v>
      </c>
      <c r="P28" s="590">
        <v>5.6</v>
      </c>
      <c r="Q28" s="590">
        <v>-3.5</v>
      </c>
      <c r="R28" s="590">
        <v>1</v>
      </c>
      <c r="S28" s="591" t="s">
        <v>762</v>
      </c>
    </row>
    <row r="29" spans="1:19" ht="13.5" customHeight="1">
      <c r="A29" s="587"/>
      <c r="B29" s="587" t="s">
        <v>759</v>
      </c>
      <c r="C29" s="588"/>
      <c r="D29" s="589">
        <v>-5.9</v>
      </c>
      <c r="E29" s="590">
        <v>0</v>
      </c>
      <c r="F29" s="590">
        <v>-8.5</v>
      </c>
      <c r="G29" s="590">
        <v>-3.8</v>
      </c>
      <c r="H29" s="590">
        <v>-4.8</v>
      </c>
      <c r="I29" s="590">
        <v>2</v>
      </c>
      <c r="J29" s="590">
        <v>-8.1</v>
      </c>
      <c r="K29" s="590">
        <v>-2.7</v>
      </c>
      <c r="L29" s="591" t="s">
        <v>762</v>
      </c>
      <c r="M29" s="591" t="s">
        <v>762</v>
      </c>
      <c r="N29" s="591" t="s">
        <v>762</v>
      </c>
      <c r="O29" s="591" t="s">
        <v>762</v>
      </c>
      <c r="P29" s="590">
        <v>-1.3</v>
      </c>
      <c r="Q29" s="590">
        <v>-1.5</v>
      </c>
      <c r="R29" s="590">
        <v>-3</v>
      </c>
      <c r="S29" s="591" t="s">
        <v>762</v>
      </c>
    </row>
    <row r="30" spans="1:19" ht="13.5" customHeight="1">
      <c r="A30" s="587"/>
      <c r="B30" s="587" t="s">
        <v>760</v>
      </c>
      <c r="C30" s="588"/>
      <c r="D30" s="589">
        <v>3.4</v>
      </c>
      <c r="E30" s="590">
        <v>1.7</v>
      </c>
      <c r="F30" s="590">
        <v>7.4</v>
      </c>
      <c r="G30" s="590">
        <v>1.9</v>
      </c>
      <c r="H30" s="590">
        <v>7.6</v>
      </c>
      <c r="I30" s="590">
        <v>0.7</v>
      </c>
      <c r="J30" s="590">
        <v>5.6</v>
      </c>
      <c r="K30" s="590">
        <v>0.4</v>
      </c>
      <c r="L30" s="591" t="s">
        <v>762</v>
      </c>
      <c r="M30" s="591" t="s">
        <v>762</v>
      </c>
      <c r="N30" s="591" t="s">
        <v>762</v>
      </c>
      <c r="O30" s="591" t="s">
        <v>762</v>
      </c>
      <c r="P30" s="590">
        <v>-4.7</v>
      </c>
      <c r="Q30" s="590">
        <v>0.1</v>
      </c>
      <c r="R30" s="590">
        <v>1.2</v>
      </c>
      <c r="S30" s="591" t="s">
        <v>762</v>
      </c>
    </row>
    <row r="31" spans="1:19" ht="13.5" customHeight="1">
      <c r="A31" s="587"/>
      <c r="B31" s="587" t="s">
        <v>761</v>
      </c>
      <c r="C31" s="588"/>
      <c r="D31" s="589">
        <v>-1.7</v>
      </c>
      <c r="E31" s="590">
        <v>0.5</v>
      </c>
      <c r="F31" s="590">
        <v>-1</v>
      </c>
      <c r="G31" s="590">
        <v>0</v>
      </c>
      <c r="H31" s="590">
        <v>1</v>
      </c>
      <c r="I31" s="590">
        <v>-0.3</v>
      </c>
      <c r="J31" s="590">
        <v>-0.5</v>
      </c>
      <c r="K31" s="590">
        <v>3.8</v>
      </c>
      <c r="L31" s="591">
        <v>-0.6</v>
      </c>
      <c r="M31" s="591">
        <v>2.3</v>
      </c>
      <c r="N31" s="591">
        <v>-14</v>
      </c>
      <c r="O31" s="591">
        <v>-1.7</v>
      </c>
      <c r="P31" s="590">
        <v>-11.3</v>
      </c>
      <c r="Q31" s="590">
        <v>-1.2</v>
      </c>
      <c r="R31" s="590">
        <v>-1.6</v>
      </c>
      <c r="S31" s="591">
        <v>6.3</v>
      </c>
    </row>
    <row r="32" spans="1:19" ht="13.5" customHeight="1">
      <c r="A32" s="587"/>
      <c r="B32" s="596" t="s">
        <v>825</v>
      </c>
      <c r="C32" s="597"/>
      <c r="D32" s="598">
        <v>1</v>
      </c>
      <c r="E32" s="599">
        <v>0.9</v>
      </c>
      <c r="F32" s="599">
        <v>1.7</v>
      </c>
      <c r="G32" s="599">
        <v>2</v>
      </c>
      <c r="H32" s="599">
        <v>1.8</v>
      </c>
      <c r="I32" s="599">
        <v>2.5</v>
      </c>
      <c r="J32" s="599">
        <v>-1.8</v>
      </c>
      <c r="K32" s="599">
        <v>4</v>
      </c>
      <c r="L32" s="599">
        <v>-1.2</v>
      </c>
      <c r="M32" s="599">
        <v>4</v>
      </c>
      <c r="N32" s="599">
        <v>3.1</v>
      </c>
      <c r="O32" s="599">
        <v>-2.1</v>
      </c>
      <c r="P32" s="599">
        <v>-1</v>
      </c>
      <c r="Q32" s="599">
        <v>1.1</v>
      </c>
      <c r="R32" s="599">
        <v>3.8</v>
      </c>
      <c r="S32" s="599">
        <v>2.3</v>
      </c>
    </row>
    <row r="33" spans="1:19" ht="13.5" customHeight="1">
      <c r="A33" s="582" t="s">
        <v>601</v>
      </c>
      <c r="B33" s="582" t="s">
        <v>610</v>
      </c>
      <c r="C33" s="594" t="s">
        <v>602</v>
      </c>
      <c r="D33" s="592">
        <v>1.8</v>
      </c>
      <c r="E33" s="593">
        <v>3.1</v>
      </c>
      <c r="F33" s="593">
        <v>3.2</v>
      </c>
      <c r="G33" s="593">
        <v>3.1</v>
      </c>
      <c r="H33" s="593">
        <v>6.2</v>
      </c>
      <c r="I33" s="593">
        <v>6.2</v>
      </c>
      <c r="J33" s="593">
        <v>-2.9</v>
      </c>
      <c r="K33" s="593">
        <v>9.3</v>
      </c>
      <c r="L33" s="593">
        <v>2.7</v>
      </c>
      <c r="M33" s="593">
        <v>6.3</v>
      </c>
      <c r="N33" s="593">
        <v>-3</v>
      </c>
      <c r="O33" s="593">
        <v>-2.9</v>
      </c>
      <c r="P33" s="593">
        <v>7.4</v>
      </c>
      <c r="Q33" s="593">
        <v>1.1</v>
      </c>
      <c r="R33" s="593">
        <v>10.1</v>
      </c>
      <c r="S33" s="593">
        <v>2.2</v>
      </c>
    </row>
    <row r="34" spans="1:19" ht="13.5" customHeight="1">
      <c r="A34" s="587" t="s">
        <v>559</v>
      </c>
      <c r="B34" s="587" t="s">
        <v>611</v>
      </c>
      <c r="C34" s="588"/>
      <c r="D34" s="592">
        <v>2.2</v>
      </c>
      <c r="E34" s="593">
        <v>2</v>
      </c>
      <c r="F34" s="593">
        <v>6.1</v>
      </c>
      <c r="G34" s="593">
        <v>-7.4</v>
      </c>
      <c r="H34" s="593">
        <v>-5.5</v>
      </c>
      <c r="I34" s="593">
        <v>6</v>
      </c>
      <c r="J34" s="593">
        <v>-2.6</v>
      </c>
      <c r="K34" s="593">
        <v>2.5</v>
      </c>
      <c r="L34" s="593">
        <v>-2.8</v>
      </c>
      <c r="M34" s="593">
        <v>3.6</v>
      </c>
      <c r="N34" s="593">
        <v>1.9</v>
      </c>
      <c r="O34" s="593">
        <v>-2.4</v>
      </c>
      <c r="P34" s="593">
        <v>-12.1</v>
      </c>
      <c r="Q34" s="593">
        <v>2.2</v>
      </c>
      <c r="R34" s="593">
        <v>4.9</v>
      </c>
      <c r="S34" s="593">
        <v>8.7</v>
      </c>
    </row>
    <row r="35" spans="1:19" ht="13.5" customHeight="1">
      <c r="A35" s="587" t="s">
        <v>559</v>
      </c>
      <c r="B35" s="587" t="s">
        <v>612</v>
      </c>
      <c r="C35" s="588"/>
      <c r="D35" s="592">
        <v>0.6</v>
      </c>
      <c r="E35" s="593">
        <v>-0.8</v>
      </c>
      <c r="F35" s="593">
        <v>3.8</v>
      </c>
      <c r="G35" s="593">
        <v>-1.1</v>
      </c>
      <c r="H35" s="593">
        <v>8.7</v>
      </c>
      <c r="I35" s="593">
        <v>3.9</v>
      </c>
      <c r="J35" s="593">
        <v>-5</v>
      </c>
      <c r="K35" s="593">
        <v>5.8</v>
      </c>
      <c r="L35" s="593">
        <v>-1</v>
      </c>
      <c r="M35" s="593">
        <v>3.8</v>
      </c>
      <c r="N35" s="593">
        <v>0.1</v>
      </c>
      <c r="O35" s="593">
        <v>2.2</v>
      </c>
      <c r="P35" s="593">
        <v>-9.6</v>
      </c>
      <c r="Q35" s="593">
        <v>2.5</v>
      </c>
      <c r="R35" s="593">
        <v>-0.6</v>
      </c>
      <c r="S35" s="593">
        <v>0.2</v>
      </c>
    </row>
    <row r="36" spans="1:19" ht="13.5" customHeight="1">
      <c r="A36" s="587" t="s">
        <v>559</v>
      </c>
      <c r="B36" s="587" t="s">
        <v>613</v>
      </c>
      <c r="C36" s="588"/>
      <c r="D36" s="592">
        <v>2.1</v>
      </c>
      <c r="E36" s="593">
        <v>-3.6</v>
      </c>
      <c r="F36" s="593">
        <v>4.4</v>
      </c>
      <c r="G36" s="593">
        <v>6.7</v>
      </c>
      <c r="H36" s="593">
        <v>2.9</v>
      </c>
      <c r="I36" s="593">
        <v>6.3</v>
      </c>
      <c r="J36" s="593">
        <v>-2.5</v>
      </c>
      <c r="K36" s="593">
        <v>8.5</v>
      </c>
      <c r="L36" s="593">
        <v>1.7</v>
      </c>
      <c r="M36" s="593">
        <v>-0.8</v>
      </c>
      <c r="N36" s="593">
        <v>-1.1</v>
      </c>
      <c r="O36" s="593">
        <v>-4.2</v>
      </c>
      <c r="P36" s="593">
        <v>-1.3</v>
      </c>
      <c r="Q36" s="593">
        <v>4.1</v>
      </c>
      <c r="R36" s="593">
        <v>8.6</v>
      </c>
      <c r="S36" s="593">
        <v>4.7</v>
      </c>
    </row>
    <row r="37" spans="1:19" ht="13.5" customHeight="1">
      <c r="A37" s="587" t="s">
        <v>559</v>
      </c>
      <c r="B37" s="587" t="s">
        <v>614</v>
      </c>
      <c r="C37" s="588"/>
      <c r="D37" s="592">
        <v>0.4</v>
      </c>
      <c r="E37" s="593">
        <v>4.5</v>
      </c>
      <c r="F37" s="593">
        <v>2.2</v>
      </c>
      <c r="G37" s="593">
        <v>0.4</v>
      </c>
      <c r="H37" s="593">
        <v>1</v>
      </c>
      <c r="I37" s="593">
        <v>8.5</v>
      </c>
      <c r="J37" s="593">
        <v>-4.5</v>
      </c>
      <c r="K37" s="593">
        <v>3.9</v>
      </c>
      <c r="L37" s="593">
        <v>0.5</v>
      </c>
      <c r="M37" s="593">
        <v>5.1</v>
      </c>
      <c r="N37" s="593">
        <v>-0.5</v>
      </c>
      <c r="O37" s="593">
        <v>-7.3</v>
      </c>
      <c r="P37" s="593">
        <v>-8.7</v>
      </c>
      <c r="Q37" s="593">
        <v>-3.5</v>
      </c>
      <c r="R37" s="593">
        <v>4.6</v>
      </c>
      <c r="S37" s="593">
        <v>7.4</v>
      </c>
    </row>
    <row r="38" spans="1:19" ht="13.5" customHeight="1">
      <c r="A38" s="587" t="s">
        <v>559</v>
      </c>
      <c r="B38" s="587" t="s">
        <v>615</v>
      </c>
      <c r="C38" s="588"/>
      <c r="D38" s="592">
        <v>0.7</v>
      </c>
      <c r="E38" s="593">
        <v>-1.1</v>
      </c>
      <c r="F38" s="593">
        <v>1</v>
      </c>
      <c r="G38" s="593">
        <v>6.2</v>
      </c>
      <c r="H38" s="593">
        <v>1.4</v>
      </c>
      <c r="I38" s="593">
        <v>-3.2</v>
      </c>
      <c r="J38" s="593">
        <v>-0.8</v>
      </c>
      <c r="K38" s="593">
        <v>-0.8</v>
      </c>
      <c r="L38" s="593">
        <v>-1.9</v>
      </c>
      <c r="M38" s="593">
        <v>5.2</v>
      </c>
      <c r="N38" s="593">
        <v>7.5</v>
      </c>
      <c r="O38" s="593">
        <v>-4.4</v>
      </c>
      <c r="P38" s="593">
        <v>-0.1</v>
      </c>
      <c r="Q38" s="593">
        <v>1.9</v>
      </c>
      <c r="R38" s="593">
        <v>4.4</v>
      </c>
      <c r="S38" s="593">
        <v>3.9</v>
      </c>
    </row>
    <row r="39" spans="1:19" ht="13.5" customHeight="1">
      <c r="A39" s="587" t="s">
        <v>559</v>
      </c>
      <c r="B39" s="587" t="s">
        <v>616</v>
      </c>
      <c r="C39" s="588"/>
      <c r="D39" s="592">
        <v>0.8</v>
      </c>
      <c r="E39" s="593">
        <v>-0.7</v>
      </c>
      <c r="F39" s="593">
        <v>1.9</v>
      </c>
      <c r="G39" s="593">
        <v>2.7</v>
      </c>
      <c r="H39" s="593">
        <v>-3</v>
      </c>
      <c r="I39" s="593">
        <v>-0.4</v>
      </c>
      <c r="J39" s="593">
        <v>-0.8</v>
      </c>
      <c r="K39" s="593">
        <v>-2.1</v>
      </c>
      <c r="L39" s="593">
        <v>-1.4</v>
      </c>
      <c r="M39" s="593">
        <v>-0.7</v>
      </c>
      <c r="N39" s="593">
        <v>1.1</v>
      </c>
      <c r="O39" s="593">
        <v>0.3</v>
      </c>
      <c r="P39" s="593">
        <v>12</v>
      </c>
      <c r="Q39" s="593">
        <v>-0.3</v>
      </c>
      <c r="R39" s="593">
        <v>5.6</v>
      </c>
      <c r="S39" s="593">
        <v>-4.6</v>
      </c>
    </row>
    <row r="40" spans="1:19" ht="13.5" customHeight="1">
      <c r="A40" s="587"/>
      <c r="B40" s="587" t="s">
        <v>617</v>
      </c>
      <c r="C40" s="588"/>
      <c r="D40" s="592">
        <v>-0.4</v>
      </c>
      <c r="E40" s="593">
        <v>1.6</v>
      </c>
      <c r="F40" s="593">
        <v>-1.7</v>
      </c>
      <c r="G40" s="593">
        <v>-0.5</v>
      </c>
      <c r="H40" s="593">
        <v>0.5</v>
      </c>
      <c r="I40" s="593">
        <v>-0.5</v>
      </c>
      <c r="J40" s="593">
        <v>1.6</v>
      </c>
      <c r="K40" s="593">
        <v>0.7</v>
      </c>
      <c r="L40" s="593">
        <v>-4.3</v>
      </c>
      <c r="M40" s="593">
        <v>8.4</v>
      </c>
      <c r="N40" s="593">
        <v>5.7</v>
      </c>
      <c r="O40" s="593">
        <v>-0.4</v>
      </c>
      <c r="P40" s="593">
        <v>-4.8</v>
      </c>
      <c r="Q40" s="593">
        <v>-1</v>
      </c>
      <c r="R40" s="593">
        <v>-2.3</v>
      </c>
      <c r="S40" s="593">
        <v>-3.3</v>
      </c>
    </row>
    <row r="41" spans="1:19" ht="13.5" customHeight="1">
      <c r="A41" s="587"/>
      <c r="B41" s="587" t="s">
        <v>575</v>
      </c>
      <c r="C41" s="588"/>
      <c r="D41" s="592">
        <v>1.4</v>
      </c>
      <c r="E41" s="593">
        <v>1.1</v>
      </c>
      <c r="F41" s="593">
        <v>0.1</v>
      </c>
      <c r="G41" s="593">
        <v>8.7</v>
      </c>
      <c r="H41" s="593">
        <v>2.6</v>
      </c>
      <c r="I41" s="593">
        <v>-1.5</v>
      </c>
      <c r="J41" s="593">
        <v>-1.2</v>
      </c>
      <c r="K41" s="593">
        <v>5.4</v>
      </c>
      <c r="L41" s="593">
        <v>1.3</v>
      </c>
      <c r="M41" s="593">
        <v>4.5</v>
      </c>
      <c r="N41" s="593">
        <v>11.4</v>
      </c>
      <c r="O41" s="593">
        <v>-3.1</v>
      </c>
      <c r="P41" s="593">
        <v>6.3</v>
      </c>
      <c r="Q41" s="593">
        <v>2.9</v>
      </c>
      <c r="R41" s="593">
        <v>12.4</v>
      </c>
      <c r="S41" s="593">
        <v>2.9</v>
      </c>
    </row>
    <row r="42" spans="1:19" ht="13.5" customHeight="1">
      <c r="A42" s="587"/>
      <c r="B42" s="587" t="s">
        <v>618</v>
      </c>
      <c r="C42" s="588"/>
      <c r="D42" s="592">
        <v>2.6</v>
      </c>
      <c r="E42" s="593">
        <v>3.4</v>
      </c>
      <c r="F42" s="593">
        <v>1.6</v>
      </c>
      <c r="G42" s="593">
        <v>5.1</v>
      </c>
      <c r="H42" s="593">
        <v>4.7</v>
      </c>
      <c r="I42" s="593">
        <v>2.3</v>
      </c>
      <c r="J42" s="593">
        <v>-0.1</v>
      </c>
      <c r="K42" s="593">
        <v>6.7</v>
      </c>
      <c r="L42" s="593">
        <v>-2.3</v>
      </c>
      <c r="M42" s="593">
        <v>9.2</v>
      </c>
      <c r="N42" s="593">
        <v>9.8</v>
      </c>
      <c r="O42" s="593">
        <v>1.5</v>
      </c>
      <c r="P42" s="593">
        <v>5</v>
      </c>
      <c r="Q42" s="593">
        <v>3.4</v>
      </c>
      <c r="R42" s="593">
        <v>4.2</v>
      </c>
      <c r="S42" s="593">
        <v>1.6</v>
      </c>
    </row>
    <row r="43" spans="1:19" ht="13.5" customHeight="1">
      <c r="A43" s="587"/>
      <c r="B43" s="587" t="s">
        <v>689</v>
      </c>
      <c r="C43" s="588"/>
      <c r="D43" s="592">
        <v>0.4</v>
      </c>
      <c r="E43" s="593">
        <v>3.6</v>
      </c>
      <c r="F43" s="593">
        <v>-1.9</v>
      </c>
      <c r="G43" s="593">
        <v>-0.6</v>
      </c>
      <c r="H43" s="593">
        <v>4.3</v>
      </c>
      <c r="I43" s="593">
        <v>-0.1</v>
      </c>
      <c r="J43" s="593">
        <v>1.5</v>
      </c>
      <c r="K43" s="593">
        <v>1.7</v>
      </c>
      <c r="L43" s="593">
        <v>-7.6</v>
      </c>
      <c r="M43" s="593">
        <v>5.7</v>
      </c>
      <c r="N43" s="593">
        <v>10.5</v>
      </c>
      <c r="O43" s="593">
        <v>-4.7</v>
      </c>
      <c r="P43" s="593">
        <v>0.9</v>
      </c>
      <c r="Q43" s="593">
        <v>0.6</v>
      </c>
      <c r="R43" s="593">
        <v>-1.7</v>
      </c>
      <c r="S43" s="593">
        <v>0.7</v>
      </c>
    </row>
    <row r="44" spans="1:19" ht="13.5" customHeight="1">
      <c r="A44" s="587" t="s">
        <v>764</v>
      </c>
      <c r="B44" s="587" t="s">
        <v>622</v>
      </c>
      <c r="C44" s="588" t="s">
        <v>602</v>
      </c>
      <c r="D44" s="592">
        <v>-1.2</v>
      </c>
      <c r="E44" s="593">
        <v>-2</v>
      </c>
      <c r="F44" s="593">
        <v>-1</v>
      </c>
      <c r="G44" s="593">
        <v>-5</v>
      </c>
      <c r="H44" s="593">
        <v>-1.3</v>
      </c>
      <c r="I44" s="593">
        <v>-4.2</v>
      </c>
      <c r="J44" s="593">
        <v>-0.1</v>
      </c>
      <c r="K44" s="593">
        <v>-7.3</v>
      </c>
      <c r="L44" s="593">
        <v>-3.7</v>
      </c>
      <c r="M44" s="593">
        <v>2.7</v>
      </c>
      <c r="N44" s="593">
        <v>3.6</v>
      </c>
      <c r="O44" s="593">
        <v>-3.7</v>
      </c>
      <c r="P44" s="593">
        <v>3.5</v>
      </c>
      <c r="Q44" s="593">
        <v>-2.6</v>
      </c>
      <c r="R44" s="593">
        <v>1.7</v>
      </c>
      <c r="S44" s="593">
        <v>-2.4</v>
      </c>
    </row>
    <row r="45" spans="1:19" ht="13.5" customHeight="1">
      <c r="A45" s="595" t="s">
        <v>803</v>
      </c>
      <c r="B45" s="600" t="s">
        <v>756</v>
      </c>
      <c r="C45" s="601" t="s">
        <v>767</v>
      </c>
      <c r="D45" s="602">
        <v>-1.6</v>
      </c>
      <c r="E45" s="603">
        <v>4.9</v>
      </c>
      <c r="F45" s="603">
        <v>-1.3</v>
      </c>
      <c r="G45" s="603">
        <v>-5</v>
      </c>
      <c r="H45" s="603">
        <v>0.5</v>
      </c>
      <c r="I45" s="603">
        <v>-2.3</v>
      </c>
      <c r="J45" s="603">
        <v>-0.6</v>
      </c>
      <c r="K45" s="603">
        <v>-5</v>
      </c>
      <c r="L45" s="603">
        <v>-9.8</v>
      </c>
      <c r="M45" s="603">
        <v>6.9</v>
      </c>
      <c r="N45" s="603">
        <v>0.8</v>
      </c>
      <c r="O45" s="603">
        <v>-7.2</v>
      </c>
      <c r="P45" s="603">
        <v>-5</v>
      </c>
      <c r="Q45" s="603">
        <v>-6.3</v>
      </c>
      <c r="R45" s="603">
        <v>-6</v>
      </c>
      <c r="S45" s="603">
        <v>-0.9</v>
      </c>
    </row>
    <row r="46" spans="1:35" ht="27" customHeight="1">
      <c r="A46" s="785" t="s">
        <v>341</v>
      </c>
      <c r="B46" s="785"/>
      <c r="C46" s="786"/>
      <c r="D46" s="604">
        <v>8.3</v>
      </c>
      <c r="E46" s="604">
        <v>23.9</v>
      </c>
      <c r="F46" s="604">
        <v>13.7</v>
      </c>
      <c r="G46" s="604">
        <v>5.5</v>
      </c>
      <c r="H46" s="604">
        <v>12.5</v>
      </c>
      <c r="I46" s="604">
        <v>8.5</v>
      </c>
      <c r="J46" s="604">
        <v>4.2</v>
      </c>
      <c r="K46" s="604">
        <v>-0.6</v>
      </c>
      <c r="L46" s="604">
        <v>7.2</v>
      </c>
      <c r="M46" s="604">
        <v>20.4</v>
      </c>
      <c r="N46" s="604">
        <v>-7.3</v>
      </c>
      <c r="O46" s="604">
        <v>-1.8</v>
      </c>
      <c r="P46" s="604">
        <v>6.1</v>
      </c>
      <c r="Q46" s="604">
        <v>0.8</v>
      </c>
      <c r="R46" s="604">
        <v>2.6</v>
      </c>
      <c r="S46" s="604">
        <v>11.6</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104.6</v>
      </c>
      <c r="E53" s="585">
        <v>106.1</v>
      </c>
      <c r="F53" s="585">
        <v>102.7</v>
      </c>
      <c r="G53" s="585">
        <v>102</v>
      </c>
      <c r="H53" s="585">
        <v>104.1</v>
      </c>
      <c r="I53" s="585">
        <v>101.5</v>
      </c>
      <c r="J53" s="585">
        <v>109.5</v>
      </c>
      <c r="K53" s="585">
        <v>94.8</v>
      </c>
      <c r="L53" s="586" t="s">
        <v>762</v>
      </c>
      <c r="M53" s="586" t="s">
        <v>762</v>
      </c>
      <c r="N53" s="586" t="s">
        <v>762</v>
      </c>
      <c r="O53" s="586" t="s">
        <v>762</v>
      </c>
      <c r="P53" s="585">
        <v>104.4</v>
      </c>
      <c r="Q53" s="585">
        <v>101.9</v>
      </c>
      <c r="R53" s="585">
        <v>97.3</v>
      </c>
      <c r="S53" s="586" t="s">
        <v>762</v>
      </c>
    </row>
    <row r="54" spans="1:19" ht="13.5" customHeight="1">
      <c r="A54" s="587"/>
      <c r="B54" s="587" t="s">
        <v>758</v>
      </c>
      <c r="C54" s="588"/>
      <c r="D54" s="589">
        <v>102.8</v>
      </c>
      <c r="E54" s="590">
        <v>98.3</v>
      </c>
      <c r="F54" s="590">
        <v>100.7</v>
      </c>
      <c r="G54" s="590">
        <v>100.1</v>
      </c>
      <c r="H54" s="590">
        <v>99</v>
      </c>
      <c r="I54" s="590">
        <v>96.5</v>
      </c>
      <c r="J54" s="590">
        <v>107.4</v>
      </c>
      <c r="K54" s="590">
        <v>98.9</v>
      </c>
      <c r="L54" s="591" t="s">
        <v>762</v>
      </c>
      <c r="M54" s="591" t="s">
        <v>762</v>
      </c>
      <c r="N54" s="591" t="s">
        <v>762</v>
      </c>
      <c r="O54" s="591" t="s">
        <v>762</v>
      </c>
      <c r="P54" s="590">
        <v>107.8</v>
      </c>
      <c r="Q54" s="590">
        <v>101.7</v>
      </c>
      <c r="R54" s="590">
        <v>101.8</v>
      </c>
      <c r="S54" s="591" t="s">
        <v>762</v>
      </c>
    </row>
    <row r="55" spans="1:19" ht="13.5" customHeight="1">
      <c r="A55" s="587"/>
      <c r="B55" s="587" t="s">
        <v>759</v>
      </c>
      <c r="C55" s="588"/>
      <c r="D55" s="589">
        <v>97</v>
      </c>
      <c r="E55" s="590">
        <v>100.5</v>
      </c>
      <c r="F55" s="590">
        <v>92.9</v>
      </c>
      <c r="G55" s="590">
        <v>99.5</v>
      </c>
      <c r="H55" s="590">
        <v>92.2</v>
      </c>
      <c r="I55" s="590">
        <v>99.8</v>
      </c>
      <c r="J55" s="590">
        <v>98.6</v>
      </c>
      <c r="K55" s="590">
        <v>98.8</v>
      </c>
      <c r="L55" s="591" t="s">
        <v>762</v>
      </c>
      <c r="M55" s="591" t="s">
        <v>762</v>
      </c>
      <c r="N55" s="591" t="s">
        <v>762</v>
      </c>
      <c r="O55" s="591" t="s">
        <v>762</v>
      </c>
      <c r="P55" s="590">
        <v>107.5</v>
      </c>
      <c r="Q55" s="590">
        <v>99.9</v>
      </c>
      <c r="R55" s="590">
        <v>99.2</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98.1</v>
      </c>
      <c r="E57" s="593">
        <v>100.9</v>
      </c>
      <c r="F57" s="593">
        <v>97.8</v>
      </c>
      <c r="G57" s="593">
        <v>98.7</v>
      </c>
      <c r="H57" s="593">
        <v>101</v>
      </c>
      <c r="I57" s="593">
        <v>99.5</v>
      </c>
      <c r="J57" s="593">
        <v>102.4</v>
      </c>
      <c r="K57" s="593">
        <v>101</v>
      </c>
      <c r="L57" s="593">
        <v>100.3</v>
      </c>
      <c r="M57" s="593">
        <v>102.7</v>
      </c>
      <c r="N57" s="593">
        <v>88.3</v>
      </c>
      <c r="O57" s="593">
        <v>100.7</v>
      </c>
      <c r="P57" s="593">
        <v>93</v>
      </c>
      <c r="Q57" s="593">
        <v>97.4</v>
      </c>
      <c r="R57" s="593">
        <v>99.8</v>
      </c>
      <c r="S57" s="593">
        <v>99.7</v>
      </c>
    </row>
    <row r="58" spans="1:19" ht="13.5" customHeight="1">
      <c r="A58" s="587"/>
      <c r="B58" s="596" t="s">
        <v>763</v>
      </c>
      <c r="C58" s="597"/>
      <c r="D58" s="598">
        <v>98.7</v>
      </c>
      <c r="E58" s="599">
        <v>107.2</v>
      </c>
      <c r="F58" s="599">
        <v>99.9</v>
      </c>
      <c r="G58" s="599">
        <v>101.2</v>
      </c>
      <c r="H58" s="599">
        <v>102.1</v>
      </c>
      <c r="I58" s="599">
        <v>100.5</v>
      </c>
      <c r="J58" s="599">
        <v>100.8</v>
      </c>
      <c r="K58" s="599">
        <v>101.2</v>
      </c>
      <c r="L58" s="599">
        <v>92.4</v>
      </c>
      <c r="M58" s="599">
        <v>108.5</v>
      </c>
      <c r="N58" s="599">
        <v>90.9</v>
      </c>
      <c r="O58" s="599">
        <v>94.9</v>
      </c>
      <c r="P58" s="599">
        <v>86.7</v>
      </c>
      <c r="Q58" s="599">
        <v>96.4</v>
      </c>
      <c r="R58" s="599">
        <v>103.7</v>
      </c>
      <c r="S58" s="599">
        <v>101.1</v>
      </c>
    </row>
    <row r="59" spans="1:19" ht="13.5" customHeight="1">
      <c r="A59" s="582" t="s">
        <v>601</v>
      </c>
      <c r="B59" s="582" t="s">
        <v>610</v>
      </c>
      <c r="C59" s="583" t="s">
        <v>602</v>
      </c>
      <c r="D59" s="584">
        <v>99.7</v>
      </c>
      <c r="E59" s="606">
        <v>110.7</v>
      </c>
      <c r="F59" s="606">
        <v>101.9</v>
      </c>
      <c r="G59" s="606">
        <v>101.1</v>
      </c>
      <c r="H59" s="606">
        <v>102.2</v>
      </c>
      <c r="I59" s="606">
        <v>101.7</v>
      </c>
      <c r="J59" s="606">
        <v>99.7</v>
      </c>
      <c r="K59" s="606">
        <v>97.2</v>
      </c>
      <c r="L59" s="606">
        <v>100.3</v>
      </c>
      <c r="M59" s="606">
        <v>107</v>
      </c>
      <c r="N59" s="606">
        <v>88.3</v>
      </c>
      <c r="O59" s="606">
        <v>95.8</v>
      </c>
      <c r="P59" s="606">
        <v>94</v>
      </c>
      <c r="Q59" s="606">
        <v>95.9</v>
      </c>
      <c r="R59" s="606">
        <v>105.5</v>
      </c>
      <c r="S59" s="606">
        <v>101.7</v>
      </c>
    </row>
    <row r="60" spans="1:19" ht="13.5" customHeight="1">
      <c r="A60" s="587" t="s">
        <v>559</v>
      </c>
      <c r="B60" s="587" t="s">
        <v>611</v>
      </c>
      <c r="C60" s="588"/>
      <c r="D60" s="589">
        <v>99.7</v>
      </c>
      <c r="E60" s="606">
        <v>107.7</v>
      </c>
      <c r="F60" s="606">
        <v>103.2</v>
      </c>
      <c r="G60" s="606">
        <v>100.8</v>
      </c>
      <c r="H60" s="606">
        <v>103.7</v>
      </c>
      <c r="I60" s="606">
        <v>99.5</v>
      </c>
      <c r="J60" s="606">
        <v>97.3</v>
      </c>
      <c r="K60" s="606">
        <v>99.5</v>
      </c>
      <c r="L60" s="606">
        <v>94.9</v>
      </c>
      <c r="M60" s="606">
        <v>114.5</v>
      </c>
      <c r="N60" s="606">
        <v>92.9</v>
      </c>
      <c r="O60" s="606">
        <v>93.7</v>
      </c>
      <c r="P60" s="606">
        <v>83.1</v>
      </c>
      <c r="Q60" s="606">
        <v>97</v>
      </c>
      <c r="R60" s="606">
        <v>104.9</v>
      </c>
      <c r="S60" s="606">
        <v>101.9</v>
      </c>
    </row>
    <row r="61" spans="1:19" ht="13.5" customHeight="1">
      <c r="A61" s="587" t="s">
        <v>559</v>
      </c>
      <c r="B61" s="587" t="s">
        <v>612</v>
      </c>
      <c r="C61" s="588"/>
      <c r="D61" s="589">
        <v>101.2</v>
      </c>
      <c r="E61" s="606">
        <v>108.3</v>
      </c>
      <c r="F61" s="606">
        <v>103.6</v>
      </c>
      <c r="G61" s="606">
        <v>102.6</v>
      </c>
      <c r="H61" s="606">
        <v>108.4</v>
      </c>
      <c r="I61" s="606">
        <v>101</v>
      </c>
      <c r="J61" s="606">
        <v>102.3</v>
      </c>
      <c r="K61" s="606">
        <v>102.5</v>
      </c>
      <c r="L61" s="606">
        <v>94.5</v>
      </c>
      <c r="M61" s="606">
        <v>114.1</v>
      </c>
      <c r="N61" s="606">
        <v>92.8</v>
      </c>
      <c r="O61" s="606">
        <v>96.8</v>
      </c>
      <c r="P61" s="606">
        <v>92.9</v>
      </c>
      <c r="Q61" s="606">
        <v>96.3</v>
      </c>
      <c r="R61" s="606">
        <v>103.2</v>
      </c>
      <c r="S61" s="606">
        <v>101.8</v>
      </c>
    </row>
    <row r="62" spans="1:19" ht="13.5" customHeight="1">
      <c r="A62" s="587" t="s">
        <v>559</v>
      </c>
      <c r="B62" s="587" t="s">
        <v>613</v>
      </c>
      <c r="C62" s="588"/>
      <c r="D62" s="589">
        <v>95.8</v>
      </c>
      <c r="E62" s="606">
        <v>98.6</v>
      </c>
      <c r="F62" s="606">
        <v>94.3</v>
      </c>
      <c r="G62" s="606">
        <v>97.7</v>
      </c>
      <c r="H62" s="606">
        <v>94.8</v>
      </c>
      <c r="I62" s="606">
        <v>98.1</v>
      </c>
      <c r="J62" s="606">
        <v>100.9</v>
      </c>
      <c r="K62" s="606">
        <v>100.2</v>
      </c>
      <c r="L62" s="606">
        <v>89.3</v>
      </c>
      <c r="M62" s="606">
        <v>101.3</v>
      </c>
      <c r="N62" s="606">
        <v>89.9</v>
      </c>
      <c r="O62" s="606">
        <v>93.7</v>
      </c>
      <c r="P62" s="606">
        <v>93.9</v>
      </c>
      <c r="Q62" s="606">
        <v>96.7</v>
      </c>
      <c r="R62" s="606">
        <v>105.1</v>
      </c>
      <c r="S62" s="606">
        <v>98.1</v>
      </c>
    </row>
    <row r="63" spans="1:19" ht="13.5" customHeight="1">
      <c r="A63" s="587" t="s">
        <v>559</v>
      </c>
      <c r="B63" s="587" t="s">
        <v>614</v>
      </c>
      <c r="C63" s="588"/>
      <c r="D63" s="589">
        <v>102.6</v>
      </c>
      <c r="E63" s="606">
        <v>111.7</v>
      </c>
      <c r="F63" s="606">
        <v>104.4</v>
      </c>
      <c r="G63" s="606">
        <v>106.4</v>
      </c>
      <c r="H63" s="606">
        <v>108</v>
      </c>
      <c r="I63" s="606">
        <v>107.5</v>
      </c>
      <c r="J63" s="606">
        <v>102.1</v>
      </c>
      <c r="K63" s="606">
        <v>104.9</v>
      </c>
      <c r="L63" s="606">
        <v>91.6</v>
      </c>
      <c r="M63" s="606">
        <v>113.5</v>
      </c>
      <c r="N63" s="606">
        <v>90</v>
      </c>
      <c r="O63" s="606">
        <v>95.7</v>
      </c>
      <c r="P63" s="606">
        <v>96</v>
      </c>
      <c r="Q63" s="606">
        <v>97.7</v>
      </c>
      <c r="R63" s="606">
        <v>106.7</v>
      </c>
      <c r="S63" s="606">
        <v>104.2</v>
      </c>
    </row>
    <row r="64" spans="1:19" ht="13.5" customHeight="1">
      <c r="A64" s="587" t="s">
        <v>559</v>
      </c>
      <c r="B64" s="587" t="s">
        <v>615</v>
      </c>
      <c r="C64" s="588"/>
      <c r="D64" s="589">
        <v>101</v>
      </c>
      <c r="E64" s="606">
        <v>108.4</v>
      </c>
      <c r="F64" s="606">
        <v>103.7</v>
      </c>
      <c r="G64" s="606">
        <v>104.1</v>
      </c>
      <c r="H64" s="606">
        <v>105.2</v>
      </c>
      <c r="I64" s="606">
        <v>101.9</v>
      </c>
      <c r="J64" s="606">
        <v>101.4</v>
      </c>
      <c r="K64" s="606">
        <v>103.9</v>
      </c>
      <c r="L64" s="606">
        <v>91.5</v>
      </c>
      <c r="M64" s="606">
        <v>112.3</v>
      </c>
      <c r="N64" s="606">
        <v>91.5</v>
      </c>
      <c r="O64" s="606">
        <v>92.3</v>
      </c>
      <c r="P64" s="606">
        <v>83.9</v>
      </c>
      <c r="Q64" s="606">
        <v>97.5</v>
      </c>
      <c r="R64" s="606">
        <v>105.7</v>
      </c>
      <c r="S64" s="606">
        <v>106.6</v>
      </c>
    </row>
    <row r="65" spans="1:19" ht="13.5" customHeight="1">
      <c r="A65" s="587" t="s">
        <v>559</v>
      </c>
      <c r="B65" s="587" t="s">
        <v>616</v>
      </c>
      <c r="C65" s="588"/>
      <c r="D65" s="589">
        <v>96.2</v>
      </c>
      <c r="E65" s="606">
        <v>103.2</v>
      </c>
      <c r="F65" s="606">
        <v>94.6</v>
      </c>
      <c r="G65" s="606">
        <v>103.2</v>
      </c>
      <c r="H65" s="606">
        <v>97.8</v>
      </c>
      <c r="I65" s="606">
        <v>99.3</v>
      </c>
      <c r="J65" s="606">
        <v>100.8</v>
      </c>
      <c r="K65" s="606">
        <v>100.3</v>
      </c>
      <c r="L65" s="606">
        <v>90.3</v>
      </c>
      <c r="M65" s="606">
        <v>103.9</v>
      </c>
      <c r="N65" s="606">
        <v>94</v>
      </c>
      <c r="O65" s="606">
        <v>99</v>
      </c>
      <c r="P65" s="606">
        <v>76</v>
      </c>
      <c r="Q65" s="606">
        <v>98.8</v>
      </c>
      <c r="R65" s="606">
        <v>109.3</v>
      </c>
      <c r="S65" s="606">
        <v>100.6</v>
      </c>
    </row>
    <row r="66" spans="1:19" ht="13.5" customHeight="1">
      <c r="A66" s="587"/>
      <c r="B66" s="587" t="s">
        <v>617</v>
      </c>
      <c r="C66" s="588"/>
      <c r="D66" s="589">
        <v>96.7</v>
      </c>
      <c r="E66" s="606">
        <v>108.7</v>
      </c>
      <c r="F66" s="606">
        <v>97.8</v>
      </c>
      <c r="G66" s="606">
        <v>101.7</v>
      </c>
      <c r="H66" s="606">
        <v>101.5</v>
      </c>
      <c r="I66" s="606">
        <v>99.6</v>
      </c>
      <c r="J66" s="606">
        <v>101.3</v>
      </c>
      <c r="K66" s="606">
        <v>98</v>
      </c>
      <c r="L66" s="606">
        <v>91.5</v>
      </c>
      <c r="M66" s="606">
        <v>107.2</v>
      </c>
      <c r="N66" s="606">
        <v>88.7</v>
      </c>
      <c r="O66" s="606">
        <v>96</v>
      </c>
      <c r="P66" s="606">
        <v>80.4</v>
      </c>
      <c r="Q66" s="606">
        <v>93.5</v>
      </c>
      <c r="R66" s="606">
        <v>97.3</v>
      </c>
      <c r="S66" s="606">
        <v>97.1</v>
      </c>
    </row>
    <row r="67" spans="1:19" ht="13.5" customHeight="1">
      <c r="A67" s="587"/>
      <c r="B67" s="587" t="s">
        <v>575</v>
      </c>
      <c r="C67" s="588"/>
      <c r="D67" s="589">
        <v>99.1</v>
      </c>
      <c r="E67" s="606">
        <v>110.6</v>
      </c>
      <c r="F67" s="606">
        <v>100.8</v>
      </c>
      <c r="G67" s="606">
        <v>104.8</v>
      </c>
      <c r="H67" s="606">
        <v>102.9</v>
      </c>
      <c r="I67" s="606">
        <v>99.3</v>
      </c>
      <c r="J67" s="606">
        <v>99.7</v>
      </c>
      <c r="K67" s="606">
        <v>104.5</v>
      </c>
      <c r="L67" s="606">
        <v>94.5</v>
      </c>
      <c r="M67" s="606">
        <v>108.6</v>
      </c>
      <c r="N67" s="606">
        <v>89.5</v>
      </c>
      <c r="O67" s="606">
        <v>90.2</v>
      </c>
      <c r="P67" s="606">
        <v>90.7</v>
      </c>
      <c r="Q67" s="606">
        <v>96.6</v>
      </c>
      <c r="R67" s="606">
        <v>106.7</v>
      </c>
      <c r="S67" s="606">
        <v>102.3</v>
      </c>
    </row>
    <row r="68" spans="1:19" ht="13.5" customHeight="1">
      <c r="A68" s="587"/>
      <c r="B68" s="587" t="s">
        <v>618</v>
      </c>
      <c r="C68" s="588"/>
      <c r="D68" s="589">
        <v>102.2</v>
      </c>
      <c r="E68" s="606">
        <v>115.1</v>
      </c>
      <c r="F68" s="606">
        <v>105.2</v>
      </c>
      <c r="G68" s="606">
        <v>103.6</v>
      </c>
      <c r="H68" s="606">
        <v>107.4</v>
      </c>
      <c r="I68" s="606">
        <v>101.3</v>
      </c>
      <c r="J68" s="606">
        <v>102.7</v>
      </c>
      <c r="K68" s="606">
        <v>105.3</v>
      </c>
      <c r="L68" s="606">
        <v>90.9</v>
      </c>
      <c r="M68" s="606">
        <v>114.1</v>
      </c>
      <c r="N68" s="606">
        <v>90.9</v>
      </c>
      <c r="O68" s="606">
        <v>97.7</v>
      </c>
      <c r="P68" s="606">
        <v>88.9</v>
      </c>
      <c r="Q68" s="606">
        <v>99.3</v>
      </c>
      <c r="R68" s="606">
        <v>103.1</v>
      </c>
      <c r="S68" s="606">
        <v>104</v>
      </c>
    </row>
    <row r="69" spans="1:19" ht="13.5" customHeight="1">
      <c r="A69" s="587"/>
      <c r="B69" s="587" t="s">
        <v>689</v>
      </c>
      <c r="C69" s="588"/>
      <c r="D69" s="589">
        <v>97.9</v>
      </c>
      <c r="E69" s="606">
        <v>113.1</v>
      </c>
      <c r="F69" s="606">
        <v>99.2</v>
      </c>
      <c r="G69" s="606">
        <v>94.4</v>
      </c>
      <c r="H69" s="606">
        <v>100.8</v>
      </c>
      <c r="I69" s="606">
        <v>100.9</v>
      </c>
      <c r="J69" s="606">
        <v>100.6</v>
      </c>
      <c r="K69" s="606">
        <v>100.8</v>
      </c>
      <c r="L69" s="606">
        <v>91.2</v>
      </c>
      <c r="M69" s="606">
        <v>108.8</v>
      </c>
      <c r="N69" s="606">
        <v>93.5</v>
      </c>
      <c r="O69" s="606">
        <v>92.4</v>
      </c>
      <c r="P69" s="606">
        <v>78.2</v>
      </c>
      <c r="Q69" s="606">
        <v>94.8</v>
      </c>
      <c r="R69" s="606">
        <v>101.3</v>
      </c>
      <c r="S69" s="606">
        <v>100.9</v>
      </c>
    </row>
    <row r="70" spans="1:46" ht="13.5" customHeight="1">
      <c r="A70" s="587" t="s">
        <v>764</v>
      </c>
      <c r="B70" s="587" t="s">
        <v>622</v>
      </c>
      <c r="C70" s="588" t="s">
        <v>602</v>
      </c>
      <c r="D70" s="589">
        <v>90.6</v>
      </c>
      <c r="E70" s="606">
        <v>90.9</v>
      </c>
      <c r="F70" s="606">
        <v>89.4</v>
      </c>
      <c r="G70" s="606">
        <v>90.7</v>
      </c>
      <c r="H70" s="606">
        <v>86.5</v>
      </c>
      <c r="I70" s="606">
        <v>89.5</v>
      </c>
      <c r="J70" s="606">
        <v>97.7</v>
      </c>
      <c r="K70" s="606">
        <v>93.3</v>
      </c>
      <c r="L70" s="606">
        <v>81.8</v>
      </c>
      <c r="M70" s="606">
        <v>95.4</v>
      </c>
      <c r="N70" s="606">
        <v>90.7</v>
      </c>
      <c r="O70" s="606">
        <v>91.6</v>
      </c>
      <c r="P70" s="606">
        <v>79.3</v>
      </c>
      <c r="Q70" s="606">
        <v>93.5</v>
      </c>
      <c r="R70" s="606">
        <v>93</v>
      </c>
      <c r="S70" s="606">
        <v>93.8</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826</v>
      </c>
      <c r="C71" s="601" t="s">
        <v>827</v>
      </c>
      <c r="D71" s="602">
        <v>96.6</v>
      </c>
      <c r="E71" s="603">
        <v>112.9</v>
      </c>
      <c r="F71" s="603">
        <v>99.9</v>
      </c>
      <c r="G71" s="603">
        <v>95.6</v>
      </c>
      <c r="H71" s="603">
        <v>102</v>
      </c>
      <c r="I71" s="603">
        <v>97.7</v>
      </c>
      <c r="J71" s="603">
        <v>96.4</v>
      </c>
      <c r="K71" s="603">
        <v>89.6</v>
      </c>
      <c r="L71" s="603">
        <v>91.1</v>
      </c>
      <c r="M71" s="603">
        <v>108.6</v>
      </c>
      <c r="N71" s="603">
        <v>85.3</v>
      </c>
      <c r="O71" s="603">
        <v>91.8</v>
      </c>
      <c r="P71" s="603">
        <v>82.1</v>
      </c>
      <c r="Q71" s="603">
        <v>91.3</v>
      </c>
      <c r="R71" s="603">
        <v>95.7</v>
      </c>
      <c r="S71" s="603">
        <v>102</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-2.1</v>
      </c>
      <c r="E73" s="585">
        <v>1.7</v>
      </c>
      <c r="F73" s="585">
        <v>-2.1</v>
      </c>
      <c r="G73" s="585">
        <v>-7.4</v>
      </c>
      <c r="H73" s="585">
        <v>-6.4</v>
      </c>
      <c r="I73" s="585">
        <v>-3.7</v>
      </c>
      <c r="J73" s="585">
        <v>-6.7</v>
      </c>
      <c r="K73" s="585">
        <v>4.6</v>
      </c>
      <c r="L73" s="586" t="s">
        <v>762</v>
      </c>
      <c r="M73" s="586" t="s">
        <v>762</v>
      </c>
      <c r="N73" s="586" t="s">
        <v>762</v>
      </c>
      <c r="O73" s="586" t="s">
        <v>762</v>
      </c>
      <c r="P73" s="585">
        <v>-0.9</v>
      </c>
      <c r="Q73" s="585">
        <v>-3.2</v>
      </c>
      <c r="R73" s="585">
        <v>-2.1</v>
      </c>
      <c r="S73" s="586" t="s">
        <v>762</v>
      </c>
    </row>
    <row r="74" spans="1:19" ht="13.5" customHeight="1">
      <c r="A74" s="587"/>
      <c r="B74" s="587" t="s">
        <v>758</v>
      </c>
      <c r="C74" s="588"/>
      <c r="D74" s="589">
        <v>-1.7</v>
      </c>
      <c r="E74" s="590">
        <v>-7.2</v>
      </c>
      <c r="F74" s="590">
        <v>-1.9</v>
      </c>
      <c r="G74" s="590">
        <v>-1.8</v>
      </c>
      <c r="H74" s="590">
        <v>-4.8</v>
      </c>
      <c r="I74" s="590">
        <v>-4.9</v>
      </c>
      <c r="J74" s="590">
        <v>-1.8</v>
      </c>
      <c r="K74" s="590">
        <v>4.3</v>
      </c>
      <c r="L74" s="591" t="s">
        <v>762</v>
      </c>
      <c r="M74" s="591" t="s">
        <v>762</v>
      </c>
      <c r="N74" s="591" t="s">
        <v>762</v>
      </c>
      <c r="O74" s="591" t="s">
        <v>762</v>
      </c>
      <c r="P74" s="590">
        <v>3.3</v>
      </c>
      <c r="Q74" s="590">
        <v>-0.2</v>
      </c>
      <c r="R74" s="590">
        <v>4.8</v>
      </c>
      <c r="S74" s="591" t="s">
        <v>762</v>
      </c>
    </row>
    <row r="75" spans="1:19" ht="13.5" customHeight="1">
      <c r="A75" s="587"/>
      <c r="B75" s="587" t="s">
        <v>759</v>
      </c>
      <c r="C75" s="588"/>
      <c r="D75" s="589">
        <v>-5.6</v>
      </c>
      <c r="E75" s="590">
        <v>2.2</v>
      </c>
      <c r="F75" s="590">
        <v>-7.8</v>
      </c>
      <c r="G75" s="590">
        <v>-0.8</v>
      </c>
      <c r="H75" s="590">
        <v>-7</v>
      </c>
      <c r="I75" s="590">
        <v>3.4</v>
      </c>
      <c r="J75" s="590">
        <v>-8.3</v>
      </c>
      <c r="K75" s="590">
        <v>0</v>
      </c>
      <c r="L75" s="591" t="s">
        <v>762</v>
      </c>
      <c r="M75" s="591" t="s">
        <v>762</v>
      </c>
      <c r="N75" s="591" t="s">
        <v>762</v>
      </c>
      <c r="O75" s="591" t="s">
        <v>762</v>
      </c>
      <c r="P75" s="590">
        <v>-0.3</v>
      </c>
      <c r="Q75" s="590">
        <v>-1.9</v>
      </c>
      <c r="R75" s="590">
        <v>-2.6</v>
      </c>
      <c r="S75" s="591" t="s">
        <v>762</v>
      </c>
    </row>
    <row r="76" spans="1:19" ht="13.5" customHeight="1">
      <c r="A76" s="587"/>
      <c r="B76" s="587" t="s">
        <v>760</v>
      </c>
      <c r="C76" s="588"/>
      <c r="D76" s="589">
        <v>3.1</v>
      </c>
      <c r="E76" s="590">
        <v>-0.5</v>
      </c>
      <c r="F76" s="590">
        <v>7.7</v>
      </c>
      <c r="G76" s="590">
        <v>0.5</v>
      </c>
      <c r="H76" s="590">
        <v>8.5</v>
      </c>
      <c r="I76" s="590">
        <v>0.2</v>
      </c>
      <c r="J76" s="590">
        <v>1.5</v>
      </c>
      <c r="K76" s="590">
        <v>1.2</v>
      </c>
      <c r="L76" s="591" t="s">
        <v>762</v>
      </c>
      <c r="M76" s="591" t="s">
        <v>762</v>
      </c>
      <c r="N76" s="591" t="s">
        <v>762</v>
      </c>
      <c r="O76" s="591" t="s">
        <v>762</v>
      </c>
      <c r="P76" s="590">
        <v>-7</v>
      </c>
      <c r="Q76" s="590">
        <v>0.2</v>
      </c>
      <c r="R76" s="590">
        <v>0.8</v>
      </c>
      <c r="S76" s="591" t="s">
        <v>762</v>
      </c>
    </row>
    <row r="77" spans="1:19" ht="13.5" customHeight="1">
      <c r="A77" s="587"/>
      <c r="B77" s="587" t="s">
        <v>761</v>
      </c>
      <c r="C77" s="588"/>
      <c r="D77" s="589">
        <v>-1.9</v>
      </c>
      <c r="E77" s="590">
        <v>0.8</v>
      </c>
      <c r="F77" s="590">
        <v>-2.2</v>
      </c>
      <c r="G77" s="590">
        <v>-1.3</v>
      </c>
      <c r="H77" s="590">
        <v>1</v>
      </c>
      <c r="I77" s="590">
        <v>-0.4</v>
      </c>
      <c r="J77" s="590">
        <v>2.4</v>
      </c>
      <c r="K77" s="590">
        <v>1</v>
      </c>
      <c r="L77" s="591">
        <v>0.3</v>
      </c>
      <c r="M77" s="591">
        <v>2.6</v>
      </c>
      <c r="N77" s="591">
        <v>-11.7</v>
      </c>
      <c r="O77" s="591">
        <v>0.7</v>
      </c>
      <c r="P77" s="590">
        <v>-7.1</v>
      </c>
      <c r="Q77" s="590">
        <v>-2.6</v>
      </c>
      <c r="R77" s="590">
        <v>-0.2</v>
      </c>
      <c r="S77" s="591">
        <v>-0.3</v>
      </c>
    </row>
    <row r="78" spans="1:19" ht="13.5" customHeight="1">
      <c r="A78" s="587"/>
      <c r="B78" s="596" t="s">
        <v>812</v>
      </c>
      <c r="C78" s="597"/>
      <c r="D78" s="598">
        <v>0.6</v>
      </c>
      <c r="E78" s="599">
        <v>6.2</v>
      </c>
      <c r="F78" s="599">
        <v>2.1</v>
      </c>
      <c r="G78" s="599">
        <v>2.5</v>
      </c>
      <c r="H78" s="599">
        <v>1.1</v>
      </c>
      <c r="I78" s="599">
        <v>1</v>
      </c>
      <c r="J78" s="599">
        <v>-1.6</v>
      </c>
      <c r="K78" s="599">
        <v>0.2</v>
      </c>
      <c r="L78" s="599">
        <v>-7.9</v>
      </c>
      <c r="M78" s="599">
        <v>5.6</v>
      </c>
      <c r="N78" s="599">
        <v>2.9</v>
      </c>
      <c r="O78" s="599">
        <v>-5.8</v>
      </c>
      <c r="P78" s="599">
        <v>-6.8</v>
      </c>
      <c r="Q78" s="599">
        <v>-1</v>
      </c>
      <c r="R78" s="599">
        <v>3.9</v>
      </c>
      <c r="S78" s="599">
        <v>1.4</v>
      </c>
    </row>
    <row r="79" spans="1:19" ht="13.5" customHeight="1">
      <c r="A79" s="582" t="s">
        <v>601</v>
      </c>
      <c r="B79" s="582" t="s">
        <v>610</v>
      </c>
      <c r="C79" s="594" t="s">
        <v>602</v>
      </c>
      <c r="D79" s="592">
        <v>2.5</v>
      </c>
      <c r="E79" s="593">
        <v>13.2</v>
      </c>
      <c r="F79" s="593">
        <v>3.9</v>
      </c>
      <c r="G79" s="593">
        <v>3.2</v>
      </c>
      <c r="H79" s="593">
        <v>7.7</v>
      </c>
      <c r="I79" s="593">
        <v>4.7</v>
      </c>
      <c r="J79" s="593">
        <v>0.5</v>
      </c>
      <c r="K79" s="593">
        <v>1.4</v>
      </c>
      <c r="L79" s="593">
        <v>4.7</v>
      </c>
      <c r="M79" s="593">
        <v>9.1</v>
      </c>
      <c r="N79" s="593">
        <v>0.3</v>
      </c>
      <c r="O79" s="593">
        <v>-5.2</v>
      </c>
      <c r="P79" s="593">
        <v>1.8</v>
      </c>
      <c r="Q79" s="593">
        <v>-0.5</v>
      </c>
      <c r="R79" s="593">
        <v>10.6</v>
      </c>
      <c r="S79" s="593">
        <v>0.3</v>
      </c>
    </row>
    <row r="80" spans="1:19" ht="13.5" customHeight="1">
      <c r="A80" s="587" t="s">
        <v>559</v>
      </c>
      <c r="B80" s="587" t="s">
        <v>611</v>
      </c>
      <c r="C80" s="588"/>
      <c r="D80" s="592">
        <v>2.8</v>
      </c>
      <c r="E80" s="593">
        <v>9.3</v>
      </c>
      <c r="F80" s="593">
        <v>7.1</v>
      </c>
      <c r="G80" s="593">
        <v>-6.7</v>
      </c>
      <c r="H80" s="593">
        <v>-5.5</v>
      </c>
      <c r="I80" s="593">
        <v>2.8</v>
      </c>
      <c r="J80" s="593">
        <v>-1.5</v>
      </c>
      <c r="K80" s="593">
        <v>-7.2</v>
      </c>
      <c r="L80" s="593">
        <v>-13.2</v>
      </c>
      <c r="M80" s="593">
        <v>7.4</v>
      </c>
      <c r="N80" s="593">
        <v>13</v>
      </c>
      <c r="O80" s="593">
        <v>-0.4</v>
      </c>
      <c r="P80" s="593">
        <v>-14.5</v>
      </c>
      <c r="Q80" s="593">
        <v>-0.2</v>
      </c>
      <c r="R80" s="593">
        <v>4.2</v>
      </c>
      <c r="S80" s="593">
        <v>7</v>
      </c>
    </row>
    <row r="81" spans="1:19" ht="13.5" customHeight="1">
      <c r="A81" s="587" t="s">
        <v>559</v>
      </c>
      <c r="B81" s="587" t="s">
        <v>612</v>
      </c>
      <c r="C81" s="588"/>
      <c r="D81" s="592">
        <v>1.2</v>
      </c>
      <c r="E81" s="593">
        <v>-1</v>
      </c>
      <c r="F81" s="593">
        <v>4.6</v>
      </c>
      <c r="G81" s="593">
        <v>-0.5</v>
      </c>
      <c r="H81" s="593">
        <v>5.9</v>
      </c>
      <c r="I81" s="593">
        <v>-0.1</v>
      </c>
      <c r="J81" s="593">
        <v>-4.9</v>
      </c>
      <c r="K81" s="593">
        <v>-0.1</v>
      </c>
      <c r="L81" s="593">
        <v>-3.5</v>
      </c>
      <c r="M81" s="593">
        <v>5.8</v>
      </c>
      <c r="N81" s="593">
        <v>13.7</v>
      </c>
      <c r="O81" s="593">
        <v>2.9</v>
      </c>
      <c r="P81" s="593">
        <v>-11.7</v>
      </c>
      <c r="Q81" s="593">
        <v>1.6</v>
      </c>
      <c r="R81" s="593">
        <v>-2.5</v>
      </c>
      <c r="S81" s="593">
        <v>-2.4</v>
      </c>
    </row>
    <row r="82" spans="1:19" ht="13.5" customHeight="1">
      <c r="A82" s="587" t="s">
        <v>559</v>
      </c>
      <c r="B82" s="587" t="s">
        <v>613</v>
      </c>
      <c r="C82" s="588"/>
      <c r="D82" s="592">
        <v>3.5</v>
      </c>
      <c r="E82" s="593">
        <v>3.2</v>
      </c>
      <c r="F82" s="593">
        <v>6.6</v>
      </c>
      <c r="G82" s="593">
        <v>7.8</v>
      </c>
      <c r="H82" s="593">
        <v>1.3</v>
      </c>
      <c r="I82" s="593">
        <v>5</v>
      </c>
      <c r="J82" s="593">
        <v>0.3</v>
      </c>
      <c r="K82" s="593">
        <v>5.7</v>
      </c>
      <c r="L82" s="593">
        <v>-4.2</v>
      </c>
      <c r="M82" s="593">
        <v>3.2</v>
      </c>
      <c r="N82" s="593">
        <v>3.1</v>
      </c>
      <c r="O82" s="593">
        <v>-9</v>
      </c>
      <c r="P82" s="593">
        <v>-3</v>
      </c>
      <c r="Q82" s="593">
        <v>0.9</v>
      </c>
      <c r="R82" s="593">
        <v>11.8</v>
      </c>
      <c r="S82" s="593">
        <v>4.4</v>
      </c>
    </row>
    <row r="83" spans="1:19" ht="13.5" customHeight="1">
      <c r="A83" s="587" t="s">
        <v>559</v>
      </c>
      <c r="B83" s="587" t="s">
        <v>614</v>
      </c>
      <c r="C83" s="588"/>
      <c r="D83" s="592">
        <v>0.5</v>
      </c>
      <c r="E83" s="593">
        <v>12.9</v>
      </c>
      <c r="F83" s="593">
        <v>2.8</v>
      </c>
      <c r="G83" s="593">
        <v>1.1</v>
      </c>
      <c r="H83" s="593">
        <v>2.2</v>
      </c>
      <c r="I83" s="593">
        <v>4.9</v>
      </c>
      <c r="J83" s="593">
        <v>-3.1</v>
      </c>
      <c r="K83" s="593">
        <v>-1.2</v>
      </c>
      <c r="L83" s="593">
        <v>-15.4</v>
      </c>
      <c r="M83" s="593">
        <v>7.1</v>
      </c>
      <c r="N83" s="593">
        <v>3</v>
      </c>
      <c r="O83" s="593">
        <v>-9.7</v>
      </c>
      <c r="P83" s="593">
        <v>-12.1</v>
      </c>
      <c r="Q83" s="593">
        <v>-5.5</v>
      </c>
      <c r="R83" s="593">
        <v>4.7</v>
      </c>
      <c r="S83" s="593">
        <v>6.9</v>
      </c>
    </row>
    <row r="84" spans="1:19" ht="13.5" customHeight="1">
      <c r="A84" s="587" t="s">
        <v>559</v>
      </c>
      <c r="B84" s="587" t="s">
        <v>615</v>
      </c>
      <c r="C84" s="588"/>
      <c r="D84" s="592">
        <v>-0.3</v>
      </c>
      <c r="E84" s="593">
        <v>4</v>
      </c>
      <c r="F84" s="593">
        <v>0.6</v>
      </c>
      <c r="G84" s="593">
        <v>6.7</v>
      </c>
      <c r="H84" s="593">
        <v>1.8</v>
      </c>
      <c r="I84" s="593">
        <v>-1.5</v>
      </c>
      <c r="J84" s="593">
        <v>-1.8</v>
      </c>
      <c r="K84" s="593">
        <v>1.3</v>
      </c>
      <c r="L84" s="593">
        <v>-13.1</v>
      </c>
      <c r="M84" s="593">
        <v>6.9</v>
      </c>
      <c r="N84" s="593">
        <v>3</v>
      </c>
      <c r="O84" s="593">
        <v>-7.6</v>
      </c>
      <c r="P84" s="593">
        <v>-11.5</v>
      </c>
      <c r="Q84" s="593">
        <v>-0.6</v>
      </c>
      <c r="R84" s="593">
        <v>3</v>
      </c>
      <c r="S84" s="593">
        <v>6.3</v>
      </c>
    </row>
    <row r="85" spans="1:19" ht="13.5" customHeight="1">
      <c r="A85" s="587" t="s">
        <v>559</v>
      </c>
      <c r="B85" s="587" t="s">
        <v>616</v>
      </c>
      <c r="C85" s="588"/>
      <c r="D85" s="592">
        <v>0.3</v>
      </c>
      <c r="E85" s="593">
        <v>5.3</v>
      </c>
      <c r="F85" s="593">
        <v>2.5</v>
      </c>
      <c r="G85" s="593">
        <v>4.7</v>
      </c>
      <c r="H85" s="593">
        <v>-10.8</v>
      </c>
      <c r="I85" s="593">
        <v>1.6</v>
      </c>
      <c r="J85" s="593">
        <v>-3</v>
      </c>
      <c r="K85" s="593">
        <v>-6.7</v>
      </c>
      <c r="L85" s="593">
        <v>-13.2</v>
      </c>
      <c r="M85" s="593">
        <v>0.4</v>
      </c>
      <c r="N85" s="593">
        <v>-2.1</v>
      </c>
      <c r="O85" s="593">
        <v>-3</v>
      </c>
      <c r="P85" s="593">
        <v>13.3</v>
      </c>
      <c r="Q85" s="593">
        <v>-2.5</v>
      </c>
      <c r="R85" s="593">
        <v>6.8</v>
      </c>
      <c r="S85" s="593">
        <v>-6.9</v>
      </c>
    </row>
    <row r="86" spans="1:19" ht="13.5" customHeight="1">
      <c r="A86" s="587"/>
      <c r="B86" s="587" t="s">
        <v>617</v>
      </c>
      <c r="C86" s="588"/>
      <c r="D86" s="592">
        <v>-2.8</v>
      </c>
      <c r="E86" s="593">
        <v>2.1</v>
      </c>
      <c r="F86" s="593">
        <v>-2.5</v>
      </c>
      <c r="G86" s="593">
        <v>1.3</v>
      </c>
      <c r="H86" s="593">
        <v>-0.2</v>
      </c>
      <c r="I86" s="593">
        <v>-3.3</v>
      </c>
      <c r="J86" s="593">
        <v>0.1</v>
      </c>
      <c r="K86" s="593">
        <v>1</v>
      </c>
      <c r="L86" s="593">
        <v>-7.7</v>
      </c>
      <c r="M86" s="593">
        <v>4.9</v>
      </c>
      <c r="N86" s="593">
        <v>-1</v>
      </c>
      <c r="O86" s="593">
        <v>-4.7</v>
      </c>
      <c r="P86" s="593">
        <v>-16.3</v>
      </c>
      <c r="Q86" s="593">
        <v>-2.7</v>
      </c>
      <c r="R86" s="593">
        <v>-3.8</v>
      </c>
      <c r="S86" s="593">
        <v>-3</v>
      </c>
    </row>
    <row r="87" spans="1:19" ht="13.5" customHeight="1">
      <c r="A87" s="587"/>
      <c r="B87" s="587" t="s">
        <v>575</v>
      </c>
      <c r="C87" s="588"/>
      <c r="D87" s="592">
        <v>-0.2</v>
      </c>
      <c r="E87" s="593">
        <v>7</v>
      </c>
      <c r="F87" s="593">
        <v>0.3</v>
      </c>
      <c r="G87" s="593">
        <v>9.3</v>
      </c>
      <c r="H87" s="593">
        <v>1.6</v>
      </c>
      <c r="I87" s="593">
        <v>-2</v>
      </c>
      <c r="J87" s="593">
        <v>-2.6</v>
      </c>
      <c r="K87" s="593">
        <v>6</v>
      </c>
      <c r="L87" s="593">
        <v>-3.3</v>
      </c>
      <c r="M87" s="593">
        <v>7</v>
      </c>
      <c r="N87" s="593">
        <v>1.8</v>
      </c>
      <c r="O87" s="593">
        <v>-13.1</v>
      </c>
      <c r="P87" s="593">
        <v>-5.8</v>
      </c>
      <c r="Q87" s="593">
        <v>1</v>
      </c>
      <c r="R87" s="593">
        <v>11.8</v>
      </c>
      <c r="S87" s="593">
        <v>4.1</v>
      </c>
    </row>
    <row r="88" spans="1:19" ht="13.5" customHeight="1">
      <c r="A88" s="587"/>
      <c r="B88" s="587" t="s">
        <v>618</v>
      </c>
      <c r="C88" s="588"/>
      <c r="D88" s="592">
        <v>1.5</v>
      </c>
      <c r="E88" s="593">
        <v>12</v>
      </c>
      <c r="F88" s="593">
        <v>2.2</v>
      </c>
      <c r="G88" s="593">
        <v>5.1</v>
      </c>
      <c r="H88" s="593">
        <v>5.9</v>
      </c>
      <c r="I88" s="593">
        <v>2.1</v>
      </c>
      <c r="J88" s="593">
        <v>-1.4</v>
      </c>
      <c r="K88" s="593">
        <v>7.3</v>
      </c>
      <c r="L88" s="593">
        <v>-7.8</v>
      </c>
      <c r="M88" s="593">
        <v>8.2</v>
      </c>
      <c r="N88" s="593">
        <v>3.3</v>
      </c>
      <c r="O88" s="593">
        <v>-3.2</v>
      </c>
      <c r="P88" s="593">
        <v>-4.1</v>
      </c>
      <c r="Q88" s="593">
        <v>2.1</v>
      </c>
      <c r="R88" s="593">
        <v>4.1</v>
      </c>
      <c r="S88" s="593">
        <v>-0.4</v>
      </c>
    </row>
    <row r="89" spans="1:19" ht="13.5" customHeight="1">
      <c r="A89" s="587"/>
      <c r="B89" s="587" t="s">
        <v>689</v>
      </c>
      <c r="C89" s="588"/>
      <c r="D89" s="592">
        <v>-1.4</v>
      </c>
      <c r="E89" s="593">
        <v>9.4</v>
      </c>
      <c r="F89" s="593">
        <v>-2.2</v>
      </c>
      <c r="G89" s="593">
        <v>-0.8</v>
      </c>
      <c r="H89" s="593">
        <v>7.3</v>
      </c>
      <c r="I89" s="593">
        <v>-3.4</v>
      </c>
      <c r="J89" s="593">
        <v>-1.6</v>
      </c>
      <c r="K89" s="593">
        <v>-1.3</v>
      </c>
      <c r="L89" s="593">
        <v>-9.7</v>
      </c>
      <c r="M89" s="593">
        <v>4.7</v>
      </c>
      <c r="N89" s="593">
        <v>4.8</v>
      </c>
      <c r="O89" s="593">
        <v>-17.1</v>
      </c>
      <c r="P89" s="593">
        <v>-2.1</v>
      </c>
      <c r="Q89" s="593">
        <v>0</v>
      </c>
      <c r="R89" s="593">
        <v>-0.4</v>
      </c>
      <c r="S89" s="593">
        <v>-0.1</v>
      </c>
    </row>
    <row r="90" spans="1:19" ht="13.5" customHeight="1">
      <c r="A90" s="587" t="s">
        <v>764</v>
      </c>
      <c r="B90" s="587" t="s">
        <v>622</v>
      </c>
      <c r="C90" s="588" t="s">
        <v>602</v>
      </c>
      <c r="D90" s="592">
        <v>-1.8</v>
      </c>
      <c r="E90" s="593">
        <v>0.2</v>
      </c>
      <c r="F90" s="593">
        <v>-1.1</v>
      </c>
      <c r="G90" s="593">
        <v>-3.7</v>
      </c>
      <c r="H90" s="593">
        <v>-5.9</v>
      </c>
      <c r="I90" s="593">
        <v>-7.1</v>
      </c>
      <c r="J90" s="593">
        <v>-2.9</v>
      </c>
      <c r="K90" s="593">
        <v>-4.3</v>
      </c>
      <c r="L90" s="593">
        <v>-7.9</v>
      </c>
      <c r="M90" s="593">
        <v>-1</v>
      </c>
      <c r="N90" s="593">
        <v>2.4</v>
      </c>
      <c r="O90" s="593">
        <v>-3.7</v>
      </c>
      <c r="P90" s="593">
        <v>-4.1</v>
      </c>
      <c r="Q90" s="593">
        <v>0.6</v>
      </c>
      <c r="R90" s="593">
        <v>-2.6</v>
      </c>
      <c r="S90" s="593">
        <v>-0.6</v>
      </c>
    </row>
    <row r="91" spans="1:19" ht="13.5" customHeight="1">
      <c r="A91" s="595" t="s">
        <v>803</v>
      </c>
      <c r="B91" s="600" t="s">
        <v>810</v>
      </c>
      <c r="C91" s="601" t="s">
        <v>811</v>
      </c>
      <c r="D91" s="602">
        <v>-3.1</v>
      </c>
      <c r="E91" s="603">
        <v>2</v>
      </c>
      <c r="F91" s="603">
        <v>-2</v>
      </c>
      <c r="G91" s="603">
        <v>-5.4</v>
      </c>
      <c r="H91" s="603">
        <v>-0.2</v>
      </c>
      <c r="I91" s="603">
        <v>-3.9</v>
      </c>
      <c r="J91" s="603">
        <v>-3.3</v>
      </c>
      <c r="K91" s="603">
        <v>-7.8</v>
      </c>
      <c r="L91" s="603">
        <v>-9.2</v>
      </c>
      <c r="M91" s="603">
        <v>1.5</v>
      </c>
      <c r="N91" s="603">
        <v>-3.4</v>
      </c>
      <c r="O91" s="603">
        <v>-4.2</v>
      </c>
      <c r="P91" s="603">
        <v>-12.7</v>
      </c>
      <c r="Q91" s="603">
        <v>-4.8</v>
      </c>
      <c r="R91" s="603">
        <v>-9.3</v>
      </c>
      <c r="S91" s="603">
        <v>0.3</v>
      </c>
    </row>
    <row r="92" spans="1:35" ht="27" customHeight="1">
      <c r="A92" s="785" t="s">
        <v>341</v>
      </c>
      <c r="B92" s="785"/>
      <c r="C92" s="786"/>
      <c r="D92" s="605">
        <v>6.6</v>
      </c>
      <c r="E92" s="604">
        <v>24.2</v>
      </c>
      <c r="F92" s="604">
        <v>11.7</v>
      </c>
      <c r="G92" s="604">
        <v>5.4</v>
      </c>
      <c r="H92" s="604">
        <v>17.9</v>
      </c>
      <c r="I92" s="604">
        <v>9.2</v>
      </c>
      <c r="J92" s="604">
        <v>-1.3</v>
      </c>
      <c r="K92" s="604">
        <v>-4</v>
      </c>
      <c r="L92" s="604">
        <v>11.4</v>
      </c>
      <c r="M92" s="604">
        <v>13.8</v>
      </c>
      <c r="N92" s="604">
        <v>-6</v>
      </c>
      <c r="O92" s="604">
        <v>0.2</v>
      </c>
      <c r="P92" s="604">
        <v>3.5</v>
      </c>
      <c r="Q92" s="604">
        <v>-2.4</v>
      </c>
      <c r="R92" s="604">
        <v>2.9</v>
      </c>
      <c r="S92" s="604">
        <v>8.7</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624</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102.8</v>
      </c>
      <c r="E7" s="585">
        <v>101.4</v>
      </c>
      <c r="F7" s="585">
        <v>101</v>
      </c>
      <c r="G7" s="585">
        <v>97.5</v>
      </c>
      <c r="H7" s="585">
        <v>94.7</v>
      </c>
      <c r="I7" s="585">
        <v>104.1</v>
      </c>
      <c r="J7" s="585">
        <v>101.6</v>
      </c>
      <c r="K7" s="585">
        <v>101.3</v>
      </c>
      <c r="L7" s="586" t="s">
        <v>762</v>
      </c>
      <c r="M7" s="586" t="s">
        <v>762</v>
      </c>
      <c r="N7" s="586" t="s">
        <v>762</v>
      </c>
      <c r="O7" s="586" t="s">
        <v>762</v>
      </c>
      <c r="P7" s="585">
        <v>104.8</v>
      </c>
      <c r="Q7" s="585">
        <v>103.3</v>
      </c>
      <c r="R7" s="585">
        <v>94.6</v>
      </c>
      <c r="S7" s="586" t="s">
        <v>762</v>
      </c>
    </row>
    <row r="8" spans="1:19" ht="13.5" customHeight="1">
      <c r="A8" s="587"/>
      <c r="B8" s="587" t="s">
        <v>758</v>
      </c>
      <c r="C8" s="588"/>
      <c r="D8" s="589">
        <v>101.9</v>
      </c>
      <c r="E8" s="590">
        <v>99.1</v>
      </c>
      <c r="F8" s="590">
        <v>101.6</v>
      </c>
      <c r="G8" s="590">
        <v>99.5</v>
      </c>
      <c r="H8" s="590">
        <v>92.1</v>
      </c>
      <c r="I8" s="590">
        <v>99.3</v>
      </c>
      <c r="J8" s="590">
        <v>101.9</v>
      </c>
      <c r="K8" s="590">
        <v>102.5</v>
      </c>
      <c r="L8" s="591" t="s">
        <v>762</v>
      </c>
      <c r="M8" s="591" t="s">
        <v>762</v>
      </c>
      <c r="N8" s="591" t="s">
        <v>762</v>
      </c>
      <c r="O8" s="591" t="s">
        <v>762</v>
      </c>
      <c r="P8" s="590">
        <v>105.7</v>
      </c>
      <c r="Q8" s="590">
        <v>95.4</v>
      </c>
      <c r="R8" s="590">
        <v>95.7</v>
      </c>
      <c r="S8" s="591" t="s">
        <v>762</v>
      </c>
    </row>
    <row r="9" spans="1:19" ht="13.5">
      <c r="A9" s="587"/>
      <c r="B9" s="587" t="s">
        <v>759</v>
      </c>
      <c r="C9" s="588"/>
      <c r="D9" s="589">
        <v>97.7</v>
      </c>
      <c r="E9" s="590">
        <v>98.4</v>
      </c>
      <c r="F9" s="590">
        <v>95.3</v>
      </c>
      <c r="G9" s="590">
        <v>97.7</v>
      </c>
      <c r="H9" s="590">
        <v>92.3</v>
      </c>
      <c r="I9" s="590">
        <v>101.3</v>
      </c>
      <c r="J9" s="590">
        <v>94.4</v>
      </c>
      <c r="K9" s="590">
        <v>100.8</v>
      </c>
      <c r="L9" s="591" t="s">
        <v>762</v>
      </c>
      <c r="M9" s="591" t="s">
        <v>762</v>
      </c>
      <c r="N9" s="591" t="s">
        <v>762</v>
      </c>
      <c r="O9" s="591" t="s">
        <v>762</v>
      </c>
      <c r="P9" s="590">
        <v>102.7</v>
      </c>
      <c r="Q9" s="590">
        <v>98.7</v>
      </c>
      <c r="R9" s="590">
        <v>99.2</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98.4</v>
      </c>
      <c r="E11" s="593">
        <v>99</v>
      </c>
      <c r="F11" s="593">
        <v>98.4</v>
      </c>
      <c r="G11" s="593">
        <v>101.3</v>
      </c>
      <c r="H11" s="593">
        <v>100.3</v>
      </c>
      <c r="I11" s="593">
        <v>101.4</v>
      </c>
      <c r="J11" s="593">
        <v>98.7</v>
      </c>
      <c r="K11" s="593">
        <v>103.8</v>
      </c>
      <c r="L11" s="593">
        <v>102.9</v>
      </c>
      <c r="M11" s="593">
        <v>101</v>
      </c>
      <c r="N11" s="593">
        <v>87.9</v>
      </c>
      <c r="O11" s="593">
        <v>101.6</v>
      </c>
      <c r="P11" s="593">
        <v>88.5</v>
      </c>
      <c r="Q11" s="593">
        <v>99.2</v>
      </c>
      <c r="R11" s="593">
        <v>98.8</v>
      </c>
      <c r="S11" s="593">
        <v>105.9</v>
      </c>
    </row>
    <row r="12" spans="1:19" ht="13.5" customHeight="1">
      <c r="A12" s="587"/>
      <c r="B12" s="596" t="s">
        <v>763</v>
      </c>
      <c r="C12" s="597"/>
      <c r="D12" s="598">
        <v>99.3</v>
      </c>
      <c r="E12" s="599">
        <v>99.8</v>
      </c>
      <c r="F12" s="599">
        <v>100.4</v>
      </c>
      <c r="G12" s="599">
        <v>100.1</v>
      </c>
      <c r="H12" s="599">
        <v>99.5</v>
      </c>
      <c r="I12" s="599">
        <v>104.5</v>
      </c>
      <c r="J12" s="599">
        <v>97.2</v>
      </c>
      <c r="K12" s="599">
        <v>107.1</v>
      </c>
      <c r="L12" s="599">
        <v>99.2</v>
      </c>
      <c r="M12" s="599">
        <v>104.2</v>
      </c>
      <c r="N12" s="599">
        <v>91.1</v>
      </c>
      <c r="O12" s="599">
        <v>99</v>
      </c>
      <c r="P12" s="599">
        <v>89.2</v>
      </c>
      <c r="Q12" s="599">
        <v>99.7</v>
      </c>
      <c r="R12" s="599">
        <v>101.7</v>
      </c>
      <c r="S12" s="599">
        <v>108.3</v>
      </c>
    </row>
    <row r="13" spans="1:19" ht="13.5" customHeight="1">
      <c r="A13" s="582" t="s">
        <v>601</v>
      </c>
      <c r="B13" s="582" t="s">
        <v>610</v>
      </c>
      <c r="C13" s="594" t="s">
        <v>602</v>
      </c>
      <c r="D13" s="592">
        <v>100.1</v>
      </c>
      <c r="E13" s="593">
        <v>102.2</v>
      </c>
      <c r="F13" s="593">
        <v>102.2</v>
      </c>
      <c r="G13" s="593">
        <v>100.6</v>
      </c>
      <c r="H13" s="593">
        <v>99.9</v>
      </c>
      <c r="I13" s="593">
        <v>105.2</v>
      </c>
      <c r="J13" s="593">
        <v>96.8</v>
      </c>
      <c r="K13" s="593">
        <v>102.6</v>
      </c>
      <c r="L13" s="593">
        <v>105.5</v>
      </c>
      <c r="M13" s="593">
        <v>103.9</v>
      </c>
      <c r="N13" s="593">
        <v>86.5</v>
      </c>
      <c r="O13" s="593">
        <v>101</v>
      </c>
      <c r="P13" s="593">
        <v>94.5</v>
      </c>
      <c r="Q13" s="593">
        <v>99.8</v>
      </c>
      <c r="R13" s="593">
        <v>103.9</v>
      </c>
      <c r="S13" s="593">
        <v>109.5</v>
      </c>
    </row>
    <row r="14" spans="1:19" ht="13.5" customHeight="1">
      <c r="A14" s="587" t="s">
        <v>559</v>
      </c>
      <c r="B14" s="587" t="s">
        <v>611</v>
      </c>
      <c r="C14" s="588"/>
      <c r="D14" s="592">
        <v>99.5</v>
      </c>
      <c r="E14" s="593">
        <v>99.5</v>
      </c>
      <c r="F14" s="593">
        <v>103</v>
      </c>
      <c r="G14" s="593">
        <v>98.7</v>
      </c>
      <c r="H14" s="593">
        <v>99.5</v>
      </c>
      <c r="I14" s="593">
        <v>105.4</v>
      </c>
      <c r="J14" s="593">
        <v>94.7</v>
      </c>
      <c r="K14" s="593">
        <v>107.3</v>
      </c>
      <c r="L14" s="593">
        <v>103</v>
      </c>
      <c r="M14" s="593">
        <v>107.3</v>
      </c>
      <c r="N14" s="593">
        <v>84.5</v>
      </c>
      <c r="O14" s="593">
        <v>99.1</v>
      </c>
      <c r="P14" s="593">
        <v>82.6</v>
      </c>
      <c r="Q14" s="593">
        <v>101.4</v>
      </c>
      <c r="R14" s="593">
        <v>103</v>
      </c>
      <c r="S14" s="593">
        <v>109.8</v>
      </c>
    </row>
    <row r="15" spans="1:19" ht="13.5" customHeight="1">
      <c r="A15" s="587" t="s">
        <v>559</v>
      </c>
      <c r="B15" s="587" t="s">
        <v>612</v>
      </c>
      <c r="C15" s="588"/>
      <c r="D15" s="592">
        <v>101.7</v>
      </c>
      <c r="E15" s="593">
        <v>100.8</v>
      </c>
      <c r="F15" s="593">
        <v>104.4</v>
      </c>
      <c r="G15" s="593">
        <v>102</v>
      </c>
      <c r="H15" s="593">
        <v>108.8</v>
      </c>
      <c r="I15" s="593">
        <v>106.5</v>
      </c>
      <c r="J15" s="593">
        <v>100.1</v>
      </c>
      <c r="K15" s="593">
        <v>109.2</v>
      </c>
      <c r="L15" s="593">
        <v>104.7</v>
      </c>
      <c r="M15" s="593">
        <v>111.2</v>
      </c>
      <c r="N15" s="593">
        <v>88.1</v>
      </c>
      <c r="O15" s="593">
        <v>101.6</v>
      </c>
      <c r="P15" s="593">
        <v>88.1</v>
      </c>
      <c r="Q15" s="593">
        <v>99.6</v>
      </c>
      <c r="R15" s="593">
        <v>104</v>
      </c>
      <c r="S15" s="593">
        <v>111.3</v>
      </c>
    </row>
    <row r="16" spans="1:19" ht="13.5" customHeight="1">
      <c r="A16" s="587" t="s">
        <v>559</v>
      </c>
      <c r="B16" s="587" t="s">
        <v>613</v>
      </c>
      <c r="C16" s="588"/>
      <c r="D16" s="592">
        <v>95</v>
      </c>
      <c r="E16" s="593">
        <v>89</v>
      </c>
      <c r="F16" s="593">
        <v>92.9</v>
      </c>
      <c r="G16" s="593">
        <v>97.9</v>
      </c>
      <c r="H16" s="593">
        <v>93.4</v>
      </c>
      <c r="I16" s="593">
        <v>99.9</v>
      </c>
      <c r="J16" s="593">
        <v>94.7</v>
      </c>
      <c r="K16" s="593">
        <v>107.6</v>
      </c>
      <c r="L16" s="593">
        <v>91.8</v>
      </c>
      <c r="M16" s="593">
        <v>97.6</v>
      </c>
      <c r="N16" s="593">
        <v>88.8</v>
      </c>
      <c r="O16" s="593">
        <v>99.6</v>
      </c>
      <c r="P16" s="593">
        <v>89.7</v>
      </c>
      <c r="Q16" s="593">
        <v>99.1</v>
      </c>
      <c r="R16" s="593">
        <v>102.1</v>
      </c>
      <c r="S16" s="593">
        <v>104.6</v>
      </c>
    </row>
    <row r="17" spans="1:19" ht="13.5" customHeight="1">
      <c r="A17" s="587" t="s">
        <v>559</v>
      </c>
      <c r="B17" s="587" t="s">
        <v>614</v>
      </c>
      <c r="C17" s="588"/>
      <c r="D17" s="592">
        <v>102.7</v>
      </c>
      <c r="E17" s="593">
        <v>102.2</v>
      </c>
      <c r="F17" s="593">
        <v>105.3</v>
      </c>
      <c r="G17" s="593">
        <v>104.6</v>
      </c>
      <c r="H17" s="593">
        <v>104.4</v>
      </c>
      <c r="I17" s="593">
        <v>110.3</v>
      </c>
      <c r="J17" s="593">
        <v>98.6</v>
      </c>
      <c r="K17" s="593">
        <v>112.9</v>
      </c>
      <c r="L17" s="593">
        <v>104</v>
      </c>
      <c r="M17" s="593">
        <v>110.4</v>
      </c>
      <c r="N17" s="593">
        <v>88.4</v>
      </c>
      <c r="O17" s="593">
        <v>100.7</v>
      </c>
      <c r="P17" s="593">
        <v>92.3</v>
      </c>
      <c r="Q17" s="593">
        <v>101.7</v>
      </c>
      <c r="R17" s="593">
        <v>105.7</v>
      </c>
      <c r="S17" s="593">
        <v>113</v>
      </c>
    </row>
    <row r="18" spans="1:19" ht="13.5" customHeight="1">
      <c r="A18" s="587" t="s">
        <v>559</v>
      </c>
      <c r="B18" s="587" t="s">
        <v>615</v>
      </c>
      <c r="C18" s="588"/>
      <c r="D18" s="592">
        <v>102</v>
      </c>
      <c r="E18" s="593">
        <v>102.4</v>
      </c>
      <c r="F18" s="593">
        <v>104</v>
      </c>
      <c r="G18" s="593">
        <v>102.1</v>
      </c>
      <c r="H18" s="593">
        <v>100.1</v>
      </c>
      <c r="I18" s="593">
        <v>106</v>
      </c>
      <c r="J18" s="593">
        <v>98.5</v>
      </c>
      <c r="K18" s="593">
        <v>109</v>
      </c>
      <c r="L18" s="593">
        <v>99.8</v>
      </c>
      <c r="M18" s="593">
        <v>107.3</v>
      </c>
      <c r="N18" s="593">
        <v>96.1</v>
      </c>
      <c r="O18" s="593">
        <v>95.9</v>
      </c>
      <c r="P18" s="593">
        <v>92.7</v>
      </c>
      <c r="Q18" s="593">
        <v>101.7</v>
      </c>
      <c r="R18" s="593">
        <v>103.9</v>
      </c>
      <c r="S18" s="593">
        <v>111.5</v>
      </c>
    </row>
    <row r="19" spans="1:19" ht="13.5" customHeight="1">
      <c r="A19" s="587" t="s">
        <v>559</v>
      </c>
      <c r="B19" s="587" t="s">
        <v>616</v>
      </c>
      <c r="C19" s="588"/>
      <c r="D19" s="592">
        <v>96.7</v>
      </c>
      <c r="E19" s="593">
        <v>94.5</v>
      </c>
      <c r="F19" s="593">
        <v>94.6</v>
      </c>
      <c r="G19" s="593">
        <v>102.9</v>
      </c>
      <c r="H19" s="593">
        <v>97.6</v>
      </c>
      <c r="I19" s="593">
        <v>102.1</v>
      </c>
      <c r="J19" s="593">
        <v>96.3</v>
      </c>
      <c r="K19" s="593">
        <v>106.2</v>
      </c>
      <c r="L19" s="593">
        <v>98.7</v>
      </c>
      <c r="M19" s="593">
        <v>98.5</v>
      </c>
      <c r="N19" s="593">
        <v>96</v>
      </c>
      <c r="O19" s="593">
        <v>99.9</v>
      </c>
      <c r="P19" s="593">
        <v>78.9</v>
      </c>
      <c r="Q19" s="593">
        <v>100.9</v>
      </c>
      <c r="R19" s="593">
        <v>106</v>
      </c>
      <c r="S19" s="593">
        <v>106.5</v>
      </c>
    </row>
    <row r="20" spans="1:19" ht="13.5" customHeight="1">
      <c r="A20" s="587"/>
      <c r="B20" s="587" t="s">
        <v>617</v>
      </c>
      <c r="C20" s="588"/>
      <c r="D20" s="592">
        <v>99.1</v>
      </c>
      <c r="E20" s="593">
        <v>104.2</v>
      </c>
      <c r="F20" s="593">
        <v>99.7</v>
      </c>
      <c r="G20" s="593">
        <v>97.9</v>
      </c>
      <c r="H20" s="593">
        <v>99.1</v>
      </c>
      <c r="I20" s="593">
        <v>105.7</v>
      </c>
      <c r="J20" s="593">
        <v>98.5</v>
      </c>
      <c r="K20" s="593">
        <v>102.1</v>
      </c>
      <c r="L20" s="593">
        <v>96</v>
      </c>
      <c r="M20" s="593">
        <v>106.3</v>
      </c>
      <c r="N20" s="593">
        <v>91.5</v>
      </c>
      <c r="O20" s="593">
        <v>96.9</v>
      </c>
      <c r="P20" s="593">
        <v>89.6</v>
      </c>
      <c r="Q20" s="593">
        <v>97.2</v>
      </c>
      <c r="R20" s="593">
        <v>95.4</v>
      </c>
      <c r="S20" s="593">
        <v>105.9</v>
      </c>
    </row>
    <row r="21" spans="1:19" ht="13.5" customHeight="1">
      <c r="A21" s="587"/>
      <c r="B21" s="587" t="s">
        <v>575</v>
      </c>
      <c r="C21" s="588"/>
      <c r="D21" s="592">
        <v>100.5</v>
      </c>
      <c r="E21" s="593">
        <v>101.7</v>
      </c>
      <c r="F21" s="593">
        <v>101.7</v>
      </c>
      <c r="G21" s="593">
        <v>103</v>
      </c>
      <c r="H21" s="593">
        <v>99</v>
      </c>
      <c r="I21" s="593">
        <v>103.7</v>
      </c>
      <c r="J21" s="593">
        <v>97</v>
      </c>
      <c r="K21" s="593">
        <v>107.7</v>
      </c>
      <c r="L21" s="593">
        <v>101.1</v>
      </c>
      <c r="M21" s="593">
        <v>102.8</v>
      </c>
      <c r="N21" s="593">
        <v>94.7</v>
      </c>
      <c r="O21" s="593">
        <v>95.1</v>
      </c>
      <c r="P21" s="593">
        <v>100.4</v>
      </c>
      <c r="Q21" s="593">
        <v>99.9</v>
      </c>
      <c r="R21" s="593">
        <v>105.5</v>
      </c>
      <c r="S21" s="593">
        <v>109.3</v>
      </c>
    </row>
    <row r="22" spans="1:19" ht="13.5" customHeight="1">
      <c r="A22" s="587"/>
      <c r="B22" s="587" t="s">
        <v>618</v>
      </c>
      <c r="C22" s="588"/>
      <c r="D22" s="592">
        <v>103.8</v>
      </c>
      <c r="E22" s="593">
        <v>106.3</v>
      </c>
      <c r="F22" s="593">
        <v>106.6</v>
      </c>
      <c r="G22" s="593">
        <v>103.2</v>
      </c>
      <c r="H22" s="593">
        <v>103.7</v>
      </c>
      <c r="I22" s="593">
        <v>107.4</v>
      </c>
      <c r="J22" s="593">
        <v>100.4</v>
      </c>
      <c r="K22" s="593">
        <v>111.2</v>
      </c>
      <c r="L22" s="593">
        <v>99</v>
      </c>
      <c r="M22" s="593">
        <v>109.5</v>
      </c>
      <c r="N22" s="593">
        <v>94.3</v>
      </c>
      <c r="O22" s="593">
        <v>100.8</v>
      </c>
      <c r="P22" s="593">
        <v>96.3</v>
      </c>
      <c r="Q22" s="593">
        <v>102.7</v>
      </c>
      <c r="R22" s="593">
        <v>101</v>
      </c>
      <c r="S22" s="593">
        <v>112.6</v>
      </c>
    </row>
    <row r="23" spans="1:19" ht="13.5" customHeight="1">
      <c r="A23" s="587"/>
      <c r="B23" s="587" t="s">
        <v>689</v>
      </c>
      <c r="C23" s="588"/>
      <c r="D23" s="592">
        <v>99.4</v>
      </c>
      <c r="E23" s="593">
        <v>106.8</v>
      </c>
      <c r="F23" s="593">
        <v>100.7</v>
      </c>
      <c r="G23" s="593">
        <v>93.6</v>
      </c>
      <c r="H23" s="593">
        <v>97.5</v>
      </c>
      <c r="I23" s="593">
        <v>103.5</v>
      </c>
      <c r="J23" s="593">
        <v>98.7</v>
      </c>
      <c r="K23" s="593">
        <v>105</v>
      </c>
      <c r="L23" s="593">
        <v>95.1</v>
      </c>
      <c r="M23" s="593">
        <v>105.2</v>
      </c>
      <c r="N23" s="593">
        <v>94</v>
      </c>
      <c r="O23" s="593">
        <v>98.1</v>
      </c>
      <c r="P23" s="593">
        <v>84.2</v>
      </c>
      <c r="Q23" s="593">
        <v>97.6</v>
      </c>
      <c r="R23" s="593">
        <v>96.6</v>
      </c>
      <c r="S23" s="593">
        <v>108</v>
      </c>
    </row>
    <row r="24" spans="1:46" ht="13.5" customHeight="1">
      <c r="A24" s="587" t="s">
        <v>764</v>
      </c>
      <c r="B24" s="587" t="s">
        <v>622</v>
      </c>
      <c r="C24" s="588" t="s">
        <v>602</v>
      </c>
      <c r="D24" s="592">
        <v>90.6</v>
      </c>
      <c r="E24" s="593">
        <v>86.4</v>
      </c>
      <c r="F24" s="593">
        <v>89</v>
      </c>
      <c r="G24" s="593">
        <v>89.1</v>
      </c>
      <c r="H24" s="593">
        <v>86</v>
      </c>
      <c r="I24" s="593">
        <v>94.2</v>
      </c>
      <c r="J24" s="593">
        <v>92.2</v>
      </c>
      <c r="K24" s="593">
        <v>98.2</v>
      </c>
      <c r="L24" s="593">
        <v>85.6</v>
      </c>
      <c r="M24" s="593">
        <v>90.1</v>
      </c>
      <c r="N24" s="593">
        <v>93.3</v>
      </c>
      <c r="O24" s="593">
        <v>93.9</v>
      </c>
      <c r="P24" s="593">
        <v>85.4</v>
      </c>
      <c r="Q24" s="593">
        <v>91.3</v>
      </c>
      <c r="R24" s="593">
        <v>92.7</v>
      </c>
      <c r="S24" s="593">
        <v>96.4</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756</v>
      </c>
      <c r="C25" s="601" t="s">
        <v>767</v>
      </c>
      <c r="D25" s="602">
        <v>98.3</v>
      </c>
      <c r="E25" s="603">
        <v>107.4</v>
      </c>
      <c r="F25" s="603">
        <v>101.4</v>
      </c>
      <c r="G25" s="603">
        <v>94.5</v>
      </c>
      <c r="H25" s="603">
        <v>98</v>
      </c>
      <c r="I25" s="603">
        <v>103.8</v>
      </c>
      <c r="J25" s="603">
        <v>96.6</v>
      </c>
      <c r="K25" s="603">
        <v>97.2</v>
      </c>
      <c r="L25" s="603">
        <v>92.4</v>
      </c>
      <c r="M25" s="603">
        <v>106.4</v>
      </c>
      <c r="N25" s="603">
        <v>87</v>
      </c>
      <c r="O25" s="603">
        <v>92.8</v>
      </c>
      <c r="P25" s="603">
        <v>88.5</v>
      </c>
      <c r="Q25" s="603">
        <v>92.8</v>
      </c>
      <c r="R25" s="603">
        <v>96.1</v>
      </c>
      <c r="S25" s="603">
        <v>108.5</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-1.2</v>
      </c>
      <c r="E27" s="585">
        <v>1.9</v>
      </c>
      <c r="F27" s="585">
        <v>-2.3</v>
      </c>
      <c r="G27" s="585">
        <v>-8.9</v>
      </c>
      <c r="H27" s="585">
        <v>-0.7</v>
      </c>
      <c r="I27" s="585">
        <v>-1.6</v>
      </c>
      <c r="J27" s="585">
        <v>-0.9</v>
      </c>
      <c r="K27" s="585">
        <v>2.2</v>
      </c>
      <c r="L27" s="586" t="s">
        <v>762</v>
      </c>
      <c r="M27" s="586" t="s">
        <v>762</v>
      </c>
      <c r="N27" s="586" t="s">
        <v>762</v>
      </c>
      <c r="O27" s="586" t="s">
        <v>762</v>
      </c>
      <c r="P27" s="585">
        <v>-4.8</v>
      </c>
      <c r="Q27" s="585">
        <v>-1.9</v>
      </c>
      <c r="R27" s="585">
        <v>-2</v>
      </c>
      <c r="S27" s="586" t="s">
        <v>762</v>
      </c>
    </row>
    <row r="28" spans="1:19" ht="13.5" customHeight="1">
      <c r="A28" s="587"/>
      <c r="B28" s="587" t="s">
        <v>758</v>
      </c>
      <c r="C28" s="588"/>
      <c r="D28" s="589">
        <v>-0.8</v>
      </c>
      <c r="E28" s="590">
        <v>-2.2</v>
      </c>
      <c r="F28" s="590">
        <v>0.5</v>
      </c>
      <c r="G28" s="590">
        <v>2.2</v>
      </c>
      <c r="H28" s="590">
        <v>-2.8</v>
      </c>
      <c r="I28" s="590">
        <v>-4.6</v>
      </c>
      <c r="J28" s="590">
        <v>0.3</v>
      </c>
      <c r="K28" s="590">
        <v>1.2</v>
      </c>
      <c r="L28" s="591" t="s">
        <v>762</v>
      </c>
      <c r="M28" s="591" t="s">
        <v>762</v>
      </c>
      <c r="N28" s="591" t="s">
        <v>762</v>
      </c>
      <c r="O28" s="591" t="s">
        <v>762</v>
      </c>
      <c r="P28" s="590">
        <v>0.7</v>
      </c>
      <c r="Q28" s="590">
        <v>-7.7</v>
      </c>
      <c r="R28" s="590">
        <v>1.1</v>
      </c>
      <c r="S28" s="591" t="s">
        <v>762</v>
      </c>
    </row>
    <row r="29" spans="1:19" ht="13.5" customHeight="1">
      <c r="A29" s="587"/>
      <c r="B29" s="587" t="s">
        <v>759</v>
      </c>
      <c r="C29" s="588"/>
      <c r="D29" s="589">
        <v>-4.2</v>
      </c>
      <c r="E29" s="590">
        <v>-0.8</v>
      </c>
      <c r="F29" s="590">
        <v>-6.1</v>
      </c>
      <c r="G29" s="590">
        <v>-1.8</v>
      </c>
      <c r="H29" s="590">
        <v>0.1</v>
      </c>
      <c r="I29" s="590">
        <v>2</v>
      </c>
      <c r="J29" s="590">
        <v>-7.4</v>
      </c>
      <c r="K29" s="590">
        <v>-1.7</v>
      </c>
      <c r="L29" s="591" t="s">
        <v>762</v>
      </c>
      <c r="M29" s="591" t="s">
        <v>762</v>
      </c>
      <c r="N29" s="591" t="s">
        <v>762</v>
      </c>
      <c r="O29" s="591" t="s">
        <v>762</v>
      </c>
      <c r="P29" s="590">
        <v>-2.8</v>
      </c>
      <c r="Q29" s="590">
        <v>3.6</v>
      </c>
      <c r="R29" s="590">
        <v>3.6</v>
      </c>
      <c r="S29" s="591" t="s">
        <v>762</v>
      </c>
    </row>
    <row r="30" spans="1:19" ht="13.5" customHeight="1">
      <c r="A30" s="587"/>
      <c r="B30" s="587" t="s">
        <v>760</v>
      </c>
      <c r="C30" s="588"/>
      <c r="D30" s="589">
        <v>2.3</v>
      </c>
      <c r="E30" s="590">
        <v>1.7</v>
      </c>
      <c r="F30" s="590">
        <v>4.9</v>
      </c>
      <c r="G30" s="590">
        <v>2.3</v>
      </c>
      <c r="H30" s="590">
        <v>8.4</v>
      </c>
      <c r="I30" s="590">
        <v>-1.3</v>
      </c>
      <c r="J30" s="590">
        <v>6</v>
      </c>
      <c r="K30" s="590">
        <v>-0.8</v>
      </c>
      <c r="L30" s="591" t="s">
        <v>762</v>
      </c>
      <c r="M30" s="591" t="s">
        <v>762</v>
      </c>
      <c r="N30" s="591" t="s">
        <v>762</v>
      </c>
      <c r="O30" s="591" t="s">
        <v>762</v>
      </c>
      <c r="P30" s="590">
        <v>-2.6</v>
      </c>
      <c r="Q30" s="590">
        <v>1.3</v>
      </c>
      <c r="R30" s="590">
        <v>0.8</v>
      </c>
      <c r="S30" s="591" t="s">
        <v>762</v>
      </c>
    </row>
    <row r="31" spans="1:19" ht="13.5" customHeight="1">
      <c r="A31" s="587"/>
      <c r="B31" s="587" t="s">
        <v>761</v>
      </c>
      <c r="C31" s="588"/>
      <c r="D31" s="589">
        <v>-1.6</v>
      </c>
      <c r="E31" s="590">
        <v>-1</v>
      </c>
      <c r="F31" s="590">
        <v>-1.6</v>
      </c>
      <c r="G31" s="590">
        <v>1.4</v>
      </c>
      <c r="H31" s="590">
        <v>0.3</v>
      </c>
      <c r="I31" s="590">
        <v>1.4</v>
      </c>
      <c r="J31" s="590">
        <v>-1.3</v>
      </c>
      <c r="K31" s="590">
        <v>3.9</v>
      </c>
      <c r="L31" s="591">
        <v>2.9</v>
      </c>
      <c r="M31" s="591">
        <v>0.9</v>
      </c>
      <c r="N31" s="591">
        <v>-12.1</v>
      </c>
      <c r="O31" s="591">
        <v>1.6</v>
      </c>
      <c r="P31" s="590">
        <v>-11.5</v>
      </c>
      <c r="Q31" s="590">
        <v>-0.7</v>
      </c>
      <c r="R31" s="590">
        <v>-1.1</v>
      </c>
      <c r="S31" s="591">
        <v>5.9</v>
      </c>
    </row>
    <row r="32" spans="1:19" ht="13.5" customHeight="1">
      <c r="A32" s="587"/>
      <c r="B32" s="596" t="s">
        <v>763</v>
      </c>
      <c r="C32" s="597"/>
      <c r="D32" s="598">
        <v>0.9</v>
      </c>
      <c r="E32" s="599">
        <v>0.8</v>
      </c>
      <c r="F32" s="599">
        <v>2</v>
      </c>
      <c r="G32" s="599">
        <v>-1.2</v>
      </c>
      <c r="H32" s="599">
        <v>-0.8</v>
      </c>
      <c r="I32" s="599">
        <v>3.1</v>
      </c>
      <c r="J32" s="599">
        <v>-1.5</v>
      </c>
      <c r="K32" s="599">
        <v>3.2</v>
      </c>
      <c r="L32" s="599">
        <v>-3.6</v>
      </c>
      <c r="M32" s="599">
        <v>3.2</v>
      </c>
      <c r="N32" s="599">
        <v>3.6</v>
      </c>
      <c r="O32" s="599">
        <v>-2.6</v>
      </c>
      <c r="P32" s="599">
        <v>0.8</v>
      </c>
      <c r="Q32" s="599">
        <v>0.5</v>
      </c>
      <c r="R32" s="599">
        <v>2.9</v>
      </c>
      <c r="S32" s="599">
        <v>2.3</v>
      </c>
    </row>
    <row r="33" spans="1:19" ht="13.5" customHeight="1">
      <c r="A33" s="582" t="s">
        <v>601</v>
      </c>
      <c r="B33" s="582" t="s">
        <v>610</v>
      </c>
      <c r="C33" s="594" t="s">
        <v>602</v>
      </c>
      <c r="D33" s="592">
        <v>2</v>
      </c>
      <c r="E33" s="593">
        <v>2.4</v>
      </c>
      <c r="F33" s="593">
        <v>3.3</v>
      </c>
      <c r="G33" s="593">
        <v>2.1</v>
      </c>
      <c r="H33" s="593">
        <v>4.9</v>
      </c>
      <c r="I33" s="593">
        <v>5.9</v>
      </c>
      <c r="J33" s="593">
        <v>-2.2</v>
      </c>
      <c r="K33" s="593">
        <v>7.5</v>
      </c>
      <c r="L33" s="593">
        <v>0.4</v>
      </c>
      <c r="M33" s="593">
        <v>6</v>
      </c>
      <c r="N33" s="593">
        <v>-1.4</v>
      </c>
      <c r="O33" s="593">
        <v>-1.3</v>
      </c>
      <c r="P33" s="593">
        <v>8.9</v>
      </c>
      <c r="Q33" s="593">
        <v>1</v>
      </c>
      <c r="R33" s="593">
        <v>9.6</v>
      </c>
      <c r="S33" s="593">
        <v>2.2</v>
      </c>
    </row>
    <row r="34" spans="1:19" ht="13.5" customHeight="1">
      <c r="A34" s="587" t="s">
        <v>559</v>
      </c>
      <c r="B34" s="587" t="s">
        <v>611</v>
      </c>
      <c r="C34" s="588"/>
      <c r="D34" s="592">
        <v>1.9</v>
      </c>
      <c r="E34" s="593">
        <v>1</v>
      </c>
      <c r="F34" s="593">
        <v>5.9</v>
      </c>
      <c r="G34" s="593">
        <v>-5.9</v>
      </c>
      <c r="H34" s="593">
        <v>-7.4</v>
      </c>
      <c r="I34" s="593">
        <v>6</v>
      </c>
      <c r="J34" s="593">
        <v>-1.8</v>
      </c>
      <c r="K34" s="593">
        <v>-1</v>
      </c>
      <c r="L34" s="593">
        <v>-5.5</v>
      </c>
      <c r="M34" s="593">
        <v>3.2</v>
      </c>
      <c r="N34" s="593">
        <v>2.4</v>
      </c>
      <c r="O34" s="593">
        <v>-1.8</v>
      </c>
      <c r="P34" s="593">
        <v>-10.6</v>
      </c>
      <c r="Q34" s="593">
        <v>2</v>
      </c>
      <c r="R34" s="593">
        <v>4.1</v>
      </c>
      <c r="S34" s="593">
        <v>8.4</v>
      </c>
    </row>
    <row r="35" spans="1:19" ht="13.5" customHeight="1">
      <c r="A35" s="587" t="s">
        <v>559</v>
      </c>
      <c r="B35" s="587" t="s">
        <v>612</v>
      </c>
      <c r="C35" s="588"/>
      <c r="D35" s="592">
        <v>0.3</v>
      </c>
      <c r="E35" s="593">
        <v>-1.7</v>
      </c>
      <c r="F35" s="593">
        <v>2.9</v>
      </c>
      <c r="G35" s="593">
        <v>-3.1</v>
      </c>
      <c r="H35" s="593">
        <v>7.4</v>
      </c>
      <c r="I35" s="593">
        <v>2.6</v>
      </c>
      <c r="J35" s="593">
        <v>-4.8</v>
      </c>
      <c r="K35" s="593">
        <v>6</v>
      </c>
      <c r="L35" s="593">
        <v>-3.1</v>
      </c>
      <c r="M35" s="593">
        <v>4.4</v>
      </c>
      <c r="N35" s="593">
        <v>1.5</v>
      </c>
      <c r="O35" s="593">
        <v>2.8</v>
      </c>
      <c r="P35" s="593">
        <v>-6.9</v>
      </c>
      <c r="Q35" s="593">
        <v>1.6</v>
      </c>
      <c r="R35" s="593">
        <v>-1.3</v>
      </c>
      <c r="S35" s="593">
        <v>1.3</v>
      </c>
    </row>
    <row r="36" spans="1:19" ht="13.5" customHeight="1">
      <c r="A36" s="587" t="s">
        <v>559</v>
      </c>
      <c r="B36" s="587" t="s">
        <v>613</v>
      </c>
      <c r="C36" s="588"/>
      <c r="D36" s="592">
        <v>1.9</v>
      </c>
      <c r="E36" s="593">
        <v>-5.7</v>
      </c>
      <c r="F36" s="593">
        <v>3.9</v>
      </c>
      <c r="G36" s="593">
        <v>3.1</v>
      </c>
      <c r="H36" s="593">
        <v>0.3</v>
      </c>
      <c r="I36" s="593">
        <v>6.3</v>
      </c>
      <c r="J36" s="593">
        <v>-3.5</v>
      </c>
      <c r="K36" s="593">
        <v>8.9</v>
      </c>
      <c r="L36" s="593">
        <v>-1.7</v>
      </c>
      <c r="M36" s="593">
        <v>0.5</v>
      </c>
      <c r="N36" s="593">
        <v>0.2</v>
      </c>
      <c r="O36" s="593">
        <v>-3.4</v>
      </c>
      <c r="P36" s="593">
        <v>3.2</v>
      </c>
      <c r="Q36" s="593">
        <v>4.1</v>
      </c>
      <c r="R36" s="593">
        <v>9.2</v>
      </c>
      <c r="S36" s="593">
        <v>5.7</v>
      </c>
    </row>
    <row r="37" spans="1:19" ht="13.5" customHeight="1">
      <c r="A37" s="587" t="s">
        <v>559</v>
      </c>
      <c r="B37" s="587" t="s">
        <v>614</v>
      </c>
      <c r="C37" s="588"/>
      <c r="D37" s="592">
        <v>0</v>
      </c>
      <c r="E37" s="593">
        <v>3.7</v>
      </c>
      <c r="F37" s="593">
        <v>2.1</v>
      </c>
      <c r="G37" s="593">
        <v>-4.1</v>
      </c>
      <c r="H37" s="593">
        <v>-1.8</v>
      </c>
      <c r="I37" s="593">
        <v>6.5</v>
      </c>
      <c r="J37" s="593">
        <v>-4.6</v>
      </c>
      <c r="K37" s="593">
        <v>3.8</v>
      </c>
      <c r="L37" s="593">
        <v>-2.1</v>
      </c>
      <c r="M37" s="593">
        <v>6</v>
      </c>
      <c r="N37" s="593">
        <v>0.2</v>
      </c>
      <c r="O37" s="593">
        <v>-5.7</v>
      </c>
      <c r="P37" s="593">
        <v>-6.7</v>
      </c>
      <c r="Q37" s="593">
        <v>-5</v>
      </c>
      <c r="R37" s="593">
        <v>5.2</v>
      </c>
      <c r="S37" s="593">
        <v>7.7</v>
      </c>
    </row>
    <row r="38" spans="1:19" ht="13.5" customHeight="1">
      <c r="A38" s="587" t="s">
        <v>559</v>
      </c>
      <c r="B38" s="587" t="s">
        <v>615</v>
      </c>
      <c r="C38" s="588"/>
      <c r="D38" s="592">
        <v>0.4</v>
      </c>
      <c r="E38" s="593">
        <v>0.1</v>
      </c>
      <c r="F38" s="593">
        <v>0.6</v>
      </c>
      <c r="G38" s="593">
        <v>-0.7</v>
      </c>
      <c r="H38" s="593">
        <v>-3.6</v>
      </c>
      <c r="I38" s="593">
        <v>-0.7</v>
      </c>
      <c r="J38" s="593">
        <v>-0.8</v>
      </c>
      <c r="K38" s="593">
        <v>-1.2</v>
      </c>
      <c r="L38" s="593">
        <v>-5.2</v>
      </c>
      <c r="M38" s="593">
        <v>3.2</v>
      </c>
      <c r="N38" s="593">
        <v>8</v>
      </c>
      <c r="O38" s="593">
        <v>-6.4</v>
      </c>
      <c r="P38" s="593">
        <v>2.4</v>
      </c>
      <c r="Q38" s="593">
        <v>0.2</v>
      </c>
      <c r="R38" s="593">
        <v>3.2</v>
      </c>
      <c r="S38" s="593">
        <v>3.2</v>
      </c>
    </row>
    <row r="39" spans="1:19" ht="13.5" customHeight="1">
      <c r="A39" s="587" t="s">
        <v>559</v>
      </c>
      <c r="B39" s="587" t="s">
        <v>616</v>
      </c>
      <c r="C39" s="588"/>
      <c r="D39" s="592">
        <v>0</v>
      </c>
      <c r="E39" s="593">
        <v>-0.7</v>
      </c>
      <c r="F39" s="593">
        <v>2.2</v>
      </c>
      <c r="G39" s="593">
        <v>-1.4</v>
      </c>
      <c r="H39" s="593">
        <v>-7.6</v>
      </c>
      <c r="I39" s="593">
        <v>-1</v>
      </c>
      <c r="J39" s="593">
        <v>-0.8</v>
      </c>
      <c r="K39" s="593">
        <v>-2.7</v>
      </c>
      <c r="L39" s="593">
        <v>-4.4</v>
      </c>
      <c r="M39" s="593">
        <v>-1.9</v>
      </c>
      <c r="N39" s="593">
        <v>0.9</v>
      </c>
      <c r="O39" s="593">
        <v>-2.6</v>
      </c>
      <c r="P39" s="593">
        <v>9.4</v>
      </c>
      <c r="Q39" s="593">
        <v>-1.7</v>
      </c>
      <c r="R39" s="593">
        <v>3.8</v>
      </c>
      <c r="S39" s="593">
        <v>-4.8</v>
      </c>
    </row>
    <row r="40" spans="1:19" ht="13.5" customHeight="1">
      <c r="A40" s="587"/>
      <c r="B40" s="587" t="s">
        <v>617</v>
      </c>
      <c r="C40" s="588"/>
      <c r="D40" s="592">
        <v>0.2</v>
      </c>
      <c r="E40" s="593">
        <v>3</v>
      </c>
      <c r="F40" s="593">
        <v>-0.4</v>
      </c>
      <c r="G40" s="593">
        <v>-3.5</v>
      </c>
      <c r="H40" s="593">
        <v>-2.4</v>
      </c>
      <c r="I40" s="593">
        <v>2.5</v>
      </c>
      <c r="J40" s="593">
        <v>1.7</v>
      </c>
      <c r="K40" s="593">
        <v>-0.1</v>
      </c>
      <c r="L40" s="593">
        <v>-7.1</v>
      </c>
      <c r="M40" s="593">
        <v>5.2</v>
      </c>
      <c r="N40" s="593">
        <v>5.2</v>
      </c>
      <c r="O40" s="593">
        <v>-2.6</v>
      </c>
      <c r="P40" s="593">
        <v>-2.7</v>
      </c>
      <c r="Q40" s="593">
        <v>-1.6</v>
      </c>
      <c r="R40" s="593">
        <v>-3.9</v>
      </c>
      <c r="S40" s="593">
        <v>-2.8</v>
      </c>
    </row>
    <row r="41" spans="1:19" ht="13.5" customHeight="1">
      <c r="A41" s="587"/>
      <c r="B41" s="587" t="s">
        <v>575</v>
      </c>
      <c r="C41" s="588"/>
      <c r="D41" s="592">
        <v>2.1</v>
      </c>
      <c r="E41" s="593">
        <v>1.9</v>
      </c>
      <c r="F41" s="593">
        <v>1.4</v>
      </c>
      <c r="G41" s="593">
        <v>4.4</v>
      </c>
      <c r="H41" s="593">
        <v>-1.7</v>
      </c>
      <c r="I41" s="593">
        <v>2.3</v>
      </c>
      <c r="J41" s="593">
        <v>-0.8</v>
      </c>
      <c r="K41" s="593">
        <v>6.1</v>
      </c>
      <c r="L41" s="593">
        <v>-0.9</v>
      </c>
      <c r="M41" s="593">
        <v>3.1</v>
      </c>
      <c r="N41" s="593">
        <v>10.9</v>
      </c>
      <c r="O41" s="593">
        <v>-5</v>
      </c>
      <c r="P41" s="593">
        <v>7.4</v>
      </c>
      <c r="Q41" s="593">
        <v>3.1</v>
      </c>
      <c r="R41" s="593">
        <v>11.9</v>
      </c>
      <c r="S41" s="593">
        <v>3.7</v>
      </c>
    </row>
    <row r="42" spans="1:19" ht="13.5" customHeight="1">
      <c r="A42" s="587"/>
      <c r="B42" s="587" t="s">
        <v>618</v>
      </c>
      <c r="C42" s="588"/>
      <c r="D42" s="592">
        <v>3</v>
      </c>
      <c r="E42" s="593">
        <v>4.9</v>
      </c>
      <c r="F42" s="593">
        <v>3.4</v>
      </c>
      <c r="G42" s="593">
        <v>1</v>
      </c>
      <c r="H42" s="593">
        <v>2.8</v>
      </c>
      <c r="I42" s="593">
        <v>3.3</v>
      </c>
      <c r="J42" s="593">
        <v>0.7</v>
      </c>
      <c r="K42" s="593">
        <v>7.8</v>
      </c>
      <c r="L42" s="593">
        <v>-4.3</v>
      </c>
      <c r="M42" s="593">
        <v>7.4</v>
      </c>
      <c r="N42" s="593">
        <v>9</v>
      </c>
      <c r="O42" s="593">
        <v>-0.2</v>
      </c>
      <c r="P42" s="593">
        <v>5.8</v>
      </c>
      <c r="Q42" s="593">
        <v>2.2</v>
      </c>
      <c r="R42" s="593">
        <v>3.1</v>
      </c>
      <c r="S42" s="593">
        <v>1.7</v>
      </c>
    </row>
    <row r="43" spans="1:19" ht="13.5" customHeight="1">
      <c r="A43" s="587"/>
      <c r="B43" s="587" t="s">
        <v>689</v>
      </c>
      <c r="C43" s="588"/>
      <c r="D43" s="592">
        <v>0.2</v>
      </c>
      <c r="E43" s="593">
        <v>3.9</v>
      </c>
      <c r="F43" s="593">
        <v>-1.1</v>
      </c>
      <c r="G43" s="593">
        <v>-5.4</v>
      </c>
      <c r="H43" s="593">
        <v>2.4</v>
      </c>
      <c r="I43" s="593">
        <v>0.5</v>
      </c>
      <c r="J43" s="593">
        <v>1.8</v>
      </c>
      <c r="K43" s="593">
        <v>-0.5</v>
      </c>
      <c r="L43" s="593">
        <v>-9.9</v>
      </c>
      <c r="M43" s="593">
        <v>2.8</v>
      </c>
      <c r="N43" s="593">
        <v>10.1</v>
      </c>
      <c r="O43" s="593">
        <v>-6.8</v>
      </c>
      <c r="P43" s="593">
        <v>2.4</v>
      </c>
      <c r="Q43" s="593">
        <v>0.1</v>
      </c>
      <c r="R43" s="593">
        <v>-3.9</v>
      </c>
      <c r="S43" s="593">
        <v>0.6</v>
      </c>
    </row>
    <row r="44" spans="1:19" ht="13.5" customHeight="1">
      <c r="A44" s="587" t="s">
        <v>764</v>
      </c>
      <c r="B44" s="587" t="s">
        <v>622</v>
      </c>
      <c r="C44" s="588" t="s">
        <v>602</v>
      </c>
      <c r="D44" s="592">
        <v>-1.1</v>
      </c>
      <c r="E44" s="593">
        <v>-2</v>
      </c>
      <c r="F44" s="593">
        <v>-0.8</v>
      </c>
      <c r="G44" s="593">
        <v>-6.4</v>
      </c>
      <c r="H44" s="593">
        <v>-5.5</v>
      </c>
      <c r="I44" s="593">
        <v>-3.6</v>
      </c>
      <c r="J44" s="593">
        <v>0.8</v>
      </c>
      <c r="K44" s="593">
        <v>-6</v>
      </c>
      <c r="L44" s="593">
        <v>-7</v>
      </c>
      <c r="M44" s="593">
        <v>-0.1</v>
      </c>
      <c r="N44" s="593">
        <v>3.2</v>
      </c>
      <c r="O44" s="593">
        <v>-5.2</v>
      </c>
      <c r="P44" s="593">
        <v>5.2</v>
      </c>
      <c r="Q44" s="593">
        <v>-3.2</v>
      </c>
      <c r="R44" s="593">
        <v>-0.3</v>
      </c>
      <c r="S44" s="593">
        <v>-1.4</v>
      </c>
    </row>
    <row r="45" spans="1:19" ht="13.5" customHeight="1">
      <c r="A45" s="595" t="s">
        <v>803</v>
      </c>
      <c r="B45" s="600" t="s">
        <v>756</v>
      </c>
      <c r="C45" s="601" t="s">
        <v>767</v>
      </c>
      <c r="D45" s="602">
        <v>-1.8</v>
      </c>
      <c r="E45" s="603">
        <v>5.1</v>
      </c>
      <c r="F45" s="603">
        <v>-0.8</v>
      </c>
      <c r="G45" s="603">
        <v>-6.1</v>
      </c>
      <c r="H45" s="603">
        <v>-1.9</v>
      </c>
      <c r="I45" s="603">
        <v>-1.3</v>
      </c>
      <c r="J45" s="603">
        <v>-0.2</v>
      </c>
      <c r="K45" s="603">
        <v>-5.3</v>
      </c>
      <c r="L45" s="603">
        <v>-12.4</v>
      </c>
      <c r="M45" s="603">
        <v>2.4</v>
      </c>
      <c r="N45" s="603">
        <v>0.6</v>
      </c>
      <c r="O45" s="603">
        <v>-8.1</v>
      </c>
      <c r="P45" s="603">
        <v>-6.3</v>
      </c>
      <c r="Q45" s="603">
        <v>-7</v>
      </c>
      <c r="R45" s="603">
        <v>-7.5</v>
      </c>
      <c r="S45" s="603">
        <v>-0.9</v>
      </c>
    </row>
    <row r="46" spans="1:35" ht="27" customHeight="1">
      <c r="A46" s="785" t="s">
        <v>341</v>
      </c>
      <c r="B46" s="785"/>
      <c r="C46" s="786"/>
      <c r="D46" s="604">
        <v>8.5</v>
      </c>
      <c r="E46" s="604">
        <v>24.3</v>
      </c>
      <c r="F46" s="604">
        <v>13.9</v>
      </c>
      <c r="G46" s="604">
        <v>6.1</v>
      </c>
      <c r="H46" s="604">
        <v>14</v>
      </c>
      <c r="I46" s="604">
        <v>10.2</v>
      </c>
      <c r="J46" s="604">
        <v>4.8</v>
      </c>
      <c r="K46" s="604">
        <v>-1</v>
      </c>
      <c r="L46" s="604">
        <v>7.9</v>
      </c>
      <c r="M46" s="604">
        <v>18.1</v>
      </c>
      <c r="N46" s="604">
        <v>-6.8</v>
      </c>
      <c r="O46" s="604">
        <v>-1.2</v>
      </c>
      <c r="P46" s="604">
        <v>3.6</v>
      </c>
      <c r="Q46" s="604">
        <v>1.6</v>
      </c>
      <c r="R46" s="604">
        <v>3.7</v>
      </c>
      <c r="S46" s="604">
        <v>12.6</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103</v>
      </c>
      <c r="E53" s="585">
        <v>103</v>
      </c>
      <c r="F53" s="585">
        <v>100.6</v>
      </c>
      <c r="G53" s="585">
        <v>96.1</v>
      </c>
      <c r="H53" s="585">
        <v>94.2</v>
      </c>
      <c r="I53" s="585">
        <v>102.6</v>
      </c>
      <c r="J53" s="585">
        <v>107.6</v>
      </c>
      <c r="K53" s="585">
        <v>97</v>
      </c>
      <c r="L53" s="586" t="s">
        <v>762</v>
      </c>
      <c r="M53" s="586" t="s">
        <v>762</v>
      </c>
      <c r="N53" s="586" t="s">
        <v>762</v>
      </c>
      <c r="O53" s="586" t="s">
        <v>762</v>
      </c>
      <c r="P53" s="585">
        <v>113.4</v>
      </c>
      <c r="Q53" s="585">
        <v>98.9</v>
      </c>
      <c r="R53" s="585">
        <v>86.8</v>
      </c>
      <c r="S53" s="586" t="s">
        <v>762</v>
      </c>
    </row>
    <row r="54" spans="1:19" ht="13.5" customHeight="1">
      <c r="A54" s="587"/>
      <c r="B54" s="587" t="s">
        <v>758</v>
      </c>
      <c r="C54" s="588"/>
      <c r="D54" s="589">
        <v>101.4</v>
      </c>
      <c r="E54" s="590">
        <v>100.4</v>
      </c>
      <c r="F54" s="590">
        <v>100.5</v>
      </c>
      <c r="G54" s="590">
        <v>96.7</v>
      </c>
      <c r="H54" s="590">
        <v>91.8</v>
      </c>
      <c r="I54" s="590">
        <v>97.7</v>
      </c>
      <c r="J54" s="590">
        <v>105.4</v>
      </c>
      <c r="K54" s="590">
        <v>100.5</v>
      </c>
      <c r="L54" s="591" t="s">
        <v>762</v>
      </c>
      <c r="M54" s="591" t="s">
        <v>762</v>
      </c>
      <c r="N54" s="591" t="s">
        <v>762</v>
      </c>
      <c r="O54" s="591" t="s">
        <v>762</v>
      </c>
      <c r="P54" s="590">
        <v>108.7</v>
      </c>
      <c r="Q54" s="590">
        <v>93.2</v>
      </c>
      <c r="R54" s="590">
        <v>92.5</v>
      </c>
      <c r="S54" s="591" t="s">
        <v>762</v>
      </c>
    </row>
    <row r="55" spans="1:19" ht="13.5" customHeight="1">
      <c r="A55" s="587"/>
      <c r="B55" s="587" t="s">
        <v>759</v>
      </c>
      <c r="C55" s="588"/>
      <c r="D55" s="589">
        <v>98</v>
      </c>
      <c r="E55" s="590">
        <v>100.9</v>
      </c>
      <c r="F55" s="590">
        <v>95.6</v>
      </c>
      <c r="G55" s="590">
        <v>98.4</v>
      </c>
      <c r="H55" s="590">
        <v>90.7</v>
      </c>
      <c r="I55" s="590">
        <v>101.4</v>
      </c>
      <c r="J55" s="590">
        <v>96.9</v>
      </c>
      <c r="K55" s="590">
        <v>99</v>
      </c>
      <c r="L55" s="591" t="s">
        <v>762</v>
      </c>
      <c r="M55" s="591" t="s">
        <v>762</v>
      </c>
      <c r="N55" s="591" t="s">
        <v>762</v>
      </c>
      <c r="O55" s="591" t="s">
        <v>762</v>
      </c>
      <c r="P55" s="590">
        <v>105.1</v>
      </c>
      <c r="Q55" s="590">
        <v>98.1</v>
      </c>
      <c r="R55" s="590">
        <v>99</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98.3</v>
      </c>
      <c r="E57" s="593">
        <v>100.2</v>
      </c>
      <c r="F57" s="593">
        <v>97.4</v>
      </c>
      <c r="G57" s="593">
        <v>100.6</v>
      </c>
      <c r="H57" s="593">
        <v>101</v>
      </c>
      <c r="I57" s="593">
        <v>100.8</v>
      </c>
      <c r="J57" s="593">
        <v>102.2</v>
      </c>
      <c r="K57" s="593">
        <v>101</v>
      </c>
      <c r="L57" s="593">
        <v>99.5</v>
      </c>
      <c r="M57" s="593">
        <v>100.4</v>
      </c>
      <c r="N57" s="593">
        <v>88.9</v>
      </c>
      <c r="O57" s="593">
        <v>102.8</v>
      </c>
      <c r="P57" s="593">
        <v>95.7</v>
      </c>
      <c r="Q57" s="593">
        <v>97.9</v>
      </c>
      <c r="R57" s="593">
        <v>99.6</v>
      </c>
      <c r="S57" s="593">
        <v>99.3</v>
      </c>
    </row>
    <row r="58" spans="1:19" ht="13.5" customHeight="1">
      <c r="A58" s="587"/>
      <c r="B58" s="596" t="s">
        <v>763</v>
      </c>
      <c r="C58" s="597"/>
      <c r="D58" s="598">
        <v>99.2</v>
      </c>
      <c r="E58" s="599">
        <v>105.6</v>
      </c>
      <c r="F58" s="599">
        <v>100.1</v>
      </c>
      <c r="G58" s="599">
        <v>99.3</v>
      </c>
      <c r="H58" s="599">
        <v>99.2</v>
      </c>
      <c r="I58" s="599">
        <v>105.1</v>
      </c>
      <c r="J58" s="599">
        <v>100.5</v>
      </c>
      <c r="K58" s="599">
        <v>100.4</v>
      </c>
      <c r="L58" s="599">
        <v>91</v>
      </c>
      <c r="M58" s="599">
        <v>105.5</v>
      </c>
      <c r="N58" s="599">
        <v>91.5</v>
      </c>
      <c r="O58" s="599">
        <v>96.8</v>
      </c>
      <c r="P58" s="599">
        <v>92</v>
      </c>
      <c r="Q58" s="599">
        <v>96</v>
      </c>
      <c r="R58" s="599">
        <v>103.5</v>
      </c>
      <c r="S58" s="599">
        <v>101.4</v>
      </c>
    </row>
    <row r="59" spans="1:19" ht="13.5" customHeight="1">
      <c r="A59" s="582" t="s">
        <v>601</v>
      </c>
      <c r="B59" s="582" t="s">
        <v>610</v>
      </c>
      <c r="C59" s="594" t="s">
        <v>602</v>
      </c>
      <c r="D59" s="592">
        <v>100.4</v>
      </c>
      <c r="E59" s="593">
        <v>110</v>
      </c>
      <c r="F59" s="593">
        <v>102</v>
      </c>
      <c r="G59" s="593">
        <v>99.6</v>
      </c>
      <c r="H59" s="593">
        <v>99.9</v>
      </c>
      <c r="I59" s="593">
        <v>107.4</v>
      </c>
      <c r="J59" s="593">
        <v>99.9</v>
      </c>
      <c r="K59" s="593">
        <v>98</v>
      </c>
      <c r="L59" s="593">
        <v>98.3</v>
      </c>
      <c r="M59" s="593">
        <v>103</v>
      </c>
      <c r="N59" s="593">
        <v>89.5</v>
      </c>
      <c r="O59" s="593">
        <v>98.2</v>
      </c>
      <c r="P59" s="593">
        <v>98.9</v>
      </c>
      <c r="Q59" s="593">
        <v>96</v>
      </c>
      <c r="R59" s="593">
        <v>105.5</v>
      </c>
      <c r="S59" s="593">
        <v>101.7</v>
      </c>
    </row>
    <row r="60" spans="1:19" ht="13.5" customHeight="1">
      <c r="A60" s="587" t="s">
        <v>559</v>
      </c>
      <c r="B60" s="587" t="s">
        <v>611</v>
      </c>
      <c r="C60" s="588"/>
      <c r="D60" s="592">
        <v>100.3</v>
      </c>
      <c r="E60" s="593">
        <v>106.6</v>
      </c>
      <c r="F60" s="593">
        <v>103</v>
      </c>
      <c r="G60" s="593">
        <v>98.3</v>
      </c>
      <c r="H60" s="593">
        <v>100.2</v>
      </c>
      <c r="I60" s="593">
        <v>104.8</v>
      </c>
      <c r="J60" s="593">
        <v>97.5</v>
      </c>
      <c r="K60" s="593">
        <v>97.8</v>
      </c>
      <c r="L60" s="593">
        <v>93.3</v>
      </c>
      <c r="M60" s="593">
        <v>110.4</v>
      </c>
      <c r="N60" s="593">
        <v>93.2</v>
      </c>
      <c r="O60" s="593">
        <v>95.7</v>
      </c>
      <c r="P60" s="593">
        <v>89.4</v>
      </c>
      <c r="Q60" s="593">
        <v>97</v>
      </c>
      <c r="R60" s="593">
        <v>104.6</v>
      </c>
      <c r="S60" s="593">
        <v>102.6</v>
      </c>
    </row>
    <row r="61" spans="1:19" ht="13.5" customHeight="1">
      <c r="A61" s="587" t="s">
        <v>559</v>
      </c>
      <c r="B61" s="587" t="s">
        <v>612</v>
      </c>
      <c r="C61" s="588"/>
      <c r="D61" s="592">
        <v>101.6</v>
      </c>
      <c r="E61" s="593">
        <v>107.6</v>
      </c>
      <c r="F61" s="593">
        <v>103.6</v>
      </c>
      <c r="G61" s="593">
        <v>101.1</v>
      </c>
      <c r="H61" s="593">
        <v>105.1</v>
      </c>
      <c r="I61" s="593">
        <v>105.4</v>
      </c>
      <c r="J61" s="593">
        <v>102.1</v>
      </c>
      <c r="K61" s="593">
        <v>102</v>
      </c>
      <c r="L61" s="593">
        <v>92.5</v>
      </c>
      <c r="M61" s="593">
        <v>111.7</v>
      </c>
      <c r="N61" s="593">
        <v>93.5</v>
      </c>
      <c r="O61" s="593">
        <v>98</v>
      </c>
      <c r="P61" s="593">
        <v>96.5</v>
      </c>
      <c r="Q61" s="593">
        <v>95.9</v>
      </c>
      <c r="R61" s="593">
        <v>102.9</v>
      </c>
      <c r="S61" s="593">
        <v>102.2</v>
      </c>
    </row>
    <row r="62" spans="1:19" ht="13.5" customHeight="1">
      <c r="A62" s="587" t="s">
        <v>559</v>
      </c>
      <c r="B62" s="587" t="s">
        <v>613</v>
      </c>
      <c r="C62" s="588"/>
      <c r="D62" s="592">
        <v>95.8</v>
      </c>
      <c r="E62" s="593">
        <v>96.4</v>
      </c>
      <c r="F62" s="593">
        <v>93.5</v>
      </c>
      <c r="G62" s="593">
        <v>96.4</v>
      </c>
      <c r="H62" s="593">
        <v>91.6</v>
      </c>
      <c r="I62" s="593">
        <v>101.3</v>
      </c>
      <c r="J62" s="593">
        <v>100.3</v>
      </c>
      <c r="K62" s="593">
        <v>99.9</v>
      </c>
      <c r="L62" s="593">
        <v>87.6</v>
      </c>
      <c r="M62" s="593">
        <v>99.6</v>
      </c>
      <c r="N62" s="593">
        <v>91</v>
      </c>
      <c r="O62" s="593">
        <v>95.5</v>
      </c>
      <c r="P62" s="593">
        <v>98.8</v>
      </c>
      <c r="Q62" s="593">
        <v>95.9</v>
      </c>
      <c r="R62" s="593">
        <v>104.1</v>
      </c>
      <c r="S62" s="593">
        <v>99.1</v>
      </c>
    </row>
    <row r="63" spans="1:19" ht="13.5" customHeight="1">
      <c r="A63" s="587" t="s">
        <v>559</v>
      </c>
      <c r="B63" s="587" t="s">
        <v>614</v>
      </c>
      <c r="C63" s="588"/>
      <c r="D63" s="592">
        <v>103</v>
      </c>
      <c r="E63" s="593">
        <v>110.6</v>
      </c>
      <c r="F63" s="593">
        <v>104.7</v>
      </c>
      <c r="G63" s="593">
        <v>103.6</v>
      </c>
      <c r="H63" s="593">
        <v>105.5</v>
      </c>
      <c r="I63" s="593">
        <v>110.4</v>
      </c>
      <c r="J63" s="593">
        <v>102.2</v>
      </c>
      <c r="K63" s="593">
        <v>103.7</v>
      </c>
      <c r="L63" s="593">
        <v>90.1</v>
      </c>
      <c r="M63" s="593">
        <v>110.6</v>
      </c>
      <c r="N63" s="593">
        <v>91.1</v>
      </c>
      <c r="O63" s="593">
        <v>98.6</v>
      </c>
      <c r="P63" s="593">
        <v>101</v>
      </c>
      <c r="Q63" s="593">
        <v>97.2</v>
      </c>
      <c r="R63" s="593">
        <v>107.1</v>
      </c>
      <c r="S63" s="593">
        <v>104.4</v>
      </c>
    </row>
    <row r="64" spans="1:19" ht="13.5" customHeight="1">
      <c r="A64" s="587" t="s">
        <v>559</v>
      </c>
      <c r="B64" s="587" t="s">
        <v>615</v>
      </c>
      <c r="C64" s="588"/>
      <c r="D64" s="592">
        <v>101.4</v>
      </c>
      <c r="E64" s="593">
        <v>106.3</v>
      </c>
      <c r="F64" s="593">
        <v>103.5</v>
      </c>
      <c r="G64" s="593">
        <v>101.6</v>
      </c>
      <c r="H64" s="593">
        <v>100.7</v>
      </c>
      <c r="I64" s="593">
        <v>107.2</v>
      </c>
      <c r="J64" s="593">
        <v>100.9</v>
      </c>
      <c r="K64" s="593">
        <v>102.7</v>
      </c>
      <c r="L64" s="593">
        <v>89.7</v>
      </c>
      <c r="M64" s="593">
        <v>109.5</v>
      </c>
      <c r="N64" s="593">
        <v>93.1</v>
      </c>
      <c r="O64" s="593">
        <v>94.8</v>
      </c>
      <c r="P64" s="593">
        <v>90</v>
      </c>
      <c r="Q64" s="593">
        <v>97</v>
      </c>
      <c r="R64" s="593">
        <v>106.2</v>
      </c>
      <c r="S64" s="593">
        <v>106.7</v>
      </c>
    </row>
    <row r="65" spans="1:19" ht="13.5" customHeight="1">
      <c r="A65" s="587" t="s">
        <v>559</v>
      </c>
      <c r="B65" s="587" t="s">
        <v>616</v>
      </c>
      <c r="C65" s="588"/>
      <c r="D65" s="592">
        <v>96.6</v>
      </c>
      <c r="E65" s="593">
        <v>101.1</v>
      </c>
      <c r="F65" s="593">
        <v>94.3</v>
      </c>
      <c r="G65" s="593">
        <v>102.4</v>
      </c>
      <c r="H65" s="593">
        <v>95.1</v>
      </c>
      <c r="I65" s="593">
        <v>103.8</v>
      </c>
      <c r="J65" s="593">
        <v>100.2</v>
      </c>
      <c r="K65" s="593">
        <v>99.6</v>
      </c>
      <c r="L65" s="593">
        <v>89.4</v>
      </c>
      <c r="M65" s="593">
        <v>101.8</v>
      </c>
      <c r="N65" s="593">
        <v>93.8</v>
      </c>
      <c r="O65" s="593">
        <v>99.3</v>
      </c>
      <c r="P65" s="593">
        <v>83.7</v>
      </c>
      <c r="Q65" s="593">
        <v>98.7</v>
      </c>
      <c r="R65" s="593">
        <v>109.5</v>
      </c>
      <c r="S65" s="593">
        <v>100.9</v>
      </c>
    </row>
    <row r="66" spans="1:19" ht="13.5" customHeight="1">
      <c r="A66" s="587"/>
      <c r="B66" s="587" t="s">
        <v>617</v>
      </c>
      <c r="C66" s="588"/>
      <c r="D66" s="592">
        <v>97.4</v>
      </c>
      <c r="E66" s="593">
        <v>106.9</v>
      </c>
      <c r="F66" s="593">
        <v>98.1</v>
      </c>
      <c r="G66" s="593">
        <v>97.4</v>
      </c>
      <c r="H66" s="593">
        <v>99.4</v>
      </c>
      <c r="I66" s="593">
        <v>105.7</v>
      </c>
      <c r="J66" s="593">
        <v>101.3</v>
      </c>
      <c r="K66" s="593">
        <v>97.1</v>
      </c>
      <c r="L66" s="593">
        <v>90.5</v>
      </c>
      <c r="M66" s="593">
        <v>103.9</v>
      </c>
      <c r="N66" s="593">
        <v>89.4</v>
      </c>
      <c r="O66" s="593">
        <v>98</v>
      </c>
      <c r="P66" s="593">
        <v>85.1</v>
      </c>
      <c r="Q66" s="593">
        <v>93.1</v>
      </c>
      <c r="R66" s="593">
        <v>97</v>
      </c>
      <c r="S66" s="593">
        <v>97.7</v>
      </c>
    </row>
    <row r="67" spans="1:19" ht="13.5" customHeight="1">
      <c r="A67" s="587"/>
      <c r="B67" s="587" t="s">
        <v>575</v>
      </c>
      <c r="C67" s="588"/>
      <c r="D67" s="592">
        <v>100</v>
      </c>
      <c r="E67" s="593">
        <v>108.3</v>
      </c>
      <c r="F67" s="593">
        <v>101.5</v>
      </c>
      <c r="G67" s="593">
        <v>102.5</v>
      </c>
      <c r="H67" s="593">
        <v>99.7</v>
      </c>
      <c r="I67" s="593">
        <v>105</v>
      </c>
      <c r="J67" s="593">
        <v>99.3</v>
      </c>
      <c r="K67" s="593">
        <v>103.1</v>
      </c>
      <c r="L67" s="593">
        <v>92.9</v>
      </c>
      <c r="M67" s="593">
        <v>105.8</v>
      </c>
      <c r="N67" s="593">
        <v>90.5</v>
      </c>
      <c r="O67" s="593">
        <v>92.3</v>
      </c>
      <c r="P67" s="593">
        <v>96.8</v>
      </c>
      <c r="Q67" s="593">
        <v>96.1</v>
      </c>
      <c r="R67" s="593">
        <v>106.5</v>
      </c>
      <c r="S67" s="593">
        <v>103.7</v>
      </c>
    </row>
    <row r="68" spans="1:19" ht="13.5" customHeight="1">
      <c r="A68" s="587"/>
      <c r="B68" s="587" t="s">
        <v>618</v>
      </c>
      <c r="C68" s="588"/>
      <c r="D68" s="592">
        <v>103.4</v>
      </c>
      <c r="E68" s="593">
        <v>113</v>
      </c>
      <c r="F68" s="593">
        <v>106.6</v>
      </c>
      <c r="G68" s="593">
        <v>102.7</v>
      </c>
      <c r="H68" s="593">
        <v>104.4</v>
      </c>
      <c r="I68" s="593">
        <v>106.7</v>
      </c>
      <c r="J68" s="593">
        <v>102.7</v>
      </c>
      <c r="K68" s="593">
        <v>104</v>
      </c>
      <c r="L68" s="593">
        <v>89.4</v>
      </c>
      <c r="M68" s="593">
        <v>111.2</v>
      </c>
      <c r="N68" s="593">
        <v>91.1</v>
      </c>
      <c r="O68" s="593">
        <v>99.7</v>
      </c>
      <c r="P68" s="593">
        <v>94.5</v>
      </c>
      <c r="Q68" s="593">
        <v>99.1</v>
      </c>
      <c r="R68" s="593">
        <v>103</v>
      </c>
      <c r="S68" s="593">
        <v>104.8</v>
      </c>
    </row>
    <row r="69" spans="1:19" ht="13.5" customHeight="1">
      <c r="A69" s="587"/>
      <c r="B69" s="587" t="s">
        <v>689</v>
      </c>
      <c r="C69" s="588"/>
      <c r="D69" s="592">
        <v>98.1</v>
      </c>
      <c r="E69" s="593">
        <v>110.7</v>
      </c>
      <c r="F69" s="593">
        <v>99.6</v>
      </c>
      <c r="G69" s="593">
        <v>93.1</v>
      </c>
      <c r="H69" s="593">
        <v>97.7</v>
      </c>
      <c r="I69" s="593">
        <v>103.5</v>
      </c>
      <c r="J69" s="593">
        <v>99.9</v>
      </c>
      <c r="K69" s="593">
        <v>99.3</v>
      </c>
      <c r="L69" s="593">
        <v>89.9</v>
      </c>
      <c r="M69" s="593">
        <v>105</v>
      </c>
      <c r="N69" s="593">
        <v>93.5</v>
      </c>
      <c r="O69" s="593">
        <v>94.1</v>
      </c>
      <c r="P69" s="593">
        <v>83.4</v>
      </c>
      <c r="Q69" s="593">
        <v>93.7</v>
      </c>
      <c r="R69" s="593">
        <v>100.3</v>
      </c>
      <c r="S69" s="593">
        <v>100.6</v>
      </c>
    </row>
    <row r="70" spans="1:46" ht="13.5" customHeight="1">
      <c r="A70" s="587" t="s">
        <v>764</v>
      </c>
      <c r="B70" s="587" t="s">
        <v>622</v>
      </c>
      <c r="C70" s="588" t="s">
        <v>602</v>
      </c>
      <c r="D70" s="592">
        <v>90.8</v>
      </c>
      <c r="E70" s="593">
        <v>88.3</v>
      </c>
      <c r="F70" s="593">
        <v>89.4</v>
      </c>
      <c r="G70" s="593">
        <v>88.7</v>
      </c>
      <c r="H70" s="593">
        <v>83.5</v>
      </c>
      <c r="I70" s="593">
        <v>93.4</v>
      </c>
      <c r="J70" s="593">
        <v>96.8</v>
      </c>
      <c r="K70" s="593">
        <v>92.6</v>
      </c>
      <c r="L70" s="593">
        <v>80.9</v>
      </c>
      <c r="M70" s="593">
        <v>93.7</v>
      </c>
      <c r="N70" s="593">
        <v>90.2</v>
      </c>
      <c r="O70" s="593">
        <v>93.3</v>
      </c>
      <c r="P70" s="593">
        <v>83.7</v>
      </c>
      <c r="Q70" s="593">
        <v>92.2</v>
      </c>
      <c r="R70" s="593">
        <v>92.5</v>
      </c>
      <c r="S70" s="593">
        <v>94.1</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756</v>
      </c>
      <c r="C71" s="601" t="s">
        <v>767</v>
      </c>
      <c r="D71" s="602">
        <v>97.1</v>
      </c>
      <c r="E71" s="603">
        <v>109.9</v>
      </c>
      <c r="F71" s="603">
        <v>100.1</v>
      </c>
      <c r="G71" s="603">
        <v>94</v>
      </c>
      <c r="H71" s="603">
        <v>98.6</v>
      </c>
      <c r="I71" s="603">
        <v>103.6</v>
      </c>
      <c r="J71" s="603">
        <v>96</v>
      </c>
      <c r="K71" s="603">
        <v>88.7</v>
      </c>
      <c r="L71" s="603">
        <v>89.4</v>
      </c>
      <c r="M71" s="603">
        <v>105.5</v>
      </c>
      <c r="N71" s="603">
        <v>86</v>
      </c>
      <c r="O71" s="603">
        <v>94.2</v>
      </c>
      <c r="P71" s="603">
        <v>85.7</v>
      </c>
      <c r="Q71" s="603">
        <v>90.8</v>
      </c>
      <c r="R71" s="603">
        <v>95.6</v>
      </c>
      <c r="S71" s="603">
        <v>102.7</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-2.7</v>
      </c>
      <c r="E73" s="585">
        <v>5.7</v>
      </c>
      <c r="F73" s="585">
        <v>-2.5</v>
      </c>
      <c r="G73" s="585">
        <v>-7.7</v>
      </c>
      <c r="H73" s="585">
        <v>-5.5</v>
      </c>
      <c r="I73" s="585">
        <v>-1.2</v>
      </c>
      <c r="J73" s="585">
        <v>-8.4</v>
      </c>
      <c r="K73" s="585">
        <v>3.8</v>
      </c>
      <c r="L73" s="586" t="s">
        <v>762</v>
      </c>
      <c r="M73" s="586" t="s">
        <v>762</v>
      </c>
      <c r="N73" s="586" t="s">
        <v>762</v>
      </c>
      <c r="O73" s="586" t="s">
        <v>762</v>
      </c>
      <c r="P73" s="585">
        <v>-4</v>
      </c>
      <c r="Q73" s="585">
        <v>-5.5</v>
      </c>
      <c r="R73" s="585">
        <v>-1.3</v>
      </c>
      <c r="S73" s="586" t="s">
        <v>762</v>
      </c>
    </row>
    <row r="74" spans="1:19" ht="13.5" customHeight="1">
      <c r="A74" s="587"/>
      <c r="B74" s="587" t="s">
        <v>758</v>
      </c>
      <c r="C74" s="588"/>
      <c r="D74" s="589">
        <v>-1.5</v>
      </c>
      <c r="E74" s="590">
        <v>-2.4</v>
      </c>
      <c r="F74" s="590">
        <v>-0.1</v>
      </c>
      <c r="G74" s="590">
        <v>0.5</v>
      </c>
      <c r="H74" s="590">
        <v>-2.5</v>
      </c>
      <c r="I74" s="590">
        <v>-4.8</v>
      </c>
      <c r="J74" s="590">
        <v>-2</v>
      </c>
      <c r="K74" s="590">
        <v>3.6</v>
      </c>
      <c r="L74" s="591" t="s">
        <v>762</v>
      </c>
      <c r="M74" s="591" t="s">
        <v>762</v>
      </c>
      <c r="N74" s="591" t="s">
        <v>762</v>
      </c>
      <c r="O74" s="591" t="s">
        <v>762</v>
      </c>
      <c r="P74" s="590">
        <v>-4.2</v>
      </c>
      <c r="Q74" s="590">
        <v>-5.7</v>
      </c>
      <c r="R74" s="590">
        <v>6.6</v>
      </c>
      <c r="S74" s="591" t="s">
        <v>762</v>
      </c>
    </row>
    <row r="75" spans="1:19" ht="13.5" customHeight="1">
      <c r="A75" s="587"/>
      <c r="B75" s="587" t="s">
        <v>759</v>
      </c>
      <c r="C75" s="588"/>
      <c r="D75" s="589">
        <v>-3.4</v>
      </c>
      <c r="E75" s="590">
        <v>0.5</v>
      </c>
      <c r="F75" s="590">
        <v>-4.8</v>
      </c>
      <c r="G75" s="590">
        <v>1.8</v>
      </c>
      <c r="H75" s="590">
        <v>-1.2</v>
      </c>
      <c r="I75" s="590">
        <v>3.8</v>
      </c>
      <c r="J75" s="590">
        <v>-8.2</v>
      </c>
      <c r="K75" s="590">
        <v>-1.5</v>
      </c>
      <c r="L75" s="591" t="s">
        <v>762</v>
      </c>
      <c r="M75" s="591" t="s">
        <v>762</v>
      </c>
      <c r="N75" s="591" t="s">
        <v>762</v>
      </c>
      <c r="O75" s="591" t="s">
        <v>762</v>
      </c>
      <c r="P75" s="590">
        <v>-3.3</v>
      </c>
      <c r="Q75" s="590">
        <v>5.3</v>
      </c>
      <c r="R75" s="590">
        <v>7</v>
      </c>
      <c r="S75" s="591" t="s">
        <v>762</v>
      </c>
    </row>
    <row r="76" spans="1:19" ht="13.5" customHeight="1">
      <c r="A76" s="587"/>
      <c r="B76" s="587" t="s">
        <v>760</v>
      </c>
      <c r="C76" s="588"/>
      <c r="D76" s="589">
        <v>2.2</v>
      </c>
      <c r="E76" s="590">
        <v>-0.9</v>
      </c>
      <c r="F76" s="590">
        <v>4.5</v>
      </c>
      <c r="G76" s="590">
        <v>1.7</v>
      </c>
      <c r="H76" s="590">
        <v>10.2</v>
      </c>
      <c r="I76" s="590">
        <v>-1.4</v>
      </c>
      <c r="J76" s="590">
        <v>3.3</v>
      </c>
      <c r="K76" s="590">
        <v>1</v>
      </c>
      <c r="L76" s="591" t="s">
        <v>762</v>
      </c>
      <c r="M76" s="591" t="s">
        <v>762</v>
      </c>
      <c r="N76" s="591" t="s">
        <v>762</v>
      </c>
      <c r="O76" s="591" t="s">
        <v>762</v>
      </c>
      <c r="P76" s="590">
        <v>-4.8</v>
      </c>
      <c r="Q76" s="590">
        <v>1.9</v>
      </c>
      <c r="R76" s="590">
        <v>1.1</v>
      </c>
      <c r="S76" s="591" t="s">
        <v>762</v>
      </c>
    </row>
    <row r="77" spans="1:19" ht="13.5" customHeight="1">
      <c r="A77" s="587"/>
      <c r="B77" s="587" t="s">
        <v>761</v>
      </c>
      <c r="C77" s="588"/>
      <c r="D77" s="589">
        <v>-1.8</v>
      </c>
      <c r="E77" s="590">
        <v>0.1</v>
      </c>
      <c r="F77" s="590">
        <v>-2.6</v>
      </c>
      <c r="G77" s="590">
        <v>0.5</v>
      </c>
      <c r="H77" s="590">
        <v>1</v>
      </c>
      <c r="I77" s="590">
        <v>0.8</v>
      </c>
      <c r="J77" s="590">
        <v>2.1</v>
      </c>
      <c r="K77" s="590">
        <v>1</v>
      </c>
      <c r="L77" s="591">
        <v>-0.6</v>
      </c>
      <c r="M77" s="591">
        <v>0.4</v>
      </c>
      <c r="N77" s="591">
        <v>-11.2</v>
      </c>
      <c r="O77" s="591">
        <v>2.8</v>
      </c>
      <c r="P77" s="590">
        <v>-4.3</v>
      </c>
      <c r="Q77" s="590">
        <v>-2.1</v>
      </c>
      <c r="R77" s="590">
        <v>-0.4</v>
      </c>
      <c r="S77" s="591">
        <v>-0.7</v>
      </c>
    </row>
    <row r="78" spans="1:19" ht="13.5" customHeight="1">
      <c r="A78" s="587"/>
      <c r="B78" s="596" t="s">
        <v>809</v>
      </c>
      <c r="C78" s="597"/>
      <c r="D78" s="598">
        <v>0.9</v>
      </c>
      <c r="E78" s="599">
        <v>5.4</v>
      </c>
      <c r="F78" s="599">
        <v>2.8</v>
      </c>
      <c r="G78" s="599">
        <v>-1.3</v>
      </c>
      <c r="H78" s="599">
        <v>-1.8</v>
      </c>
      <c r="I78" s="599">
        <v>4.3</v>
      </c>
      <c r="J78" s="599">
        <v>-1.7</v>
      </c>
      <c r="K78" s="599">
        <v>-0.6</v>
      </c>
      <c r="L78" s="599">
        <v>-8.5</v>
      </c>
      <c r="M78" s="599">
        <v>5.1</v>
      </c>
      <c r="N78" s="599">
        <v>2.9</v>
      </c>
      <c r="O78" s="599">
        <v>-5.8</v>
      </c>
      <c r="P78" s="599">
        <v>-3.9</v>
      </c>
      <c r="Q78" s="599">
        <v>-1.9</v>
      </c>
      <c r="R78" s="599">
        <v>3.9</v>
      </c>
      <c r="S78" s="599">
        <v>2.1</v>
      </c>
    </row>
    <row r="79" spans="1:19" ht="13.5" customHeight="1">
      <c r="A79" s="582" t="s">
        <v>601</v>
      </c>
      <c r="B79" s="582" t="s">
        <v>610</v>
      </c>
      <c r="C79" s="594" t="s">
        <v>602</v>
      </c>
      <c r="D79" s="592">
        <v>3</v>
      </c>
      <c r="E79" s="593">
        <v>13.4</v>
      </c>
      <c r="F79" s="593">
        <v>4.6</v>
      </c>
      <c r="G79" s="593">
        <v>2</v>
      </c>
      <c r="H79" s="593">
        <v>5.4</v>
      </c>
      <c r="I79" s="593">
        <v>8.7</v>
      </c>
      <c r="J79" s="593">
        <v>0.7</v>
      </c>
      <c r="K79" s="593">
        <v>2.2</v>
      </c>
      <c r="L79" s="593">
        <v>3.3</v>
      </c>
      <c r="M79" s="593">
        <v>7.2</v>
      </c>
      <c r="N79" s="593">
        <v>0.7</v>
      </c>
      <c r="O79" s="593">
        <v>-4.7</v>
      </c>
      <c r="P79" s="593">
        <v>4</v>
      </c>
      <c r="Q79" s="593">
        <v>-1</v>
      </c>
      <c r="R79" s="593">
        <v>10.5</v>
      </c>
      <c r="S79" s="593">
        <v>-0.4</v>
      </c>
    </row>
    <row r="80" spans="1:19" ht="13.5" customHeight="1">
      <c r="A80" s="587" t="s">
        <v>559</v>
      </c>
      <c r="B80" s="587" t="s">
        <v>611</v>
      </c>
      <c r="C80" s="588"/>
      <c r="D80" s="592">
        <v>3.2</v>
      </c>
      <c r="E80" s="593">
        <v>10</v>
      </c>
      <c r="F80" s="593">
        <v>7.1</v>
      </c>
      <c r="G80" s="593">
        <v>-6.1</v>
      </c>
      <c r="H80" s="593">
        <v>-7.9</v>
      </c>
      <c r="I80" s="593">
        <v>6.7</v>
      </c>
      <c r="J80" s="593">
        <v>-1</v>
      </c>
      <c r="K80" s="593">
        <v>-9.4</v>
      </c>
      <c r="L80" s="593">
        <v>-15.1</v>
      </c>
      <c r="M80" s="593">
        <v>6.4</v>
      </c>
      <c r="N80" s="593">
        <v>12.8</v>
      </c>
      <c r="O80" s="593">
        <v>-0.4</v>
      </c>
      <c r="P80" s="593">
        <v>-12.4</v>
      </c>
      <c r="Q80" s="593">
        <v>-1</v>
      </c>
      <c r="R80" s="593">
        <v>3.5</v>
      </c>
      <c r="S80" s="593">
        <v>6.5</v>
      </c>
    </row>
    <row r="81" spans="1:19" ht="13.5" customHeight="1">
      <c r="A81" s="587" t="s">
        <v>559</v>
      </c>
      <c r="B81" s="587" t="s">
        <v>612</v>
      </c>
      <c r="C81" s="588"/>
      <c r="D81" s="592">
        <v>1.1</v>
      </c>
      <c r="E81" s="593">
        <v>0</v>
      </c>
      <c r="F81" s="593">
        <v>3.8</v>
      </c>
      <c r="G81" s="593">
        <v>-3.8</v>
      </c>
      <c r="H81" s="593">
        <v>3.6</v>
      </c>
      <c r="I81" s="593">
        <v>2.1</v>
      </c>
      <c r="J81" s="593">
        <v>-4.7</v>
      </c>
      <c r="K81" s="593">
        <v>-0.1</v>
      </c>
      <c r="L81" s="593">
        <v>-4.8</v>
      </c>
      <c r="M81" s="593">
        <v>5.4</v>
      </c>
      <c r="N81" s="593">
        <v>13.7</v>
      </c>
      <c r="O81" s="593">
        <v>1.8</v>
      </c>
      <c r="P81" s="593">
        <v>-7.6</v>
      </c>
      <c r="Q81" s="593">
        <v>0.4</v>
      </c>
      <c r="R81" s="593">
        <v>-2.7</v>
      </c>
      <c r="S81" s="593">
        <v>-1.6</v>
      </c>
    </row>
    <row r="82" spans="1:19" ht="13.5" customHeight="1">
      <c r="A82" s="587" t="s">
        <v>559</v>
      </c>
      <c r="B82" s="587" t="s">
        <v>613</v>
      </c>
      <c r="C82" s="588"/>
      <c r="D82" s="592">
        <v>3.8</v>
      </c>
      <c r="E82" s="593">
        <v>0.9</v>
      </c>
      <c r="F82" s="593">
        <v>6.1</v>
      </c>
      <c r="G82" s="593">
        <v>3.3</v>
      </c>
      <c r="H82" s="593">
        <v>-1.4</v>
      </c>
      <c r="I82" s="593">
        <v>7.7</v>
      </c>
      <c r="J82" s="593">
        <v>-0.3</v>
      </c>
      <c r="K82" s="593">
        <v>6.2</v>
      </c>
      <c r="L82" s="593">
        <v>-4.8</v>
      </c>
      <c r="M82" s="593">
        <v>3.8</v>
      </c>
      <c r="N82" s="593">
        <v>4</v>
      </c>
      <c r="O82" s="593">
        <v>-8.7</v>
      </c>
      <c r="P82" s="593">
        <v>3.2</v>
      </c>
      <c r="Q82" s="593">
        <v>0.5</v>
      </c>
      <c r="R82" s="593">
        <v>13.5</v>
      </c>
      <c r="S82" s="593">
        <v>5.5</v>
      </c>
    </row>
    <row r="83" spans="1:19" ht="13.5" customHeight="1">
      <c r="A83" s="587" t="s">
        <v>559</v>
      </c>
      <c r="B83" s="587" t="s">
        <v>614</v>
      </c>
      <c r="C83" s="588"/>
      <c r="D83" s="592">
        <v>0.1</v>
      </c>
      <c r="E83" s="593">
        <v>12.4</v>
      </c>
      <c r="F83" s="593">
        <v>2.7</v>
      </c>
      <c r="G83" s="593">
        <v>-5.4</v>
      </c>
      <c r="H83" s="593">
        <v>-1.5</v>
      </c>
      <c r="I83" s="593">
        <v>5.7</v>
      </c>
      <c r="J83" s="593">
        <v>-3</v>
      </c>
      <c r="K83" s="593">
        <v>-2.9</v>
      </c>
      <c r="L83" s="593">
        <v>-17.1</v>
      </c>
      <c r="M83" s="593">
        <v>6.8</v>
      </c>
      <c r="N83" s="593">
        <v>2.8</v>
      </c>
      <c r="O83" s="593">
        <v>-8.5</v>
      </c>
      <c r="P83" s="593">
        <v>-9.2</v>
      </c>
      <c r="Q83" s="593">
        <v>-7.8</v>
      </c>
      <c r="R83" s="593">
        <v>5.6</v>
      </c>
      <c r="S83" s="593">
        <v>7.1</v>
      </c>
    </row>
    <row r="84" spans="1:19" ht="13.5" customHeight="1">
      <c r="A84" s="587" t="s">
        <v>559</v>
      </c>
      <c r="B84" s="587" t="s">
        <v>615</v>
      </c>
      <c r="C84" s="588"/>
      <c r="D84" s="592">
        <v>-0.5</v>
      </c>
      <c r="E84" s="593">
        <v>1.5</v>
      </c>
      <c r="F84" s="593">
        <v>0</v>
      </c>
      <c r="G84" s="593">
        <v>-0.5</v>
      </c>
      <c r="H84" s="593">
        <v>-3.4</v>
      </c>
      <c r="I84" s="593">
        <v>1.9</v>
      </c>
      <c r="J84" s="593">
        <v>-2.2</v>
      </c>
      <c r="K84" s="593">
        <v>0.7</v>
      </c>
      <c r="L84" s="593">
        <v>-14.9</v>
      </c>
      <c r="M84" s="593">
        <v>6.2</v>
      </c>
      <c r="N84" s="593">
        <v>3.9</v>
      </c>
      <c r="O84" s="593">
        <v>-7.1</v>
      </c>
      <c r="P84" s="593">
        <v>-7.3</v>
      </c>
      <c r="Q84" s="593">
        <v>-2.8</v>
      </c>
      <c r="R84" s="593">
        <v>3.3</v>
      </c>
      <c r="S84" s="593">
        <v>7.5</v>
      </c>
    </row>
    <row r="85" spans="1:19" ht="13.5" customHeight="1">
      <c r="A85" s="587" t="s">
        <v>559</v>
      </c>
      <c r="B85" s="587" t="s">
        <v>616</v>
      </c>
      <c r="C85" s="588"/>
      <c r="D85" s="592">
        <v>-0.1</v>
      </c>
      <c r="E85" s="593">
        <v>3.8</v>
      </c>
      <c r="F85" s="593">
        <v>3.2</v>
      </c>
      <c r="G85" s="593">
        <v>-0.9</v>
      </c>
      <c r="H85" s="593">
        <v>-13.9</v>
      </c>
      <c r="I85" s="593">
        <v>4.7</v>
      </c>
      <c r="J85" s="593">
        <v>-3.5</v>
      </c>
      <c r="K85" s="593">
        <v>-8.1</v>
      </c>
      <c r="L85" s="593">
        <v>-12.8</v>
      </c>
      <c r="M85" s="593">
        <v>0.1</v>
      </c>
      <c r="N85" s="593">
        <v>-2.2</v>
      </c>
      <c r="O85" s="593">
        <v>-4.9</v>
      </c>
      <c r="P85" s="593">
        <v>10.6</v>
      </c>
      <c r="Q85" s="593">
        <v>-4.5</v>
      </c>
      <c r="R85" s="593">
        <v>6.2</v>
      </c>
      <c r="S85" s="593">
        <v>-6.1</v>
      </c>
    </row>
    <row r="86" spans="1:19" ht="13.5" customHeight="1">
      <c r="A86" s="587"/>
      <c r="B86" s="587" t="s">
        <v>617</v>
      </c>
      <c r="C86" s="588"/>
      <c r="D86" s="592">
        <v>-1.8</v>
      </c>
      <c r="E86" s="593">
        <v>0.5</v>
      </c>
      <c r="F86" s="593">
        <v>-0.9</v>
      </c>
      <c r="G86" s="593">
        <v>-2.4</v>
      </c>
      <c r="H86" s="593">
        <v>-2.3</v>
      </c>
      <c r="I86" s="593">
        <v>1.8</v>
      </c>
      <c r="J86" s="593">
        <v>0.1</v>
      </c>
      <c r="K86" s="593">
        <v>0</v>
      </c>
      <c r="L86" s="593">
        <v>-7.6</v>
      </c>
      <c r="M86" s="593">
        <v>3.3</v>
      </c>
      <c r="N86" s="593">
        <v>-0.9</v>
      </c>
      <c r="O86" s="593">
        <v>-5</v>
      </c>
      <c r="P86" s="593">
        <v>-12.5</v>
      </c>
      <c r="Q86" s="593">
        <v>-3.6</v>
      </c>
      <c r="R86" s="593">
        <v>-4.8</v>
      </c>
      <c r="S86" s="593">
        <v>-1.8</v>
      </c>
    </row>
    <row r="87" spans="1:19" ht="13.5" customHeight="1">
      <c r="A87" s="587"/>
      <c r="B87" s="587" t="s">
        <v>575</v>
      </c>
      <c r="C87" s="588"/>
      <c r="D87" s="592">
        <v>1.1</v>
      </c>
      <c r="E87" s="593">
        <v>5.9</v>
      </c>
      <c r="F87" s="593">
        <v>1.7</v>
      </c>
      <c r="G87" s="593">
        <v>4.5</v>
      </c>
      <c r="H87" s="593">
        <v>-1.3</v>
      </c>
      <c r="I87" s="593">
        <v>3.1</v>
      </c>
      <c r="J87" s="593">
        <v>-2.6</v>
      </c>
      <c r="K87" s="593">
        <v>4.5</v>
      </c>
      <c r="L87" s="593">
        <v>-3.5</v>
      </c>
      <c r="M87" s="593">
        <v>7.4</v>
      </c>
      <c r="N87" s="593">
        <v>1.7</v>
      </c>
      <c r="O87" s="593">
        <v>-13.1</v>
      </c>
      <c r="P87" s="593">
        <v>-2.8</v>
      </c>
      <c r="Q87" s="593">
        <v>1.4</v>
      </c>
      <c r="R87" s="593">
        <v>12.5</v>
      </c>
      <c r="S87" s="593">
        <v>7</v>
      </c>
    </row>
    <row r="88" spans="1:19" ht="13.5" customHeight="1">
      <c r="A88" s="587"/>
      <c r="B88" s="587" t="s">
        <v>618</v>
      </c>
      <c r="C88" s="588"/>
      <c r="D88" s="592">
        <v>2.6</v>
      </c>
      <c r="E88" s="593">
        <v>11</v>
      </c>
      <c r="F88" s="593">
        <v>4.3</v>
      </c>
      <c r="G88" s="593">
        <v>1.2</v>
      </c>
      <c r="H88" s="593">
        <v>2.9</v>
      </c>
      <c r="I88" s="593">
        <v>5.3</v>
      </c>
      <c r="J88" s="593">
        <v>-0.7</v>
      </c>
      <c r="K88" s="593">
        <v>6.6</v>
      </c>
      <c r="L88" s="593">
        <v>-8.1</v>
      </c>
      <c r="M88" s="593">
        <v>8.4</v>
      </c>
      <c r="N88" s="593">
        <v>2.4</v>
      </c>
      <c r="O88" s="593">
        <v>-3.3</v>
      </c>
      <c r="P88" s="593">
        <v>-2.1</v>
      </c>
      <c r="Q88" s="593">
        <v>1.4</v>
      </c>
      <c r="R88" s="593">
        <v>4.7</v>
      </c>
      <c r="S88" s="593">
        <v>1.4</v>
      </c>
    </row>
    <row r="89" spans="1:19" ht="13.5" customHeight="1">
      <c r="A89" s="587"/>
      <c r="B89" s="587" t="s">
        <v>689</v>
      </c>
      <c r="C89" s="588"/>
      <c r="D89" s="592">
        <v>-1.2</v>
      </c>
      <c r="E89" s="593">
        <v>7.9</v>
      </c>
      <c r="F89" s="593">
        <v>-1.3</v>
      </c>
      <c r="G89" s="593">
        <v>-5.9</v>
      </c>
      <c r="H89" s="593">
        <v>4.3</v>
      </c>
      <c r="I89" s="593">
        <v>-0.7</v>
      </c>
      <c r="J89" s="593">
        <v>-1.8</v>
      </c>
      <c r="K89" s="593">
        <v>-2.6</v>
      </c>
      <c r="L89" s="593">
        <v>-9.7</v>
      </c>
      <c r="M89" s="593">
        <v>4</v>
      </c>
      <c r="N89" s="593">
        <v>4.4</v>
      </c>
      <c r="O89" s="593">
        <v>-17.2</v>
      </c>
      <c r="P89" s="593">
        <v>-0.1</v>
      </c>
      <c r="Q89" s="593">
        <v>-1.1</v>
      </c>
      <c r="R89" s="593">
        <v>-1</v>
      </c>
      <c r="S89" s="593">
        <v>1.2</v>
      </c>
    </row>
    <row r="90" spans="1:19" ht="13.5" customHeight="1">
      <c r="A90" s="587" t="s">
        <v>764</v>
      </c>
      <c r="B90" s="587" t="s">
        <v>622</v>
      </c>
      <c r="C90" s="588" t="s">
        <v>602</v>
      </c>
      <c r="D90" s="592">
        <v>-1.6</v>
      </c>
      <c r="E90" s="593">
        <v>-1.8</v>
      </c>
      <c r="F90" s="593">
        <v>-0.9</v>
      </c>
      <c r="G90" s="593">
        <v>-4</v>
      </c>
      <c r="H90" s="593">
        <v>-8</v>
      </c>
      <c r="I90" s="593">
        <v>-6.8</v>
      </c>
      <c r="J90" s="593">
        <v>-3</v>
      </c>
      <c r="K90" s="593">
        <v>-5</v>
      </c>
      <c r="L90" s="593">
        <v>-8.2</v>
      </c>
      <c r="M90" s="593">
        <v>0.3</v>
      </c>
      <c r="N90" s="593">
        <v>2.3</v>
      </c>
      <c r="O90" s="593">
        <v>-3.9</v>
      </c>
      <c r="P90" s="593">
        <v>-2.9</v>
      </c>
      <c r="Q90" s="593">
        <v>0.4</v>
      </c>
      <c r="R90" s="593">
        <v>-2.3</v>
      </c>
      <c r="S90" s="593">
        <v>1.7</v>
      </c>
    </row>
    <row r="91" spans="1:19" ht="13.5" customHeight="1">
      <c r="A91" s="595" t="s">
        <v>803</v>
      </c>
      <c r="B91" s="600" t="s">
        <v>804</v>
      </c>
      <c r="C91" s="601" t="s">
        <v>805</v>
      </c>
      <c r="D91" s="602">
        <v>-3.3</v>
      </c>
      <c r="E91" s="603">
        <v>-0.1</v>
      </c>
      <c r="F91" s="603">
        <v>-1.9</v>
      </c>
      <c r="G91" s="603">
        <v>-5.6</v>
      </c>
      <c r="H91" s="603">
        <v>-1.3</v>
      </c>
      <c r="I91" s="603">
        <v>-3.5</v>
      </c>
      <c r="J91" s="603">
        <v>-3.9</v>
      </c>
      <c r="K91" s="603">
        <v>-9.5</v>
      </c>
      <c r="L91" s="603">
        <v>-9.1</v>
      </c>
      <c r="M91" s="603">
        <v>2.4</v>
      </c>
      <c r="N91" s="603">
        <v>-3.9</v>
      </c>
      <c r="O91" s="603">
        <v>-4.1</v>
      </c>
      <c r="P91" s="603">
        <v>-13.3</v>
      </c>
      <c r="Q91" s="603">
        <v>-5.4</v>
      </c>
      <c r="R91" s="603">
        <v>-9.4</v>
      </c>
      <c r="S91" s="603">
        <v>1</v>
      </c>
    </row>
    <row r="92" spans="1:35" ht="27" customHeight="1">
      <c r="A92" s="785" t="s">
        <v>341</v>
      </c>
      <c r="B92" s="785"/>
      <c r="C92" s="786"/>
      <c r="D92" s="605">
        <v>6.9</v>
      </c>
      <c r="E92" s="604">
        <v>24.5</v>
      </c>
      <c r="F92" s="604">
        <v>12</v>
      </c>
      <c r="G92" s="604">
        <v>6</v>
      </c>
      <c r="H92" s="604">
        <v>18.1</v>
      </c>
      <c r="I92" s="604">
        <v>10.9</v>
      </c>
      <c r="J92" s="604">
        <v>-0.8</v>
      </c>
      <c r="K92" s="604">
        <v>-4.2</v>
      </c>
      <c r="L92" s="604">
        <v>10.5</v>
      </c>
      <c r="M92" s="604">
        <v>12.6</v>
      </c>
      <c r="N92" s="604">
        <v>-4.7</v>
      </c>
      <c r="O92" s="604">
        <v>1</v>
      </c>
      <c r="P92" s="604">
        <v>2.4</v>
      </c>
      <c r="Q92" s="604">
        <v>-1.5</v>
      </c>
      <c r="R92" s="604">
        <v>3.4</v>
      </c>
      <c r="S92" s="604">
        <v>9.1</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623</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725</v>
      </c>
      <c r="E3" s="507" t="s">
        <v>726</v>
      </c>
      <c r="F3" s="507" t="s">
        <v>727</v>
      </c>
      <c r="G3" s="507" t="s">
        <v>728</v>
      </c>
      <c r="H3" s="507" t="s">
        <v>729</v>
      </c>
      <c r="I3" s="507" t="s">
        <v>730</v>
      </c>
      <c r="J3" s="507" t="s">
        <v>731</v>
      </c>
      <c r="K3" s="507" t="s">
        <v>732</v>
      </c>
      <c r="L3" s="507" t="s">
        <v>733</v>
      </c>
      <c r="M3" s="507" t="s">
        <v>734</v>
      </c>
      <c r="N3" s="507" t="s">
        <v>785</v>
      </c>
      <c r="O3" s="507" t="s">
        <v>735</v>
      </c>
      <c r="P3" s="507" t="s">
        <v>736</v>
      </c>
      <c r="Q3" s="507" t="s">
        <v>737</v>
      </c>
      <c r="R3" s="507" t="s">
        <v>738</v>
      </c>
      <c r="S3" s="507" t="s">
        <v>739</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114.5</v>
      </c>
      <c r="E7" s="585">
        <v>104.3</v>
      </c>
      <c r="F7" s="585">
        <v>121.6</v>
      </c>
      <c r="G7" s="585">
        <v>146.8</v>
      </c>
      <c r="H7" s="585">
        <v>220.9</v>
      </c>
      <c r="I7" s="585">
        <v>97.7</v>
      </c>
      <c r="J7" s="585">
        <v>101.6</v>
      </c>
      <c r="K7" s="585">
        <v>95.1</v>
      </c>
      <c r="L7" s="586" t="s">
        <v>762</v>
      </c>
      <c r="M7" s="586" t="s">
        <v>762</v>
      </c>
      <c r="N7" s="586" t="s">
        <v>762</v>
      </c>
      <c r="O7" s="586" t="s">
        <v>762</v>
      </c>
      <c r="P7" s="585">
        <v>50.3</v>
      </c>
      <c r="Q7" s="585">
        <v>135.2</v>
      </c>
      <c r="R7" s="585">
        <v>298.3</v>
      </c>
      <c r="S7" s="586" t="s">
        <v>762</v>
      </c>
    </row>
    <row r="8" spans="1:19" ht="13.5" customHeight="1">
      <c r="A8" s="587"/>
      <c r="B8" s="587" t="s">
        <v>758</v>
      </c>
      <c r="C8" s="588"/>
      <c r="D8" s="589">
        <v>113.5</v>
      </c>
      <c r="E8" s="590">
        <v>89.1</v>
      </c>
      <c r="F8" s="590">
        <v>99.2</v>
      </c>
      <c r="G8" s="590">
        <v>120.5</v>
      </c>
      <c r="H8" s="590">
        <v>173.4</v>
      </c>
      <c r="I8" s="590">
        <v>87</v>
      </c>
      <c r="J8" s="590">
        <v>123.2</v>
      </c>
      <c r="K8" s="590">
        <v>103.1</v>
      </c>
      <c r="L8" s="591" t="s">
        <v>762</v>
      </c>
      <c r="M8" s="591" t="s">
        <v>762</v>
      </c>
      <c r="N8" s="591" t="s">
        <v>762</v>
      </c>
      <c r="O8" s="591" t="s">
        <v>762</v>
      </c>
      <c r="P8" s="590">
        <v>94.5</v>
      </c>
      <c r="Q8" s="590">
        <v>225.9</v>
      </c>
      <c r="R8" s="590">
        <v>297.6</v>
      </c>
      <c r="S8" s="591" t="s">
        <v>762</v>
      </c>
    </row>
    <row r="9" spans="1:19" ht="13.5">
      <c r="A9" s="587"/>
      <c r="B9" s="587" t="s">
        <v>759</v>
      </c>
      <c r="C9" s="588"/>
      <c r="D9" s="589">
        <v>84.3</v>
      </c>
      <c r="E9" s="590">
        <v>97.2</v>
      </c>
      <c r="F9" s="590">
        <v>68.3</v>
      </c>
      <c r="G9" s="590">
        <v>100</v>
      </c>
      <c r="H9" s="590">
        <v>102.8</v>
      </c>
      <c r="I9" s="590">
        <v>87.9</v>
      </c>
      <c r="J9" s="590">
        <v>98.9</v>
      </c>
      <c r="K9" s="590">
        <v>84.2</v>
      </c>
      <c r="L9" s="591" t="s">
        <v>762</v>
      </c>
      <c r="M9" s="591" t="s">
        <v>762</v>
      </c>
      <c r="N9" s="591" t="s">
        <v>762</v>
      </c>
      <c r="O9" s="591" t="s">
        <v>762</v>
      </c>
      <c r="P9" s="590">
        <v>122.9</v>
      </c>
      <c r="Q9" s="590">
        <v>127.2</v>
      </c>
      <c r="R9" s="590">
        <v>85.8</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98.4</v>
      </c>
      <c r="E11" s="593">
        <v>122.5</v>
      </c>
      <c r="F11" s="593">
        <v>104.6</v>
      </c>
      <c r="G11" s="593">
        <v>89</v>
      </c>
      <c r="H11" s="593">
        <v>109.7</v>
      </c>
      <c r="I11" s="593">
        <v>90.1</v>
      </c>
      <c r="J11" s="593">
        <v>112.3</v>
      </c>
      <c r="K11" s="593">
        <v>103.1</v>
      </c>
      <c r="L11" s="593">
        <v>57.1</v>
      </c>
      <c r="M11" s="593">
        <v>116.1</v>
      </c>
      <c r="N11" s="593">
        <v>60.4</v>
      </c>
      <c r="O11" s="593">
        <v>57.4</v>
      </c>
      <c r="P11" s="593">
        <v>86</v>
      </c>
      <c r="Q11" s="593">
        <v>93.4</v>
      </c>
      <c r="R11" s="593">
        <v>86.1</v>
      </c>
      <c r="S11" s="593">
        <v>110.6</v>
      </c>
    </row>
    <row r="12" spans="1:19" ht="13.5" customHeight="1">
      <c r="A12" s="587"/>
      <c r="B12" s="596" t="s">
        <v>809</v>
      </c>
      <c r="C12" s="597"/>
      <c r="D12" s="598">
        <v>99.6</v>
      </c>
      <c r="E12" s="599">
        <v>126.1</v>
      </c>
      <c r="F12" s="599">
        <v>103.9</v>
      </c>
      <c r="G12" s="599">
        <v>118.2</v>
      </c>
      <c r="H12" s="599">
        <v>149.6</v>
      </c>
      <c r="I12" s="599">
        <v>89.1</v>
      </c>
      <c r="J12" s="599">
        <v>105.5</v>
      </c>
      <c r="K12" s="599">
        <v>119.5</v>
      </c>
      <c r="L12" s="599">
        <v>85.9</v>
      </c>
      <c r="M12" s="599">
        <v>128.5</v>
      </c>
      <c r="N12" s="599">
        <v>55.9</v>
      </c>
      <c r="O12" s="599">
        <v>61.6</v>
      </c>
      <c r="P12" s="599">
        <v>69</v>
      </c>
      <c r="Q12" s="599">
        <v>102.1</v>
      </c>
      <c r="R12" s="599">
        <v>116.5</v>
      </c>
      <c r="S12" s="599">
        <v>114.3</v>
      </c>
    </row>
    <row r="13" spans="1:19" ht="13.5" customHeight="1">
      <c r="A13" s="582" t="s">
        <v>601</v>
      </c>
      <c r="B13" s="582" t="s">
        <v>610</v>
      </c>
      <c r="C13" s="594" t="s">
        <v>602</v>
      </c>
      <c r="D13" s="592">
        <v>98.2</v>
      </c>
      <c r="E13" s="593">
        <v>124.3</v>
      </c>
      <c r="F13" s="593">
        <v>108.6</v>
      </c>
      <c r="G13" s="593">
        <v>107.6</v>
      </c>
      <c r="H13" s="593">
        <v>123.8</v>
      </c>
      <c r="I13" s="593">
        <v>84.6</v>
      </c>
      <c r="J13" s="593">
        <v>104.3</v>
      </c>
      <c r="K13" s="593">
        <v>120.9</v>
      </c>
      <c r="L13" s="593">
        <v>79.4</v>
      </c>
      <c r="M13" s="593">
        <v>123.6</v>
      </c>
      <c r="N13" s="593">
        <v>45.9</v>
      </c>
      <c r="O13" s="593">
        <v>52</v>
      </c>
      <c r="P13" s="593">
        <v>73.1</v>
      </c>
      <c r="Q13" s="593">
        <v>88.7</v>
      </c>
      <c r="R13" s="593">
        <v>95.6</v>
      </c>
      <c r="S13" s="593">
        <v>108.8</v>
      </c>
    </row>
    <row r="14" spans="1:19" ht="13.5" customHeight="1">
      <c r="A14" s="587" t="s">
        <v>559</v>
      </c>
      <c r="B14" s="587" t="s">
        <v>611</v>
      </c>
      <c r="C14" s="588"/>
      <c r="D14" s="592">
        <v>100.9</v>
      </c>
      <c r="E14" s="593">
        <v>129.1</v>
      </c>
      <c r="F14" s="593">
        <v>112.9</v>
      </c>
      <c r="G14" s="593">
        <v>121.2</v>
      </c>
      <c r="H14" s="593">
        <v>141.9</v>
      </c>
      <c r="I14" s="593">
        <v>85.8</v>
      </c>
      <c r="J14" s="593">
        <v>100</v>
      </c>
      <c r="K14" s="593">
        <v>144.3</v>
      </c>
      <c r="L14" s="593">
        <v>79.4</v>
      </c>
      <c r="M14" s="593">
        <v>140.3</v>
      </c>
      <c r="N14" s="593">
        <v>50</v>
      </c>
      <c r="O14" s="593">
        <v>62.2</v>
      </c>
      <c r="P14" s="593">
        <v>53.1</v>
      </c>
      <c r="Q14" s="593">
        <v>96.2</v>
      </c>
      <c r="R14" s="593">
        <v>102.2</v>
      </c>
      <c r="S14" s="593">
        <v>108.8</v>
      </c>
    </row>
    <row r="15" spans="1:19" ht="13.5" customHeight="1">
      <c r="A15" s="587" t="s">
        <v>559</v>
      </c>
      <c r="B15" s="587" t="s">
        <v>612</v>
      </c>
      <c r="C15" s="588"/>
      <c r="D15" s="592">
        <v>100.9</v>
      </c>
      <c r="E15" s="593">
        <v>115.5</v>
      </c>
      <c r="F15" s="593">
        <v>108.6</v>
      </c>
      <c r="G15" s="593">
        <v>104.2</v>
      </c>
      <c r="H15" s="593">
        <v>147.6</v>
      </c>
      <c r="I15" s="593">
        <v>91.5</v>
      </c>
      <c r="J15" s="593">
        <v>111.6</v>
      </c>
      <c r="K15" s="593">
        <v>110.4</v>
      </c>
      <c r="L15" s="593">
        <v>80.2</v>
      </c>
      <c r="M15" s="593">
        <v>118.1</v>
      </c>
      <c r="N15" s="593">
        <v>50</v>
      </c>
      <c r="O15" s="593">
        <v>67.3</v>
      </c>
      <c r="P15" s="593">
        <v>80</v>
      </c>
      <c r="Q15" s="593">
        <v>101.9</v>
      </c>
      <c r="R15" s="593">
        <v>117.8</v>
      </c>
      <c r="S15" s="593">
        <v>103.3</v>
      </c>
    </row>
    <row r="16" spans="1:19" ht="13.5" customHeight="1">
      <c r="A16" s="587" t="s">
        <v>559</v>
      </c>
      <c r="B16" s="587" t="s">
        <v>613</v>
      </c>
      <c r="C16" s="588"/>
      <c r="D16" s="592">
        <v>99.1</v>
      </c>
      <c r="E16" s="593">
        <v>132</v>
      </c>
      <c r="F16" s="593">
        <v>105.7</v>
      </c>
      <c r="G16" s="593">
        <v>103.4</v>
      </c>
      <c r="H16" s="593">
        <v>141.9</v>
      </c>
      <c r="I16" s="593">
        <v>87.9</v>
      </c>
      <c r="J16" s="593">
        <v>114.5</v>
      </c>
      <c r="K16" s="593">
        <v>100.9</v>
      </c>
      <c r="L16" s="593">
        <v>77.8</v>
      </c>
      <c r="M16" s="593">
        <v>101.4</v>
      </c>
      <c r="N16" s="593">
        <v>50</v>
      </c>
      <c r="O16" s="593">
        <v>63.3</v>
      </c>
      <c r="P16" s="593">
        <v>72.3</v>
      </c>
      <c r="Q16" s="593">
        <v>105.7</v>
      </c>
      <c r="R16" s="593">
        <v>113.3</v>
      </c>
      <c r="S16" s="593">
        <v>95.6</v>
      </c>
    </row>
    <row r="17" spans="1:19" ht="13.5" customHeight="1">
      <c r="A17" s="587" t="s">
        <v>559</v>
      </c>
      <c r="B17" s="587" t="s">
        <v>614</v>
      </c>
      <c r="C17" s="588"/>
      <c r="D17" s="592">
        <v>99.1</v>
      </c>
      <c r="E17" s="593">
        <v>124.3</v>
      </c>
      <c r="F17" s="593">
        <v>105</v>
      </c>
      <c r="G17" s="593">
        <v>121.2</v>
      </c>
      <c r="H17" s="593">
        <v>131.4</v>
      </c>
      <c r="I17" s="593">
        <v>97.6</v>
      </c>
      <c r="J17" s="593">
        <v>97.1</v>
      </c>
      <c r="K17" s="593">
        <v>106.1</v>
      </c>
      <c r="L17" s="593">
        <v>72.2</v>
      </c>
      <c r="M17" s="593">
        <v>113.9</v>
      </c>
      <c r="N17" s="593">
        <v>52.7</v>
      </c>
      <c r="O17" s="593">
        <v>52</v>
      </c>
      <c r="P17" s="593">
        <v>75.4</v>
      </c>
      <c r="Q17" s="593">
        <v>100</v>
      </c>
      <c r="R17" s="593">
        <v>111.1</v>
      </c>
      <c r="S17" s="593">
        <v>103.3</v>
      </c>
    </row>
    <row r="18" spans="1:19" ht="13.5" customHeight="1">
      <c r="A18" s="587" t="s">
        <v>559</v>
      </c>
      <c r="B18" s="587" t="s">
        <v>615</v>
      </c>
      <c r="C18" s="588"/>
      <c r="D18" s="592">
        <v>102.7</v>
      </c>
      <c r="E18" s="593">
        <v>118.4</v>
      </c>
      <c r="F18" s="593">
        <v>110</v>
      </c>
      <c r="G18" s="593">
        <v>134.7</v>
      </c>
      <c r="H18" s="593">
        <v>181</v>
      </c>
      <c r="I18" s="593">
        <v>87.4</v>
      </c>
      <c r="J18" s="593">
        <v>104.3</v>
      </c>
      <c r="K18" s="593">
        <v>117.4</v>
      </c>
      <c r="L18" s="593">
        <v>100.8</v>
      </c>
      <c r="M18" s="593">
        <v>134.7</v>
      </c>
      <c r="N18" s="593">
        <v>52.7</v>
      </c>
      <c r="O18" s="593">
        <v>63.3</v>
      </c>
      <c r="P18" s="593">
        <v>70.8</v>
      </c>
      <c r="Q18" s="593">
        <v>98.1</v>
      </c>
      <c r="R18" s="593">
        <v>115.6</v>
      </c>
      <c r="S18" s="593">
        <v>130.8</v>
      </c>
    </row>
    <row r="19" spans="1:19" ht="13.5" customHeight="1">
      <c r="A19" s="587" t="s">
        <v>559</v>
      </c>
      <c r="B19" s="587" t="s">
        <v>616</v>
      </c>
      <c r="C19" s="588"/>
      <c r="D19" s="592">
        <v>99.1</v>
      </c>
      <c r="E19" s="593">
        <v>128.2</v>
      </c>
      <c r="F19" s="593">
        <v>103.6</v>
      </c>
      <c r="G19" s="593">
        <v>112.7</v>
      </c>
      <c r="H19" s="593">
        <v>171.4</v>
      </c>
      <c r="I19" s="593">
        <v>93.5</v>
      </c>
      <c r="J19" s="593">
        <v>104.3</v>
      </c>
      <c r="K19" s="593">
        <v>110.4</v>
      </c>
      <c r="L19" s="593">
        <v>100.8</v>
      </c>
      <c r="M19" s="593">
        <v>121.5</v>
      </c>
      <c r="N19" s="593">
        <v>67.6</v>
      </c>
      <c r="O19" s="593">
        <v>78.6</v>
      </c>
      <c r="P19" s="593">
        <v>36.2</v>
      </c>
      <c r="Q19" s="593">
        <v>92.5</v>
      </c>
      <c r="R19" s="593">
        <v>111.1</v>
      </c>
      <c r="S19" s="593">
        <v>122</v>
      </c>
    </row>
    <row r="20" spans="1:19" ht="13.5" customHeight="1">
      <c r="A20" s="587"/>
      <c r="B20" s="587" t="s">
        <v>617</v>
      </c>
      <c r="C20" s="588"/>
      <c r="D20" s="592">
        <v>97.3</v>
      </c>
      <c r="E20" s="593">
        <v>125.2</v>
      </c>
      <c r="F20" s="593">
        <v>99.3</v>
      </c>
      <c r="G20" s="593">
        <v>153.4</v>
      </c>
      <c r="H20" s="593">
        <v>156.2</v>
      </c>
      <c r="I20" s="593">
        <v>82.6</v>
      </c>
      <c r="J20" s="593">
        <v>101.4</v>
      </c>
      <c r="K20" s="593">
        <v>117.4</v>
      </c>
      <c r="L20" s="593">
        <v>99.2</v>
      </c>
      <c r="M20" s="593">
        <v>147.2</v>
      </c>
      <c r="N20" s="593">
        <v>60.8</v>
      </c>
      <c r="O20" s="593">
        <v>60.2</v>
      </c>
      <c r="P20" s="593">
        <v>78.5</v>
      </c>
      <c r="Q20" s="593">
        <v>92.5</v>
      </c>
      <c r="R20" s="593">
        <v>111.1</v>
      </c>
      <c r="S20" s="593">
        <v>108.8</v>
      </c>
    </row>
    <row r="21" spans="1:19" ht="13.5" customHeight="1">
      <c r="A21" s="587"/>
      <c r="B21" s="587" t="s">
        <v>575</v>
      </c>
      <c r="C21" s="588"/>
      <c r="D21" s="592">
        <v>98.2</v>
      </c>
      <c r="E21" s="593">
        <v>129.1</v>
      </c>
      <c r="F21" s="593">
        <v>98.6</v>
      </c>
      <c r="G21" s="593">
        <v>132.2</v>
      </c>
      <c r="H21" s="593">
        <v>183.8</v>
      </c>
      <c r="I21" s="593">
        <v>85.4</v>
      </c>
      <c r="J21" s="593">
        <v>100</v>
      </c>
      <c r="K21" s="593">
        <v>123.5</v>
      </c>
      <c r="L21" s="593">
        <v>96</v>
      </c>
      <c r="M21" s="593">
        <v>137.5</v>
      </c>
      <c r="N21" s="593">
        <v>56.8</v>
      </c>
      <c r="O21" s="593">
        <v>57.1</v>
      </c>
      <c r="P21" s="593">
        <v>83.8</v>
      </c>
      <c r="Q21" s="593">
        <v>100</v>
      </c>
      <c r="R21" s="593">
        <v>124.4</v>
      </c>
      <c r="S21" s="593">
        <v>114.3</v>
      </c>
    </row>
    <row r="22" spans="1:19" ht="13.5" customHeight="1">
      <c r="A22" s="587"/>
      <c r="B22" s="587" t="s">
        <v>618</v>
      </c>
      <c r="C22" s="588"/>
      <c r="D22" s="592">
        <v>100</v>
      </c>
      <c r="E22" s="593">
        <v>131.1</v>
      </c>
      <c r="F22" s="593">
        <v>97.9</v>
      </c>
      <c r="G22" s="593">
        <v>113.6</v>
      </c>
      <c r="H22" s="593">
        <v>161.9</v>
      </c>
      <c r="I22" s="593">
        <v>85</v>
      </c>
      <c r="J22" s="593">
        <v>101.4</v>
      </c>
      <c r="K22" s="593">
        <v>120</v>
      </c>
      <c r="L22" s="593">
        <v>88.1</v>
      </c>
      <c r="M22" s="593">
        <v>145.1</v>
      </c>
      <c r="N22" s="593">
        <v>64.9</v>
      </c>
      <c r="O22" s="593">
        <v>60.2</v>
      </c>
      <c r="P22" s="593">
        <v>79.2</v>
      </c>
      <c r="Q22" s="593">
        <v>126.4</v>
      </c>
      <c r="R22" s="593">
        <v>131.1</v>
      </c>
      <c r="S22" s="593">
        <v>123.1</v>
      </c>
    </row>
    <row r="23" spans="1:19" ht="13.5" customHeight="1">
      <c r="A23" s="587"/>
      <c r="B23" s="587" t="s">
        <v>689</v>
      </c>
      <c r="C23" s="588"/>
      <c r="D23" s="592">
        <v>104.5</v>
      </c>
      <c r="E23" s="593">
        <v>146.6</v>
      </c>
      <c r="F23" s="593">
        <v>102.1</v>
      </c>
      <c r="G23" s="593">
        <v>110.2</v>
      </c>
      <c r="H23" s="593">
        <v>149.5</v>
      </c>
      <c r="I23" s="593">
        <v>101.6</v>
      </c>
      <c r="J23" s="593">
        <v>111.6</v>
      </c>
      <c r="K23" s="593">
        <v>121.7</v>
      </c>
      <c r="L23" s="593">
        <v>86.5</v>
      </c>
      <c r="M23" s="593">
        <v>155.6</v>
      </c>
      <c r="N23" s="593">
        <v>63.5</v>
      </c>
      <c r="O23" s="593">
        <v>70.4</v>
      </c>
      <c r="P23" s="593">
        <v>56.9</v>
      </c>
      <c r="Q23" s="593">
        <v>113.2</v>
      </c>
      <c r="R23" s="593">
        <v>162.2</v>
      </c>
      <c r="S23" s="593">
        <v>129.7</v>
      </c>
    </row>
    <row r="24" spans="1:46" ht="13.5" customHeight="1">
      <c r="A24" s="587" t="s">
        <v>764</v>
      </c>
      <c r="B24" s="587" t="s">
        <v>622</v>
      </c>
      <c r="C24" s="588" t="s">
        <v>602</v>
      </c>
      <c r="D24" s="592">
        <v>93.7</v>
      </c>
      <c r="E24" s="593">
        <v>108.7</v>
      </c>
      <c r="F24" s="593">
        <v>92.9</v>
      </c>
      <c r="G24" s="593">
        <v>115.3</v>
      </c>
      <c r="H24" s="593">
        <v>157.1</v>
      </c>
      <c r="I24" s="593">
        <v>79.8</v>
      </c>
      <c r="J24" s="593">
        <v>101.4</v>
      </c>
      <c r="K24" s="593">
        <v>113.9</v>
      </c>
      <c r="L24" s="593">
        <v>101.6</v>
      </c>
      <c r="M24" s="593">
        <v>131.3</v>
      </c>
      <c r="N24" s="593">
        <v>62.2</v>
      </c>
      <c r="O24" s="593">
        <v>72.4</v>
      </c>
      <c r="P24" s="593">
        <v>57.7</v>
      </c>
      <c r="Q24" s="593">
        <v>118.9</v>
      </c>
      <c r="R24" s="593">
        <v>164.4</v>
      </c>
      <c r="S24" s="593">
        <v>106.6</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813</v>
      </c>
      <c r="C25" s="601" t="s">
        <v>815</v>
      </c>
      <c r="D25" s="602">
        <v>98.2</v>
      </c>
      <c r="E25" s="603">
        <v>129.1</v>
      </c>
      <c r="F25" s="603">
        <v>102.1</v>
      </c>
      <c r="G25" s="603">
        <v>114.4</v>
      </c>
      <c r="H25" s="603">
        <v>159</v>
      </c>
      <c r="I25" s="603">
        <v>76.9</v>
      </c>
      <c r="J25" s="603">
        <v>95.7</v>
      </c>
      <c r="K25" s="603">
        <v>117.4</v>
      </c>
      <c r="L25" s="603">
        <v>103.2</v>
      </c>
      <c r="M25" s="603">
        <v>179.2</v>
      </c>
      <c r="N25" s="603">
        <v>50</v>
      </c>
      <c r="O25" s="603">
        <v>61.2</v>
      </c>
      <c r="P25" s="603">
        <v>81.5</v>
      </c>
      <c r="Q25" s="603">
        <v>101.9</v>
      </c>
      <c r="R25" s="603">
        <v>140</v>
      </c>
      <c r="S25" s="603">
        <v>107.7</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9.4</v>
      </c>
      <c r="E27" s="585">
        <v>-3.2</v>
      </c>
      <c r="F27" s="585">
        <v>-1.7</v>
      </c>
      <c r="G27" s="585">
        <v>-3.6</v>
      </c>
      <c r="H27" s="585">
        <v>-3.8</v>
      </c>
      <c r="I27" s="585">
        <v>10.2</v>
      </c>
      <c r="J27" s="585">
        <v>7.8</v>
      </c>
      <c r="K27" s="585">
        <v>36.3</v>
      </c>
      <c r="L27" s="586" t="s">
        <v>762</v>
      </c>
      <c r="M27" s="586" t="s">
        <v>762</v>
      </c>
      <c r="N27" s="586" t="s">
        <v>762</v>
      </c>
      <c r="O27" s="586" t="s">
        <v>762</v>
      </c>
      <c r="P27" s="585">
        <v>60.1</v>
      </c>
      <c r="Q27" s="585">
        <v>33</v>
      </c>
      <c r="R27" s="585">
        <v>7.1</v>
      </c>
      <c r="S27" s="586" t="s">
        <v>762</v>
      </c>
    </row>
    <row r="28" spans="1:19" ht="13.5" customHeight="1">
      <c r="A28" s="587"/>
      <c r="B28" s="587" t="s">
        <v>758</v>
      </c>
      <c r="C28" s="588"/>
      <c r="D28" s="589">
        <v>-0.9</v>
      </c>
      <c r="E28" s="590">
        <v>-14.5</v>
      </c>
      <c r="F28" s="590">
        <v>-18.4</v>
      </c>
      <c r="G28" s="590">
        <v>-17.9</v>
      </c>
      <c r="H28" s="590">
        <v>-21.5</v>
      </c>
      <c r="I28" s="590">
        <v>-10.9</v>
      </c>
      <c r="J28" s="590">
        <v>21.3</v>
      </c>
      <c r="K28" s="590">
        <v>8.3</v>
      </c>
      <c r="L28" s="591" t="s">
        <v>762</v>
      </c>
      <c r="M28" s="591" t="s">
        <v>762</v>
      </c>
      <c r="N28" s="591" t="s">
        <v>762</v>
      </c>
      <c r="O28" s="591" t="s">
        <v>762</v>
      </c>
      <c r="P28" s="590">
        <v>87.8</v>
      </c>
      <c r="Q28" s="590">
        <v>67</v>
      </c>
      <c r="R28" s="590">
        <v>-0.2</v>
      </c>
      <c r="S28" s="591" t="s">
        <v>762</v>
      </c>
    </row>
    <row r="29" spans="1:19" ht="13.5" customHeight="1">
      <c r="A29" s="587"/>
      <c r="B29" s="587" t="s">
        <v>759</v>
      </c>
      <c r="C29" s="588"/>
      <c r="D29" s="589">
        <v>-25.7</v>
      </c>
      <c r="E29" s="590">
        <v>8.9</v>
      </c>
      <c r="F29" s="590">
        <v>-31.2</v>
      </c>
      <c r="G29" s="590">
        <v>-17.1</v>
      </c>
      <c r="H29" s="590">
        <v>-40.7</v>
      </c>
      <c r="I29" s="590">
        <v>0.9</v>
      </c>
      <c r="J29" s="590">
        <v>-19.7</v>
      </c>
      <c r="K29" s="590">
        <v>-18.3</v>
      </c>
      <c r="L29" s="591" t="s">
        <v>762</v>
      </c>
      <c r="M29" s="591" t="s">
        <v>762</v>
      </c>
      <c r="N29" s="591" t="s">
        <v>762</v>
      </c>
      <c r="O29" s="591" t="s">
        <v>762</v>
      </c>
      <c r="P29" s="590">
        <v>30</v>
      </c>
      <c r="Q29" s="590">
        <v>-43.7</v>
      </c>
      <c r="R29" s="590">
        <v>-71.2</v>
      </c>
      <c r="S29" s="591" t="s">
        <v>762</v>
      </c>
    </row>
    <row r="30" spans="1:19" ht="13.5" customHeight="1">
      <c r="A30" s="587"/>
      <c r="B30" s="587" t="s">
        <v>760</v>
      </c>
      <c r="C30" s="588"/>
      <c r="D30" s="589">
        <v>18.6</v>
      </c>
      <c r="E30" s="590">
        <v>3</v>
      </c>
      <c r="F30" s="590">
        <v>46.4</v>
      </c>
      <c r="G30" s="590">
        <v>0.1</v>
      </c>
      <c r="H30" s="590">
        <v>-2.9</v>
      </c>
      <c r="I30" s="590">
        <v>13.9</v>
      </c>
      <c r="J30" s="590">
        <v>1</v>
      </c>
      <c r="K30" s="590">
        <v>18.8</v>
      </c>
      <c r="L30" s="591" t="s">
        <v>762</v>
      </c>
      <c r="M30" s="591" t="s">
        <v>762</v>
      </c>
      <c r="N30" s="591" t="s">
        <v>762</v>
      </c>
      <c r="O30" s="591" t="s">
        <v>762</v>
      </c>
      <c r="P30" s="590">
        <v>-18.6</v>
      </c>
      <c r="Q30" s="590">
        <v>-21.3</v>
      </c>
      <c r="R30" s="590">
        <v>16.5</v>
      </c>
      <c r="S30" s="591" t="s">
        <v>762</v>
      </c>
    </row>
    <row r="31" spans="1:19" ht="13.5" customHeight="1">
      <c r="A31" s="587"/>
      <c r="B31" s="587" t="s">
        <v>761</v>
      </c>
      <c r="C31" s="588"/>
      <c r="D31" s="589">
        <v>-1.7</v>
      </c>
      <c r="E31" s="590">
        <v>22.5</v>
      </c>
      <c r="F31" s="590">
        <v>4.6</v>
      </c>
      <c r="G31" s="590">
        <v>-11</v>
      </c>
      <c r="H31" s="590">
        <v>9.9</v>
      </c>
      <c r="I31" s="590">
        <v>-10</v>
      </c>
      <c r="J31" s="590">
        <v>12.3</v>
      </c>
      <c r="K31" s="590">
        <v>3.1</v>
      </c>
      <c r="L31" s="591">
        <v>-42.9</v>
      </c>
      <c r="M31" s="591">
        <v>16.7</v>
      </c>
      <c r="N31" s="591">
        <v>-39.2</v>
      </c>
      <c r="O31" s="591">
        <v>-42.9</v>
      </c>
      <c r="P31" s="590">
        <v>-14</v>
      </c>
      <c r="Q31" s="590">
        <v>-6.6</v>
      </c>
      <c r="R31" s="590">
        <v>-13.8</v>
      </c>
      <c r="S31" s="591">
        <v>11</v>
      </c>
    </row>
    <row r="32" spans="1:19" ht="13.5" customHeight="1">
      <c r="A32" s="587"/>
      <c r="B32" s="596" t="s">
        <v>765</v>
      </c>
      <c r="C32" s="597"/>
      <c r="D32" s="598">
        <v>1.2</v>
      </c>
      <c r="E32" s="599">
        <v>2.9</v>
      </c>
      <c r="F32" s="599">
        <v>-0.7</v>
      </c>
      <c r="G32" s="599">
        <v>32.8</v>
      </c>
      <c r="H32" s="599">
        <v>36.4</v>
      </c>
      <c r="I32" s="599">
        <v>-1.1</v>
      </c>
      <c r="J32" s="599">
        <v>-6.1</v>
      </c>
      <c r="K32" s="599">
        <v>15.9</v>
      </c>
      <c r="L32" s="599">
        <v>50.4</v>
      </c>
      <c r="M32" s="599">
        <v>10.7</v>
      </c>
      <c r="N32" s="599">
        <v>-7.5</v>
      </c>
      <c r="O32" s="599">
        <v>7.3</v>
      </c>
      <c r="P32" s="599">
        <v>-19.8</v>
      </c>
      <c r="Q32" s="599">
        <v>9.3</v>
      </c>
      <c r="R32" s="599">
        <v>35.3</v>
      </c>
      <c r="S32" s="599">
        <v>3.3</v>
      </c>
    </row>
    <row r="33" spans="1:19" ht="13.5" customHeight="1">
      <c r="A33" s="582" t="s">
        <v>601</v>
      </c>
      <c r="B33" s="582" t="s">
        <v>610</v>
      </c>
      <c r="C33" s="594" t="s">
        <v>602</v>
      </c>
      <c r="D33" s="592">
        <v>-0.1</v>
      </c>
      <c r="E33" s="593">
        <v>14.2</v>
      </c>
      <c r="F33" s="593">
        <v>1.6</v>
      </c>
      <c r="G33" s="593">
        <v>8.4</v>
      </c>
      <c r="H33" s="593">
        <v>22.8</v>
      </c>
      <c r="I33" s="593">
        <v>8.5</v>
      </c>
      <c r="J33" s="593">
        <v>-13.4</v>
      </c>
      <c r="K33" s="593">
        <v>32.6</v>
      </c>
      <c r="L33" s="593">
        <v>64</v>
      </c>
      <c r="M33" s="593">
        <v>6.3</v>
      </c>
      <c r="N33" s="593">
        <v>-33.6</v>
      </c>
      <c r="O33" s="593">
        <v>-30.4</v>
      </c>
      <c r="P33" s="593">
        <v>-12.9</v>
      </c>
      <c r="Q33" s="593">
        <v>-2</v>
      </c>
      <c r="R33" s="593">
        <v>31</v>
      </c>
      <c r="S33" s="593">
        <v>5.2</v>
      </c>
    </row>
    <row r="34" spans="1:19" ht="13.5" customHeight="1">
      <c r="A34" s="587" t="s">
        <v>559</v>
      </c>
      <c r="B34" s="587" t="s">
        <v>611</v>
      </c>
      <c r="C34" s="588"/>
      <c r="D34" s="592">
        <v>3.7</v>
      </c>
      <c r="E34" s="593">
        <v>17.6</v>
      </c>
      <c r="F34" s="593">
        <v>9.2</v>
      </c>
      <c r="G34" s="593">
        <v>-16.8</v>
      </c>
      <c r="H34" s="593">
        <v>19</v>
      </c>
      <c r="I34" s="593">
        <v>6.3</v>
      </c>
      <c r="J34" s="593">
        <v>-16</v>
      </c>
      <c r="K34" s="593">
        <v>55</v>
      </c>
      <c r="L34" s="593">
        <v>75.7</v>
      </c>
      <c r="M34" s="593">
        <v>2.9</v>
      </c>
      <c r="N34" s="593">
        <v>-9.9</v>
      </c>
      <c r="O34" s="593">
        <v>-13.2</v>
      </c>
      <c r="P34" s="593">
        <v>-35.9</v>
      </c>
      <c r="Q34" s="593">
        <v>1.7</v>
      </c>
      <c r="R34" s="593">
        <v>30</v>
      </c>
      <c r="S34" s="593">
        <v>17.7</v>
      </c>
    </row>
    <row r="35" spans="1:19" ht="13.5" customHeight="1">
      <c r="A35" s="587" t="s">
        <v>559</v>
      </c>
      <c r="B35" s="587" t="s">
        <v>612</v>
      </c>
      <c r="C35" s="588"/>
      <c r="D35" s="592">
        <v>3.1</v>
      </c>
      <c r="E35" s="593">
        <v>13.2</v>
      </c>
      <c r="F35" s="593">
        <v>13.6</v>
      </c>
      <c r="G35" s="593">
        <v>15.1</v>
      </c>
      <c r="H35" s="593">
        <v>24.7</v>
      </c>
      <c r="I35" s="593">
        <v>13.1</v>
      </c>
      <c r="J35" s="593">
        <v>-10.7</v>
      </c>
      <c r="K35" s="593">
        <v>5.4</v>
      </c>
      <c r="L35" s="593">
        <v>57.9</v>
      </c>
      <c r="M35" s="593">
        <v>-2</v>
      </c>
      <c r="N35" s="593">
        <v>-24.7</v>
      </c>
      <c r="O35" s="593">
        <v>-7.4</v>
      </c>
      <c r="P35" s="593">
        <v>-28.2</v>
      </c>
      <c r="Q35" s="593">
        <v>14.4</v>
      </c>
      <c r="R35" s="593">
        <v>22.6</v>
      </c>
      <c r="S35" s="593">
        <v>-10.6</v>
      </c>
    </row>
    <row r="36" spans="1:19" ht="13.5" customHeight="1">
      <c r="A36" s="587" t="s">
        <v>559</v>
      </c>
      <c r="B36" s="587" t="s">
        <v>613</v>
      </c>
      <c r="C36" s="588"/>
      <c r="D36" s="592">
        <v>4.1</v>
      </c>
      <c r="E36" s="593">
        <v>27</v>
      </c>
      <c r="F36" s="593">
        <v>9.9</v>
      </c>
      <c r="G36" s="593">
        <v>46.5</v>
      </c>
      <c r="H36" s="593">
        <v>35.8</v>
      </c>
      <c r="I36" s="593">
        <v>6.3</v>
      </c>
      <c r="J36" s="593">
        <v>11.2</v>
      </c>
      <c r="K36" s="593">
        <v>5.2</v>
      </c>
      <c r="L36" s="593">
        <v>100</v>
      </c>
      <c r="M36" s="593">
        <v>-13.8</v>
      </c>
      <c r="N36" s="593">
        <v>-26.1</v>
      </c>
      <c r="O36" s="593">
        <v>-15.3</v>
      </c>
      <c r="P36" s="593">
        <v>-30.9</v>
      </c>
      <c r="Q36" s="593">
        <v>-2.7</v>
      </c>
      <c r="R36" s="593">
        <v>-3.5</v>
      </c>
      <c r="S36" s="593">
        <v>-4.5</v>
      </c>
    </row>
    <row r="37" spans="1:19" ht="13.5" customHeight="1">
      <c r="A37" s="587" t="s">
        <v>559</v>
      </c>
      <c r="B37" s="587" t="s">
        <v>614</v>
      </c>
      <c r="C37" s="588"/>
      <c r="D37" s="592">
        <v>5.3</v>
      </c>
      <c r="E37" s="593">
        <v>19.4</v>
      </c>
      <c r="F37" s="593">
        <v>4.5</v>
      </c>
      <c r="G37" s="593">
        <v>57.4</v>
      </c>
      <c r="H37" s="593">
        <v>50.2</v>
      </c>
      <c r="I37" s="593">
        <v>22.2</v>
      </c>
      <c r="J37" s="593">
        <v>-4.3</v>
      </c>
      <c r="K37" s="593">
        <v>7.6</v>
      </c>
      <c r="L37" s="593">
        <v>89.5</v>
      </c>
      <c r="M37" s="593">
        <v>-3.2</v>
      </c>
      <c r="N37" s="593">
        <v>-13.5</v>
      </c>
      <c r="O37" s="593">
        <v>-34</v>
      </c>
      <c r="P37" s="593">
        <v>-26.7</v>
      </c>
      <c r="Q37" s="593">
        <v>27.6</v>
      </c>
      <c r="R37" s="593">
        <v>-4.9</v>
      </c>
      <c r="S37" s="593">
        <v>5.5</v>
      </c>
    </row>
    <row r="38" spans="1:19" ht="13.5" customHeight="1">
      <c r="A38" s="587" t="s">
        <v>559</v>
      </c>
      <c r="B38" s="587" t="s">
        <v>615</v>
      </c>
      <c r="C38" s="588"/>
      <c r="D38" s="592">
        <v>3.6</v>
      </c>
      <c r="E38" s="593">
        <v>-13.9</v>
      </c>
      <c r="F38" s="593">
        <v>5.7</v>
      </c>
      <c r="G38" s="593">
        <v>104.4</v>
      </c>
      <c r="H38" s="593">
        <v>73.9</v>
      </c>
      <c r="I38" s="593">
        <v>-17.9</v>
      </c>
      <c r="J38" s="593">
        <v>-1.6</v>
      </c>
      <c r="K38" s="593">
        <v>4</v>
      </c>
      <c r="L38" s="593">
        <v>65</v>
      </c>
      <c r="M38" s="593">
        <v>23.9</v>
      </c>
      <c r="N38" s="593">
        <v>-5</v>
      </c>
      <c r="O38" s="593">
        <v>58.6</v>
      </c>
      <c r="P38" s="593">
        <v>-21.6</v>
      </c>
      <c r="Q38" s="593">
        <v>39.7</v>
      </c>
      <c r="R38" s="593">
        <v>52.7</v>
      </c>
      <c r="S38" s="593">
        <v>14.3</v>
      </c>
    </row>
    <row r="39" spans="1:19" ht="13.5" customHeight="1">
      <c r="A39" s="587" t="s">
        <v>559</v>
      </c>
      <c r="B39" s="587" t="s">
        <v>616</v>
      </c>
      <c r="C39" s="588"/>
      <c r="D39" s="592">
        <v>9.6</v>
      </c>
      <c r="E39" s="593">
        <v>-1.9</v>
      </c>
      <c r="F39" s="593">
        <v>1</v>
      </c>
      <c r="G39" s="593">
        <v>51.1</v>
      </c>
      <c r="H39" s="593">
        <v>62.6</v>
      </c>
      <c r="I39" s="593">
        <v>3.3</v>
      </c>
      <c r="J39" s="593">
        <v>-0.2</v>
      </c>
      <c r="K39" s="593">
        <v>6.1</v>
      </c>
      <c r="L39" s="593">
        <v>53</v>
      </c>
      <c r="M39" s="593">
        <v>9.7</v>
      </c>
      <c r="N39" s="593">
        <v>6.1</v>
      </c>
      <c r="O39" s="593">
        <v>87.1</v>
      </c>
      <c r="P39" s="593">
        <v>3.4</v>
      </c>
      <c r="Q39" s="593">
        <v>30.1</v>
      </c>
      <c r="R39" s="593">
        <v>86.7</v>
      </c>
      <c r="S39" s="593">
        <v>-0.1</v>
      </c>
    </row>
    <row r="40" spans="1:19" ht="13.5" customHeight="1">
      <c r="A40" s="587"/>
      <c r="B40" s="587" t="s">
        <v>617</v>
      </c>
      <c r="C40" s="588"/>
      <c r="D40" s="592">
        <v>-6.1</v>
      </c>
      <c r="E40" s="593">
        <v>-13.3</v>
      </c>
      <c r="F40" s="593">
        <v>-14</v>
      </c>
      <c r="G40" s="593">
        <v>30.3</v>
      </c>
      <c r="H40" s="593">
        <v>37.3</v>
      </c>
      <c r="I40" s="593">
        <v>-18.3</v>
      </c>
      <c r="J40" s="593">
        <v>1.2</v>
      </c>
      <c r="K40" s="593">
        <v>10.8</v>
      </c>
      <c r="L40" s="593">
        <v>45.2</v>
      </c>
      <c r="M40" s="593">
        <v>39.8</v>
      </c>
      <c r="N40" s="593">
        <v>15.2</v>
      </c>
      <c r="O40" s="593">
        <v>63.1</v>
      </c>
      <c r="P40" s="593">
        <v>-18.3</v>
      </c>
      <c r="Q40" s="593">
        <v>6.3</v>
      </c>
      <c r="R40" s="593">
        <v>70.7</v>
      </c>
      <c r="S40" s="593">
        <v>-8.4</v>
      </c>
    </row>
    <row r="41" spans="1:19" ht="13.5" customHeight="1">
      <c r="A41" s="587"/>
      <c r="B41" s="587" t="s">
        <v>575</v>
      </c>
      <c r="C41" s="588"/>
      <c r="D41" s="592">
        <v>-6.6</v>
      </c>
      <c r="E41" s="593">
        <v>-8.8</v>
      </c>
      <c r="F41" s="593">
        <v>-12.4</v>
      </c>
      <c r="G41" s="593">
        <v>58.1</v>
      </c>
      <c r="H41" s="593">
        <v>53</v>
      </c>
      <c r="I41" s="593">
        <v>-21.1</v>
      </c>
      <c r="J41" s="593">
        <v>-9.5</v>
      </c>
      <c r="K41" s="593">
        <v>0.3</v>
      </c>
      <c r="L41" s="593">
        <v>39.1</v>
      </c>
      <c r="M41" s="593">
        <v>14.8</v>
      </c>
      <c r="N41" s="593">
        <v>19.8</v>
      </c>
      <c r="O41" s="593">
        <v>50.7</v>
      </c>
      <c r="P41" s="593">
        <v>-3.8</v>
      </c>
      <c r="Q41" s="593">
        <v>-7.9</v>
      </c>
      <c r="R41" s="593">
        <v>33.2</v>
      </c>
      <c r="S41" s="593">
        <v>-4.7</v>
      </c>
    </row>
    <row r="42" spans="1:19" ht="13.5" customHeight="1">
      <c r="A42" s="587"/>
      <c r="B42" s="587" t="s">
        <v>618</v>
      </c>
      <c r="C42" s="588"/>
      <c r="D42" s="592">
        <v>-3.1</v>
      </c>
      <c r="E42" s="593">
        <v>-12.8</v>
      </c>
      <c r="F42" s="593">
        <v>-13.6</v>
      </c>
      <c r="G42" s="593">
        <v>49.7</v>
      </c>
      <c r="H42" s="593">
        <v>27.7</v>
      </c>
      <c r="I42" s="593">
        <v>-4.8</v>
      </c>
      <c r="J42" s="593">
        <v>-15.1</v>
      </c>
      <c r="K42" s="593">
        <v>-3.3</v>
      </c>
      <c r="L42" s="593">
        <v>37</v>
      </c>
      <c r="M42" s="593">
        <v>24.8</v>
      </c>
      <c r="N42" s="593">
        <v>22.9</v>
      </c>
      <c r="O42" s="593">
        <v>43.3</v>
      </c>
      <c r="P42" s="593">
        <v>-2.8</v>
      </c>
      <c r="Q42" s="593">
        <v>25.9</v>
      </c>
      <c r="R42" s="593">
        <v>40.8</v>
      </c>
      <c r="S42" s="593">
        <v>1.7</v>
      </c>
    </row>
    <row r="43" spans="1:19" ht="13.5" customHeight="1">
      <c r="A43" s="587"/>
      <c r="B43" s="587" t="s">
        <v>689</v>
      </c>
      <c r="C43" s="588"/>
      <c r="D43" s="592">
        <v>1.5</v>
      </c>
      <c r="E43" s="593">
        <v>0.1</v>
      </c>
      <c r="F43" s="593">
        <v>-8.8</v>
      </c>
      <c r="G43" s="593">
        <v>57</v>
      </c>
      <c r="H43" s="593">
        <v>26.1</v>
      </c>
      <c r="I43" s="593">
        <v>-3.5</v>
      </c>
      <c r="J43" s="593">
        <v>-1.7</v>
      </c>
      <c r="K43" s="593">
        <v>37.7</v>
      </c>
      <c r="L43" s="593">
        <v>38</v>
      </c>
      <c r="M43" s="593">
        <v>28.4</v>
      </c>
      <c r="N43" s="593">
        <v>20.3</v>
      </c>
      <c r="O43" s="593">
        <v>56.1</v>
      </c>
      <c r="P43" s="593">
        <v>-18.1</v>
      </c>
      <c r="Q43" s="593">
        <v>10.5</v>
      </c>
      <c r="R43" s="593">
        <v>74.8</v>
      </c>
      <c r="S43" s="593">
        <v>3.4</v>
      </c>
    </row>
    <row r="44" spans="1:19" ht="13.5" customHeight="1">
      <c r="A44" s="587" t="s">
        <v>764</v>
      </c>
      <c r="B44" s="587" t="s">
        <v>622</v>
      </c>
      <c r="C44" s="588" t="s">
        <v>602</v>
      </c>
      <c r="D44" s="592">
        <v>-1.9</v>
      </c>
      <c r="E44" s="593">
        <v>-0.9</v>
      </c>
      <c r="F44" s="593">
        <v>-2.2</v>
      </c>
      <c r="G44" s="593">
        <v>10.7</v>
      </c>
      <c r="H44" s="593">
        <v>49.9</v>
      </c>
      <c r="I44" s="593">
        <v>-7.9</v>
      </c>
      <c r="J44" s="593">
        <v>-12.5</v>
      </c>
      <c r="K44" s="593">
        <v>-19.2</v>
      </c>
      <c r="L44" s="593">
        <v>45.6</v>
      </c>
      <c r="M44" s="593">
        <v>27.7</v>
      </c>
      <c r="N44" s="593">
        <v>12.3</v>
      </c>
      <c r="O44" s="593">
        <v>36.3</v>
      </c>
      <c r="P44" s="593">
        <v>-15.8</v>
      </c>
      <c r="Q44" s="593">
        <v>8.7</v>
      </c>
      <c r="R44" s="593">
        <v>60.9</v>
      </c>
      <c r="S44" s="593">
        <v>-13.4</v>
      </c>
    </row>
    <row r="45" spans="1:19" ht="13.5" customHeight="1">
      <c r="A45" s="595" t="s">
        <v>803</v>
      </c>
      <c r="B45" s="600" t="s">
        <v>813</v>
      </c>
      <c r="C45" s="601" t="s">
        <v>815</v>
      </c>
      <c r="D45" s="602">
        <v>0</v>
      </c>
      <c r="E45" s="603">
        <v>3.9</v>
      </c>
      <c r="F45" s="603">
        <v>-6</v>
      </c>
      <c r="G45" s="603">
        <v>6.3</v>
      </c>
      <c r="H45" s="603">
        <v>28.4</v>
      </c>
      <c r="I45" s="603">
        <v>-9.1</v>
      </c>
      <c r="J45" s="603">
        <v>-8.2</v>
      </c>
      <c r="K45" s="603">
        <v>-2.9</v>
      </c>
      <c r="L45" s="603">
        <v>30</v>
      </c>
      <c r="M45" s="603">
        <v>45</v>
      </c>
      <c r="N45" s="603">
        <v>8.9</v>
      </c>
      <c r="O45" s="603">
        <v>17.7</v>
      </c>
      <c r="P45" s="603">
        <v>11.5</v>
      </c>
      <c r="Q45" s="603">
        <v>14.9</v>
      </c>
      <c r="R45" s="603">
        <v>46.4</v>
      </c>
      <c r="S45" s="603">
        <v>-1</v>
      </c>
    </row>
    <row r="46" spans="1:35" ht="27" customHeight="1">
      <c r="A46" s="785" t="s">
        <v>341</v>
      </c>
      <c r="B46" s="785"/>
      <c r="C46" s="786"/>
      <c r="D46" s="604">
        <v>4.8</v>
      </c>
      <c r="E46" s="604">
        <v>18.8</v>
      </c>
      <c r="F46" s="604">
        <v>9.9</v>
      </c>
      <c r="G46" s="604">
        <v>-0.8</v>
      </c>
      <c r="H46" s="604">
        <v>1.2</v>
      </c>
      <c r="I46" s="604">
        <v>-3.6</v>
      </c>
      <c r="J46" s="604">
        <v>-5.6</v>
      </c>
      <c r="K46" s="604">
        <v>3.1</v>
      </c>
      <c r="L46" s="604">
        <v>1.6</v>
      </c>
      <c r="M46" s="604">
        <v>36.5</v>
      </c>
      <c r="N46" s="604">
        <v>-19.6</v>
      </c>
      <c r="O46" s="604">
        <v>-15.5</v>
      </c>
      <c r="P46" s="604">
        <v>41.2</v>
      </c>
      <c r="Q46" s="604">
        <v>-14.3</v>
      </c>
      <c r="R46" s="604">
        <v>-14.8</v>
      </c>
      <c r="S46" s="604">
        <v>1</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725</v>
      </c>
      <c r="E49" s="507" t="s">
        <v>726</v>
      </c>
      <c r="F49" s="507" t="s">
        <v>727</v>
      </c>
      <c r="G49" s="507" t="s">
        <v>728</v>
      </c>
      <c r="H49" s="507" t="s">
        <v>729</v>
      </c>
      <c r="I49" s="507" t="s">
        <v>730</v>
      </c>
      <c r="J49" s="507" t="s">
        <v>731</v>
      </c>
      <c r="K49" s="507" t="s">
        <v>732</v>
      </c>
      <c r="L49" s="507" t="s">
        <v>733</v>
      </c>
      <c r="M49" s="507" t="s">
        <v>734</v>
      </c>
      <c r="N49" s="507" t="s">
        <v>785</v>
      </c>
      <c r="O49" s="507" t="s">
        <v>735</v>
      </c>
      <c r="P49" s="507" t="s">
        <v>736</v>
      </c>
      <c r="Q49" s="507" t="s">
        <v>737</v>
      </c>
      <c r="R49" s="507" t="s">
        <v>738</v>
      </c>
      <c r="S49" s="507" t="s">
        <v>739</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122.7</v>
      </c>
      <c r="E53" s="585">
        <v>155.5</v>
      </c>
      <c r="F53" s="585">
        <v>119.8</v>
      </c>
      <c r="G53" s="585">
        <v>158.2</v>
      </c>
      <c r="H53" s="585">
        <v>241.7</v>
      </c>
      <c r="I53" s="585">
        <v>95.9</v>
      </c>
      <c r="J53" s="585">
        <v>145</v>
      </c>
      <c r="K53" s="585">
        <v>69</v>
      </c>
      <c r="L53" s="586" t="s">
        <v>762</v>
      </c>
      <c r="M53" s="586" t="s">
        <v>762</v>
      </c>
      <c r="N53" s="586" t="s">
        <v>762</v>
      </c>
      <c r="O53" s="586" t="s">
        <v>762</v>
      </c>
      <c r="P53" s="585">
        <v>38.6</v>
      </c>
      <c r="Q53" s="585">
        <v>152.6</v>
      </c>
      <c r="R53" s="585">
        <v>473</v>
      </c>
      <c r="S53" s="586" t="s">
        <v>762</v>
      </c>
    </row>
    <row r="54" spans="1:19" ht="13.5" customHeight="1">
      <c r="A54" s="587"/>
      <c r="B54" s="587" t="s">
        <v>758</v>
      </c>
      <c r="C54" s="588"/>
      <c r="D54" s="589">
        <v>119.8</v>
      </c>
      <c r="E54" s="590">
        <v>84.5</v>
      </c>
      <c r="F54" s="590">
        <v>97.4</v>
      </c>
      <c r="G54" s="590">
        <v>127</v>
      </c>
      <c r="H54" s="590">
        <v>197.4</v>
      </c>
      <c r="I54" s="590">
        <v>91</v>
      </c>
      <c r="J54" s="590">
        <v>144.9</v>
      </c>
      <c r="K54" s="590">
        <v>78.8</v>
      </c>
      <c r="L54" s="591" t="s">
        <v>762</v>
      </c>
      <c r="M54" s="591" t="s">
        <v>762</v>
      </c>
      <c r="N54" s="591" t="s">
        <v>762</v>
      </c>
      <c r="O54" s="591" t="s">
        <v>762</v>
      </c>
      <c r="P54" s="590">
        <v>93.7</v>
      </c>
      <c r="Q54" s="590">
        <v>260</v>
      </c>
      <c r="R54" s="590">
        <v>418.9</v>
      </c>
      <c r="S54" s="591" t="s">
        <v>762</v>
      </c>
    </row>
    <row r="55" spans="1:19" ht="13.5" customHeight="1">
      <c r="A55" s="587"/>
      <c r="B55" s="587" t="s">
        <v>759</v>
      </c>
      <c r="C55" s="588"/>
      <c r="D55" s="589">
        <v>87.2</v>
      </c>
      <c r="E55" s="590">
        <v>95.4</v>
      </c>
      <c r="F55" s="590">
        <v>67.3</v>
      </c>
      <c r="G55" s="590">
        <v>107.1</v>
      </c>
      <c r="H55" s="590">
        <v>114.2</v>
      </c>
      <c r="I55" s="590">
        <v>91.2</v>
      </c>
      <c r="J55" s="590">
        <v>129.8</v>
      </c>
      <c r="K55" s="590">
        <v>97.2</v>
      </c>
      <c r="L55" s="591" t="s">
        <v>762</v>
      </c>
      <c r="M55" s="591" t="s">
        <v>762</v>
      </c>
      <c r="N55" s="591" t="s">
        <v>762</v>
      </c>
      <c r="O55" s="591" t="s">
        <v>762</v>
      </c>
      <c r="P55" s="590">
        <v>122.3</v>
      </c>
      <c r="Q55" s="590">
        <v>136.2</v>
      </c>
      <c r="R55" s="590">
        <v>105.3</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96.3</v>
      </c>
      <c r="E57" s="593">
        <v>110.7</v>
      </c>
      <c r="F57" s="593">
        <v>100.7</v>
      </c>
      <c r="G57" s="593">
        <v>84.4</v>
      </c>
      <c r="H57" s="593">
        <v>101.1</v>
      </c>
      <c r="I57" s="593">
        <v>92.2</v>
      </c>
      <c r="J57" s="593">
        <v>107.7</v>
      </c>
      <c r="K57" s="593">
        <v>100.5</v>
      </c>
      <c r="L57" s="593">
        <v>116</v>
      </c>
      <c r="M57" s="593">
        <v>128.2</v>
      </c>
      <c r="N57" s="593">
        <v>80.8</v>
      </c>
      <c r="O57" s="593">
        <v>67.3</v>
      </c>
      <c r="P57" s="593">
        <v>76</v>
      </c>
      <c r="Q57" s="593">
        <v>88.8</v>
      </c>
      <c r="R57" s="593">
        <v>106.9</v>
      </c>
      <c r="S57" s="593">
        <v>103.2</v>
      </c>
    </row>
    <row r="58" spans="1:19" ht="13.5" customHeight="1">
      <c r="A58" s="587"/>
      <c r="B58" s="596" t="s">
        <v>763</v>
      </c>
      <c r="C58" s="597"/>
      <c r="D58" s="598">
        <v>93.5</v>
      </c>
      <c r="E58" s="599">
        <v>132.2</v>
      </c>
      <c r="F58" s="599">
        <v>98.7</v>
      </c>
      <c r="G58" s="599">
        <v>115.9</v>
      </c>
      <c r="H58" s="599">
        <v>142.6</v>
      </c>
      <c r="I58" s="599">
        <v>75.2</v>
      </c>
      <c r="J58" s="599">
        <v>105.7</v>
      </c>
      <c r="K58" s="599">
        <v>109.8</v>
      </c>
      <c r="L58" s="599">
        <v>116.8</v>
      </c>
      <c r="M58" s="599">
        <v>143.8</v>
      </c>
      <c r="N58" s="599">
        <v>80.9</v>
      </c>
      <c r="O58" s="599">
        <v>60.2</v>
      </c>
      <c r="P58" s="599">
        <v>50.5</v>
      </c>
      <c r="Q58" s="599">
        <v>99.6</v>
      </c>
      <c r="R58" s="599">
        <v>107.5</v>
      </c>
      <c r="S58" s="599">
        <v>99.2</v>
      </c>
    </row>
    <row r="59" spans="1:19" ht="13.5" customHeight="1">
      <c r="A59" s="582" t="s">
        <v>601</v>
      </c>
      <c r="B59" s="582" t="s">
        <v>610</v>
      </c>
      <c r="C59" s="594" t="s">
        <v>602</v>
      </c>
      <c r="D59" s="592">
        <v>92.3</v>
      </c>
      <c r="E59" s="593">
        <v>122.3</v>
      </c>
      <c r="F59" s="593">
        <v>101.2</v>
      </c>
      <c r="G59" s="593">
        <v>111</v>
      </c>
      <c r="H59" s="593">
        <v>135.2</v>
      </c>
      <c r="I59" s="593">
        <v>69.8</v>
      </c>
      <c r="J59" s="593">
        <v>95.5</v>
      </c>
      <c r="K59" s="593">
        <v>87.3</v>
      </c>
      <c r="L59" s="593">
        <v>134.5</v>
      </c>
      <c r="M59" s="593">
        <v>152.2</v>
      </c>
      <c r="N59" s="593">
        <v>70</v>
      </c>
      <c r="O59" s="593">
        <v>52.1</v>
      </c>
      <c r="P59" s="593">
        <v>60.2</v>
      </c>
      <c r="Q59" s="593">
        <v>84.7</v>
      </c>
      <c r="R59" s="593">
        <v>100</v>
      </c>
      <c r="S59" s="593">
        <v>102.8</v>
      </c>
    </row>
    <row r="60" spans="1:19" ht="13.5" customHeight="1">
      <c r="A60" s="587" t="s">
        <v>559</v>
      </c>
      <c r="B60" s="587" t="s">
        <v>611</v>
      </c>
      <c r="C60" s="588"/>
      <c r="D60" s="592">
        <v>93.8</v>
      </c>
      <c r="E60" s="593">
        <v>124.3</v>
      </c>
      <c r="F60" s="593">
        <v>105</v>
      </c>
      <c r="G60" s="593">
        <v>121.3</v>
      </c>
      <c r="H60" s="593">
        <v>153.3</v>
      </c>
      <c r="I60" s="593">
        <v>69.8</v>
      </c>
      <c r="J60" s="593">
        <v>92.5</v>
      </c>
      <c r="K60" s="593">
        <v>119</v>
      </c>
      <c r="L60" s="593">
        <v>120.2</v>
      </c>
      <c r="M60" s="593">
        <v>161.9</v>
      </c>
      <c r="N60" s="593">
        <v>87.5</v>
      </c>
      <c r="O60" s="593">
        <v>57.5</v>
      </c>
      <c r="P60" s="593">
        <v>40.3</v>
      </c>
      <c r="Q60" s="593">
        <v>89.8</v>
      </c>
      <c r="R60" s="593">
        <v>112.8</v>
      </c>
      <c r="S60" s="593">
        <v>95.4</v>
      </c>
    </row>
    <row r="61" spans="1:19" ht="13.5" customHeight="1">
      <c r="A61" s="587" t="s">
        <v>559</v>
      </c>
      <c r="B61" s="587" t="s">
        <v>612</v>
      </c>
      <c r="C61" s="588"/>
      <c r="D61" s="592">
        <v>96.9</v>
      </c>
      <c r="E61" s="593">
        <v>119.4</v>
      </c>
      <c r="F61" s="593">
        <v>103.1</v>
      </c>
      <c r="G61" s="593">
        <v>112.6</v>
      </c>
      <c r="H61" s="593">
        <v>154.3</v>
      </c>
      <c r="I61" s="593">
        <v>76.6</v>
      </c>
      <c r="J61" s="593">
        <v>104.5</v>
      </c>
      <c r="K61" s="593">
        <v>107.1</v>
      </c>
      <c r="L61" s="593">
        <v>127.4</v>
      </c>
      <c r="M61" s="593">
        <v>143.3</v>
      </c>
      <c r="N61" s="593">
        <v>81.3</v>
      </c>
      <c r="O61" s="593">
        <v>76.7</v>
      </c>
      <c r="P61" s="593">
        <v>67.2</v>
      </c>
      <c r="Q61" s="593">
        <v>98.3</v>
      </c>
      <c r="R61" s="593">
        <v>110.3</v>
      </c>
      <c r="S61" s="593">
        <v>98.2</v>
      </c>
    </row>
    <row r="62" spans="1:19" ht="13.5" customHeight="1">
      <c r="A62" s="587" t="s">
        <v>559</v>
      </c>
      <c r="B62" s="587" t="s">
        <v>613</v>
      </c>
      <c r="C62" s="588"/>
      <c r="D62" s="592">
        <v>96.2</v>
      </c>
      <c r="E62" s="593">
        <v>133</v>
      </c>
      <c r="F62" s="593">
        <v>101.9</v>
      </c>
      <c r="G62" s="593">
        <v>105.5</v>
      </c>
      <c r="H62" s="593">
        <v>139</v>
      </c>
      <c r="I62" s="593">
        <v>81</v>
      </c>
      <c r="J62" s="593">
        <v>111.9</v>
      </c>
      <c r="K62" s="593">
        <v>103.2</v>
      </c>
      <c r="L62" s="593">
        <v>116.7</v>
      </c>
      <c r="M62" s="593">
        <v>122.4</v>
      </c>
      <c r="N62" s="593">
        <v>73.8</v>
      </c>
      <c r="O62" s="593">
        <v>61.6</v>
      </c>
      <c r="P62" s="593">
        <v>59.7</v>
      </c>
      <c r="Q62" s="593">
        <v>106.8</v>
      </c>
      <c r="R62" s="593">
        <v>138.5</v>
      </c>
      <c r="S62" s="593">
        <v>89</v>
      </c>
    </row>
    <row r="63" spans="1:19" ht="13.5" customHeight="1">
      <c r="A63" s="587" t="s">
        <v>559</v>
      </c>
      <c r="B63" s="587" t="s">
        <v>614</v>
      </c>
      <c r="C63" s="588"/>
      <c r="D63" s="592">
        <v>97.7</v>
      </c>
      <c r="E63" s="593">
        <v>129.1</v>
      </c>
      <c r="F63" s="593">
        <v>101.2</v>
      </c>
      <c r="G63" s="593">
        <v>130.7</v>
      </c>
      <c r="H63" s="593">
        <v>142.9</v>
      </c>
      <c r="I63" s="593">
        <v>91.9</v>
      </c>
      <c r="J63" s="593">
        <v>100</v>
      </c>
      <c r="K63" s="593">
        <v>117.5</v>
      </c>
      <c r="L63" s="593">
        <v>116.7</v>
      </c>
      <c r="M63" s="593">
        <v>147.8</v>
      </c>
      <c r="N63" s="593">
        <v>73.8</v>
      </c>
      <c r="O63" s="593">
        <v>41.1</v>
      </c>
      <c r="P63" s="593">
        <v>61.8</v>
      </c>
      <c r="Q63" s="593">
        <v>101.7</v>
      </c>
      <c r="R63" s="593">
        <v>84.6</v>
      </c>
      <c r="S63" s="593">
        <v>103.7</v>
      </c>
    </row>
    <row r="64" spans="1:19" ht="13.5" customHeight="1">
      <c r="A64" s="587" t="s">
        <v>559</v>
      </c>
      <c r="B64" s="587" t="s">
        <v>615</v>
      </c>
      <c r="C64" s="588"/>
      <c r="D64" s="592">
        <v>96.9</v>
      </c>
      <c r="E64" s="593">
        <v>141.7</v>
      </c>
      <c r="F64" s="593">
        <v>105.6</v>
      </c>
      <c r="G64" s="593">
        <v>125.2</v>
      </c>
      <c r="H64" s="593">
        <v>168.6</v>
      </c>
      <c r="I64" s="593">
        <v>72.6</v>
      </c>
      <c r="J64" s="593">
        <v>110.4</v>
      </c>
      <c r="K64" s="593">
        <v>116.7</v>
      </c>
      <c r="L64" s="593">
        <v>120.2</v>
      </c>
      <c r="M64" s="593">
        <v>146.3</v>
      </c>
      <c r="N64" s="593">
        <v>67.5</v>
      </c>
      <c r="O64" s="593">
        <v>45.2</v>
      </c>
      <c r="P64" s="593">
        <v>42.5</v>
      </c>
      <c r="Q64" s="593">
        <v>101.7</v>
      </c>
      <c r="R64" s="593">
        <v>82.1</v>
      </c>
      <c r="S64" s="593">
        <v>106.4</v>
      </c>
    </row>
    <row r="65" spans="1:19" ht="13.5" customHeight="1">
      <c r="A65" s="587" t="s">
        <v>559</v>
      </c>
      <c r="B65" s="587" t="s">
        <v>616</v>
      </c>
      <c r="C65" s="588"/>
      <c r="D65" s="592">
        <v>91.5</v>
      </c>
      <c r="E65" s="593">
        <v>135.9</v>
      </c>
      <c r="F65" s="593">
        <v>98.1</v>
      </c>
      <c r="G65" s="593">
        <v>104.7</v>
      </c>
      <c r="H65" s="593">
        <v>136.2</v>
      </c>
      <c r="I65" s="593">
        <v>74.6</v>
      </c>
      <c r="J65" s="593">
        <v>113.4</v>
      </c>
      <c r="K65" s="593">
        <v>106.3</v>
      </c>
      <c r="L65" s="593">
        <v>106</v>
      </c>
      <c r="M65" s="593">
        <v>129.9</v>
      </c>
      <c r="N65" s="593">
        <v>96.3</v>
      </c>
      <c r="O65" s="593">
        <v>95.9</v>
      </c>
      <c r="P65" s="593">
        <v>24.7</v>
      </c>
      <c r="Q65" s="593">
        <v>93.2</v>
      </c>
      <c r="R65" s="593">
        <v>97.4</v>
      </c>
      <c r="S65" s="593">
        <v>98.2</v>
      </c>
    </row>
    <row r="66" spans="1:19" ht="13.5" customHeight="1">
      <c r="A66" s="587"/>
      <c r="B66" s="587" t="s">
        <v>617</v>
      </c>
      <c r="C66" s="588"/>
      <c r="D66" s="592">
        <v>89.2</v>
      </c>
      <c r="E66" s="593">
        <v>135</v>
      </c>
      <c r="F66" s="593">
        <v>94.4</v>
      </c>
      <c r="G66" s="593">
        <v>142.5</v>
      </c>
      <c r="H66" s="593">
        <v>131.4</v>
      </c>
      <c r="I66" s="593">
        <v>66.1</v>
      </c>
      <c r="J66" s="593">
        <v>101.5</v>
      </c>
      <c r="K66" s="593">
        <v>107.9</v>
      </c>
      <c r="L66" s="593">
        <v>109.5</v>
      </c>
      <c r="M66" s="593">
        <v>145.5</v>
      </c>
      <c r="N66" s="593">
        <v>77.5</v>
      </c>
      <c r="O66" s="593">
        <v>60.3</v>
      </c>
      <c r="P66" s="593">
        <v>48.4</v>
      </c>
      <c r="Q66" s="593">
        <v>96.6</v>
      </c>
      <c r="R66" s="593">
        <v>105.1</v>
      </c>
      <c r="S66" s="593">
        <v>91.7</v>
      </c>
    </row>
    <row r="67" spans="1:19" ht="13.5" customHeight="1">
      <c r="A67" s="587"/>
      <c r="B67" s="587" t="s">
        <v>575</v>
      </c>
      <c r="C67" s="588"/>
      <c r="D67" s="592">
        <v>89.2</v>
      </c>
      <c r="E67" s="593">
        <v>145.6</v>
      </c>
      <c r="F67" s="593">
        <v>93.8</v>
      </c>
      <c r="G67" s="593">
        <v>122.8</v>
      </c>
      <c r="H67" s="593">
        <v>148.6</v>
      </c>
      <c r="I67" s="593">
        <v>67.3</v>
      </c>
      <c r="J67" s="593">
        <v>107.5</v>
      </c>
      <c r="K67" s="593">
        <v>119.8</v>
      </c>
      <c r="L67" s="593">
        <v>121.4</v>
      </c>
      <c r="M67" s="593">
        <v>141.8</v>
      </c>
      <c r="N67" s="593">
        <v>72.5</v>
      </c>
      <c r="O67" s="593">
        <v>52.1</v>
      </c>
      <c r="P67" s="593">
        <v>49.5</v>
      </c>
      <c r="Q67" s="593">
        <v>100</v>
      </c>
      <c r="R67" s="593">
        <v>107.7</v>
      </c>
      <c r="S67" s="593">
        <v>89</v>
      </c>
    </row>
    <row r="68" spans="1:19" ht="13.5" customHeight="1">
      <c r="A68" s="587"/>
      <c r="B68" s="587" t="s">
        <v>618</v>
      </c>
      <c r="C68" s="588"/>
      <c r="D68" s="592">
        <v>90</v>
      </c>
      <c r="E68" s="593">
        <v>147.6</v>
      </c>
      <c r="F68" s="593">
        <v>92.5</v>
      </c>
      <c r="G68" s="593">
        <v>105.5</v>
      </c>
      <c r="H68" s="593">
        <v>149.5</v>
      </c>
      <c r="I68" s="593">
        <v>71.4</v>
      </c>
      <c r="J68" s="593">
        <v>103</v>
      </c>
      <c r="K68" s="593">
        <v>119</v>
      </c>
      <c r="L68" s="593">
        <v>116.7</v>
      </c>
      <c r="M68" s="593">
        <v>148.5</v>
      </c>
      <c r="N68" s="593">
        <v>86.3</v>
      </c>
      <c r="O68" s="593">
        <v>60.3</v>
      </c>
      <c r="P68" s="593">
        <v>50.5</v>
      </c>
      <c r="Q68" s="593">
        <v>94.9</v>
      </c>
      <c r="R68" s="593">
        <v>102.6</v>
      </c>
      <c r="S68" s="593">
        <v>96.3</v>
      </c>
    </row>
    <row r="69" spans="1:19" ht="13.5" customHeight="1">
      <c r="A69" s="587"/>
      <c r="B69" s="587" t="s">
        <v>689</v>
      </c>
      <c r="C69" s="588"/>
      <c r="D69" s="592">
        <v>96.2</v>
      </c>
      <c r="E69" s="593">
        <v>149.5</v>
      </c>
      <c r="F69" s="593">
        <v>95.7</v>
      </c>
      <c r="G69" s="593">
        <v>102.4</v>
      </c>
      <c r="H69" s="593">
        <v>144.8</v>
      </c>
      <c r="I69" s="593">
        <v>87.1</v>
      </c>
      <c r="J69" s="593">
        <v>113.4</v>
      </c>
      <c r="K69" s="593">
        <v>117.5</v>
      </c>
      <c r="L69" s="593">
        <v>111.9</v>
      </c>
      <c r="M69" s="593">
        <v>153.7</v>
      </c>
      <c r="N69" s="593">
        <v>91.3</v>
      </c>
      <c r="O69" s="593">
        <v>61.6</v>
      </c>
      <c r="P69" s="593">
        <v>42.5</v>
      </c>
      <c r="Q69" s="593">
        <v>113.6</v>
      </c>
      <c r="R69" s="593">
        <v>130.8</v>
      </c>
      <c r="S69" s="593">
        <v>104.6</v>
      </c>
    </row>
    <row r="70" spans="1:46" ht="13.5" customHeight="1">
      <c r="A70" s="587" t="s">
        <v>764</v>
      </c>
      <c r="B70" s="587" t="s">
        <v>622</v>
      </c>
      <c r="C70" s="588" t="s">
        <v>602</v>
      </c>
      <c r="D70" s="592">
        <v>88.5</v>
      </c>
      <c r="E70" s="593">
        <v>132</v>
      </c>
      <c r="F70" s="593">
        <v>89.4</v>
      </c>
      <c r="G70" s="593">
        <v>107.1</v>
      </c>
      <c r="H70" s="593">
        <v>128.6</v>
      </c>
      <c r="I70" s="593">
        <v>67.7</v>
      </c>
      <c r="J70" s="593">
        <v>114.9</v>
      </c>
      <c r="K70" s="593">
        <v>100</v>
      </c>
      <c r="L70" s="593">
        <v>96.4</v>
      </c>
      <c r="M70" s="593">
        <v>116.4</v>
      </c>
      <c r="N70" s="593">
        <v>96.3</v>
      </c>
      <c r="O70" s="593">
        <v>58.9</v>
      </c>
      <c r="P70" s="593">
        <v>49.5</v>
      </c>
      <c r="Q70" s="593">
        <v>116.9</v>
      </c>
      <c r="R70" s="593">
        <v>110.3</v>
      </c>
      <c r="S70" s="593">
        <v>91.7</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756</v>
      </c>
      <c r="C71" s="601" t="s">
        <v>767</v>
      </c>
      <c r="D71" s="602">
        <v>91.5</v>
      </c>
      <c r="E71" s="603">
        <v>158.3</v>
      </c>
      <c r="F71" s="603">
        <v>98.1</v>
      </c>
      <c r="G71" s="603">
        <v>106.3</v>
      </c>
      <c r="H71" s="603">
        <v>149.5</v>
      </c>
      <c r="I71" s="603">
        <v>64.5</v>
      </c>
      <c r="J71" s="603">
        <v>104.5</v>
      </c>
      <c r="K71" s="603">
        <v>99.2</v>
      </c>
      <c r="L71" s="603">
        <v>120.2</v>
      </c>
      <c r="M71" s="603">
        <v>145.5</v>
      </c>
      <c r="N71" s="603">
        <v>73.8</v>
      </c>
      <c r="O71" s="603">
        <v>47.9</v>
      </c>
      <c r="P71" s="603">
        <v>57.5</v>
      </c>
      <c r="Q71" s="603">
        <v>94.9</v>
      </c>
      <c r="R71" s="603">
        <v>92.3</v>
      </c>
      <c r="S71" s="603">
        <v>94.5</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4</v>
      </c>
      <c r="E73" s="585">
        <v>-27.5</v>
      </c>
      <c r="F73" s="585">
        <v>-1.4</v>
      </c>
      <c r="G73" s="585">
        <v>-7.4</v>
      </c>
      <c r="H73" s="585">
        <v>-15.8</v>
      </c>
      <c r="I73" s="585">
        <v>-15.5</v>
      </c>
      <c r="J73" s="585">
        <v>13.6</v>
      </c>
      <c r="K73" s="585">
        <v>18.7</v>
      </c>
      <c r="L73" s="586" t="s">
        <v>762</v>
      </c>
      <c r="M73" s="586" t="s">
        <v>762</v>
      </c>
      <c r="N73" s="586" t="s">
        <v>762</v>
      </c>
      <c r="O73" s="586" t="s">
        <v>762</v>
      </c>
      <c r="P73" s="585">
        <v>94.8</v>
      </c>
      <c r="Q73" s="585">
        <v>33.2</v>
      </c>
      <c r="R73" s="585">
        <v>-11.4</v>
      </c>
      <c r="S73" s="586" t="s">
        <v>762</v>
      </c>
    </row>
    <row r="74" spans="1:19" ht="13.5" customHeight="1">
      <c r="A74" s="587"/>
      <c r="B74" s="587" t="s">
        <v>758</v>
      </c>
      <c r="C74" s="588"/>
      <c r="D74" s="589">
        <v>-2.4</v>
      </c>
      <c r="E74" s="590">
        <v>-45.6</v>
      </c>
      <c r="F74" s="590">
        <v>-18.6</v>
      </c>
      <c r="G74" s="590">
        <v>-19.8</v>
      </c>
      <c r="H74" s="590">
        <v>-18.4</v>
      </c>
      <c r="I74" s="590">
        <v>-5</v>
      </c>
      <c r="J74" s="590">
        <v>-0.1</v>
      </c>
      <c r="K74" s="590">
        <v>14.2</v>
      </c>
      <c r="L74" s="591" t="s">
        <v>762</v>
      </c>
      <c r="M74" s="591" t="s">
        <v>762</v>
      </c>
      <c r="N74" s="591" t="s">
        <v>762</v>
      </c>
      <c r="O74" s="591" t="s">
        <v>762</v>
      </c>
      <c r="P74" s="590">
        <v>143.2</v>
      </c>
      <c r="Q74" s="590">
        <v>70.4</v>
      </c>
      <c r="R74" s="590">
        <v>-11.5</v>
      </c>
      <c r="S74" s="591" t="s">
        <v>762</v>
      </c>
    </row>
    <row r="75" spans="1:19" ht="13.5" customHeight="1">
      <c r="A75" s="587"/>
      <c r="B75" s="587" t="s">
        <v>759</v>
      </c>
      <c r="C75" s="588"/>
      <c r="D75" s="589">
        <v>-27.1</v>
      </c>
      <c r="E75" s="590">
        <v>12.7</v>
      </c>
      <c r="F75" s="590">
        <v>-30.8</v>
      </c>
      <c r="G75" s="590">
        <v>-15.6</v>
      </c>
      <c r="H75" s="590">
        <v>-42.1</v>
      </c>
      <c r="I75" s="590">
        <v>0.1</v>
      </c>
      <c r="J75" s="590">
        <v>-10.4</v>
      </c>
      <c r="K75" s="590">
        <v>23.3</v>
      </c>
      <c r="L75" s="591" t="s">
        <v>762</v>
      </c>
      <c r="M75" s="591" t="s">
        <v>762</v>
      </c>
      <c r="N75" s="591" t="s">
        <v>762</v>
      </c>
      <c r="O75" s="591" t="s">
        <v>762</v>
      </c>
      <c r="P75" s="590">
        <v>30.5</v>
      </c>
      <c r="Q75" s="590">
        <v>-47.6</v>
      </c>
      <c r="R75" s="590">
        <v>-74.9</v>
      </c>
      <c r="S75" s="591" t="s">
        <v>762</v>
      </c>
    </row>
    <row r="76" spans="1:19" ht="13.5" customHeight="1">
      <c r="A76" s="587"/>
      <c r="B76" s="587" t="s">
        <v>760</v>
      </c>
      <c r="C76" s="588"/>
      <c r="D76" s="589">
        <v>14.7</v>
      </c>
      <c r="E76" s="590">
        <v>4.9</v>
      </c>
      <c r="F76" s="590">
        <v>48.4</v>
      </c>
      <c r="G76" s="590">
        <v>-6.6</v>
      </c>
      <c r="H76" s="590">
        <v>-12.5</v>
      </c>
      <c r="I76" s="590">
        <v>9.7</v>
      </c>
      <c r="J76" s="590">
        <v>-23</v>
      </c>
      <c r="K76" s="590">
        <v>2.9</v>
      </c>
      <c r="L76" s="591" t="s">
        <v>762</v>
      </c>
      <c r="M76" s="591" t="s">
        <v>762</v>
      </c>
      <c r="N76" s="591" t="s">
        <v>762</v>
      </c>
      <c r="O76" s="591" t="s">
        <v>762</v>
      </c>
      <c r="P76" s="590">
        <v>-18.2</v>
      </c>
      <c r="Q76" s="590">
        <v>-26.6</v>
      </c>
      <c r="R76" s="590">
        <v>-5.3</v>
      </c>
      <c r="S76" s="591" t="s">
        <v>762</v>
      </c>
    </row>
    <row r="77" spans="1:19" ht="13.5" customHeight="1">
      <c r="A77" s="587"/>
      <c r="B77" s="587" t="s">
        <v>761</v>
      </c>
      <c r="C77" s="588"/>
      <c r="D77" s="589">
        <v>-3.7</v>
      </c>
      <c r="E77" s="590">
        <v>10.8</v>
      </c>
      <c r="F77" s="590">
        <v>0.6</v>
      </c>
      <c r="G77" s="590">
        <v>-15.8</v>
      </c>
      <c r="H77" s="590">
        <v>1.2</v>
      </c>
      <c r="I77" s="590">
        <v>-7.7</v>
      </c>
      <c r="J77" s="590">
        <v>7.8</v>
      </c>
      <c r="K77" s="590">
        <v>0.5</v>
      </c>
      <c r="L77" s="591">
        <v>15.3</v>
      </c>
      <c r="M77" s="591">
        <v>28.4</v>
      </c>
      <c r="N77" s="591">
        <v>-18.8</v>
      </c>
      <c r="O77" s="591">
        <v>-32.9</v>
      </c>
      <c r="P77" s="590">
        <v>-24</v>
      </c>
      <c r="Q77" s="590">
        <v>-11.2</v>
      </c>
      <c r="R77" s="590">
        <v>7.5</v>
      </c>
      <c r="S77" s="591">
        <v>2.8</v>
      </c>
    </row>
    <row r="78" spans="1:19" ht="13.5" customHeight="1">
      <c r="A78" s="587"/>
      <c r="B78" s="596" t="s">
        <v>812</v>
      </c>
      <c r="C78" s="597"/>
      <c r="D78" s="598">
        <v>-2.9</v>
      </c>
      <c r="E78" s="599">
        <v>19.4</v>
      </c>
      <c r="F78" s="599">
        <v>-2</v>
      </c>
      <c r="G78" s="599">
        <v>37.3</v>
      </c>
      <c r="H78" s="599">
        <v>41</v>
      </c>
      <c r="I78" s="599">
        <v>-18.4</v>
      </c>
      <c r="J78" s="599">
        <v>-1.9</v>
      </c>
      <c r="K78" s="599">
        <v>9.3</v>
      </c>
      <c r="L78" s="599">
        <v>0.7</v>
      </c>
      <c r="M78" s="599">
        <v>12.2</v>
      </c>
      <c r="N78" s="599">
        <v>0.1</v>
      </c>
      <c r="O78" s="599">
        <v>-10.5</v>
      </c>
      <c r="P78" s="599">
        <v>-33.6</v>
      </c>
      <c r="Q78" s="599">
        <v>12.2</v>
      </c>
      <c r="R78" s="599">
        <v>0.6</v>
      </c>
      <c r="S78" s="599">
        <v>-3.9</v>
      </c>
    </row>
    <row r="79" spans="1:19" ht="13.5" customHeight="1">
      <c r="A79" s="582" t="s">
        <v>601</v>
      </c>
      <c r="B79" s="582" t="s">
        <v>610</v>
      </c>
      <c r="C79" s="594" t="s">
        <v>602</v>
      </c>
      <c r="D79" s="592">
        <v>-3.7</v>
      </c>
      <c r="E79" s="593">
        <v>15.3</v>
      </c>
      <c r="F79" s="593">
        <v>-2.1</v>
      </c>
      <c r="G79" s="593">
        <v>8.7</v>
      </c>
      <c r="H79" s="593">
        <v>40.5</v>
      </c>
      <c r="I79" s="593">
        <v>-20.7</v>
      </c>
      <c r="J79" s="593">
        <v>-5.3</v>
      </c>
      <c r="K79" s="593">
        <v>-8.1</v>
      </c>
      <c r="L79" s="593">
        <v>26.4</v>
      </c>
      <c r="M79" s="593">
        <v>25.5</v>
      </c>
      <c r="N79" s="593">
        <v>-8.3</v>
      </c>
      <c r="O79" s="593">
        <v>-27.8</v>
      </c>
      <c r="P79" s="593">
        <v>-21.9</v>
      </c>
      <c r="Q79" s="593">
        <v>1</v>
      </c>
      <c r="R79" s="593">
        <v>9.9</v>
      </c>
      <c r="S79" s="593">
        <v>11.5</v>
      </c>
    </row>
    <row r="80" spans="1:19" ht="13.5" customHeight="1">
      <c r="A80" s="587" t="s">
        <v>559</v>
      </c>
      <c r="B80" s="587" t="s">
        <v>611</v>
      </c>
      <c r="C80" s="588"/>
      <c r="D80" s="592">
        <v>-0.3</v>
      </c>
      <c r="E80" s="593">
        <v>1.6</v>
      </c>
      <c r="F80" s="593">
        <v>6</v>
      </c>
      <c r="G80" s="593">
        <v>-11.6</v>
      </c>
      <c r="H80" s="593">
        <v>25.1</v>
      </c>
      <c r="I80" s="593">
        <v>-21.8</v>
      </c>
      <c r="J80" s="593">
        <v>-12.3</v>
      </c>
      <c r="K80" s="593">
        <v>20.4</v>
      </c>
      <c r="L80" s="593">
        <v>24</v>
      </c>
      <c r="M80" s="593">
        <v>14.5</v>
      </c>
      <c r="N80" s="593">
        <v>12.9</v>
      </c>
      <c r="O80" s="593">
        <v>-10.2</v>
      </c>
      <c r="P80" s="593">
        <v>-45.1</v>
      </c>
      <c r="Q80" s="593">
        <v>8.2</v>
      </c>
      <c r="R80" s="593">
        <v>22.2</v>
      </c>
      <c r="S80" s="593">
        <v>17.6</v>
      </c>
    </row>
    <row r="81" spans="1:19" ht="13.5" customHeight="1">
      <c r="A81" s="587" t="s">
        <v>559</v>
      </c>
      <c r="B81" s="587" t="s">
        <v>612</v>
      </c>
      <c r="C81" s="588"/>
      <c r="D81" s="592">
        <v>0.8</v>
      </c>
      <c r="E81" s="593">
        <v>-14.2</v>
      </c>
      <c r="F81" s="593">
        <v>11.7</v>
      </c>
      <c r="G81" s="593">
        <v>28.2</v>
      </c>
      <c r="H81" s="593">
        <v>30</v>
      </c>
      <c r="I81" s="593">
        <v>-14.4</v>
      </c>
      <c r="J81" s="593">
        <v>-10</v>
      </c>
      <c r="K81" s="593">
        <v>-3.1</v>
      </c>
      <c r="L81" s="593">
        <v>13.4</v>
      </c>
      <c r="M81" s="593">
        <v>11.3</v>
      </c>
      <c r="N81" s="593">
        <v>12.1</v>
      </c>
      <c r="O81" s="593">
        <v>25.1</v>
      </c>
      <c r="P81" s="593">
        <v>-34.9</v>
      </c>
      <c r="Q81" s="593">
        <v>19.7</v>
      </c>
      <c r="R81" s="593">
        <v>-2.8</v>
      </c>
      <c r="S81" s="593">
        <v>-9.7</v>
      </c>
    </row>
    <row r="82" spans="1:19" ht="13.5" customHeight="1">
      <c r="A82" s="587" t="s">
        <v>559</v>
      </c>
      <c r="B82" s="587" t="s">
        <v>613</v>
      </c>
      <c r="C82" s="588"/>
      <c r="D82" s="592">
        <v>1.3</v>
      </c>
      <c r="E82" s="593">
        <v>39.3</v>
      </c>
      <c r="F82" s="593">
        <v>10.4</v>
      </c>
      <c r="G82" s="593">
        <v>51.6</v>
      </c>
      <c r="H82" s="593">
        <v>33.1</v>
      </c>
      <c r="I82" s="593">
        <v>-8.6</v>
      </c>
      <c r="J82" s="593">
        <v>9.2</v>
      </c>
      <c r="K82" s="593">
        <v>0.2</v>
      </c>
      <c r="L82" s="593">
        <v>-0.3</v>
      </c>
      <c r="M82" s="593">
        <v>-0.9</v>
      </c>
      <c r="N82" s="593">
        <v>-10.5</v>
      </c>
      <c r="O82" s="593">
        <v>-17.8</v>
      </c>
      <c r="P82" s="593">
        <v>-37.6</v>
      </c>
      <c r="Q82" s="593">
        <v>0.7</v>
      </c>
      <c r="R82" s="593">
        <v>-16.2</v>
      </c>
      <c r="S82" s="593">
        <v>-5.3</v>
      </c>
    </row>
    <row r="83" spans="1:19" ht="13.5" customHeight="1">
      <c r="A83" s="587" t="s">
        <v>559</v>
      </c>
      <c r="B83" s="587" t="s">
        <v>614</v>
      </c>
      <c r="C83" s="588"/>
      <c r="D83" s="592">
        <v>3.8</v>
      </c>
      <c r="E83" s="593">
        <v>23.4</v>
      </c>
      <c r="F83" s="593">
        <v>4.1</v>
      </c>
      <c r="G83" s="593">
        <v>83.3</v>
      </c>
      <c r="H83" s="593">
        <v>72.8</v>
      </c>
      <c r="I83" s="593">
        <v>0.9</v>
      </c>
      <c r="J83" s="593">
        <v>-3.8</v>
      </c>
      <c r="K83" s="593">
        <v>20.9</v>
      </c>
      <c r="L83" s="593">
        <v>19</v>
      </c>
      <c r="M83" s="593">
        <v>10.4</v>
      </c>
      <c r="N83" s="593">
        <v>3.5</v>
      </c>
      <c r="O83" s="593">
        <v>-45.1</v>
      </c>
      <c r="P83" s="593">
        <v>-33.8</v>
      </c>
      <c r="Q83" s="593">
        <v>53.6</v>
      </c>
      <c r="R83" s="593">
        <v>-26.6</v>
      </c>
      <c r="S83" s="593">
        <v>7.1</v>
      </c>
    </row>
    <row r="84" spans="1:19" ht="13.5" customHeight="1">
      <c r="A84" s="587" t="s">
        <v>559</v>
      </c>
      <c r="B84" s="587" t="s">
        <v>615</v>
      </c>
      <c r="C84" s="588"/>
      <c r="D84" s="592">
        <v>1.9</v>
      </c>
      <c r="E84" s="593">
        <v>48.1</v>
      </c>
      <c r="F84" s="593">
        <v>5.4</v>
      </c>
      <c r="G84" s="593">
        <v>104.9</v>
      </c>
      <c r="H84" s="593">
        <v>86.7</v>
      </c>
      <c r="I84" s="593">
        <v>-23</v>
      </c>
      <c r="J84" s="593">
        <v>4.4</v>
      </c>
      <c r="K84" s="593">
        <v>5.2</v>
      </c>
      <c r="L84" s="593">
        <v>18.2</v>
      </c>
      <c r="M84" s="593">
        <v>14.3</v>
      </c>
      <c r="N84" s="593">
        <v>-15.6</v>
      </c>
      <c r="O84" s="593">
        <v>-30.9</v>
      </c>
      <c r="P84" s="593">
        <v>-45.7</v>
      </c>
      <c r="Q84" s="593">
        <v>55.5</v>
      </c>
      <c r="R84" s="593">
        <v>-17.7</v>
      </c>
      <c r="S84" s="593">
        <v>-3.8</v>
      </c>
    </row>
    <row r="85" spans="1:19" ht="13.5" customHeight="1">
      <c r="A85" s="587" t="s">
        <v>559</v>
      </c>
      <c r="B85" s="587" t="s">
        <v>616</v>
      </c>
      <c r="C85" s="588"/>
      <c r="D85" s="592">
        <v>4.2</v>
      </c>
      <c r="E85" s="593">
        <v>28.4</v>
      </c>
      <c r="F85" s="593">
        <v>-1.5</v>
      </c>
      <c r="G85" s="593">
        <v>70.2</v>
      </c>
      <c r="H85" s="593">
        <v>42.5</v>
      </c>
      <c r="I85" s="593">
        <v>-16.6</v>
      </c>
      <c r="J85" s="593">
        <v>7.3</v>
      </c>
      <c r="K85" s="593">
        <v>11.7</v>
      </c>
      <c r="L85" s="593">
        <v>-19.2</v>
      </c>
      <c r="M85" s="593">
        <v>6.5</v>
      </c>
      <c r="N85" s="593">
        <v>-1.2</v>
      </c>
      <c r="O85" s="593">
        <v>46.6</v>
      </c>
      <c r="P85" s="593">
        <v>-18.2</v>
      </c>
      <c r="Q85" s="593">
        <v>41.2</v>
      </c>
      <c r="R85" s="593">
        <v>24.1</v>
      </c>
      <c r="S85" s="593">
        <v>-13.4</v>
      </c>
    </row>
    <row r="86" spans="1:19" ht="13.5" customHeight="1">
      <c r="A86" s="587"/>
      <c r="B86" s="587" t="s">
        <v>617</v>
      </c>
      <c r="C86" s="588"/>
      <c r="D86" s="592">
        <v>-12.8</v>
      </c>
      <c r="E86" s="593">
        <v>26.5</v>
      </c>
      <c r="F86" s="593">
        <v>-15.7</v>
      </c>
      <c r="G86" s="593">
        <v>34.8</v>
      </c>
      <c r="H86" s="593">
        <v>29.6</v>
      </c>
      <c r="I86" s="593">
        <v>-32.6</v>
      </c>
      <c r="J86" s="593">
        <v>-1.1</v>
      </c>
      <c r="K86" s="593">
        <v>13.9</v>
      </c>
      <c r="L86" s="593">
        <v>-9.2</v>
      </c>
      <c r="M86" s="593">
        <v>23.8</v>
      </c>
      <c r="N86" s="593">
        <v>-3.1</v>
      </c>
      <c r="O86" s="593">
        <v>0.7</v>
      </c>
      <c r="P86" s="593">
        <v>-40.6</v>
      </c>
      <c r="Q86" s="593">
        <v>11.5</v>
      </c>
      <c r="R86" s="593">
        <v>27.7</v>
      </c>
      <c r="S86" s="593">
        <v>-13.5</v>
      </c>
    </row>
    <row r="87" spans="1:19" ht="13.5" customHeight="1">
      <c r="A87" s="587"/>
      <c r="B87" s="587" t="s">
        <v>575</v>
      </c>
      <c r="C87" s="588"/>
      <c r="D87" s="592">
        <v>-13.2</v>
      </c>
      <c r="E87" s="593">
        <v>20.3</v>
      </c>
      <c r="F87" s="593">
        <v>-13.9</v>
      </c>
      <c r="G87" s="593">
        <v>53.5</v>
      </c>
      <c r="H87" s="593">
        <v>41.7</v>
      </c>
      <c r="I87" s="593">
        <v>-31.8</v>
      </c>
      <c r="J87" s="593">
        <v>-3.8</v>
      </c>
      <c r="K87" s="593">
        <v>23.8</v>
      </c>
      <c r="L87" s="593">
        <v>-4</v>
      </c>
      <c r="M87" s="593">
        <v>4.7</v>
      </c>
      <c r="N87" s="593">
        <v>-1.8</v>
      </c>
      <c r="O87" s="593">
        <v>-18.6</v>
      </c>
      <c r="P87" s="593">
        <v>-32.2</v>
      </c>
      <c r="Q87" s="593">
        <v>-10.5</v>
      </c>
      <c r="R87" s="593">
        <v>-10.5</v>
      </c>
      <c r="S87" s="593">
        <v>-21.5</v>
      </c>
    </row>
    <row r="88" spans="1:19" ht="13.5" customHeight="1">
      <c r="A88" s="587"/>
      <c r="B88" s="587" t="s">
        <v>618</v>
      </c>
      <c r="C88" s="588"/>
      <c r="D88" s="592">
        <v>-10.3</v>
      </c>
      <c r="E88" s="593">
        <v>25.1</v>
      </c>
      <c r="F88" s="593">
        <v>-15</v>
      </c>
      <c r="G88" s="593">
        <v>37.4</v>
      </c>
      <c r="H88" s="593">
        <v>48.2</v>
      </c>
      <c r="I88" s="593">
        <v>-19</v>
      </c>
      <c r="J88" s="593">
        <v>-11.5</v>
      </c>
      <c r="K88" s="593">
        <v>15.1</v>
      </c>
      <c r="L88" s="593">
        <v>-3.2</v>
      </c>
      <c r="M88" s="593">
        <v>6.8</v>
      </c>
      <c r="N88" s="593">
        <v>13.1</v>
      </c>
      <c r="O88" s="593">
        <v>-3.8</v>
      </c>
      <c r="P88" s="593">
        <v>-25.7</v>
      </c>
      <c r="Q88" s="593">
        <v>1.7</v>
      </c>
      <c r="R88" s="593">
        <v>-13.9</v>
      </c>
      <c r="S88" s="593">
        <v>-15.1</v>
      </c>
    </row>
    <row r="89" spans="1:19" ht="13.5" customHeight="1">
      <c r="A89" s="587"/>
      <c r="B89" s="587" t="s">
        <v>689</v>
      </c>
      <c r="C89" s="588"/>
      <c r="D89" s="592">
        <v>-3.7</v>
      </c>
      <c r="E89" s="593">
        <v>31</v>
      </c>
      <c r="F89" s="593">
        <v>-10</v>
      </c>
      <c r="G89" s="593">
        <v>52.6</v>
      </c>
      <c r="H89" s="593">
        <v>47.5</v>
      </c>
      <c r="I89" s="593">
        <v>-16.1</v>
      </c>
      <c r="J89" s="593">
        <v>0</v>
      </c>
      <c r="K89" s="593">
        <v>14.2</v>
      </c>
      <c r="L89" s="593">
        <v>-12.4</v>
      </c>
      <c r="M89" s="593">
        <v>12.3</v>
      </c>
      <c r="N89" s="593">
        <v>8.9</v>
      </c>
      <c r="O89" s="593">
        <v>-9.5</v>
      </c>
      <c r="P89" s="593">
        <v>-24.8</v>
      </c>
      <c r="Q89" s="593">
        <v>17.1</v>
      </c>
      <c r="R89" s="593">
        <v>12.9</v>
      </c>
      <c r="S89" s="593">
        <v>-12</v>
      </c>
    </row>
    <row r="90" spans="1:19" ht="13.5" customHeight="1">
      <c r="A90" s="587" t="s">
        <v>764</v>
      </c>
      <c r="B90" s="587" t="s">
        <v>622</v>
      </c>
      <c r="C90" s="588" t="s">
        <v>602</v>
      </c>
      <c r="D90" s="592">
        <v>-4.1</v>
      </c>
      <c r="E90" s="593">
        <v>28.3</v>
      </c>
      <c r="F90" s="593">
        <v>-2.7</v>
      </c>
      <c r="G90" s="593">
        <v>0</v>
      </c>
      <c r="H90" s="593">
        <v>19.5</v>
      </c>
      <c r="I90" s="593">
        <v>-9.2</v>
      </c>
      <c r="J90" s="593">
        <v>0</v>
      </c>
      <c r="K90" s="593">
        <v>4.2</v>
      </c>
      <c r="L90" s="593">
        <v>-3.6</v>
      </c>
      <c r="M90" s="593">
        <v>-11.9</v>
      </c>
      <c r="N90" s="593">
        <v>4.1</v>
      </c>
      <c r="O90" s="593">
        <v>2.4</v>
      </c>
      <c r="P90" s="593">
        <v>-14.8</v>
      </c>
      <c r="Q90" s="593">
        <v>2.9</v>
      </c>
      <c r="R90" s="593">
        <v>-6.4</v>
      </c>
      <c r="S90" s="593">
        <v>-20.7</v>
      </c>
    </row>
    <row r="91" spans="1:19" ht="13.5" customHeight="1">
      <c r="A91" s="595" t="s">
        <v>803</v>
      </c>
      <c r="B91" s="600" t="s">
        <v>804</v>
      </c>
      <c r="C91" s="601" t="s">
        <v>805</v>
      </c>
      <c r="D91" s="602">
        <v>-0.9</v>
      </c>
      <c r="E91" s="603">
        <v>29.4</v>
      </c>
      <c r="F91" s="603">
        <v>-3.1</v>
      </c>
      <c r="G91" s="603">
        <v>-4.2</v>
      </c>
      <c r="H91" s="603">
        <v>10.6</v>
      </c>
      <c r="I91" s="603">
        <v>-7.6</v>
      </c>
      <c r="J91" s="603">
        <v>9.4</v>
      </c>
      <c r="K91" s="603">
        <v>13.6</v>
      </c>
      <c r="L91" s="603">
        <v>-10.6</v>
      </c>
      <c r="M91" s="603">
        <v>-4.4</v>
      </c>
      <c r="N91" s="603">
        <v>5.4</v>
      </c>
      <c r="O91" s="603">
        <v>-8.1</v>
      </c>
      <c r="P91" s="603">
        <v>-4.5</v>
      </c>
      <c r="Q91" s="603">
        <v>12</v>
      </c>
      <c r="R91" s="603">
        <v>-7.7</v>
      </c>
      <c r="S91" s="603">
        <v>-8.1</v>
      </c>
    </row>
    <row r="92" spans="1:35" ht="27" customHeight="1">
      <c r="A92" s="785" t="s">
        <v>341</v>
      </c>
      <c r="B92" s="785"/>
      <c r="C92" s="786"/>
      <c r="D92" s="605">
        <v>3.4</v>
      </c>
      <c r="E92" s="604">
        <v>19.9</v>
      </c>
      <c r="F92" s="604">
        <v>9.7</v>
      </c>
      <c r="G92" s="604">
        <v>-0.7</v>
      </c>
      <c r="H92" s="604">
        <v>16.3</v>
      </c>
      <c r="I92" s="604">
        <v>-4.7</v>
      </c>
      <c r="J92" s="604">
        <v>-9.1</v>
      </c>
      <c r="K92" s="604">
        <v>-0.8</v>
      </c>
      <c r="L92" s="604">
        <v>24.7</v>
      </c>
      <c r="M92" s="604">
        <v>25</v>
      </c>
      <c r="N92" s="604">
        <v>-23.4</v>
      </c>
      <c r="O92" s="604">
        <v>-18.7</v>
      </c>
      <c r="P92" s="604">
        <v>16.2</v>
      </c>
      <c r="Q92" s="604">
        <v>-18.8</v>
      </c>
      <c r="R92" s="604">
        <v>-16.3</v>
      </c>
      <c r="S92" s="604">
        <v>3.1</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550</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710</v>
      </c>
      <c r="E3" s="507" t="s">
        <v>711</v>
      </c>
      <c r="F3" s="507" t="s">
        <v>712</v>
      </c>
      <c r="G3" s="507" t="s">
        <v>713</v>
      </c>
      <c r="H3" s="507" t="s">
        <v>714</v>
      </c>
      <c r="I3" s="507" t="s">
        <v>715</v>
      </c>
      <c r="J3" s="507" t="s">
        <v>716</v>
      </c>
      <c r="K3" s="507" t="s">
        <v>717</v>
      </c>
      <c r="L3" s="507" t="s">
        <v>718</v>
      </c>
      <c r="M3" s="507" t="s">
        <v>719</v>
      </c>
      <c r="N3" s="507" t="s">
        <v>702</v>
      </c>
      <c r="O3" s="507" t="s">
        <v>720</v>
      </c>
      <c r="P3" s="507" t="s">
        <v>721</v>
      </c>
      <c r="Q3" s="507" t="s">
        <v>722</v>
      </c>
      <c r="R3" s="507" t="s">
        <v>723</v>
      </c>
      <c r="S3" s="507" t="s">
        <v>724</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7"/>
      <c r="B6" s="537"/>
      <c r="C6" s="537"/>
      <c r="D6" s="796" t="s">
        <v>691</v>
      </c>
      <c r="E6" s="796"/>
      <c r="F6" s="796"/>
      <c r="G6" s="796"/>
      <c r="H6" s="796"/>
      <c r="I6" s="796"/>
      <c r="J6" s="796"/>
      <c r="K6" s="796"/>
      <c r="L6" s="796"/>
      <c r="M6" s="796"/>
      <c r="N6" s="796"/>
      <c r="O6" s="796"/>
      <c r="P6" s="796"/>
      <c r="Q6" s="796"/>
      <c r="R6" s="796"/>
      <c r="S6" s="537"/>
    </row>
    <row r="7" spans="1:19" ht="13.5" customHeight="1">
      <c r="A7" s="582" t="s">
        <v>599</v>
      </c>
      <c r="B7" s="582" t="s">
        <v>757</v>
      </c>
      <c r="C7" s="583" t="s">
        <v>600</v>
      </c>
      <c r="D7" s="584">
        <v>101.3</v>
      </c>
      <c r="E7" s="585">
        <v>102.5</v>
      </c>
      <c r="F7" s="585">
        <v>117</v>
      </c>
      <c r="G7" s="585">
        <v>108.9</v>
      </c>
      <c r="H7" s="585">
        <v>97.2</v>
      </c>
      <c r="I7" s="585">
        <v>95.6</v>
      </c>
      <c r="J7" s="585">
        <v>104.9</v>
      </c>
      <c r="K7" s="585">
        <v>95</v>
      </c>
      <c r="L7" s="586" t="s">
        <v>762</v>
      </c>
      <c r="M7" s="586" t="s">
        <v>762</v>
      </c>
      <c r="N7" s="586" t="s">
        <v>762</v>
      </c>
      <c r="O7" s="586" t="s">
        <v>762</v>
      </c>
      <c r="P7" s="585">
        <v>95.1</v>
      </c>
      <c r="Q7" s="585">
        <v>84.1</v>
      </c>
      <c r="R7" s="585">
        <v>134</v>
      </c>
      <c r="S7" s="586" t="s">
        <v>762</v>
      </c>
    </row>
    <row r="8" spans="1:19" ht="13.5" customHeight="1">
      <c r="A8" s="587"/>
      <c r="B8" s="587" t="s">
        <v>758</v>
      </c>
      <c r="C8" s="588"/>
      <c r="D8" s="589">
        <v>101.1</v>
      </c>
      <c r="E8" s="590">
        <v>99.5</v>
      </c>
      <c r="F8" s="590">
        <v>109.2</v>
      </c>
      <c r="G8" s="590">
        <v>106.3</v>
      </c>
      <c r="H8" s="590">
        <v>104.6</v>
      </c>
      <c r="I8" s="590">
        <v>99.5</v>
      </c>
      <c r="J8" s="590">
        <v>103.6</v>
      </c>
      <c r="K8" s="590">
        <v>96</v>
      </c>
      <c r="L8" s="591" t="s">
        <v>762</v>
      </c>
      <c r="M8" s="591" t="s">
        <v>762</v>
      </c>
      <c r="N8" s="591" t="s">
        <v>762</v>
      </c>
      <c r="O8" s="591" t="s">
        <v>762</v>
      </c>
      <c r="P8" s="590">
        <v>98</v>
      </c>
      <c r="Q8" s="590">
        <v>91.3</v>
      </c>
      <c r="R8" s="590">
        <v>122.5</v>
      </c>
      <c r="S8" s="591" t="s">
        <v>762</v>
      </c>
    </row>
    <row r="9" spans="1:19" ht="13.5">
      <c r="A9" s="587"/>
      <c r="B9" s="587" t="s">
        <v>759</v>
      </c>
      <c r="C9" s="588"/>
      <c r="D9" s="589">
        <v>100.3</v>
      </c>
      <c r="E9" s="590">
        <v>100.2</v>
      </c>
      <c r="F9" s="590">
        <v>100.4</v>
      </c>
      <c r="G9" s="590">
        <v>106</v>
      </c>
      <c r="H9" s="590">
        <v>107.5</v>
      </c>
      <c r="I9" s="590">
        <v>100.1</v>
      </c>
      <c r="J9" s="590">
        <v>105.7</v>
      </c>
      <c r="K9" s="590">
        <v>96.8</v>
      </c>
      <c r="L9" s="591" t="s">
        <v>762</v>
      </c>
      <c r="M9" s="591" t="s">
        <v>762</v>
      </c>
      <c r="N9" s="591" t="s">
        <v>762</v>
      </c>
      <c r="O9" s="591" t="s">
        <v>762</v>
      </c>
      <c r="P9" s="590">
        <v>100</v>
      </c>
      <c r="Q9" s="590">
        <v>97.4</v>
      </c>
      <c r="R9" s="590">
        <v>101.3</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100.5</v>
      </c>
      <c r="E11" s="593">
        <v>100.1</v>
      </c>
      <c r="F11" s="593">
        <v>100</v>
      </c>
      <c r="G11" s="593">
        <v>117.8</v>
      </c>
      <c r="H11" s="593">
        <v>99.7</v>
      </c>
      <c r="I11" s="593">
        <v>99.6</v>
      </c>
      <c r="J11" s="593">
        <v>98.2</v>
      </c>
      <c r="K11" s="593">
        <v>100.8</v>
      </c>
      <c r="L11" s="593">
        <v>98.5</v>
      </c>
      <c r="M11" s="593">
        <v>101</v>
      </c>
      <c r="N11" s="593">
        <v>100.7</v>
      </c>
      <c r="O11" s="593">
        <v>94.6</v>
      </c>
      <c r="P11" s="593">
        <v>98</v>
      </c>
      <c r="Q11" s="593">
        <v>109.9</v>
      </c>
      <c r="R11" s="593">
        <v>98.9</v>
      </c>
      <c r="S11" s="593">
        <v>100.1</v>
      </c>
    </row>
    <row r="12" spans="1:19" ht="13.5" customHeight="1">
      <c r="A12" s="587"/>
      <c r="B12" s="596" t="s">
        <v>809</v>
      </c>
      <c r="C12" s="597"/>
      <c r="D12" s="598">
        <v>101</v>
      </c>
      <c r="E12" s="599">
        <v>98.4</v>
      </c>
      <c r="F12" s="599">
        <v>100.8</v>
      </c>
      <c r="G12" s="599">
        <v>99.9</v>
      </c>
      <c r="H12" s="599">
        <v>101.8</v>
      </c>
      <c r="I12" s="599">
        <v>99.9</v>
      </c>
      <c r="J12" s="599">
        <v>97.7</v>
      </c>
      <c r="K12" s="599">
        <v>99.9</v>
      </c>
      <c r="L12" s="599">
        <v>101.2</v>
      </c>
      <c r="M12" s="599">
        <v>98.2</v>
      </c>
      <c r="N12" s="599">
        <v>101.7</v>
      </c>
      <c r="O12" s="599">
        <v>90.3</v>
      </c>
      <c r="P12" s="599">
        <v>100.9</v>
      </c>
      <c r="Q12" s="599">
        <v>113.9</v>
      </c>
      <c r="R12" s="599">
        <v>104.2</v>
      </c>
      <c r="S12" s="599">
        <v>97.9</v>
      </c>
    </row>
    <row r="13" spans="1:19" ht="13.5" customHeight="1">
      <c r="A13" s="582" t="s">
        <v>601</v>
      </c>
      <c r="B13" s="582" t="s">
        <v>610</v>
      </c>
      <c r="C13" s="594" t="s">
        <v>602</v>
      </c>
      <c r="D13" s="592">
        <v>100.9</v>
      </c>
      <c r="E13" s="593">
        <v>97.1</v>
      </c>
      <c r="F13" s="593">
        <v>100.3</v>
      </c>
      <c r="G13" s="593">
        <v>117.4</v>
      </c>
      <c r="H13" s="593">
        <v>97.5</v>
      </c>
      <c r="I13" s="593">
        <v>100.2</v>
      </c>
      <c r="J13" s="593">
        <v>97.9</v>
      </c>
      <c r="K13" s="593">
        <v>100.4</v>
      </c>
      <c r="L13" s="593">
        <v>96.7</v>
      </c>
      <c r="M13" s="593">
        <v>98.8</v>
      </c>
      <c r="N13" s="593">
        <v>101.5</v>
      </c>
      <c r="O13" s="593">
        <v>92.6</v>
      </c>
      <c r="P13" s="593">
        <v>102.8</v>
      </c>
      <c r="Q13" s="593">
        <v>112.8</v>
      </c>
      <c r="R13" s="593">
        <v>102.9</v>
      </c>
      <c r="S13" s="593">
        <v>98.7</v>
      </c>
    </row>
    <row r="14" spans="1:19" ht="13.5" customHeight="1">
      <c r="A14" s="587" t="s">
        <v>559</v>
      </c>
      <c r="B14" s="587" t="s">
        <v>611</v>
      </c>
      <c r="C14" s="588"/>
      <c r="D14" s="592">
        <v>100.3</v>
      </c>
      <c r="E14" s="593">
        <v>97.8</v>
      </c>
      <c r="F14" s="593">
        <v>100.2</v>
      </c>
      <c r="G14" s="593">
        <v>116.5</v>
      </c>
      <c r="H14" s="593">
        <v>97</v>
      </c>
      <c r="I14" s="593">
        <v>98.2</v>
      </c>
      <c r="J14" s="593">
        <v>97.8</v>
      </c>
      <c r="K14" s="593">
        <v>99.6</v>
      </c>
      <c r="L14" s="593">
        <v>97.4</v>
      </c>
      <c r="M14" s="593">
        <v>95.1</v>
      </c>
      <c r="N14" s="593">
        <v>102.9</v>
      </c>
      <c r="O14" s="593">
        <v>90.5</v>
      </c>
      <c r="P14" s="593">
        <v>96.7</v>
      </c>
      <c r="Q14" s="593">
        <v>112.9</v>
      </c>
      <c r="R14" s="593">
        <v>102.2</v>
      </c>
      <c r="S14" s="593">
        <v>97.9</v>
      </c>
    </row>
    <row r="15" spans="1:19" ht="13.5" customHeight="1">
      <c r="A15" s="587" t="s">
        <v>559</v>
      </c>
      <c r="B15" s="587" t="s">
        <v>612</v>
      </c>
      <c r="C15" s="588"/>
      <c r="D15" s="592">
        <v>101.1</v>
      </c>
      <c r="E15" s="593">
        <v>97.7</v>
      </c>
      <c r="F15" s="593">
        <v>101.6</v>
      </c>
      <c r="G15" s="593">
        <v>117.7</v>
      </c>
      <c r="H15" s="593">
        <v>105.1</v>
      </c>
      <c r="I15" s="593">
        <v>98.7</v>
      </c>
      <c r="J15" s="593">
        <v>97.2</v>
      </c>
      <c r="K15" s="593">
        <v>101.1</v>
      </c>
      <c r="L15" s="593">
        <v>98</v>
      </c>
      <c r="M15" s="593">
        <v>97</v>
      </c>
      <c r="N15" s="593">
        <v>101.8</v>
      </c>
      <c r="O15" s="593">
        <v>90.4</v>
      </c>
      <c r="P15" s="593">
        <v>100.8</v>
      </c>
      <c r="Q15" s="593">
        <v>114</v>
      </c>
      <c r="R15" s="593">
        <v>105.5</v>
      </c>
      <c r="S15" s="593">
        <v>97.5</v>
      </c>
    </row>
    <row r="16" spans="1:19" ht="13.5" customHeight="1">
      <c r="A16" s="587" t="s">
        <v>559</v>
      </c>
      <c r="B16" s="587" t="s">
        <v>613</v>
      </c>
      <c r="C16" s="588"/>
      <c r="D16" s="592">
        <v>101.2</v>
      </c>
      <c r="E16" s="593">
        <v>96.9</v>
      </c>
      <c r="F16" s="593">
        <v>101.7</v>
      </c>
      <c r="G16" s="593">
        <v>118.2</v>
      </c>
      <c r="H16" s="593">
        <v>105.3</v>
      </c>
      <c r="I16" s="593">
        <v>99.3</v>
      </c>
      <c r="J16" s="593">
        <v>97.8</v>
      </c>
      <c r="K16" s="593">
        <v>101.3</v>
      </c>
      <c r="L16" s="593">
        <v>104.1</v>
      </c>
      <c r="M16" s="593">
        <v>97.6</v>
      </c>
      <c r="N16" s="593">
        <v>100.3</v>
      </c>
      <c r="O16" s="593">
        <v>91</v>
      </c>
      <c r="P16" s="593">
        <v>101.5</v>
      </c>
      <c r="Q16" s="593">
        <v>114.1</v>
      </c>
      <c r="R16" s="593">
        <v>104.9</v>
      </c>
      <c r="S16" s="593">
        <v>97.2</v>
      </c>
    </row>
    <row r="17" spans="1:19" ht="13.5" customHeight="1">
      <c r="A17" s="587" t="s">
        <v>559</v>
      </c>
      <c r="B17" s="587" t="s">
        <v>614</v>
      </c>
      <c r="C17" s="588"/>
      <c r="D17" s="592">
        <v>101.6</v>
      </c>
      <c r="E17" s="593">
        <v>99.1</v>
      </c>
      <c r="F17" s="593">
        <v>101.9</v>
      </c>
      <c r="G17" s="593">
        <v>117.9</v>
      </c>
      <c r="H17" s="593">
        <v>107.5</v>
      </c>
      <c r="I17" s="593">
        <v>99.7</v>
      </c>
      <c r="J17" s="593">
        <v>98</v>
      </c>
      <c r="K17" s="593">
        <v>101.3</v>
      </c>
      <c r="L17" s="593">
        <v>103.9</v>
      </c>
      <c r="M17" s="593">
        <v>100.4</v>
      </c>
      <c r="N17" s="593">
        <v>99.1</v>
      </c>
      <c r="O17" s="593">
        <v>91.9</v>
      </c>
      <c r="P17" s="593">
        <v>101.5</v>
      </c>
      <c r="Q17" s="593">
        <v>114.4</v>
      </c>
      <c r="R17" s="593">
        <v>104.9</v>
      </c>
      <c r="S17" s="593">
        <v>98.2</v>
      </c>
    </row>
    <row r="18" spans="1:19" ht="13.5" customHeight="1">
      <c r="A18" s="587" t="s">
        <v>559</v>
      </c>
      <c r="B18" s="587" t="s">
        <v>615</v>
      </c>
      <c r="C18" s="588"/>
      <c r="D18" s="592">
        <v>101.2</v>
      </c>
      <c r="E18" s="593">
        <v>99.1</v>
      </c>
      <c r="F18" s="593">
        <v>101.5</v>
      </c>
      <c r="G18" s="593">
        <v>83.6</v>
      </c>
      <c r="H18" s="593">
        <v>104.6</v>
      </c>
      <c r="I18" s="593">
        <v>99.4</v>
      </c>
      <c r="J18" s="593">
        <v>98</v>
      </c>
      <c r="K18" s="593">
        <v>100.5</v>
      </c>
      <c r="L18" s="593">
        <v>103.2</v>
      </c>
      <c r="M18" s="593">
        <v>99.4</v>
      </c>
      <c r="N18" s="593">
        <v>98.5</v>
      </c>
      <c r="O18" s="593">
        <v>91.3</v>
      </c>
      <c r="P18" s="593">
        <v>102.7</v>
      </c>
      <c r="Q18" s="593">
        <v>114.5</v>
      </c>
      <c r="R18" s="593">
        <v>104.8</v>
      </c>
      <c r="S18" s="593">
        <v>99.1</v>
      </c>
    </row>
    <row r="19" spans="1:19" ht="13.5" customHeight="1">
      <c r="A19" s="587" t="s">
        <v>559</v>
      </c>
      <c r="B19" s="587" t="s">
        <v>616</v>
      </c>
      <c r="C19" s="588"/>
      <c r="D19" s="592">
        <v>100.9</v>
      </c>
      <c r="E19" s="593">
        <v>98.8</v>
      </c>
      <c r="F19" s="593">
        <v>101</v>
      </c>
      <c r="G19" s="593">
        <v>83</v>
      </c>
      <c r="H19" s="593">
        <v>103.6</v>
      </c>
      <c r="I19" s="593">
        <v>100.3</v>
      </c>
      <c r="J19" s="593">
        <v>97.4</v>
      </c>
      <c r="K19" s="593">
        <v>100.1</v>
      </c>
      <c r="L19" s="593">
        <v>103.5</v>
      </c>
      <c r="M19" s="593">
        <v>97.5</v>
      </c>
      <c r="N19" s="593">
        <v>100.4</v>
      </c>
      <c r="O19" s="593">
        <v>90.2</v>
      </c>
      <c r="P19" s="593">
        <v>101.2</v>
      </c>
      <c r="Q19" s="593">
        <v>114</v>
      </c>
      <c r="R19" s="593">
        <v>104.6</v>
      </c>
      <c r="S19" s="593">
        <v>99.1</v>
      </c>
    </row>
    <row r="20" spans="1:19" ht="13.5" customHeight="1">
      <c r="A20" s="587"/>
      <c r="B20" s="587" t="s">
        <v>617</v>
      </c>
      <c r="C20" s="588"/>
      <c r="D20" s="592">
        <v>101</v>
      </c>
      <c r="E20" s="593">
        <v>99</v>
      </c>
      <c r="F20" s="593">
        <v>100.7</v>
      </c>
      <c r="G20" s="593">
        <v>82.8</v>
      </c>
      <c r="H20" s="593">
        <v>102.5</v>
      </c>
      <c r="I20" s="593">
        <v>100.1</v>
      </c>
      <c r="J20" s="593">
        <v>98</v>
      </c>
      <c r="K20" s="593">
        <v>99</v>
      </c>
      <c r="L20" s="593">
        <v>103</v>
      </c>
      <c r="M20" s="593">
        <v>97.7</v>
      </c>
      <c r="N20" s="593">
        <v>100.9</v>
      </c>
      <c r="O20" s="593">
        <v>89.2</v>
      </c>
      <c r="P20" s="593">
        <v>102</v>
      </c>
      <c r="Q20" s="593">
        <v>114.9</v>
      </c>
      <c r="R20" s="593">
        <v>104.5</v>
      </c>
      <c r="S20" s="593">
        <v>97.6</v>
      </c>
    </row>
    <row r="21" spans="1:19" ht="13.5" customHeight="1">
      <c r="A21" s="587"/>
      <c r="B21" s="587" t="s">
        <v>575</v>
      </c>
      <c r="C21" s="588"/>
      <c r="D21" s="592">
        <v>100.7</v>
      </c>
      <c r="E21" s="593">
        <v>98.5</v>
      </c>
      <c r="F21" s="593">
        <v>100.4</v>
      </c>
      <c r="G21" s="593">
        <v>81.7</v>
      </c>
      <c r="H21" s="593">
        <v>101.4</v>
      </c>
      <c r="I21" s="593">
        <v>99.9</v>
      </c>
      <c r="J21" s="593">
        <v>97.1</v>
      </c>
      <c r="K21" s="593">
        <v>98.5</v>
      </c>
      <c r="L21" s="593">
        <v>102.5</v>
      </c>
      <c r="M21" s="593">
        <v>97.9</v>
      </c>
      <c r="N21" s="593">
        <v>102.7</v>
      </c>
      <c r="O21" s="593">
        <v>89.5</v>
      </c>
      <c r="P21" s="593">
        <v>102.1</v>
      </c>
      <c r="Q21" s="593">
        <v>114.2</v>
      </c>
      <c r="R21" s="593">
        <v>105</v>
      </c>
      <c r="S21" s="593">
        <v>97.3</v>
      </c>
    </row>
    <row r="22" spans="1:19" ht="13.5" customHeight="1">
      <c r="A22" s="587"/>
      <c r="B22" s="587" t="s">
        <v>618</v>
      </c>
      <c r="C22" s="588"/>
      <c r="D22" s="592">
        <v>100.7</v>
      </c>
      <c r="E22" s="593">
        <v>99.6</v>
      </c>
      <c r="F22" s="593">
        <v>100</v>
      </c>
      <c r="G22" s="593">
        <v>81.1</v>
      </c>
      <c r="H22" s="593">
        <v>101</v>
      </c>
      <c r="I22" s="593">
        <v>100.8</v>
      </c>
      <c r="J22" s="593">
        <v>97.4</v>
      </c>
      <c r="K22" s="593">
        <v>98.5</v>
      </c>
      <c r="L22" s="593">
        <v>102.4</v>
      </c>
      <c r="M22" s="593">
        <v>98.5</v>
      </c>
      <c r="N22" s="593">
        <v>104.5</v>
      </c>
      <c r="O22" s="593">
        <v>86.5</v>
      </c>
      <c r="P22" s="593">
        <v>100.5</v>
      </c>
      <c r="Q22" s="593">
        <v>113.9</v>
      </c>
      <c r="R22" s="593">
        <v>104.1</v>
      </c>
      <c r="S22" s="593">
        <v>96.9</v>
      </c>
    </row>
    <row r="23" spans="1:19" ht="13.5" customHeight="1">
      <c r="A23" s="587"/>
      <c r="B23" s="587" t="s">
        <v>689</v>
      </c>
      <c r="C23" s="588"/>
      <c r="D23" s="592">
        <v>100.8</v>
      </c>
      <c r="E23" s="593">
        <v>99.5</v>
      </c>
      <c r="F23" s="593">
        <v>100</v>
      </c>
      <c r="G23" s="593">
        <v>81.1</v>
      </c>
      <c r="H23" s="593">
        <v>100.4</v>
      </c>
      <c r="I23" s="593">
        <v>102.5</v>
      </c>
      <c r="J23" s="593">
        <v>97.6</v>
      </c>
      <c r="K23" s="593">
        <v>98.4</v>
      </c>
      <c r="L23" s="593">
        <v>103.4</v>
      </c>
      <c r="M23" s="593">
        <v>99.2</v>
      </c>
      <c r="N23" s="593">
        <v>103.9</v>
      </c>
      <c r="O23" s="593">
        <v>88.2</v>
      </c>
      <c r="P23" s="593">
        <v>100.4</v>
      </c>
      <c r="Q23" s="593">
        <v>114</v>
      </c>
      <c r="R23" s="593">
        <v>104.1</v>
      </c>
      <c r="S23" s="593">
        <v>96.8</v>
      </c>
    </row>
    <row r="24" spans="1:46" ht="13.5" customHeight="1">
      <c r="A24" s="587" t="s">
        <v>764</v>
      </c>
      <c r="B24" s="587" t="s">
        <v>622</v>
      </c>
      <c r="C24" s="588" t="s">
        <v>602</v>
      </c>
      <c r="D24" s="592">
        <v>100.3</v>
      </c>
      <c r="E24" s="593">
        <v>98.8</v>
      </c>
      <c r="F24" s="593">
        <v>99.7</v>
      </c>
      <c r="G24" s="593">
        <v>81</v>
      </c>
      <c r="H24" s="593">
        <v>99.3</v>
      </c>
      <c r="I24" s="593">
        <v>100.6</v>
      </c>
      <c r="J24" s="593">
        <v>96.9</v>
      </c>
      <c r="K24" s="593">
        <v>98</v>
      </c>
      <c r="L24" s="593">
        <v>102.6</v>
      </c>
      <c r="M24" s="593">
        <v>98.9</v>
      </c>
      <c r="N24" s="593">
        <v>102.2</v>
      </c>
      <c r="O24" s="593">
        <v>87.1</v>
      </c>
      <c r="P24" s="593">
        <v>99.9</v>
      </c>
      <c r="Q24" s="593">
        <v>114.4</v>
      </c>
      <c r="R24" s="593">
        <v>104.3</v>
      </c>
      <c r="S24" s="593">
        <v>96.8</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813</v>
      </c>
      <c r="C25" s="601" t="s">
        <v>815</v>
      </c>
      <c r="D25" s="602">
        <v>100</v>
      </c>
      <c r="E25" s="603">
        <v>98.6</v>
      </c>
      <c r="F25" s="603">
        <v>99.6</v>
      </c>
      <c r="G25" s="603">
        <v>80.4</v>
      </c>
      <c r="H25" s="603">
        <v>99</v>
      </c>
      <c r="I25" s="603">
        <v>99.6</v>
      </c>
      <c r="J25" s="603">
        <v>97.2</v>
      </c>
      <c r="K25" s="603">
        <v>97.5</v>
      </c>
      <c r="L25" s="603">
        <v>102.8</v>
      </c>
      <c r="M25" s="603">
        <v>98.9</v>
      </c>
      <c r="N25" s="603">
        <v>99.7</v>
      </c>
      <c r="O25" s="603">
        <v>85</v>
      </c>
      <c r="P25" s="603">
        <v>99.6</v>
      </c>
      <c r="Q25" s="603">
        <v>114.9</v>
      </c>
      <c r="R25" s="603">
        <v>104.2</v>
      </c>
      <c r="S25" s="603">
        <v>97.5</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7"/>
      <c r="B26" s="537"/>
      <c r="C26" s="537"/>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2.9</v>
      </c>
      <c r="E27" s="585">
        <v>-2.9</v>
      </c>
      <c r="F27" s="585">
        <v>1.6</v>
      </c>
      <c r="G27" s="585">
        <v>1.9</v>
      </c>
      <c r="H27" s="585">
        <v>1.9</v>
      </c>
      <c r="I27" s="585">
        <v>5.3</v>
      </c>
      <c r="J27" s="585">
        <v>1.2</v>
      </c>
      <c r="K27" s="585">
        <v>0.6</v>
      </c>
      <c r="L27" s="586" t="s">
        <v>762</v>
      </c>
      <c r="M27" s="586" t="s">
        <v>762</v>
      </c>
      <c r="N27" s="586" t="s">
        <v>762</v>
      </c>
      <c r="O27" s="586" t="s">
        <v>762</v>
      </c>
      <c r="P27" s="585">
        <v>2.6</v>
      </c>
      <c r="Q27" s="585">
        <v>8</v>
      </c>
      <c r="R27" s="585">
        <v>-3.7</v>
      </c>
      <c r="S27" s="586" t="s">
        <v>762</v>
      </c>
    </row>
    <row r="28" spans="1:19" ht="13.5" customHeight="1">
      <c r="A28" s="587"/>
      <c r="B28" s="587" t="s">
        <v>758</v>
      </c>
      <c r="C28" s="588"/>
      <c r="D28" s="589">
        <v>-0.2</v>
      </c>
      <c r="E28" s="590">
        <v>-3</v>
      </c>
      <c r="F28" s="590">
        <v>-6.7</v>
      </c>
      <c r="G28" s="590">
        <v>-2.4</v>
      </c>
      <c r="H28" s="590">
        <v>7.6</v>
      </c>
      <c r="I28" s="590">
        <v>4.2</v>
      </c>
      <c r="J28" s="590">
        <v>-1.3</v>
      </c>
      <c r="K28" s="590">
        <v>1.1</v>
      </c>
      <c r="L28" s="591" t="s">
        <v>762</v>
      </c>
      <c r="M28" s="591" t="s">
        <v>762</v>
      </c>
      <c r="N28" s="591" t="s">
        <v>762</v>
      </c>
      <c r="O28" s="591" t="s">
        <v>762</v>
      </c>
      <c r="P28" s="590">
        <v>3</v>
      </c>
      <c r="Q28" s="590">
        <v>8.6</v>
      </c>
      <c r="R28" s="590">
        <v>-8.6</v>
      </c>
      <c r="S28" s="591" t="s">
        <v>762</v>
      </c>
    </row>
    <row r="29" spans="1:19" ht="13.5" customHeight="1">
      <c r="A29" s="587"/>
      <c r="B29" s="587" t="s">
        <v>759</v>
      </c>
      <c r="C29" s="588"/>
      <c r="D29" s="589">
        <v>-0.9</v>
      </c>
      <c r="E29" s="590">
        <v>0.8</v>
      </c>
      <c r="F29" s="590">
        <v>-8.1</v>
      </c>
      <c r="G29" s="590">
        <v>-0.3</v>
      </c>
      <c r="H29" s="590">
        <v>2.8</v>
      </c>
      <c r="I29" s="590">
        <v>0.6</v>
      </c>
      <c r="J29" s="590">
        <v>2.1</v>
      </c>
      <c r="K29" s="590">
        <v>0.8</v>
      </c>
      <c r="L29" s="591" t="s">
        <v>762</v>
      </c>
      <c r="M29" s="591" t="s">
        <v>762</v>
      </c>
      <c r="N29" s="591" t="s">
        <v>762</v>
      </c>
      <c r="O29" s="591" t="s">
        <v>762</v>
      </c>
      <c r="P29" s="590">
        <v>2.1</v>
      </c>
      <c r="Q29" s="590">
        <v>6.7</v>
      </c>
      <c r="R29" s="590">
        <v>-17.3</v>
      </c>
      <c r="S29" s="591" t="s">
        <v>762</v>
      </c>
    </row>
    <row r="30" spans="1:19" ht="13.5" customHeight="1">
      <c r="A30" s="587"/>
      <c r="B30" s="587" t="s">
        <v>760</v>
      </c>
      <c r="C30" s="588"/>
      <c r="D30" s="589">
        <v>-0.3</v>
      </c>
      <c r="E30" s="590">
        <v>-0.3</v>
      </c>
      <c r="F30" s="590">
        <v>-0.3</v>
      </c>
      <c r="G30" s="590">
        <v>-5.6</v>
      </c>
      <c r="H30" s="590">
        <v>-7</v>
      </c>
      <c r="I30" s="590">
        <v>-0.1</v>
      </c>
      <c r="J30" s="590">
        <v>-5.5</v>
      </c>
      <c r="K30" s="590">
        <v>3.3</v>
      </c>
      <c r="L30" s="591" t="s">
        <v>762</v>
      </c>
      <c r="M30" s="591" t="s">
        <v>762</v>
      </c>
      <c r="N30" s="591" t="s">
        <v>762</v>
      </c>
      <c r="O30" s="591" t="s">
        <v>762</v>
      </c>
      <c r="P30" s="590">
        <v>0</v>
      </c>
      <c r="Q30" s="590">
        <v>2.7</v>
      </c>
      <c r="R30" s="590">
        <v>-1.3</v>
      </c>
      <c r="S30" s="591" t="s">
        <v>762</v>
      </c>
    </row>
    <row r="31" spans="1:19" ht="13.5" customHeight="1">
      <c r="A31" s="587"/>
      <c r="B31" s="587" t="s">
        <v>761</v>
      </c>
      <c r="C31" s="588"/>
      <c r="D31" s="589">
        <v>0.6</v>
      </c>
      <c r="E31" s="590">
        <v>0.2</v>
      </c>
      <c r="F31" s="590">
        <v>0</v>
      </c>
      <c r="G31" s="590">
        <v>17.7</v>
      </c>
      <c r="H31" s="590">
        <v>-0.3</v>
      </c>
      <c r="I31" s="590">
        <v>-0.5</v>
      </c>
      <c r="J31" s="590">
        <v>-1.8</v>
      </c>
      <c r="K31" s="590">
        <v>0.7</v>
      </c>
      <c r="L31" s="591">
        <v>-1.5</v>
      </c>
      <c r="M31" s="591">
        <v>1</v>
      </c>
      <c r="N31" s="591">
        <v>0.7</v>
      </c>
      <c r="O31" s="591">
        <v>-5.4</v>
      </c>
      <c r="P31" s="590">
        <v>-1.9</v>
      </c>
      <c r="Q31" s="590">
        <v>9.9</v>
      </c>
      <c r="R31" s="590">
        <v>-1</v>
      </c>
      <c r="S31" s="591">
        <v>0.1</v>
      </c>
    </row>
    <row r="32" spans="1:19" ht="13.5" customHeight="1">
      <c r="A32" s="587"/>
      <c r="B32" s="596" t="s">
        <v>765</v>
      </c>
      <c r="C32" s="597"/>
      <c r="D32" s="598">
        <v>0.5</v>
      </c>
      <c r="E32" s="599">
        <v>-1.7</v>
      </c>
      <c r="F32" s="599">
        <v>0.8</v>
      </c>
      <c r="G32" s="599">
        <v>-15.2</v>
      </c>
      <c r="H32" s="599">
        <v>2.1</v>
      </c>
      <c r="I32" s="599">
        <v>0.3</v>
      </c>
      <c r="J32" s="599">
        <v>-0.5</v>
      </c>
      <c r="K32" s="599">
        <v>-0.9</v>
      </c>
      <c r="L32" s="599">
        <v>2.7</v>
      </c>
      <c r="M32" s="599">
        <v>-2.8</v>
      </c>
      <c r="N32" s="599">
        <v>1</v>
      </c>
      <c r="O32" s="599">
        <v>-4.5</v>
      </c>
      <c r="P32" s="599">
        <v>3</v>
      </c>
      <c r="Q32" s="599">
        <v>3.6</v>
      </c>
      <c r="R32" s="599">
        <v>5.4</v>
      </c>
      <c r="S32" s="599">
        <v>-2.2</v>
      </c>
    </row>
    <row r="33" spans="1:19" ht="13.5" customHeight="1">
      <c r="A33" s="582" t="s">
        <v>601</v>
      </c>
      <c r="B33" s="582" t="s">
        <v>610</v>
      </c>
      <c r="C33" s="594" t="s">
        <v>602</v>
      </c>
      <c r="D33" s="592">
        <v>1.2</v>
      </c>
      <c r="E33" s="593">
        <v>-5.3</v>
      </c>
      <c r="F33" s="593">
        <v>0.4</v>
      </c>
      <c r="G33" s="593">
        <v>1.6</v>
      </c>
      <c r="H33" s="593">
        <v>-1.7</v>
      </c>
      <c r="I33" s="593">
        <v>1</v>
      </c>
      <c r="J33" s="593">
        <v>0.5</v>
      </c>
      <c r="K33" s="593">
        <v>-0.1</v>
      </c>
      <c r="L33" s="593">
        <v>-1.8</v>
      </c>
      <c r="M33" s="593">
        <v>-1.4</v>
      </c>
      <c r="N33" s="593">
        <v>2.9</v>
      </c>
      <c r="O33" s="593">
        <v>-5</v>
      </c>
      <c r="P33" s="593">
        <v>3.7</v>
      </c>
      <c r="Q33" s="593">
        <v>10.7</v>
      </c>
      <c r="R33" s="593">
        <v>1.9</v>
      </c>
      <c r="S33" s="593">
        <v>-0.9</v>
      </c>
    </row>
    <row r="34" spans="1:19" ht="13.5" customHeight="1">
      <c r="A34" s="587" t="s">
        <v>559</v>
      </c>
      <c r="B34" s="587" t="s">
        <v>611</v>
      </c>
      <c r="C34" s="588"/>
      <c r="D34" s="592">
        <v>1.1</v>
      </c>
      <c r="E34" s="593">
        <v>-3.9</v>
      </c>
      <c r="F34" s="593">
        <v>0.5</v>
      </c>
      <c r="G34" s="593">
        <v>0.4</v>
      </c>
      <c r="H34" s="593">
        <v>-2</v>
      </c>
      <c r="I34" s="593">
        <v>-1</v>
      </c>
      <c r="J34" s="593">
        <v>1.9</v>
      </c>
      <c r="K34" s="593">
        <v>0.2</v>
      </c>
      <c r="L34" s="593">
        <v>-2.7</v>
      </c>
      <c r="M34" s="593">
        <v>-4.6</v>
      </c>
      <c r="N34" s="593">
        <v>3.6</v>
      </c>
      <c r="O34" s="593">
        <v>-5.6</v>
      </c>
      <c r="P34" s="593">
        <v>2.3</v>
      </c>
      <c r="Q34" s="593">
        <v>8.5</v>
      </c>
      <c r="R34" s="593">
        <v>2.6</v>
      </c>
      <c r="S34" s="593">
        <v>-1.4</v>
      </c>
    </row>
    <row r="35" spans="1:19" ht="13.5" customHeight="1">
      <c r="A35" s="587" t="s">
        <v>559</v>
      </c>
      <c r="B35" s="587" t="s">
        <v>612</v>
      </c>
      <c r="C35" s="588"/>
      <c r="D35" s="592">
        <v>0.4</v>
      </c>
      <c r="E35" s="593">
        <v>-3.4</v>
      </c>
      <c r="F35" s="593">
        <v>0.9</v>
      </c>
      <c r="G35" s="593">
        <v>-0.9</v>
      </c>
      <c r="H35" s="593">
        <v>5.5</v>
      </c>
      <c r="I35" s="593">
        <v>-1.6</v>
      </c>
      <c r="J35" s="593">
        <v>-0.6</v>
      </c>
      <c r="K35" s="593">
        <v>-0.1</v>
      </c>
      <c r="L35" s="593">
        <v>-2.8</v>
      </c>
      <c r="M35" s="593">
        <v>-3.2</v>
      </c>
      <c r="N35" s="593">
        <v>2.2</v>
      </c>
      <c r="O35" s="593">
        <v>-4.4</v>
      </c>
      <c r="P35" s="593">
        <v>3.5</v>
      </c>
      <c r="Q35" s="593">
        <v>3.6</v>
      </c>
      <c r="R35" s="593">
        <v>4.1</v>
      </c>
      <c r="S35" s="593">
        <v>-2.8</v>
      </c>
    </row>
    <row r="36" spans="1:19" ht="13.5" customHeight="1">
      <c r="A36" s="587" t="s">
        <v>559</v>
      </c>
      <c r="B36" s="587" t="s">
        <v>613</v>
      </c>
      <c r="C36" s="588"/>
      <c r="D36" s="592">
        <v>0.5</v>
      </c>
      <c r="E36" s="593">
        <v>-4</v>
      </c>
      <c r="F36" s="593">
        <v>1.1</v>
      </c>
      <c r="G36" s="593">
        <v>-1</v>
      </c>
      <c r="H36" s="593">
        <v>6.7</v>
      </c>
      <c r="I36" s="593">
        <v>-0.4</v>
      </c>
      <c r="J36" s="593">
        <v>-0.1</v>
      </c>
      <c r="K36" s="593">
        <v>1.4</v>
      </c>
      <c r="L36" s="593">
        <v>4.4</v>
      </c>
      <c r="M36" s="593">
        <v>-3.6</v>
      </c>
      <c r="N36" s="593">
        <v>0.8</v>
      </c>
      <c r="O36" s="593">
        <v>-3.3</v>
      </c>
      <c r="P36" s="593">
        <v>2.4</v>
      </c>
      <c r="Q36" s="593">
        <v>2.3</v>
      </c>
      <c r="R36" s="593">
        <v>5.5</v>
      </c>
      <c r="S36" s="593">
        <v>-2.2</v>
      </c>
    </row>
    <row r="37" spans="1:19" ht="13.5" customHeight="1">
      <c r="A37" s="587" t="s">
        <v>559</v>
      </c>
      <c r="B37" s="587" t="s">
        <v>614</v>
      </c>
      <c r="C37" s="588"/>
      <c r="D37" s="592">
        <v>1.1</v>
      </c>
      <c r="E37" s="593">
        <v>0.3</v>
      </c>
      <c r="F37" s="593">
        <v>1.5</v>
      </c>
      <c r="G37" s="593">
        <v>-1.2</v>
      </c>
      <c r="H37" s="593">
        <v>9.9</v>
      </c>
      <c r="I37" s="593">
        <v>0.3</v>
      </c>
      <c r="J37" s="593">
        <v>0.3</v>
      </c>
      <c r="K37" s="593">
        <v>0.6</v>
      </c>
      <c r="L37" s="593">
        <v>4.7</v>
      </c>
      <c r="M37" s="593">
        <v>-1.1</v>
      </c>
      <c r="N37" s="593">
        <v>2.3</v>
      </c>
      <c r="O37" s="593">
        <v>-2.3</v>
      </c>
      <c r="P37" s="593">
        <v>2.2</v>
      </c>
      <c r="Q37" s="593">
        <v>2.6</v>
      </c>
      <c r="R37" s="593">
        <v>9</v>
      </c>
      <c r="S37" s="593">
        <v>-2</v>
      </c>
    </row>
    <row r="38" spans="1:19" ht="13.5" customHeight="1">
      <c r="A38" s="587"/>
      <c r="B38" s="587" t="s">
        <v>615</v>
      </c>
      <c r="C38" s="588"/>
      <c r="D38" s="592">
        <v>0.5</v>
      </c>
      <c r="E38" s="593">
        <v>-1.5</v>
      </c>
      <c r="F38" s="593">
        <v>1.2</v>
      </c>
      <c r="G38" s="593">
        <v>-29.7</v>
      </c>
      <c r="H38" s="593">
        <v>4.1</v>
      </c>
      <c r="I38" s="593">
        <v>-0.1</v>
      </c>
      <c r="J38" s="593">
        <v>0.2</v>
      </c>
      <c r="K38" s="593">
        <v>-0.5</v>
      </c>
      <c r="L38" s="593">
        <v>5.7</v>
      </c>
      <c r="M38" s="593">
        <v>-2.5</v>
      </c>
      <c r="N38" s="593">
        <v>-1.1</v>
      </c>
      <c r="O38" s="593">
        <v>0</v>
      </c>
      <c r="P38" s="593">
        <v>3.5</v>
      </c>
      <c r="Q38" s="593">
        <v>1.7</v>
      </c>
      <c r="R38" s="593">
        <v>8.4</v>
      </c>
      <c r="S38" s="593">
        <v>-1.7</v>
      </c>
    </row>
    <row r="39" spans="1:19" ht="13.5" customHeight="1">
      <c r="A39" s="587" t="s">
        <v>559</v>
      </c>
      <c r="B39" s="587" t="s">
        <v>616</v>
      </c>
      <c r="C39" s="588"/>
      <c r="D39" s="592">
        <v>0.2</v>
      </c>
      <c r="E39" s="593">
        <v>-1.8</v>
      </c>
      <c r="F39" s="593">
        <v>2.2</v>
      </c>
      <c r="G39" s="593">
        <v>-31.3</v>
      </c>
      <c r="H39" s="593">
        <v>4.5</v>
      </c>
      <c r="I39" s="593">
        <v>0.6</v>
      </c>
      <c r="J39" s="593">
        <v>-1.1</v>
      </c>
      <c r="K39" s="593">
        <v>-1.4</v>
      </c>
      <c r="L39" s="593">
        <v>5.2</v>
      </c>
      <c r="M39" s="593">
        <v>-4.3</v>
      </c>
      <c r="N39" s="593">
        <v>-1.3</v>
      </c>
      <c r="O39" s="593">
        <v>-5.3</v>
      </c>
      <c r="P39" s="593">
        <v>6.5</v>
      </c>
      <c r="Q39" s="593">
        <v>0.5</v>
      </c>
      <c r="R39" s="593">
        <v>7.2</v>
      </c>
      <c r="S39" s="593">
        <v>-1.9</v>
      </c>
    </row>
    <row r="40" spans="1:19" ht="13.5" customHeight="1">
      <c r="A40" s="587"/>
      <c r="B40" s="587" t="s">
        <v>617</v>
      </c>
      <c r="C40" s="588"/>
      <c r="D40" s="592">
        <v>0</v>
      </c>
      <c r="E40" s="593">
        <v>0</v>
      </c>
      <c r="F40" s="593">
        <v>0.9</v>
      </c>
      <c r="G40" s="593">
        <v>-30.6</v>
      </c>
      <c r="H40" s="593">
        <v>4.6</v>
      </c>
      <c r="I40" s="593">
        <v>1.2</v>
      </c>
      <c r="J40" s="593">
        <v>-0.4</v>
      </c>
      <c r="K40" s="593">
        <v>-2.8</v>
      </c>
      <c r="L40" s="593">
        <v>4.5</v>
      </c>
      <c r="M40" s="593">
        <v>-4.1</v>
      </c>
      <c r="N40" s="593">
        <v>-3.1</v>
      </c>
      <c r="O40" s="593">
        <v>-7.3</v>
      </c>
      <c r="P40" s="593">
        <v>5</v>
      </c>
      <c r="Q40" s="593">
        <v>1.2</v>
      </c>
      <c r="R40" s="593">
        <v>7.3</v>
      </c>
      <c r="S40" s="593">
        <v>-3.1</v>
      </c>
    </row>
    <row r="41" spans="1:19" ht="13.5" customHeight="1">
      <c r="A41" s="587"/>
      <c r="B41" s="587" t="s">
        <v>575</v>
      </c>
      <c r="C41" s="588"/>
      <c r="D41" s="592">
        <v>-0.4</v>
      </c>
      <c r="E41" s="593">
        <v>-0.2</v>
      </c>
      <c r="F41" s="593">
        <v>0.4</v>
      </c>
      <c r="G41" s="593">
        <v>-30.2</v>
      </c>
      <c r="H41" s="593">
        <v>2.2</v>
      </c>
      <c r="I41" s="593">
        <v>-0.2</v>
      </c>
      <c r="J41" s="593">
        <v>-2.1</v>
      </c>
      <c r="K41" s="593">
        <v>-3.1</v>
      </c>
      <c r="L41" s="593">
        <v>3.4</v>
      </c>
      <c r="M41" s="593">
        <v>-3.8</v>
      </c>
      <c r="N41" s="593">
        <v>-0.3</v>
      </c>
      <c r="O41" s="593">
        <v>-2.3</v>
      </c>
      <c r="P41" s="593">
        <v>3.3</v>
      </c>
      <c r="Q41" s="593">
        <v>0.9</v>
      </c>
      <c r="R41" s="593">
        <v>7.8</v>
      </c>
      <c r="S41" s="593">
        <v>-3</v>
      </c>
    </row>
    <row r="42" spans="1:19" ht="13.5" customHeight="1">
      <c r="A42" s="587"/>
      <c r="B42" s="587" t="s">
        <v>618</v>
      </c>
      <c r="C42" s="588"/>
      <c r="D42" s="592">
        <v>-0.3</v>
      </c>
      <c r="E42" s="593">
        <v>1.5</v>
      </c>
      <c r="F42" s="593">
        <v>0</v>
      </c>
      <c r="G42" s="593">
        <v>-30.3</v>
      </c>
      <c r="H42" s="593">
        <v>-2.2</v>
      </c>
      <c r="I42" s="593">
        <v>1.2</v>
      </c>
      <c r="J42" s="593">
        <v>-1.3</v>
      </c>
      <c r="K42" s="593">
        <v>-2.5</v>
      </c>
      <c r="L42" s="593">
        <v>5.5</v>
      </c>
      <c r="M42" s="593">
        <v>-2.2</v>
      </c>
      <c r="N42" s="593">
        <v>1.2</v>
      </c>
      <c r="O42" s="593">
        <v>-7</v>
      </c>
      <c r="P42" s="593">
        <v>1.2</v>
      </c>
      <c r="Q42" s="593">
        <v>0.6</v>
      </c>
      <c r="R42" s="593">
        <v>4.4</v>
      </c>
      <c r="S42" s="593">
        <v>-2.6</v>
      </c>
    </row>
    <row r="43" spans="1:19" ht="13.5" customHeight="1">
      <c r="A43" s="587"/>
      <c r="B43" s="587" t="s">
        <v>689</v>
      </c>
      <c r="C43" s="588"/>
      <c r="D43" s="592">
        <v>-0.3</v>
      </c>
      <c r="E43" s="593">
        <v>2.1</v>
      </c>
      <c r="F43" s="593">
        <v>-0.2</v>
      </c>
      <c r="G43" s="593">
        <v>-30.6</v>
      </c>
      <c r="H43" s="593">
        <v>-2.4</v>
      </c>
      <c r="I43" s="593">
        <v>2.7</v>
      </c>
      <c r="J43" s="593">
        <v>-1</v>
      </c>
      <c r="K43" s="593">
        <v>-1.9</v>
      </c>
      <c r="L43" s="593">
        <v>7.5</v>
      </c>
      <c r="M43" s="593">
        <v>-1.8</v>
      </c>
      <c r="N43" s="593">
        <v>0.2</v>
      </c>
      <c r="O43" s="593">
        <v>-5.7</v>
      </c>
      <c r="P43" s="593">
        <v>1.3</v>
      </c>
      <c r="Q43" s="593">
        <v>0.8</v>
      </c>
      <c r="R43" s="593">
        <v>3.9</v>
      </c>
      <c r="S43" s="593">
        <v>-3.3</v>
      </c>
    </row>
    <row r="44" spans="1:19" ht="13.5" customHeight="1">
      <c r="A44" s="587" t="s">
        <v>764</v>
      </c>
      <c r="B44" s="587" t="s">
        <v>622</v>
      </c>
      <c r="C44" s="588" t="s">
        <v>602</v>
      </c>
      <c r="D44" s="592">
        <v>-0.8</v>
      </c>
      <c r="E44" s="593">
        <v>1.4</v>
      </c>
      <c r="F44" s="593">
        <v>-1.1</v>
      </c>
      <c r="G44" s="593">
        <v>-31.4</v>
      </c>
      <c r="H44" s="593">
        <v>3.9</v>
      </c>
      <c r="I44" s="593">
        <v>0.7</v>
      </c>
      <c r="J44" s="593">
        <v>-1.3</v>
      </c>
      <c r="K44" s="593">
        <v>-2.6</v>
      </c>
      <c r="L44" s="593">
        <v>6.7</v>
      </c>
      <c r="M44" s="593">
        <v>-0.8</v>
      </c>
      <c r="N44" s="593">
        <v>-1.5</v>
      </c>
      <c r="O44" s="593">
        <v>-5.7</v>
      </c>
      <c r="P44" s="593">
        <v>1.4</v>
      </c>
      <c r="Q44" s="593">
        <v>1</v>
      </c>
      <c r="R44" s="593">
        <v>1.4</v>
      </c>
      <c r="S44" s="593">
        <v>-1.8</v>
      </c>
    </row>
    <row r="45" spans="1:19" ht="13.5" customHeight="1">
      <c r="A45" s="595" t="s">
        <v>803</v>
      </c>
      <c r="B45" s="600" t="s">
        <v>813</v>
      </c>
      <c r="C45" s="601" t="s">
        <v>815</v>
      </c>
      <c r="D45" s="602">
        <v>-0.9</v>
      </c>
      <c r="E45" s="603">
        <v>1.5</v>
      </c>
      <c r="F45" s="603">
        <v>-0.7</v>
      </c>
      <c r="G45" s="603">
        <v>-31.5</v>
      </c>
      <c r="H45" s="603">
        <v>1.5</v>
      </c>
      <c r="I45" s="603">
        <v>-0.6</v>
      </c>
      <c r="J45" s="603">
        <v>-0.7</v>
      </c>
      <c r="K45" s="603">
        <v>-2.9</v>
      </c>
      <c r="L45" s="603">
        <v>6.3</v>
      </c>
      <c r="M45" s="603">
        <v>0.1</v>
      </c>
      <c r="N45" s="603">
        <v>-1.8</v>
      </c>
      <c r="O45" s="603">
        <v>-8.2</v>
      </c>
      <c r="P45" s="603">
        <v>-3.1</v>
      </c>
      <c r="Q45" s="603">
        <v>1.9</v>
      </c>
      <c r="R45" s="603">
        <v>1.3</v>
      </c>
      <c r="S45" s="603">
        <v>-1.2</v>
      </c>
    </row>
    <row r="46" spans="1:35" ht="27" customHeight="1">
      <c r="A46" s="785" t="s">
        <v>341</v>
      </c>
      <c r="B46" s="785"/>
      <c r="C46" s="786"/>
      <c r="D46" s="604">
        <v>-0.3</v>
      </c>
      <c r="E46" s="604">
        <v>-0.2</v>
      </c>
      <c r="F46" s="604">
        <v>-0.1</v>
      </c>
      <c r="G46" s="604">
        <v>-0.7</v>
      </c>
      <c r="H46" s="604">
        <v>-0.3</v>
      </c>
      <c r="I46" s="604">
        <v>-1</v>
      </c>
      <c r="J46" s="604">
        <v>0.3</v>
      </c>
      <c r="K46" s="604">
        <v>-0.5</v>
      </c>
      <c r="L46" s="604">
        <v>0.2</v>
      </c>
      <c r="M46" s="604">
        <v>0</v>
      </c>
      <c r="N46" s="604">
        <v>-2.4</v>
      </c>
      <c r="O46" s="604">
        <v>-2.4</v>
      </c>
      <c r="P46" s="604">
        <v>-0.3</v>
      </c>
      <c r="Q46" s="604">
        <v>0.4</v>
      </c>
      <c r="R46" s="604">
        <v>-0.1</v>
      </c>
      <c r="S46" s="604">
        <v>0.7</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14"/>
      <c r="E47" s="514"/>
      <c r="F47" s="514"/>
      <c r="G47" s="514"/>
      <c r="H47" s="514"/>
      <c r="I47" s="514"/>
      <c r="J47" s="514"/>
      <c r="K47" s="514"/>
      <c r="L47" s="514"/>
      <c r="M47" s="514"/>
      <c r="N47" s="514"/>
      <c r="O47" s="514"/>
      <c r="P47" s="514"/>
      <c r="Q47" s="514"/>
      <c r="R47" s="514"/>
      <c r="S47" s="514"/>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16"/>
      <c r="E48" s="516"/>
      <c r="F48" s="516"/>
      <c r="G48" s="516"/>
      <c r="H48" s="799"/>
      <c r="I48" s="799"/>
      <c r="J48" s="799"/>
      <c r="K48" s="799"/>
      <c r="L48" s="799"/>
      <c r="M48" s="799"/>
      <c r="N48" s="799"/>
      <c r="O48" s="799"/>
      <c r="P48" s="516"/>
      <c r="Q48" s="516"/>
      <c r="R48" s="516"/>
      <c r="S48" s="521" t="s">
        <v>603</v>
      </c>
    </row>
    <row r="49" spans="1:19" ht="13.5">
      <c r="A49" s="790" t="s">
        <v>560</v>
      </c>
      <c r="B49" s="790"/>
      <c r="C49" s="791"/>
      <c r="D49" s="507" t="s">
        <v>710</v>
      </c>
      <c r="E49" s="507" t="s">
        <v>711</v>
      </c>
      <c r="F49" s="507" t="s">
        <v>712</v>
      </c>
      <c r="G49" s="507" t="s">
        <v>713</v>
      </c>
      <c r="H49" s="507" t="s">
        <v>714</v>
      </c>
      <c r="I49" s="507" t="s">
        <v>715</v>
      </c>
      <c r="J49" s="507" t="s">
        <v>716</v>
      </c>
      <c r="K49" s="507" t="s">
        <v>717</v>
      </c>
      <c r="L49" s="507" t="s">
        <v>718</v>
      </c>
      <c r="M49" s="507" t="s">
        <v>719</v>
      </c>
      <c r="N49" s="507" t="s">
        <v>702</v>
      </c>
      <c r="O49" s="507" t="s">
        <v>720</v>
      </c>
      <c r="P49" s="507" t="s">
        <v>721</v>
      </c>
      <c r="Q49" s="507" t="s">
        <v>722</v>
      </c>
      <c r="R49" s="507" t="s">
        <v>723</v>
      </c>
      <c r="S49" s="507" t="s">
        <v>724</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7"/>
      <c r="B52" s="537"/>
      <c r="C52" s="537"/>
      <c r="D52" s="796" t="s">
        <v>691</v>
      </c>
      <c r="E52" s="796"/>
      <c r="F52" s="796"/>
      <c r="G52" s="796"/>
      <c r="H52" s="796"/>
      <c r="I52" s="796"/>
      <c r="J52" s="796"/>
      <c r="K52" s="796"/>
      <c r="L52" s="796"/>
      <c r="M52" s="796"/>
      <c r="N52" s="796"/>
      <c r="O52" s="796"/>
      <c r="P52" s="796"/>
      <c r="Q52" s="796"/>
      <c r="R52" s="796"/>
      <c r="S52" s="537"/>
    </row>
    <row r="53" spans="1:19" ht="13.5" customHeight="1">
      <c r="A53" s="582" t="s">
        <v>599</v>
      </c>
      <c r="B53" s="582" t="s">
        <v>757</v>
      </c>
      <c r="C53" s="583" t="s">
        <v>600</v>
      </c>
      <c r="D53" s="584">
        <v>102.3</v>
      </c>
      <c r="E53" s="585">
        <v>109.5</v>
      </c>
      <c r="F53" s="585">
        <v>118</v>
      </c>
      <c r="G53" s="585">
        <v>105.7</v>
      </c>
      <c r="H53" s="585">
        <v>103.1</v>
      </c>
      <c r="I53" s="585">
        <v>96.6</v>
      </c>
      <c r="J53" s="585">
        <v>97.4</v>
      </c>
      <c r="K53" s="585">
        <v>92.6</v>
      </c>
      <c r="L53" s="586" t="s">
        <v>762</v>
      </c>
      <c r="M53" s="586" t="s">
        <v>762</v>
      </c>
      <c r="N53" s="586" t="s">
        <v>762</v>
      </c>
      <c r="O53" s="586" t="s">
        <v>762</v>
      </c>
      <c r="P53" s="585">
        <v>95.1</v>
      </c>
      <c r="Q53" s="585">
        <v>84.2</v>
      </c>
      <c r="R53" s="585">
        <v>204.8</v>
      </c>
      <c r="S53" s="586" t="s">
        <v>762</v>
      </c>
    </row>
    <row r="54" spans="1:19" ht="13.5" customHeight="1">
      <c r="A54" s="587"/>
      <c r="B54" s="587" t="s">
        <v>758</v>
      </c>
      <c r="C54" s="588"/>
      <c r="D54" s="589">
        <v>101.7</v>
      </c>
      <c r="E54" s="590">
        <v>102.6</v>
      </c>
      <c r="F54" s="590">
        <v>108.9</v>
      </c>
      <c r="G54" s="590">
        <v>101.6</v>
      </c>
      <c r="H54" s="590">
        <v>108.7</v>
      </c>
      <c r="I54" s="590">
        <v>100.1</v>
      </c>
      <c r="J54" s="590">
        <v>100</v>
      </c>
      <c r="K54" s="590">
        <v>95.1</v>
      </c>
      <c r="L54" s="591" t="s">
        <v>762</v>
      </c>
      <c r="M54" s="591" t="s">
        <v>762</v>
      </c>
      <c r="N54" s="591" t="s">
        <v>762</v>
      </c>
      <c r="O54" s="591" t="s">
        <v>762</v>
      </c>
      <c r="P54" s="590">
        <v>98.9</v>
      </c>
      <c r="Q54" s="590">
        <v>90.5</v>
      </c>
      <c r="R54" s="590">
        <v>168.5</v>
      </c>
      <c r="S54" s="591" t="s">
        <v>762</v>
      </c>
    </row>
    <row r="55" spans="1:19" ht="13.5" customHeight="1">
      <c r="A55" s="587"/>
      <c r="B55" s="587" t="s">
        <v>759</v>
      </c>
      <c r="C55" s="588"/>
      <c r="D55" s="589">
        <v>100</v>
      </c>
      <c r="E55" s="590">
        <v>96.9</v>
      </c>
      <c r="F55" s="590">
        <v>101.1</v>
      </c>
      <c r="G55" s="590">
        <v>98.2</v>
      </c>
      <c r="H55" s="590">
        <v>110.4</v>
      </c>
      <c r="I55" s="590">
        <v>98.6</v>
      </c>
      <c r="J55" s="590">
        <v>103.1</v>
      </c>
      <c r="K55" s="590">
        <v>95.4</v>
      </c>
      <c r="L55" s="591" t="s">
        <v>762</v>
      </c>
      <c r="M55" s="591" t="s">
        <v>762</v>
      </c>
      <c r="N55" s="591" t="s">
        <v>762</v>
      </c>
      <c r="O55" s="591" t="s">
        <v>762</v>
      </c>
      <c r="P55" s="590">
        <v>101.4</v>
      </c>
      <c r="Q55" s="590">
        <v>97.3</v>
      </c>
      <c r="R55" s="590">
        <v>107.6</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101.3</v>
      </c>
      <c r="E57" s="593">
        <v>98.4</v>
      </c>
      <c r="F57" s="593">
        <v>99.9</v>
      </c>
      <c r="G57" s="593">
        <v>103.2</v>
      </c>
      <c r="H57" s="593">
        <v>100.3</v>
      </c>
      <c r="I57" s="593">
        <v>101.6</v>
      </c>
      <c r="J57" s="593">
        <v>100.5</v>
      </c>
      <c r="K57" s="593">
        <v>104.6</v>
      </c>
      <c r="L57" s="593">
        <v>96.8</v>
      </c>
      <c r="M57" s="593">
        <v>101.4</v>
      </c>
      <c r="N57" s="593">
        <v>101.2</v>
      </c>
      <c r="O57" s="593">
        <v>92.9</v>
      </c>
      <c r="P57" s="593">
        <v>98.4</v>
      </c>
      <c r="Q57" s="593">
        <v>114.3</v>
      </c>
      <c r="R57" s="593">
        <v>97.4</v>
      </c>
      <c r="S57" s="593">
        <v>97.9</v>
      </c>
    </row>
    <row r="58" spans="1:19" ht="13.5" customHeight="1">
      <c r="A58" s="587"/>
      <c r="B58" s="596" t="s">
        <v>763</v>
      </c>
      <c r="C58" s="597"/>
      <c r="D58" s="598">
        <v>102.2</v>
      </c>
      <c r="E58" s="599">
        <v>96.5</v>
      </c>
      <c r="F58" s="599">
        <v>101.1</v>
      </c>
      <c r="G58" s="599">
        <v>100.4</v>
      </c>
      <c r="H58" s="599">
        <v>94.7</v>
      </c>
      <c r="I58" s="599">
        <v>101.9</v>
      </c>
      <c r="J58" s="599">
        <v>102.3</v>
      </c>
      <c r="K58" s="599">
        <v>107.2</v>
      </c>
      <c r="L58" s="599">
        <v>99</v>
      </c>
      <c r="M58" s="599">
        <v>98.7</v>
      </c>
      <c r="N58" s="599">
        <v>101.7</v>
      </c>
      <c r="O58" s="599">
        <v>86.9</v>
      </c>
      <c r="P58" s="599">
        <v>98.9</v>
      </c>
      <c r="Q58" s="599">
        <v>120</v>
      </c>
      <c r="R58" s="599">
        <v>106.2</v>
      </c>
      <c r="S58" s="599">
        <v>94.1</v>
      </c>
    </row>
    <row r="59" spans="1:19" ht="13.5" customHeight="1">
      <c r="A59" s="582" t="s">
        <v>601</v>
      </c>
      <c r="B59" s="582" t="s">
        <v>610</v>
      </c>
      <c r="C59" s="594" t="s">
        <v>602</v>
      </c>
      <c r="D59" s="592">
        <v>102.3</v>
      </c>
      <c r="E59" s="593">
        <v>97.3</v>
      </c>
      <c r="F59" s="593">
        <v>100.6</v>
      </c>
      <c r="G59" s="593">
        <v>101.2</v>
      </c>
      <c r="H59" s="593">
        <v>94.9</v>
      </c>
      <c r="I59" s="593">
        <v>102.2</v>
      </c>
      <c r="J59" s="593">
        <v>103.1</v>
      </c>
      <c r="K59" s="593">
        <v>107.2</v>
      </c>
      <c r="L59" s="593">
        <v>95.7</v>
      </c>
      <c r="M59" s="593">
        <v>101.7</v>
      </c>
      <c r="N59" s="593">
        <v>97.8</v>
      </c>
      <c r="O59" s="593">
        <v>91.1</v>
      </c>
      <c r="P59" s="593">
        <v>103.6</v>
      </c>
      <c r="Q59" s="593">
        <v>118.3</v>
      </c>
      <c r="R59" s="593">
        <v>104.9</v>
      </c>
      <c r="S59" s="593">
        <v>95.5</v>
      </c>
    </row>
    <row r="60" spans="1:19" ht="13.5" customHeight="1">
      <c r="A60" s="587" t="s">
        <v>559</v>
      </c>
      <c r="B60" s="587" t="s">
        <v>611</v>
      </c>
      <c r="C60" s="588"/>
      <c r="D60" s="592">
        <v>101.4</v>
      </c>
      <c r="E60" s="593">
        <v>97.1</v>
      </c>
      <c r="F60" s="593">
        <v>100.2</v>
      </c>
      <c r="G60" s="593">
        <v>100.1</v>
      </c>
      <c r="H60" s="593">
        <v>94.2</v>
      </c>
      <c r="I60" s="593">
        <v>100.8</v>
      </c>
      <c r="J60" s="593">
        <v>102.9</v>
      </c>
      <c r="K60" s="593">
        <v>107.7</v>
      </c>
      <c r="L60" s="593">
        <v>98.9</v>
      </c>
      <c r="M60" s="593">
        <v>96.6</v>
      </c>
      <c r="N60" s="593">
        <v>99.1</v>
      </c>
      <c r="O60" s="593">
        <v>88.4</v>
      </c>
      <c r="P60" s="593">
        <v>95</v>
      </c>
      <c r="Q60" s="593">
        <v>119.1</v>
      </c>
      <c r="R60" s="593">
        <v>104.9</v>
      </c>
      <c r="S60" s="593">
        <v>94.2</v>
      </c>
    </row>
    <row r="61" spans="1:19" ht="13.5" customHeight="1">
      <c r="A61" s="587" t="s">
        <v>559</v>
      </c>
      <c r="B61" s="587" t="s">
        <v>612</v>
      </c>
      <c r="C61" s="588"/>
      <c r="D61" s="592">
        <v>102.6</v>
      </c>
      <c r="E61" s="593">
        <v>96.9</v>
      </c>
      <c r="F61" s="593">
        <v>101.8</v>
      </c>
      <c r="G61" s="593">
        <v>101.6</v>
      </c>
      <c r="H61" s="593">
        <v>96.8</v>
      </c>
      <c r="I61" s="593">
        <v>101.5</v>
      </c>
      <c r="J61" s="593">
        <v>101.7</v>
      </c>
      <c r="K61" s="593">
        <v>108.6</v>
      </c>
      <c r="L61" s="593">
        <v>100.8</v>
      </c>
      <c r="M61" s="593">
        <v>98.4</v>
      </c>
      <c r="N61" s="593">
        <v>100.6</v>
      </c>
      <c r="O61" s="593">
        <v>88.3</v>
      </c>
      <c r="P61" s="593">
        <v>99.8</v>
      </c>
      <c r="Q61" s="593">
        <v>121.4</v>
      </c>
      <c r="R61" s="593">
        <v>106.8</v>
      </c>
      <c r="S61" s="593">
        <v>93.2</v>
      </c>
    </row>
    <row r="62" spans="1:19" ht="13.5" customHeight="1">
      <c r="A62" s="587" t="s">
        <v>559</v>
      </c>
      <c r="B62" s="587" t="s">
        <v>613</v>
      </c>
      <c r="C62" s="588"/>
      <c r="D62" s="592">
        <v>102.6</v>
      </c>
      <c r="E62" s="593">
        <v>96.4</v>
      </c>
      <c r="F62" s="593">
        <v>102.3</v>
      </c>
      <c r="G62" s="593">
        <v>102.2</v>
      </c>
      <c r="H62" s="593">
        <v>98.1</v>
      </c>
      <c r="I62" s="593">
        <v>100.9</v>
      </c>
      <c r="J62" s="593">
        <v>102.2</v>
      </c>
      <c r="K62" s="593">
        <v>107.5</v>
      </c>
      <c r="L62" s="593">
        <v>101.4</v>
      </c>
      <c r="M62" s="593">
        <v>98.7</v>
      </c>
      <c r="N62" s="593">
        <v>99.6</v>
      </c>
      <c r="O62" s="593">
        <v>87.4</v>
      </c>
      <c r="P62" s="593">
        <v>100</v>
      </c>
      <c r="Q62" s="593">
        <v>120.4</v>
      </c>
      <c r="R62" s="593">
        <v>107</v>
      </c>
      <c r="S62" s="593">
        <v>92.9</v>
      </c>
    </row>
    <row r="63" spans="1:19" ht="13.5" customHeight="1">
      <c r="A63" s="587" t="s">
        <v>559</v>
      </c>
      <c r="B63" s="587" t="s">
        <v>614</v>
      </c>
      <c r="C63" s="588"/>
      <c r="D63" s="592">
        <v>102.6</v>
      </c>
      <c r="E63" s="593">
        <v>96.4</v>
      </c>
      <c r="F63" s="593">
        <v>102.3</v>
      </c>
      <c r="G63" s="593">
        <v>101.8</v>
      </c>
      <c r="H63" s="593">
        <v>97.4</v>
      </c>
      <c r="I63" s="593">
        <v>101.2</v>
      </c>
      <c r="J63" s="593">
        <v>102.5</v>
      </c>
      <c r="K63" s="593">
        <v>107.6</v>
      </c>
      <c r="L63" s="593">
        <v>101</v>
      </c>
      <c r="M63" s="593">
        <v>98.5</v>
      </c>
      <c r="N63" s="593">
        <v>99</v>
      </c>
      <c r="O63" s="593">
        <v>87.3</v>
      </c>
      <c r="P63" s="593">
        <v>99.4</v>
      </c>
      <c r="Q63" s="593">
        <v>120.8</v>
      </c>
      <c r="R63" s="593">
        <v>106.9</v>
      </c>
      <c r="S63" s="593">
        <v>93.9</v>
      </c>
    </row>
    <row r="64" spans="1:19" ht="13.5" customHeight="1">
      <c r="A64" s="587" t="s">
        <v>559</v>
      </c>
      <c r="B64" s="587" t="s">
        <v>615</v>
      </c>
      <c r="C64" s="588"/>
      <c r="D64" s="592">
        <v>102.6</v>
      </c>
      <c r="E64" s="593">
        <v>96.2</v>
      </c>
      <c r="F64" s="593">
        <v>101.9</v>
      </c>
      <c r="G64" s="593">
        <v>101</v>
      </c>
      <c r="H64" s="593">
        <v>94.6</v>
      </c>
      <c r="I64" s="593">
        <v>101.5</v>
      </c>
      <c r="J64" s="593">
        <v>102.7</v>
      </c>
      <c r="K64" s="593">
        <v>107.6</v>
      </c>
      <c r="L64" s="593">
        <v>99.9</v>
      </c>
      <c r="M64" s="593">
        <v>98.1</v>
      </c>
      <c r="N64" s="593">
        <v>99.7</v>
      </c>
      <c r="O64" s="593">
        <v>87.2</v>
      </c>
      <c r="P64" s="593">
        <v>99.4</v>
      </c>
      <c r="Q64" s="593">
        <v>120.9</v>
      </c>
      <c r="R64" s="593">
        <v>106.8</v>
      </c>
      <c r="S64" s="593">
        <v>95.2</v>
      </c>
    </row>
    <row r="65" spans="1:19" ht="13.5" customHeight="1">
      <c r="A65" s="587" t="s">
        <v>559</v>
      </c>
      <c r="B65" s="587" t="s">
        <v>616</v>
      </c>
      <c r="C65" s="588"/>
      <c r="D65" s="592">
        <v>102.2</v>
      </c>
      <c r="E65" s="593">
        <v>96.2</v>
      </c>
      <c r="F65" s="593">
        <v>101.3</v>
      </c>
      <c r="G65" s="593">
        <v>100.2</v>
      </c>
      <c r="H65" s="593">
        <v>93.6</v>
      </c>
      <c r="I65" s="593">
        <v>101.6</v>
      </c>
      <c r="J65" s="593">
        <v>101.5</v>
      </c>
      <c r="K65" s="593">
        <v>106.9</v>
      </c>
      <c r="L65" s="593">
        <v>100.6</v>
      </c>
      <c r="M65" s="593">
        <v>97.5</v>
      </c>
      <c r="N65" s="593">
        <v>102.5</v>
      </c>
      <c r="O65" s="593">
        <v>85.6</v>
      </c>
      <c r="P65" s="593">
        <v>98.8</v>
      </c>
      <c r="Q65" s="593">
        <v>119.8</v>
      </c>
      <c r="R65" s="593">
        <v>106.1</v>
      </c>
      <c r="S65" s="593">
        <v>95</v>
      </c>
    </row>
    <row r="66" spans="1:19" ht="13.5" customHeight="1">
      <c r="A66" s="587"/>
      <c r="B66" s="587" t="s">
        <v>617</v>
      </c>
      <c r="C66" s="588"/>
      <c r="D66" s="592">
        <v>102.1</v>
      </c>
      <c r="E66" s="593">
        <v>95.9</v>
      </c>
      <c r="F66" s="593">
        <v>100.8</v>
      </c>
      <c r="G66" s="593">
        <v>100</v>
      </c>
      <c r="H66" s="593">
        <v>93.3</v>
      </c>
      <c r="I66" s="593">
        <v>101.4</v>
      </c>
      <c r="J66" s="593">
        <v>102.9</v>
      </c>
      <c r="K66" s="593">
        <v>106.8</v>
      </c>
      <c r="L66" s="593">
        <v>99.5</v>
      </c>
      <c r="M66" s="593">
        <v>98</v>
      </c>
      <c r="N66" s="593">
        <v>103</v>
      </c>
      <c r="O66" s="593">
        <v>84.9</v>
      </c>
      <c r="P66" s="593">
        <v>99.5</v>
      </c>
      <c r="Q66" s="593">
        <v>120.4</v>
      </c>
      <c r="R66" s="593">
        <v>105.9</v>
      </c>
      <c r="S66" s="593">
        <v>93.3</v>
      </c>
    </row>
    <row r="67" spans="1:19" ht="13.5" customHeight="1">
      <c r="A67" s="587"/>
      <c r="B67" s="587" t="s">
        <v>575</v>
      </c>
      <c r="C67" s="588"/>
      <c r="D67" s="592">
        <v>101.7</v>
      </c>
      <c r="E67" s="593">
        <v>96.2</v>
      </c>
      <c r="F67" s="593">
        <v>100.4</v>
      </c>
      <c r="G67" s="593">
        <v>98.6</v>
      </c>
      <c r="H67" s="593">
        <v>93.1</v>
      </c>
      <c r="I67" s="593">
        <v>101.3</v>
      </c>
      <c r="J67" s="593">
        <v>100.8</v>
      </c>
      <c r="K67" s="593">
        <v>106.2</v>
      </c>
      <c r="L67" s="593">
        <v>98.4</v>
      </c>
      <c r="M67" s="593">
        <v>98.2</v>
      </c>
      <c r="N67" s="593">
        <v>105.1</v>
      </c>
      <c r="O67" s="593">
        <v>84.8</v>
      </c>
      <c r="P67" s="593">
        <v>99.5</v>
      </c>
      <c r="Q67" s="593">
        <v>120</v>
      </c>
      <c r="R67" s="593">
        <v>107.2</v>
      </c>
      <c r="S67" s="593">
        <v>93.3</v>
      </c>
    </row>
    <row r="68" spans="1:19" ht="13.5" customHeight="1">
      <c r="A68" s="587"/>
      <c r="B68" s="587" t="s">
        <v>618</v>
      </c>
      <c r="C68" s="588"/>
      <c r="D68" s="592">
        <v>101.9</v>
      </c>
      <c r="E68" s="593">
        <v>95.8</v>
      </c>
      <c r="F68" s="593">
        <v>100.2</v>
      </c>
      <c r="G68" s="593">
        <v>98</v>
      </c>
      <c r="H68" s="593">
        <v>93.1</v>
      </c>
      <c r="I68" s="593">
        <v>102.9</v>
      </c>
      <c r="J68" s="593">
        <v>102.4</v>
      </c>
      <c r="K68" s="593">
        <v>106.2</v>
      </c>
      <c r="L68" s="593">
        <v>97.9</v>
      </c>
      <c r="M68" s="593">
        <v>98.8</v>
      </c>
      <c r="N68" s="593">
        <v>106.8</v>
      </c>
      <c r="O68" s="593">
        <v>84.2</v>
      </c>
      <c r="P68" s="593">
        <v>96.5</v>
      </c>
      <c r="Q68" s="593">
        <v>119.9</v>
      </c>
      <c r="R68" s="593">
        <v>106.4</v>
      </c>
      <c r="S68" s="593">
        <v>93.1</v>
      </c>
    </row>
    <row r="69" spans="1:19" ht="13.5" customHeight="1">
      <c r="A69" s="587"/>
      <c r="B69" s="587" t="s">
        <v>689</v>
      </c>
      <c r="C69" s="588"/>
      <c r="D69" s="592">
        <v>102.1</v>
      </c>
      <c r="E69" s="593">
        <v>96.3</v>
      </c>
      <c r="F69" s="593">
        <v>100.2</v>
      </c>
      <c r="G69" s="593">
        <v>98</v>
      </c>
      <c r="H69" s="593">
        <v>93.1</v>
      </c>
      <c r="I69" s="593">
        <v>105</v>
      </c>
      <c r="J69" s="593">
        <v>102.5</v>
      </c>
      <c r="K69" s="593">
        <v>106.4</v>
      </c>
      <c r="L69" s="593">
        <v>98.8</v>
      </c>
      <c r="M69" s="593">
        <v>98.3</v>
      </c>
      <c r="N69" s="593">
        <v>107</v>
      </c>
      <c r="O69" s="593">
        <v>84.7</v>
      </c>
      <c r="P69" s="593">
        <v>96.8</v>
      </c>
      <c r="Q69" s="593">
        <v>120.3</v>
      </c>
      <c r="R69" s="593">
        <v>106.4</v>
      </c>
      <c r="S69" s="593">
        <v>93</v>
      </c>
    </row>
    <row r="70" spans="1:46" ht="13.5" customHeight="1">
      <c r="A70" s="587" t="s">
        <v>764</v>
      </c>
      <c r="B70" s="587" t="s">
        <v>622</v>
      </c>
      <c r="C70" s="588" t="s">
        <v>602</v>
      </c>
      <c r="D70" s="592">
        <v>101.6</v>
      </c>
      <c r="E70" s="593">
        <v>96.1</v>
      </c>
      <c r="F70" s="593">
        <v>99.9</v>
      </c>
      <c r="G70" s="593">
        <v>97.8</v>
      </c>
      <c r="H70" s="593">
        <v>90.4</v>
      </c>
      <c r="I70" s="593">
        <v>101.9</v>
      </c>
      <c r="J70" s="593">
        <v>101.3</v>
      </c>
      <c r="K70" s="593">
        <v>106.2</v>
      </c>
      <c r="L70" s="593">
        <v>97.8</v>
      </c>
      <c r="M70" s="593">
        <v>98.9</v>
      </c>
      <c r="N70" s="593">
        <v>105.3</v>
      </c>
      <c r="O70" s="593">
        <v>84</v>
      </c>
      <c r="P70" s="593">
        <v>96.7</v>
      </c>
      <c r="Q70" s="593">
        <v>120.9</v>
      </c>
      <c r="R70" s="593">
        <v>106.1</v>
      </c>
      <c r="S70" s="593">
        <v>93.3</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828</v>
      </c>
      <c r="C71" s="601" t="s">
        <v>829</v>
      </c>
      <c r="D71" s="602">
        <v>101.2</v>
      </c>
      <c r="E71" s="603">
        <v>96.2</v>
      </c>
      <c r="F71" s="603">
        <v>99.5</v>
      </c>
      <c r="G71" s="603">
        <v>97.1</v>
      </c>
      <c r="H71" s="603">
        <v>90.3</v>
      </c>
      <c r="I71" s="603">
        <v>100.5</v>
      </c>
      <c r="J71" s="603">
        <v>102</v>
      </c>
      <c r="K71" s="603">
        <v>106</v>
      </c>
      <c r="L71" s="603">
        <v>96.1</v>
      </c>
      <c r="M71" s="603">
        <v>99.4</v>
      </c>
      <c r="N71" s="603">
        <v>103.2</v>
      </c>
      <c r="O71" s="603">
        <v>83.3</v>
      </c>
      <c r="P71" s="603">
        <v>95.2</v>
      </c>
      <c r="Q71" s="603">
        <v>121.1</v>
      </c>
      <c r="R71" s="603">
        <v>105.8</v>
      </c>
      <c r="S71" s="603">
        <v>93.5</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7"/>
      <c r="B72" s="537"/>
      <c r="C72" s="537"/>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3.8</v>
      </c>
      <c r="E73" s="585">
        <v>-6.3</v>
      </c>
      <c r="F73" s="585">
        <v>2.6</v>
      </c>
      <c r="G73" s="585">
        <v>1.2</v>
      </c>
      <c r="H73" s="585">
        <v>-1.4</v>
      </c>
      <c r="I73" s="585">
        <v>8.1</v>
      </c>
      <c r="J73" s="585">
        <v>2.1</v>
      </c>
      <c r="K73" s="585">
        <v>3</v>
      </c>
      <c r="L73" s="586" t="s">
        <v>762</v>
      </c>
      <c r="M73" s="586" t="s">
        <v>762</v>
      </c>
      <c r="N73" s="586" t="s">
        <v>762</v>
      </c>
      <c r="O73" s="586" t="s">
        <v>762</v>
      </c>
      <c r="P73" s="585">
        <v>5</v>
      </c>
      <c r="Q73" s="585">
        <v>8</v>
      </c>
      <c r="R73" s="585">
        <v>-5</v>
      </c>
      <c r="S73" s="586" t="s">
        <v>762</v>
      </c>
    </row>
    <row r="74" spans="1:19" ht="13.5" customHeight="1">
      <c r="A74" s="587"/>
      <c r="B74" s="587" t="s">
        <v>758</v>
      </c>
      <c r="C74" s="588"/>
      <c r="D74" s="589">
        <v>-0.5</v>
      </c>
      <c r="E74" s="590">
        <v>-6.2</v>
      </c>
      <c r="F74" s="590">
        <v>-7.8</v>
      </c>
      <c r="G74" s="590">
        <v>-3.8</v>
      </c>
      <c r="H74" s="590">
        <v>5.4</v>
      </c>
      <c r="I74" s="590">
        <v>3.7</v>
      </c>
      <c r="J74" s="590">
        <v>2.7</v>
      </c>
      <c r="K74" s="590">
        <v>2.7</v>
      </c>
      <c r="L74" s="591" t="s">
        <v>762</v>
      </c>
      <c r="M74" s="591" t="s">
        <v>762</v>
      </c>
      <c r="N74" s="591" t="s">
        <v>762</v>
      </c>
      <c r="O74" s="591" t="s">
        <v>762</v>
      </c>
      <c r="P74" s="590">
        <v>4.1</v>
      </c>
      <c r="Q74" s="590">
        <v>7.6</v>
      </c>
      <c r="R74" s="590">
        <v>-17.6</v>
      </c>
      <c r="S74" s="591" t="s">
        <v>762</v>
      </c>
    </row>
    <row r="75" spans="1:19" ht="13.5" customHeight="1">
      <c r="A75" s="587"/>
      <c r="B75" s="587" t="s">
        <v>759</v>
      </c>
      <c r="C75" s="588"/>
      <c r="D75" s="589">
        <v>-1.7</v>
      </c>
      <c r="E75" s="590">
        <v>-5.5</v>
      </c>
      <c r="F75" s="590">
        <v>-7.2</v>
      </c>
      <c r="G75" s="590">
        <v>-3.4</v>
      </c>
      <c r="H75" s="590">
        <v>1.6</v>
      </c>
      <c r="I75" s="590">
        <v>-1.5</v>
      </c>
      <c r="J75" s="590">
        <v>3.2</v>
      </c>
      <c r="K75" s="590">
        <v>0.4</v>
      </c>
      <c r="L75" s="591" t="s">
        <v>762</v>
      </c>
      <c r="M75" s="591" t="s">
        <v>762</v>
      </c>
      <c r="N75" s="591" t="s">
        <v>762</v>
      </c>
      <c r="O75" s="591" t="s">
        <v>762</v>
      </c>
      <c r="P75" s="590">
        <v>2.6</v>
      </c>
      <c r="Q75" s="590">
        <v>7.5</v>
      </c>
      <c r="R75" s="590">
        <v>-36.1</v>
      </c>
      <c r="S75" s="591" t="s">
        <v>762</v>
      </c>
    </row>
    <row r="76" spans="1:19" ht="13.5" customHeight="1">
      <c r="A76" s="587"/>
      <c r="B76" s="587" t="s">
        <v>760</v>
      </c>
      <c r="C76" s="588"/>
      <c r="D76" s="589">
        <v>0</v>
      </c>
      <c r="E76" s="590">
        <v>3.2</v>
      </c>
      <c r="F76" s="590">
        <v>-1</v>
      </c>
      <c r="G76" s="590">
        <v>1.9</v>
      </c>
      <c r="H76" s="590">
        <v>-9.4</v>
      </c>
      <c r="I76" s="590">
        <v>1.4</v>
      </c>
      <c r="J76" s="590">
        <v>-3.1</v>
      </c>
      <c r="K76" s="590">
        <v>4.7</v>
      </c>
      <c r="L76" s="591" t="s">
        <v>762</v>
      </c>
      <c r="M76" s="591" t="s">
        <v>762</v>
      </c>
      <c r="N76" s="591" t="s">
        <v>762</v>
      </c>
      <c r="O76" s="591" t="s">
        <v>762</v>
      </c>
      <c r="P76" s="590">
        <v>-1.4</v>
      </c>
      <c r="Q76" s="590">
        <v>2.7</v>
      </c>
      <c r="R76" s="590">
        <v>-7.1</v>
      </c>
      <c r="S76" s="591" t="s">
        <v>762</v>
      </c>
    </row>
    <row r="77" spans="1:19" ht="13.5" customHeight="1">
      <c r="A77" s="587"/>
      <c r="B77" s="587" t="s">
        <v>761</v>
      </c>
      <c r="C77" s="588"/>
      <c r="D77" s="589">
        <v>1.3</v>
      </c>
      <c r="E77" s="590">
        <v>-1.6</v>
      </c>
      <c r="F77" s="590">
        <v>-0.2</v>
      </c>
      <c r="G77" s="590">
        <v>3.2</v>
      </c>
      <c r="H77" s="590">
        <v>0.3</v>
      </c>
      <c r="I77" s="590">
        <v>1.6</v>
      </c>
      <c r="J77" s="590">
        <v>0.5</v>
      </c>
      <c r="K77" s="590">
        <v>4.6</v>
      </c>
      <c r="L77" s="591">
        <v>-3.2</v>
      </c>
      <c r="M77" s="591">
        <v>1.4</v>
      </c>
      <c r="N77" s="591">
        <v>1.2</v>
      </c>
      <c r="O77" s="591">
        <v>-7.1</v>
      </c>
      <c r="P77" s="590">
        <v>-1.5</v>
      </c>
      <c r="Q77" s="590">
        <v>14.2</v>
      </c>
      <c r="R77" s="590">
        <v>-2.6</v>
      </c>
      <c r="S77" s="591">
        <v>-2.1</v>
      </c>
    </row>
    <row r="78" spans="1:19" ht="13.5" customHeight="1">
      <c r="A78" s="587"/>
      <c r="B78" s="596" t="s">
        <v>830</v>
      </c>
      <c r="C78" s="597"/>
      <c r="D78" s="598">
        <v>0.9</v>
      </c>
      <c r="E78" s="599">
        <v>-1.9</v>
      </c>
      <c r="F78" s="599">
        <v>1.2</v>
      </c>
      <c r="G78" s="599">
        <v>-2.7</v>
      </c>
      <c r="H78" s="599">
        <v>-5.6</v>
      </c>
      <c r="I78" s="599">
        <v>0.3</v>
      </c>
      <c r="J78" s="599">
        <v>1.8</v>
      </c>
      <c r="K78" s="599">
        <v>2.5</v>
      </c>
      <c r="L78" s="599">
        <v>2.3</v>
      </c>
      <c r="M78" s="599">
        <v>-2.7</v>
      </c>
      <c r="N78" s="599">
        <v>0.5</v>
      </c>
      <c r="O78" s="599">
        <v>-6.5</v>
      </c>
      <c r="P78" s="599">
        <v>0.5</v>
      </c>
      <c r="Q78" s="599">
        <v>5</v>
      </c>
      <c r="R78" s="599">
        <v>9</v>
      </c>
      <c r="S78" s="599">
        <v>-3.9</v>
      </c>
    </row>
    <row r="79" spans="1:19" ht="13.5" customHeight="1">
      <c r="A79" s="582" t="s">
        <v>601</v>
      </c>
      <c r="B79" s="582" t="s">
        <v>610</v>
      </c>
      <c r="C79" s="594" t="s">
        <v>602</v>
      </c>
      <c r="D79" s="592">
        <v>2.3</v>
      </c>
      <c r="E79" s="593">
        <v>-1.5</v>
      </c>
      <c r="F79" s="593">
        <v>0.8</v>
      </c>
      <c r="G79" s="593">
        <v>-0.4</v>
      </c>
      <c r="H79" s="593">
        <v>-4.1</v>
      </c>
      <c r="I79" s="593">
        <v>0.3</v>
      </c>
      <c r="J79" s="593">
        <v>5.9</v>
      </c>
      <c r="K79" s="593">
        <v>5.6</v>
      </c>
      <c r="L79" s="593">
        <v>-1.7</v>
      </c>
      <c r="M79" s="593">
        <v>0.8</v>
      </c>
      <c r="N79" s="593">
        <v>-3.7</v>
      </c>
      <c r="O79" s="593">
        <v>-6.7</v>
      </c>
      <c r="P79" s="593">
        <v>4.2</v>
      </c>
      <c r="Q79" s="593">
        <v>15.5</v>
      </c>
      <c r="R79" s="593">
        <v>4.6</v>
      </c>
      <c r="S79" s="593">
        <v>-3.2</v>
      </c>
    </row>
    <row r="80" spans="1:19" ht="13.5" customHeight="1">
      <c r="A80" s="587" t="s">
        <v>559</v>
      </c>
      <c r="B80" s="587" t="s">
        <v>611</v>
      </c>
      <c r="C80" s="588"/>
      <c r="D80" s="592">
        <v>1.8</v>
      </c>
      <c r="E80" s="593">
        <v>-1.8</v>
      </c>
      <c r="F80" s="593">
        <v>0.7</v>
      </c>
      <c r="G80" s="593">
        <v>-1.3</v>
      </c>
      <c r="H80" s="593">
        <v>-4.8</v>
      </c>
      <c r="I80" s="593">
        <v>-0.5</v>
      </c>
      <c r="J80" s="593">
        <v>7.2</v>
      </c>
      <c r="K80" s="593">
        <v>7.3</v>
      </c>
      <c r="L80" s="593">
        <v>1.5</v>
      </c>
      <c r="M80" s="593">
        <v>-3.4</v>
      </c>
      <c r="N80" s="593">
        <v>-3.3</v>
      </c>
      <c r="O80" s="593">
        <v>-6</v>
      </c>
      <c r="P80" s="593">
        <v>-1.8</v>
      </c>
      <c r="Q80" s="593">
        <v>13</v>
      </c>
      <c r="R80" s="593">
        <v>6.7</v>
      </c>
      <c r="S80" s="593">
        <v>-3.5</v>
      </c>
    </row>
    <row r="81" spans="1:19" ht="13.5" customHeight="1">
      <c r="A81" s="587" t="s">
        <v>559</v>
      </c>
      <c r="B81" s="587" t="s">
        <v>612</v>
      </c>
      <c r="C81" s="588"/>
      <c r="D81" s="592">
        <v>0.9</v>
      </c>
      <c r="E81" s="593">
        <v>-2.3</v>
      </c>
      <c r="F81" s="593">
        <v>1.1</v>
      </c>
      <c r="G81" s="593">
        <v>-2.8</v>
      </c>
      <c r="H81" s="593">
        <v>-3.6</v>
      </c>
      <c r="I81" s="593">
        <v>-1.4</v>
      </c>
      <c r="J81" s="593">
        <v>2.4</v>
      </c>
      <c r="K81" s="593">
        <v>4.7</v>
      </c>
      <c r="L81" s="593">
        <v>2.9</v>
      </c>
      <c r="M81" s="593">
        <v>-2.4</v>
      </c>
      <c r="N81" s="593">
        <v>-2.1</v>
      </c>
      <c r="O81" s="593">
        <v>-5.2</v>
      </c>
      <c r="P81" s="593">
        <v>1.6</v>
      </c>
      <c r="Q81" s="593">
        <v>6.3</v>
      </c>
      <c r="R81" s="593">
        <v>7.2</v>
      </c>
      <c r="S81" s="593">
        <v>-4.3</v>
      </c>
    </row>
    <row r="82" spans="1:19" ht="13.5" customHeight="1">
      <c r="A82" s="587" t="s">
        <v>559</v>
      </c>
      <c r="B82" s="587" t="s">
        <v>613</v>
      </c>
      <c r="C82" s="588"/>
      <c r="D82" s="592">
        <v>1.1</v>
      </c>
      <c r="E82" s="593">
        <v>-2.9</v>
      </c>
      <c r="F82" s="593">
        <v>2</v>
      </c>
      <c r="G82" s="593">
        <v>-2.8</v>
      </c>
      <c r="H82" s="593">
        <v>-0.8</v>
      </c>
      <c r="I82" s="593">
        <v>-0.7</v>
      </c>
      <c r="J82" s="593">
        <v>3.3</v>
      </c>
      <c r="K82" s="593">
        <v>5.8</v>
      </c>
      <c r="L82" s="593">
        <v>6.1</v>
      </c>
      <c r="M82" s="593">
        <v>-3.8</v>
      </c>
      <c r="N82" s="593">
        <v>-1.7</v>
      </c>
      <c r="O82" s="593">
        <v>-6.8</v>
      </c>
      <c r="P82" s="593">
        <v>1.1</v>
      </c>
      <c r="Q82" s="593">
        <v>3</v>
      </c>
      <c r="R82" s="593">
        <v>9.5</v>
      </c>
      <c r="S82" s="593">
        <v>-3.6</v>
      </c>
    </row>
    <row r="83" spans="1:19" ht="13.5" customHeight="1">
      <c r="A83" s="587" t="s">
        <v>559</v>
      </c>
      <c r="B83" s="587" t="s">
        <v>614</v>
      </c>
      <c r="C83" s="588"/>
      <c r="D83" s="592">
        <v>1.2</v>
      </c>
      <c r="E83" s="593">
        <v>-2.9</v>
      </c>
      <c r="F83" s="593">
        <v>2.2</v>
      </c>
      <c r="G83" s="593">
        <v>-3</v>
      </c>
      <c r="H83" s="593">
        <v>-0.4</v>
      </c>
      <c r="I83" s="593">
        <v>-0.6</v>
      </c>
      <c r="J83" s="593">
        <v>3.7</v>
      </c>
      <c r="K83" s="593">
        <v>4.1</v>
      </c>
      <c r="L83" s="593">
        <v>5.3</v>
      </c>
      <c r="M83" s="593">
        <v>-4</v>
      </c>
      <c r="N83" s="593">
        <v>-1.2</v>
      </c>
      <c r="O83" s="593">
        <v>-6.6</v>
      </c>
      <c r="P83" s="593">
        <v>0.6</v>
      </c>
      <c r="Q83" s="593">
        <v>2.9</v>
      </c>
      <c r="R83" s="593">
        <v>15.7</v>
      </c>
      <c r="S83" s="593">
        <v>-3.8</v>
      </c>
    </row>
    <row r="84" spans="1:19" ht="13.5" customHeight="1">
      <c r="A84" s="587" t="s">
        <v>559</v>
      </c>
      <c r="B84" s="587" t="s">
        <v>615</v>
      </c>
      <c r="C84" s="588"/>
      <c r="D84" s="592">
        <v>0.7</v>
      </c>
      <c r="E84" s="593">
        <v>-3</v>
      </c>
      <c r="F84" s="593">
        <v>1.7</v>
      </c>
      <c r="G84" s="593">
        <v>-3.6</v>
      </c>
      <c r="H84" s="593">
        <v>-6.6</v>
      </c>
      <c r="I84" s="593">
        <v>-0.3</v>
      </c>
      <c r="J84" s="593">
        <v>3.3</v>
      </c>
      <c r="K84" s="593">
        <v>1.4</v>
      </c>
      <c r="L84" s="593">
        <v>0.5</v>
      </c>
      <c r="M84" s="593">
        <v>-3.5</v>
      </c>
      <c r="N84" s="593">
        <v>-1.1</v>
      </c>
      <c r="O84" s="593">
        <v>-6</v>
      </c>
      <c r="P84" s="593">
        <v>0.5</v>
      </c>
      <c r="Q84" s="593">
        <v>1.9</v>
      </c>
      <c r="R84" s="593">
        <v>15.1</v>
      </c>
      <c r="S84" s="593">
        <v>-3.4</v>
      </c>
    </row>
    <row r="85" spans="1:19" ht="13.5" customHeight="1">
      <c r="A85" s="587" t="s">
        <v>559</v>
      </c>
      <c r="B85" s="587" t="s">
        <v>616</v>
      </c>
      <c r="C85" s="588"/>
      <c r="D85" s="592">
        <v>1</v>
      </c>
      <c r="E85" s="593">
        <v>-2.1</v>
      </c>
      <c r="F85" s="593">
        <v>2.7</v>
      </c>
      <c r="G85" s="593">
        <v>-5.5</v>
      </c>
      <c r="H85" s="593">
        <v>-6.7</v>
      </c>
      <c r="I85" s="593">
        <v>0.3</v>
      </c>
      <c r="J85" s="593">
        <v>0.3</v>
      </c>
      <c r="K85" s="593">
        <v>-0.4</v>
      </c>
      <c r="L85" s="593">
        <v>2.9</v>
      </c>
      <c r="M85" s="593">
        <v>-4.1</v>
      </c>
      <c r="N85" s="593">
        <v>0.6</v>
      </c>
      <c r="O85" s="593">
        <v>-5</v>
      </c>
      <c r="P85" s="593">
        <v>4.3</v>
      </c>
      <c r="Q85" s="593">
        <v>0</v>
      </c>
      <c r="R85" s="593">
        <v>11.7</v>
      </c>
      <c r="S85" s="593">
        <v>-3</v>
      </c>
    </row>
    <row r="86" spans="1:19" ht="13.5" customHeight="1">
      <c r="A86" s="587"/>
      <c r="B86" s="587" t="s">
        <v>617</v>
      </c>
      <c r="C86" s="588"/>
      <c r="D86" s="592">
        <v>0.3</v>
      </c>
      <c r="E86" s="593">
        <v>-1.8</v>
      </c>
      <c r="F86" s="593">
        <v>1.2</v>
      </c>
      <c r="G86" s="593">
        <v>-4</v>
      </c>
      <c r="H86" s="593">
        <v>-5.3</v>
      </c>
      <c r="I86" s="593">
        <v>0.8</v>
      </c>
      <c r="J86" s="593">
        <v>0.4</v>
      </c>
      <c r="K86" s="593">
        <v>-0.5</v>
      </c>
      <c r="L86" s="593">
        <v>2.9</v>
      </c>
      <c r="M86" s="593">
        <v>-3.6</v>
      </c>
      <c r="N86" s="593">
        <v>1.7</v>
      </c>
      <c r="O86" s="593">
        <v>-5</v>
      </c>
      <c r="P86" s="593">
        <v>0.4</v>
      </c>
      <c r="Q86" s="593">
        <v>0.3</v>
      </c>
      <c r="R86" s="593">
        <v>11.1</v>
      </c>
      <c r="S86" s="593">
        <v>-4</v>
      </c>
    </row>
    <row r="87" spans="1:19" ht="13.5" customHeight="1">
      <c r="A87" s="587"/>
      <c r="B87" s="587" t="s">
        <v>575</v>
      </c>
      <c r="C87" s="588"/>
      <c r="D87" s="592">
        <v>-0.3</v>
      </c>
      <c r="E87" s="593">
        <v>-1.1</v>
      </c>
      <c r="F87" s="593">
        <v>0.7</v>
      </c>
      <c r="G87" s="593">
        <v>-3.1</v>
      </c>
      <c r="H87" s="593">
        <v>-6.3</v>
      </c>
      <c r="I87" s="593">
        <v>-0.7</v>
      </c>
      <c r="J87" s="593">
        <v>-3.1</v>
      </c>
      <c r="K87" s="593">
        <v>-1.7</v>
      </c>
      <c r="L87" s="593">
        <v>2.8</v>
      </c>
      <c r="M87" s="593">
        <v>-3.5</v>
      </c>
      <c r="N87" s="593">
        <v>5</v>
      </c>
      <c r="O87" s="593">
        <v>-4.9</v>
      </c>
      <c r="P87" s="593">
        <v>0.4</v>
      </c>
      <c r="Q87" s="593">
        <v>1</v>
      </c>
      <c r="R87" s="593">
        <v>11</v>
      </c>
      <c r="S87" s="593">
        <v>-4.4</v>
      </c>
    </row>
    <row r="88" spans="1:19" ht="13.5" customHeight="1">
      <c r="A88" s="587"/>
      <c r="B88" s="587" t="s">
        <v>618</v>
      </c>
      <c r="C88" s="588"/>
      <c r="D88" s="592">
        <v>0</v>
      </c>
      <c r="E88" s="593">
        <v>-0.8</v>
      </c>
      <c r="F88" s="593">
        <v>0.5</v>
      </c>
      <c r="G88" s="593">
        <v>-2.9</v>
      </c>
      <c r="H88" s="593">
        <v>-11.2</v>
      </c>
      <c r="I88" s="593">
        <v>1.5</v>
      </c>
      <c r="J88" s="593">
        <v>-0.4</v>
      </c>
      <c r="K88" s="593">
        <v>-1.3</v>
      </c>
      <c r="L88" s="593">
        <v>2.8</v>
      </c>
      <c r="M88" s="593">
        <v>-2.6</v>
      </c>
      <c r="N88" s="593">
        <v>7.3</v>
      </c>
      <c r="O88" s="593">
        <v>-6.1</v>
      </c>
      <c r="P88" s="593">
        <v>-2.6</v>
      </c>
      <c r="Q88" s="593">
        <v>1.2</v>
      </c>
      <c r="R88" s="593">
        <v>5.9</v>
      </c>
      <c r="S88" s="593">
        <v>-4.8</v>
      </c>
    </row>
    <row r="89" spans="1:19" ht="13.5" customHeight="1">
      <c r="A89" s="587"/>
      <c r="B89" s="587" t="s">
        <v>689</v>
      </c>
      <c r="C89" s="588"/>
      <c r="D89" s="592">
        <v>0.1</v>
      </c>
      <c r="E89" s="593">
        <v>-0.8</v>
      </c>
      <c r="F89" s="593">
        <v>0.3</v>
      </c>
      <c r="G89" s="593">
        <v>-3.6</v>
      </c>
      <c r="H89" s="593">
        <v>-11.2</v>
      </c>
      <c r="I89" s="593">
        <v>3.9</v>
      </c>
      <c r="J89" s="593">
        <v>-0.3</v>
      </c>
      <c r="K89" s="593">
        <v>-1.3</v>
      </c>
      <c r="L89" s="593">
        <v>3.9</v>
      </c>
      <c r="M89" s="593">
        <v>-3.1</v>
      </c>
      <c r="N89" s="593">
        <v>7.1</v>
      </c>
      <c r="O89" s="593">
        <v>-5.8</v>
      </c>
      <c r="P89" s="593">
        <v>-2.2</v>
      </c>
      <c r="Q89" s="593">
        <v>1.7</v>
      </c>
      <c r="R89" s="593">
        <v>6.3</v>
      </c>
      <c r="S89" s="593">
        <v>-5.7</v>
      </c>
    </row>
    <row r="90" spans="1:19" ht="13.5" customHeight="1">
      <c r="A90" s="587" t="s">
        <v>764</v>
      </c>
      <c r="B90" s="587" t="s">
        <v>622</v>
      </c>
      <c r="C90" s="588" t="s">
        <v>602</v>
      </c>
      <c r="D90" s="592">
        <v>-0.8</v>
      </c>
      <c r="E90" s="593">
        <v>-1.3</v>
      </c>
      <c r="F90" s="593">
        <v>-1.4</v>
      </c>
      <c r="G90" s="593">
        <v>-4</v>
      </c>
      <c r="H90" s="593">
        <v>-4.2</v>
      </c>
      <c r="I90" s="593">
        <v>0</v>
      </c>
      <c r="J90" s="593">
        <v>-1.6</v>
      </c>
      <c r="K90" s="593">
        <v>-1.3</v>
      </c>
      <c r="L90" s="593">
        <v>2.8</v>
      </c>
      <c r="M90" s="593">
        <v>-2.9</v>
      </c>
      <c r="N90" s="593">
        <v>5.7</v>
      </c>
      <c r="O90" s="593">
        <v>-5.1</v>
      </c>
      <c r="P90" s="593">
        <v>-2.3</v>
      </c>
      <c r="Q90" s="593">
        <v>1.9</v>
      </c>
      <c r="R90" s="593">
        <v>1.1</v>
      </c>
      <c r="S90" s="593">
        <v>-2.9</v>
      </c>
    </row>
    <row r="91" spans="1:19" ht="13.5" customHeight="1">
      <c r="A91" s="595" t="s">
        <v>803</v>
      </c>
      <c r="B91" s="600" t="s">
        <v>810</v>
      </c>
      <c r="C91" s="601" t="s">
        <v>811</v>
      </c>
      <c r="D91" s="602">
        <v>-1.1</v>
      </c>
      <c r="E91" s="603">
        <v>-1.1</v>
      </c>
      <c r="F91" s="603">
        <v>-1.1</v>
      </c>
      <c r="G91" s="603">
        <v>-4.1</v>
      </c>
      <c r="H91" s="603">
        <v>-4.8</v>
      </c>
      <c r="I91" s="603">
        <v>-1.7</v>
      </c>
      <c r="J91" s="603">
        <v>-1.1</v>
      </c>
      <c r="K91" s="603">
        <v>-1.1</v>
      </c>
      <c r="L91" s="603">
        <v>0.4</v>
      </c>
      <c r="M91" s="603">
        <v>-2.3</v>
      </c>
      <c r="N91" s="603">
        <v>5.5</v>
      </c>
      <c r="O91" s="603">
        <v>-8.6</v>
      </c>
      <c r="P91" s="603">
        <v>-8.1</v>
      </c>
      <c r="Q91" s="603">
        <v>2.4</v>
      </c>
      <c r="R91" s="603">
        <v>0.9</v>
      </c>
      <c r="S91" s="603">
        <v>-2.1</v>
      </c>
    </row>
    <row r="92" spans="1:35" ht="27" customHeight="1">
      <c r="A92" s="785" t="s">
        <v>341</v>
      </c>
      <c r="B92" s="785"/>
      <c r="C92" s="786"/>
      <c r="D92" s="605">
        <v>-0.4</v>
      </c>
      <c r="E92" s="604">
        <v>0.1</v>
      </c>
      <c r="F92" s="604">
        <v>-0.4</v>
      </c>
      <c r="G92" s="604">
        <v>-0.7</v>
      </c>
      <c r="H92" s="604">
        <v>-0.1</v>
      </c>
      <c r="I92" s="604">
        <v>-1.4</v>
      </c>
      <c r="J92" s="604">
        <v>0.7</v>
      </c>
      <c r="K92" s="604">
        <v>-0.2</v>
      </c>
      <c r="L92" s="604">
        <v>-1.7</v>
      </c>
      <c r="M92" s="604">
        <v>0.5</v>
      </c>
      <c r="N92" s="604">
        <v>-2</v>
      </c>
      <c r="O92" s="604">
        <v>-0.8</v>
      </c>
      <c r="P92" s="604">
        <v>-1.6</v>
      </c>
      <c r="Q92" s="604">
        <v>0.2</v>
      </c>
      <c r="R92" s="604">
        <v>-0.3</v>
      </c>
      <c r="S92" s="604">
        <v>0.2</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90" customWidth="1"/>
    <col min="2" max="2" width="5.19921875" style="190" customWidth="1"/>
    <col min="3" max="3" width="3.09765625" style="190" customWidth="1"/>
    <col min="4" max="4" width="2.69921875" style="190" customWidth="1"/>
    <col min="5" max="18" width="9.69921875" style="190" customWidth="1"/>
    <col min="19" max="19" width="7.5" style="190" customWidth="1"/>
    <col min="20" max="16384" width="9" style="190" customWidth="1"/>
  </cols>
  <sheetData>
    <row r="1" spans="8:14" ht="9" customHeight="1">
      <c r="H1" s="191"/>
      <c r="I1" s="191"/>
      <c r="J1" s="191"/>
      <c r="K1" s="191"/>
      <c r="L1" s="191"/>
      <c r="M1" s="191"/>
      <c r="N1" s="192"/>
    </row>
    <row r="2" spans="2:17" ht="22.5" customHeight="1">
      <c r="B2" s="193"/>
      <c r="C2" s="193"/>
      <c r="D2" s="193"/>
      <c r="G2" s="194"/>
      <c r="H2" s="191"/>
      <c r="I2" s="195" t="s">
        <v>353</v>
      </c>
      <c r="J2" s="195"/>
      <c r="K2" s="195"/>
      <c r="L2" s="195"/>
      <c r="M2" s="191"/>
      <c r="N2" s="191"/>
      <c r="Q2" s="196"/>
    </row>
    <row r="3" spans="2:18" ht="13.5">
      <c r="B3" s="197" t="s">
        <v>143</v>
      </c>
      <c r="C3" s="197"/>
      <c r="D3" s="197"/>
      <c r="E3" s="198"/>
      <c r="F3" s="198"/>
      <c r="Q3" s="528" t="s">
        <v>619</v>
      </c>
      <c r="R3" s="199"/>
    </row>
    <row r="4" spans="2:18" ht="13.5">
      <c r="B4" s="804" t="s">
        <v>354</v>
      </c>
      <c r="C4" s="805"/>
      <c r="D4" s="806"/>
      <c r="E4" s="445" t="s">
        <v>342</v>
      </c>
      <c r="F4" s="446"/>
      <c r="G4" s="445" t="s">
        <v>547</v>
      </c>
      <c r="H4" s="447"/>
      <c r="I4" s="445" t="s">
        <v>343</v>
      </c>
      <c r="J4" s="446"/>
      <c r="K4" s="448" t="s">
        <v>344</v>
      </c>
      <c r="L4" s="447"/>
      <c r="M4" s="800" t="s">
        <v>345</v>
      </c>
      <c r="N4" s="801"/>
      <c r="O4" s="449" t="s">
        <v>346</v>
      </c>
      <c r="P4" s="446"/>
      <c r="Q4" s="445" t="s">
        <v>347</v>
      </c>
      <c r="R4" s="447"/>
    </row>
    <row r="5" spans="2:18" ht="13.5">
      <c r="B5" s="807"/>
      <c r="C5" s="808"/>
      <c r="D5" s="809"/>
      <c r="E5" s="450" t="s">
        <v>348</v>
      </c>
      <c r="F5" s="451" t="s">
        <v>355</v>
      </c>
      <c r="G5" s="450" t="s">
        <v>348</v>
      </c>
      <c r="H5" s="451" t="s">
        <v>355</v>
      </c>
      <c r="I5" s="450" t="s">
        <v>348</v>
      </c>
      <c r="J5" s="451" t="s">
        <v>355</v>
      </c>
      <c r="K5" s="450" t="s">
        <v>348</v>
      </c>
      <c r="L5" s="451" t="s">
        <v>355</v>
      </c>
      <c r="M5" s="450" t="s">
        <v>348</v>
      </c>
      <c r="N5" s="451" t="s">
        <v>355</v>
      </c>
      <c r="O5" s="452" t="s">
        <v>356</v>
      </c>
      <c r="P5" s="451" t="s">
        <v>349</v>
      </c>
      <c r="Q5" s="452" t="s">
        <v>356</v>
      </c>
      <c r="R5" s="451" t="s">
        <v>349</v>
      </c>
    </row>
    <row r="6" spans="2:18" s="205" customFormat="1" ht="9.75">
      <c r="B6" s="522"/>
      <c r="C6" s="523"/>
      <c r="D6" s="524"/>
      <c r="E6" s="200"/>
      <c r="F6" s="201" t="s">
        <v>357</v>
      </c>
      <c r="G6" s="202"/>
      <c r="H6" s="201" t="s">
        <v>357</v>
      </c>
      <c r="I6" s="200"/>
      <c r="J6" s="201" t="s">
        <v>357</v>
      </c>
      <c r="K6" s="202"/>
      <c r="L6" s="201" t="s">
        <v>357</v>
      </c>
      <c r="M6" s="200"/>
      <c r="N6" s="201" t="s">
        <v>357</v>
      </c>
      <c r="O6" s="203" t="s">
        <v>357</v>
      </c>
      <c r="P6" s="201" t="s">
        <v>358</v>
      </c>
      <c r="Q6" s="204" t="s">
        <v>357</v>
      </c>
      <c r="R6" s="201" t="s">
        <v>358</v>
      </c>
    </row>
    <row r="7" spans="2:19" s="192" customFormat="1" ht="13.5">
      <c r="B7" s="607" t="s">
        <v>601</v>
      </c>
      <c r="C7" s="608" t="s">
        <v>611</v>
      </c>
      <c r="D7" s="609" t="s">
        <v>602</v>
      </c>
      <c r="E7" s="610">
        <v>100</v>
      </c>
      <c r="F7" s="611">
        <v>1.2145748987854281</v>
      </c>
      <c r="G7" s="612">
        <v>100.4</v>
      </c>
      <c r="H7" s="611">
        <v>1.3118062563067725</v>
      </c>
      <c r="I7" s="610">
        <v>99.8</v>
      </c>
      <c r="J7" s="611">
        <v>-1.0901883052527337</v>
      </c>
      <c r="K7" s="612">
        <v>95.5</v>
      </c>
      <c r="L7" s="611">
        <v>-0.1046025104602451</v>
      </c>
      <c r="M7" s="613">
        <v>102.7</v>
      </c>
      <c r="N7" s="611">
        <v>-0.6769825918762116</v>
      </c>
      <c r="O7" s="614">
        <v>1.62</v>
      </c>
      <c r="P7" s="615">
        <v>-0.039999999999999813</v>
      </c>
      <c r="Q7" s="616">
        <v>1.93</v>
      </c>
      <c r="R7" s="615">
        <v>0.7</v>
      </c>
      <c r="S7" s="191"/>
    </row>
    <row r="8" spans="2:19" s="192" customFormat="1" ht="13.5">
      <c r="B8" s="617"/>
      <c r="C8" s="608" t="s">
        <v>612</v>
      </c>
      <c r="D8" s="618" t="s">
        <v>559</v>
      </c>
      <c r="E8" s="610">
        <v>101.3</v>
      </c>
      <c r="F8" s="611">
        <v>1.3</v>
      </c>
      <c r="G8" s="612">
        <v>99.8</v>
      </c>
      <c r="H8" s="611">
        <v>-0.5976095617529965</v>
      </c>
      <c r="I8" s="610">
        <v>98.6</v>
      </c>
      <c r="J8" s="611">
        <v>-1.2024048096192415</v>
      </c>
      <c r="K8" s="612">
        <v>96.9</v>
      </c>
      <c r="L8" s="611">
        <v>1.4659685863874405</v>
      </c>
      <c r="M8" s="613">
        <v>102.3</v>
      </c>
      <c r="N8" s="611">
        <v>-0.38948393378773677</v>
      </c>
      <c r="O8" s="614">
        <v>1.49</v>
      </c>
      <c r="P8" s="615">
        <v>-0.13</v>
      </c>
      <c r="Q8" s="616">
        <v>1.44</v>
      </c>
      <c r="R8" s="615">
        <v>-0.49</v>
      </c>
      <c r="S8" s="191"/>
    </row>
    <row r="9" spans="2:19" s="192" customFormat="1" ht="13.5">
      <c r="B9" s="617"/>
      <c r="C9" s="608" t="s">
        <v>613</v>
      </c>
      <c r="D9" s="618" t="s">
        <v>559</v>
      </c>
      <c r="E9" s="610">
        <v>102.3</v>
      </c>
      <c r="F9" s="611">
        <v>0.9871668311944718</v>
      </c>
      <c r="G9" s="612">
        <v>100.1</v>
      </c>
      <c r="H9" s="611">
        <v>0.3006012024048068</v>
      </c>
      <c r="I9" s="610">
        <v>101</v>
      </c>
      <c r="J9" s="611">
        <v>2.434077079107511</v>
      </c>
      <c r="K9" s="612">
        <v>97.9</v>
      </c>
      <c r="L9" s="611">
        <v>1.0319917440660475</v>
      </c>
      <c r="M9" s="613">
        <v>102.4</v>
      </c>
      <c r="N9" s="611">
        <v>0.09775171065494481</v>
      </c>
      <c r="O9" s="614">
        <v>1.75</v>
      </c>
      <c r="P9" s="615">
        <v>0.26</v>
      </c>
      <c r="Q9" s="616">
        <v>1.78</v>
      </c>
      <c r="R9" s="615">
        <v>0.34</v>
      </c>
      <c r="S9" s="191"/>
    </row>
    <row r="10" spans="2:19" s="192" customFormat="1" ht="13.5">
      <c r="B10" s="617"/>
      <c r="C10" s="608" t="s">
        <v>614</v>
      </c>
      <c r="D10" s="618" t="s">
        <v>123</v>
      </c>
      <c r="E10" s="610">
        <v>98.4</v>
      </c>
      <c r="F10" s="611">
        <v>-3.8123167155425137</v>
      </c>
      <c r="G10" s="612">
        <v>100.4</v>
      </c>
      <c r="H10" s="611">
        <v>0.2997002997003111</v>
      </c>
      <c r="I10" s="610">
        <v>98.4</v>
      </c>
      <c r="J10" s="611">
        <v>-2.5742574257425686</v>
      </c>
      <c r="K10" s="612">
        <v>97.1</v>
      </c>
      <c r="L10" s="611">
        <v>-0.8171603677221772</v>
      </c>
      <c r="M10" s="613">
        <v>102.3</v>
      </c>
      <c r="N10" s="611">
        <v>-0.09765625000000833</v>
      </c>
      <c r="O10" s="614">
        <v>1.44</v>
      </c>
      <c r="P10" s="615">
        <v>-0.31</v>
      </c>
      <c r="Q10" s="616">
        <v>1.47</v>
      </c>
      <c r="R10" s="615">
        <v>-0.31</v>
      </c>
      <c r="S10" s="191"/>
    </row>
    <row r="11" spans="2:19" s="192" customFormat="1" ht="13.5">
      <c r="B11" s="617"/>
      <c r="C11" s="608" t="s">
        <v>615</v>
      </c>
      <c r="D11" s="618" t="s">
        <v>559</v>
      </c>
      <c r="E11" s="610">
        <v>98.3</v>
      </c>
      <c r="F11" s="611">
        <v>-0.10162601626017126</v>
      </c>
      <c r="G11" s="612">
        <v>99.7</v>
      </c>
      <c r="H11" s="611">
        <v>-0.6972111553784888</v>
      </c>
      <c r="I11" s="610">
        <v>98.3</v>
      </c>
      <c r="J11" s="611">
        <v>-0.10162601626017126</v>
      </c>
      <c r="K11" s="612">
        <v>96.3</v>
      </c>
      <c r="L11" s="611">
        <v>-0.8238928939237871</v>
      </c>
      <c r="M11" s="613">
        <v>102.2</v>
      </c>
      <c r="N11" s="611">
        <v>-0.0977517106549309</v>
      </c>
      <c r="O11" s="614">
        <v>1.57</v>
      </c>
      <c r="P11" s="615">
        <v>0.13</v>
      </c>
      <c r="Q11" s="616">
        <v>1.82</v>
      </c>
      <c r="R11" s="615">
        <v>0.35</v>
      </c>
      <c r="S11" s="191"/>
    </row>
    <row r="12" spans="2:19" s="192" customFormat="1" ht="13.5">
      <c r="B12" s="619" t="s">
        <v>559</v>
      </c>
      <c r="C12" s="608" t="s">
        <v>616</v>
      </c>
      <c r="D12" s="620" t="s">
        <v>559</v>
      </c>
      <c r="E12" s="610">
        <v>100.2</v>
      </c>
      <c r="F12" s="611">
        <v>1.9328585961342886</v>
      </c>
      <c r="G12" s="612">
        <v>98.7</v>
      </c>
      <c r="H12" s="611">
        <v>-1.0030090270812437</v>
      </c>
      <c r="I12" s="610">
        <v>98.4</v>
      </c>
      <c r="J12" s="611">
        <v>0.10172939979654987</v>
      </c>
      <c r="K12" s="610">
        <v>96.3</v>
      </c>
      <c r="L12" s="611">
        <v>0</v>
      </c>
      <c r="M12" s="613">
        <v>102.2</v>
      </c>
      <c r="N12" s="611">
        <v>0</v>
      </c>
      <c r="O12" s="614">
        <v>1.23</v>
      </c>
      <c r="P12" s="615">
        <v>-0.34</v>
      </c>
      <c r="Q12" s="616">
        <v>1.32</v>
      </c>
      <c r="R12" s="615">
        <v>-0.5</v>
      </c>
      <c r="S12" s="191"/>
    </row>
    <row r="13" spans="2:19" s="192" customFormat="1" ht="13.5">
      <c r="B13" s="619" t="s">
        <v>559</v>
      </c>
      <c r="C13" s="608" t="s">
        <v>617</v>
      </c>
      <c r="D13" s="620" t="s">
        <v>559</v>
      </c>
      <c r="E13" s="610">
        <v>97.7</v>
      </c>
      <c r="F13" s="611">
        <v>-2.4950099800399204</v>
      </c>
      <c r="G13" s="612">
        <v>97.3</v>
      </c>
      <c r="H13" s="611">
        <v>-1.4184397163120623</v>
      </c>
      <c r="I13" s="610">
        <v>96.2</v>
      </c>
      <c r="J13" s="611">
        <v>-2.23577235772358</v>
      </c>
      <c r="K13" s="612">
        <v>86</v>
      </c>
      <c r="L13" s="611">
        <v>-10.695742471443403</v>
      </c>
      <c r="M13" s="613">
        <v>101.7</v>
      </c>
      <c r="N13" s="611">
        <v>-0.4892367906066536</v>
      </c>
      <c r="O13" s="614">
        <v>1.28</v>
      </c>
      <c r="P13" s="615">
        <v>0.05</v>
      </c>
      <c r="Q13" s="616">
        <v>1.68</v>
      </c>
      <c r="R13" s="615">
        <v>0.36</v>
      </c>
      <c r="S13" s="191"/>
    </row>
    <row r="14" spans="2:19" s="192" customFormat="1" ht="13.5">
      <c r="B14" s="619" t="s">
        <v>559</v>
      </c>
      <c r="C14" s="608" t="s">
        <v>575</v>
      </c>
      <c r="D14" s="620" t="s">
        <v>559</v>
      </c>
      <c r="E14" s="610">
        <v>98.8</v>
      </c>
      <c r="F14" s="611">
        <v>1.1258955987717443</v>
      </c>
      <c r="G14" s="612">
        <v>97.7</v>
      </c>
      <c r="H14" s="611">
        <v>0.4110996916752371</v>
      </c>
      <c r="I14" s="610">
        <v>98.1</v>
      </c>
      <c r="J14" s="611">
        <v>1.9750519750519662</v>
      </c>
      <c r="K14" s="612">
        <v>85.7</v>
      </c>
      <c r="L14" s="611">
        <v>-0.34883720930232226</v>
      </c>
      <c r="M14" s="613">
        <v>101.5</v>
      </c>
      <c r="N14" s="611">
        <v>-0.1966568338249782</v>
      </c>
      <c r="O14" s="614">
        <v>1.7</v>
      </c>
      <c r="P14" s="615">
        <v>0.42</v>
      </c>
      <c r="Q14" s="616">
        <v>1.96</v>
      </c>
      <c r="R14" s="615">
        <v>0.28</v>
      </c>
      <c r="S14" s="191"/>
    </row>
    <row r="15" spans="2:19" s="192" customFormat="1" ht="13.5">
      <c r="B15" s="619" t="s">
        <v>559</v>
      </c>
      <c r="C15" s="608" t="s">
        <v>618</v>
      </c>
      <c r="D15" s="620" t="s">
        <v>559</v>
      </c>
      <c r="E15" s="610">
        <v>101.2</v>
      </c>
      <c r="F15" s="611">
        <v>2.4291497975708563</v>
      </c>
      <c r="G15" s="612">
        <v>98.2</v>
      </c>
      <c r="H15" s="611">
        <v>0.5117707267144319</v>
      </c>
      <c r="I15" s="610">
        <v>98</v>
      </c>
      <c r="J15" s="611">
        <v>-0.10193679918449983</v>
      </c>
      <c r="K15" s="612">
        <v>85</v>
      </c>
      <c r="L15" s="611">
        <v>-0.8168028004667477</v>
      </c>
      <c r="M15" s="613">
        <v>101.8</v>
      </c>
      <c r="N15" s="611">
        <v>0.2955665024630514</v>
      </c>
      <c r="O15" s="614">
        <v>2.06</v>
      </c>
      <c r="P15" s="615">
        <v>0.36</v>
      </c>
      <c r="Q15" s="616">
        <v>1.85</v>
      </c>
      <c r="R15" s="615">
        <v>-0.11</v>
      </c>
      <c r="S15" s="191"/>
    </row>
    <row r="16" spans="2:18" ht="13.5" customHeight="1">
      <c r="B16" s="619" t="s">
        <v>559</v>
      </c>
      <c r="C16" s="608" t="s">
        <v>689</v>
      </c>
      <c r="D16" s="620" t="s">
        <v>559</v>
      </c>
      <c r="E16" s="613">
        <v>96.8</v>
      </c>
      <c r="F16" s="621">
        <v>-4.347826086956527</v>
      </c>
      <c r="G16" s="622">
        <v>98</v>
      </c>
      <c r="H16" s="621">
        <v>-0.20366598778004363</v>
      </c>
      <c r="I16" s="613">
        <v>97.4</v>
      </c>
      <c r="J16" s="621">
        <v>-0.6122448979591778</v>
      </c>
      <c r="K16" s="622">
        <v>93.5</v>
      </c>
      <c r="L16" s="621">
        <v>10</v>
      </c>
      <c r="M16" s="613">
        <v>101.7</v>
      </c>
      <c r="N16" s="621">
        <v>-0.0982318271119787</v>
      </c>
      <c r="O16" s="623">
        <v>1.83</v>
      </c>
      <c r="P16" s="624">
        <v>-0.23</v>
      </c>
      <c r="Q16" s="625">
        <v>1.51</v>
      </c>
      <c r="R16" s="624">
        <v>-0.34</v>
      </c>
    </row>
    <row r="17" spans="1:67" ht="13.5" customHeight="1">
      <c r="A17" s="206"/>
      <c r="B17" s="626" t="s">
        <v>764</v>
      </c>
      <c r="C17" s="608" t="s">
        <v>622</v>
      </c>
      <c r="D17" s="627" t="s">
        <v>602</v>
      </c>
      <c r="E17" s="628">
        <v>103</v>
      </c>
      <c r="F17" s="629">
        <v>6.404958677685954</v>
      </c>
      <c r="G17" s="630">
        <v>98.3</v>
      </c>
      <c r="H17" s="629">
        <v>0.3061224489795889</v>
      </c>
      <c r="I17" s="628">
        <v>97.1</v>
      </c>
      <c r="J17" s="629">
        <v>-0.308008213552373</v>
      </c>
      <c r="K17" s="630">
        <v>93</v>
      </c>
      <c r="L17" s="629">
        <v>-0.53475935828877</v>
      </c>
      <c r="M17" s="628">
        <v>101.8</v>
      </c>
      <c r="N17" s="629">
        <v>0.09832841691248212</v>
      </c>
      <c r="O17" s="631">
        <v>1.64</v>
      </c>
      <c r="P17" s="632">
        <v>-0.19</v>
      </c>
      <c r="Q17" s="633">
        <v>1.82</v>
      </c>
      <c r="R17" s="632">
        <v>0.31</v>
      </c>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row>
    <row r="18" spans="1:18" s="208" customFormat="1" ht="13.5" customHeight="1">
      <c r="A18" s="207"/>
      <c r="B18" s="634" t="s">
        <v>803</v>
      </c>
      <c r="C18" s="635" t="s">
        <v>813</v>
      </c>
      <c r="D18" s="636" t="s">
        <v>815</v>
      </c>
      <c r="E18" s="637">
        <v>99.1</v>
      </c>
      <c r="F18" s="638">
        <v>-3.786407766990297</v>
      </c>
      <c r="G18" s="639">
        <v>98.4</v>
      </c>
      <c r="H18" s="638">
        <v>0.10172939979654987</v>
      </c>
      <c r="I18" s="637">
        <v>97.4</v>
      </c>
      <c r="J18" s="638">
        <v>0.30895983522143294</v>
      </c>
      <c r="K18" s="639">
        <v>94.6</v>
      </c>
      <c r="L18" s="638">
        <v>1.7204301075268755</v>
      </c>
      <c r="M18" s="637">
        <v>101.9</v>
      </c>
      <c r="N18" s="638">
        <v>0.09823182711199267</v>
      </c>
      <c r="O18" s="640">
        <v>1.3</v>
      </c>
      <c r="P18" s="641">
        <v>-0.34</v>
      </c>
      <c r="Q18" s="642">
        <v>1.55</v>
      </c>
      <c r="R18" s="641">
        <v>-0.27</v>
      </c>
    </row>
    <row r="19" spans="1:18" ht="13.5" customHeight="1">
      <c r="A19" s="206" t="s">
        <v>548</v>
      </c>
      <c r="B19" s="192"/>
      <c r="C19" s="192"/>
      <c r="D19" s="192"/>
      <c r="E19" s="191"/>
      <c r="F19" s="191"/>
      <c r="G19" s="191"/>
      <c r="H19" s="191"/>
      <c r="I19" s="191"/>
      <c r="J19" s="191"/>
      <c r="K19" s="191"/>
      <c r="L19" s="191"/>
      <c r="M19" s="191"/>
      <c r="N19" s="191"/>
      <c r="O19" s="191"/>
      <c r="P19" s="191"/>
      <c r="Q19" s="191"/>
      <c r="R19" s="191"/>
    </row>
    <row r="20" spans="1:18" ht="13.5" customHeight="1">
      <c r="A20" s="209"/>
      <c r="B20" s="210" t="s">
        <v>153</v>
      </c>
      <c r="C20" s="210"/>
      <c r="D20" s="210"/>
      <c r="E20" s="211"/>
      <c r="F20" s="212"/>
      <c r="G20" s="213"/>
      <c r="H20" s="211"/>
      <c r="I20" s="211"/>
      <c r="K20" s="211"/>
      <c r="M20" s="211"/>
      <c r="N20" s="212"/>
      <c r="O20" s="214"/>
      <c r="P20" s="214"/>
      <c r="Q20" s="528" t="s">
        <v>619</v>
      </c>
      <c r="R20" s="215"/>
    </row>
    <row r="21" spans="1:18" ht="13.5" customHeight="1">
      <c r="A21" s="206"/>
      <c r="B21" s="804" t="s">
        <v>354</v>
      </c>
      <c r="C21" s="805"/>
      <c r="D21" s="806"/>
      <c r="E21" s="802" t="s">
        <v>342</v>
      </c>
      <c r="F21" s="803"/>
      <c r="G21" s="453" t="s">
        <v>350</v>
      </c>
      <c r="H21" s="454"/>
      <c r="I21" s="453" t="s">
        <v>343</v>
      </c>
      <c r="J21" s="455"/>
      <c r="K21" s="456" t="s">
        <v>344</v>
      </c>
      <c r="L21" s="454"/>
      <c r="M21" s="800" t="s">
        <v>345</v>
      </c>
      <c r="N21" s="801"/>
      <c r="O21" s="449" t="s">
        <v>346</v>
      </c>
      <c r="P21" s="446"/>
      <c r="Q21" s="445" t="s">
        <v>347</v>
      </c>
      <c r="R21" s="447"/>
    </row>
    <row r="22" spans="1:18" ht="13.5">
      <c r="A22" s="206" t="s">
        <v>548</v>
      </c>
      <c r="B22" s="807"/>
      <c r="C22" s="808"/>
      <c r="D22" s="809"/>
      <c r="E22" s="450" t="s">
        <v>348</v>
      </c>
      <c r="F22" s="451" t="s">
        <v>355</v>
      </c>
      <c r="G22" s="450" t="s">
        <v>348</v>
      </c>
      <c r="H22" s="451" t="s">
        <v>355</v>
      </c>
      <c r="I22" s="450" t="s">
        <v>348</v>
      </c>
      <c r="J22" s="451" t="s">
        <v>355</v>
      </c>
      <c r="K22" s="450" t="s">
        <v>348</v>
      </c>
      <c r="L22" s="451" t="s">
        <v>355</v>
      </c>
      <c r="M22" s="450" t="s">
        <v>348</v>
      </c>
      <c r="N22" s="451" t="s">
        <v>355</v>
      </c>
      <c r="O22" s="452" t="s">
        <v>356</v>
      </c>
      <c r="P22" s="451" t="s">
        <v>349</v>
      </c>
      <c r="Q22" s="452" t="s">
        <v>356</v>
      </c>
      <c r="R22" s="451" t="s">
        <v>349</v>
      </c>
    </row>
    <row r="23" spans="2:18" s="205" customFormat="1" ht="9.75">
      <c r="B23" s="522"/>
      <c r="C23" s="523"/>
      <c r="D23" s="524"/>
      <c r="E23" s="200"/>
      <c r="F23" s="201" t="s">
        <v>357</v>
      </c>
      <c r="G23" s="202"/>
      <c r="H23" s="201" t="s">
        <v>357</v>
      </c>
      <c r="I23" s="200"/>
      <c r="J23" s="201" t="s">
        <v>357</v>
      </c>
      <c r="K23" s="202"/>
      <c r="L23" s="201" t="s">
        <v>357</v>
      </c>
      <c r="M23" s="200"/>
      <c r="N23" s="201" t="s">
        <v>357</v>
      </c>
      <c r="O23" s="203" t="s">
        <v>357</v>
      </c>
      <c r="P23" s="201" t="s">
        <v>358</v>
      </c>
      <c r="Q23" s="204" t="s">
        <v>357</v>
      </c>
      <c r="R23" s="201" t="s">
        <v>358</v>
      </c>
    </row>
    <row r="24" spans="1:19" ht="13.5">
      <c r="A24" s="216"/>
      <c r="B24" s="607" t="s">
        <v>601</v>
      </c>
      <c r="C24" s="608" t="s">
        <v>611</v>
      </c>
      <c r="D24" s="609" t="s">
        <v>602</v>
      </c>
      <c r="E24" s="610">
        <v>103.2</v>
      </c>
      <c r="F24" s="611">
        <v>1.4749262536873156</v>
      </c>
      <c r="G24" s="610">
        <v>103.8</v>
      </c>
      <c r="H24" s="611">
        <v>2.6706231454005964</v>
      </c>
      <c r="I24" s="610">
        <v>102.5</v>
      </c>
      <c r="J24" s="611">
        <v>0.1955034213098757</v>
      </c>
      <c r="K24" s="610">
        <v>105.8</v>
      </c>
      <c r="L24" s="611">
        <v>2.321083172146994</v>
      </c>
      <c r="M24" s="610">
        <v>101.6</v>
      </c>
      <c r="N24" s="611">
        <v>-0.09832841691249608</v>
      </c>
      <c r="O24" s="614">
        <v>0.83</v>
      </c>
      <c r="P24" s="615">
        <v>-0.04</v>
      </c>
      <c r="Q24" s="614">
        <v>1.05</v>
      </c>
      <c r="R24" s="615">
        <v>-0.04</v>
      </c>
      <c r="S24" s="192"/>
    </row>
    <row r="25" spans="2:18" ht="13.5">
      <c r="B25" s="617"/>
      <c r="C25" s="608" t="s">
        <v>612</v>
      </c>
      <c r="D25" s="618" t="s">
        <v>559</v>
      </c>
      <c r="E25" s="610">
        <v>106.4</v>
      </c>
      <c r="F25" s="611">
        <v>3.1007751937984525</v>
      </c>
      <c r="G25" s="610">
        <v>103.3</v>
      </c>
      <c r="H25" s="611">
        <v>-0.48169556840077077</v>
      </c>
      <c r="I25" s="610">
        <v>101.7</v>
      </c>
      <c r="J25" s="611">
        <v>-0.780487804878046</v>
      </c>
      <c r="K25" s="610">
        <v>109.5</v>
      </c>
      <c r="L25" s="611">
        <v>3.49716446124764</v>
      </c>
      <c r="M25" s="610">
        <v>102.1</v>
      </c>
      <c r="N25" s="611">
        <v>0.4921259842519685</v>
      </c>
      <c r="O25" s="614">
        <v>1.26</v>
      </c>
      <c r="P25" s="615">
        <v>0.43</v>
      </c>
      <c r="Q25" s="614">
        <v>1.15</v>
      </c>
      <c r="R25" s="615">
        <v>0.09999999999999987</v>
      </c>
    </row>
    <row r="26" spans="1:18" ht="13.5">
      <c r="A26" s="192"/>
      <c r="B26" s="617"/>
      <c r="C26" s="608" t="s">
        <v>613</v>
      </c>
      <c r="D26" s="618" t="s">
        <v>559</v>
      </c>
      <c r="E26" s="610">
        <v>107.5</v>
      </c>
      <c r="F26" s="611">
        <v>1.03383458646616</v>
      </c>
      <c r="G26" s="610">
        <v>103.4</v>
      </c>
      <c r="H26" s="611">
        <v>0.09680542110359006</v>
      </c>
      <c r="I26" s="610">
        <v>103.2</v>
      </c>
      <c r="J26" s="611">
        <v>1.4749262536873156</v>
      </c>
      <c r="K26" s="610">
        <v>109.2</v>
      </c>
      <c r="L26" s="611">
        <v>-0.2739726027397234</v>
      </c>
      <c r="M26" s="610">
        <v>102.4</v>
      </c>
      <c r="N26" s="611">
        <v>0.29382957884428146</v>
      </c>
      <c r="O26" s="614">
        <v>1.46</v>
      </c>
      <c r="P26" s="615">
        <v>0.2</v>
      </c>
      <c r="Q26" s="614">
        <v>1.09</v>
      </c>
      <c r="R26" s="615">
        <v>-0.05999999999999983</v>
      </c>
    </row>
    <row r="27" spans="1:18" ht="13.5">
      <c r="A27" s="192"/>
      <c r="B27" s="617"/>
      <c r="C27" s="608" t="s">
        <v>614</v>
      </c>
      <c r="D27" s="618" t="s">
        <v>123</v>
      </c>
      <c r="E27" s="610">
        <v>106.1</v>
      </c>
      <c r="F27" s="611">
        <v>-1.302325581395354</v>
      </c>
      <c r="G27" s="610">
        <v>103.2</v>
      </c>
      <c r="H27" s="611">
        <v>-0.19342359767891956</v>
      </c>
      <c r="I27" s="610">
        <v>99.8</v>
      </c>
      <c r="J27" s="611">
        <v>-3.2945736434108577</v>
      </c>
      <c r="K27" s="610">
        <v>101</v>
      </c>
      <c r="L27" s="611">
        <v>-7.509157509157512</v>
      </c>
      <c r="M27" s="610">
        <v>102.1</v>
      </c>
      <c r="N27" s="611">
        <v>-0.2929687500000111</v>
      </c>
      <c r="O27" s="614">
        <v>1.24</v>
      </c>
      <c r="P27" s="615">
        <v>-0.22</v>
      </c>
      <c r="Q27" s="614">
        <v>1.32</v>
      </c>
      <c r="R27" s="615">
        <v>0.23</v>
      </c>
    </row>
    <row r="28" spans="2:18" ht="13.5">
      <c r="B28" s="617"/>
      <c r="C28" s="608" t="s">
        <v>615</v>
      </c>
      <c r="D28" s="618" t="s">
        <v>559</v>
      </c>
      <c r="E28" s="610">
        <v>106.7</v>
      </c>
      <c r="F28" s="611">
        <v>0.5655042412818178</v>
      </c>
      <c r="G28" s="610">
        <v>102.3</v>
      </c>
      <c r="H28" s="611">
        <v>-0.8720930232558195</v>
      </c>
      <c r="I28" s="610">
        <v>99.4</v>
      </c>
      <c r="J28" s="611">
        <v>-0.4008016032064043</v>
      </c>
      <c r="K28" s="610">
        <v>101.2</v>
      </c>
      <c r="L28" s="611">
        <v>0.19801980198020083</v>
      </c>
      <c r="M28" s="610">
        <v>101.6</v>
      </c>
      <c r="N28" s="611">
        <v>-0.4897159647404506</v>
      </c>
      <c r="O28" s="614">
        <v>1.03</v>
      </c>
      <c r="P28" s="615">
        <v>-0.21</v>
      </c>
      <c r="Q28" s="614">
        <v>1.36</v>
      </c>
      <c r="R28" s="615">
        <v>0.04</v>
      </c>
    </row>
    <row r="29" spans="2:18" ht="13.5">
      <c r="B29" s="619" t="s">
        <v>559</v>
      </c>
      <c r="C29" s="608" t="s">
        <v>616</v>
      </c>
      <c r="D29" s="620" t="s">
        <v>559</v>
      </c>
      <c r="E29" s="610">
        <v>101.9</v>
      </c>
      <c r="F29" s="611">
        <v>-4.4985941893158365</v>
      </c>
      <c r="G29" s="610">
        <v>101.9</v>
      </c>
      <c r="H29" s="611">
        <v>-0.3910068426197375</v>
      </c>
      <c r="I29" s="610">
        <v>99.4</v>
      </c>
      <c r="J29" s="611">
        <v>0</v>
      </c>
      <c r="K29" s="610">
        <v>95.6</v>
      </c>
      <c r="L29" s="611">
        <v>-5.533596837944672</v>
      </c>
      <c r="M29" s="610">
        <v>101.3</v>
      </c>
      <c r="N29" s="611">
        <v>-0.2952755905511783</v>
      </c>
      <c r="O29" s="614">
        <v>0.9</v>
      </c>
      <c r="P29" s="615">
        <v>-0.13</v>
      </c>
      <c r="Q29" s="614">
        <v>1.15</v>
      </c>
      <c r="R29" s="615">
        <v>-0.21</v>
      </c>
    </row>
    <row r="30" spans="2:18" ht="13.5">
      <c r="B30" s="619" t="s">
        <v>559</v>
      </c>
      <c r="C30" s="608" t="s">
        <v>617</v>
      </c>
      <c r="D30" s="620" t="s">
        <v>559</v>
      </c>
      <c r="E30" s="610">
        <v>101.6</v>
      </c>
      <c r="F30" s="611">
        <v>-0.29440628066733204</v>
      </c>
      <c r="G30" s="610">
        <v>100</v>
      </c>
      <c r="H30" s="611">
        <v>-1.8645731108930377</v>
      </c>
      <c r="I30" s="610">
        <v>95.9</v>
      </c>
      <c r="J30" s="611">
        <v>-3.5211267605633796</v>
      </c>
      <c r="K30" s="610">
        <v>87.8</v>
      </c>
      <c r="L30" s="611">
        <v>-8.15899581589958</v>
      </c>
      <c r="M30" s="610">
        <v>100.2</v>
      </c>
      <c r="N30" s="611">
        <v>-1.0858835143139134</v>
      </c>
      <c r="O30" s="614">
        <v>0.52</v>
      </c>
      <c r="P30" s="615">
        <v>-0.38</v>
      </c>
      <c r="Q30" s="614">
        <v>1.47</v>
      </c>
      <c r="R30" s="615">
        <v>0.32</v>
      </c>
    </row>
    <row r="31" spans="2:18" ht="13.5">
      <c r="B31" s="619" t="s">
        <v>559</v>
      </c>
      <c r="C31" s="608" t="s">
        <v>575</v>
      </c>
      <c r="D31" s="620" t="s">
        <v>559</v>
      </c>
      <c r="E31" s="610">
        <v>101.6</v>
      </c>
      <c r="F31" s="611">
        <v>0</v>
      </c>
      <c r="G31" s="610">
        <v>100.9</v>
      </c>
      <c r="H31" s="611">
        <v>0.9000000000000057</v>
      </c>
      <c r="I31" s="610">
        <v>99.1</v>
      </c>
      <c r="J31" s="611">
        <v>3.336809176225223</v>
      </c>
      <c r="K31" s="610">
        <v>90.5</v>
      </c>
      <c r="L31" s="611">
        <v>3.0751708428246047</v>
      </c>
      <c r="M31" s="610">
        <v>100</v>
      </c>
      <c r="N31" s="611">
        <v>-0.19960079840319644</v>
      </c>
      <c r="O31" s="614">
        <v>0.89</v>
      </c>
      <c r="P31" s="615">
        <v>0.37</v>
      </c>
      <c r="Q31" s="614">
        <v>1.37</v>
      </c>
      <c r="R31" s="615">
        <v>-0.09999999999999987</v>
      </c>
    </row>
    <row r="32" spans="2:18" ht="13.5">
      <c r="B32" s="619" t="s">
        <v>559</v>
      </c>
      <c r="C32" s="608" t="s">
        <v>618</v>
      </c>
      <c r="D32" s="620" t="s">
        <v>559</v>
      </c>
      <c r="E32" s="610">
        <v>99.5</v>
      </c>
      <c r="F32" s="611">
        <v>-2.0669291338582623</v>
      </c>
      <c r="G32" s="610">
        <v>101.9</v>
      </c>
      <c r="H32" s="611">
        <v>0.9910802775024776</v>
      </c>
      <c r="I32" s="610">
        <v>98.9</v>
      </c>
      <c r="J32" s="611">
        <v>-0.2018163471241056</v>
      </c>
      <c r="K32" s="610">
        <v>87.2</v>
      </c>
      <c r="L32" s="611">
        <v>-3.646408839779002</v>
      </c>
      <c r="M32" s="610">
        <v>99.8</v>
      </c>
      <c r="N32" s="611">
        <v>-0.20000000000000281</v>
      </c>
      <c r="O32" s="614">
        <v>1.18</v>
      </c>
      <c r="P32" s="615">
        <v>0.29</v>
      </c>
      <c r="Q32" s="614">
        <v>1.22</v>
      </c>
      <c r="R32" s="615">
        <v>-0.15</v>
      </c>
    </row>
    <row r="33" spans="2:18" ht="13.5">
      <c r="B33" s="619" t="s">
        <v>559</v>
      </c>
      <c r="C33" s="608" t="s">
        <v>689</v>
      </c>
      <c r="D33" s="620" t="s">
        <v>559</v>
      </c>
      <c r="E33" s="613">
        <v>101</v>
      </c>
      <c r="F33" s="621">
        <v>1.507537688442211</v>
      </c>
      <c r="G33" s="613">
        <v>101.1</v>
      </c>
      <c r="H33" s="621">
        <v>-0.7850834151128668</v>
      </c>
      <c r="I33" s="613">
        <v>96.7</v>
      </c>
      <c r="J33" s="621">
        <v>-2.2244691607684555</v>
      </c>
      <c r="K33" s="613">
        <v>93.6</v>
      </c>
      <c r="L33" s="621">
        <v>7.339449541284393</v>
      </c>
      <c r="M33" s="613">
        <v>99.5</v>
      </c>
      <c r="N33" s="621">
        <v>-0.3006012024048068</v>
      </c>
      <c r="O33" s="623">
        <v>1.02</v>
      </c>
      <c r="P33" s="624">
        <v>-0.16</v>
      </c>
      <c r="Q33" s="623">
        <v>0.94</v>
      </c>
      <c r="R33" s="624">
        <v>-0.28</v>
      </c>
    </row>
    <row r="34" spans="2:19" ht="13.5">
      <c r="B34" s="626" t="s">
        <v>764</v>
      </c>
      <c r="C34" s="608" t="s">
        <v>622</v>
      </c>
      <c r="D34" s="627" t="s">
        <v>602</v>
      </c>
      <c r="E34" s="628">
        <v>111.6</v>
      </c>
      <c r="F34" s="629">
        <v>10.495049504950488</v>
      </c>
      <c r="G34" s="628">
        <v>104.1</v>
      </c>
      <c r="H34" s="629">
        <v>2.967359050445104</v>
      </c>
      <c r="I34" s="628">
        <v>99.3</v>
      </c>
      <c r="J34" s="629">
        <v>2.688728024819022</v>
      </c>
      <c r="K34" s="628">
        <v>100.6</v>
      </c>
      <c r="L34" s="629">
        <v>7.478632478632479</v>
      </c>
      <c r="M34" s="628">
        <v>100</v>
      </c>
      <c r="N34" s="629">
        <v>0.5025125628140703</v>
      </c>
      <c r="O34" s="631">
        <v>1.07</v>
      </c>
      <c r="P34" s="632">
        <v>0.05</v>
      </c>
      <c r="Q34" s="631">
        <v>1.08</v>
      </c>
      <c r="R34" s="632">
        <v>0.14</v>
      </c>
      <c r="S34" s="192"/>
    </row>
    <row r="35" spans="2:18" s="208" customFormat="1" ht="13.5">
      <c r="B35" s="634" t="s">
        <v>803</v>
      </c>
      <c r="C35" s="635" t="s">
        <v>820</v>
      </c>
      <c r="D35" s="636" t="s">
        <v>821</v>
      </c>
      <c r="E35" s="643">
        <v>104.2</v>
      </c>
      <c r="F35" s="644">
        <v>-6.63082437275985</v>
      </c>
      <c r="G35" s="643">
        <v>102.8</v>
      </c>
      <c r="H35" s="644">
        <v>-1.2487992315081626</v>
      </c>
      <c r="I35" s="643">
        <v>99.1</v>
      </c>
      <c r="J35" s="644">
        <v>-0.20140986908358796</v>
      </c>
      <c r="K35" s="643">
        <v>98.5</v>
      </c>
      <c r="L35" s="644">
        <v>-2.0874751491053622</v>
      </c>
      <c r="M35" s="643">
        <v>100.1</v>
      </c>
      <c r="N35" s="644">
        <v>0.09999999999999432</v>
      </c>
      <c r="O35" s="645">
        <v>1.01</v>
      </c>
      <c r="P35" s="646">
        <v>-0.06000000000000005</v>
      </c>
      <c r="Q35" s="645">
        <v>1.08</v>
      </c>
      <c r="R35" s="646">
        <v>0</v>
      </c>
    </row>
    <row r="36" spans="2:18" ht="13.5">
      <c r="B36" s="192"/>
      <c r="C36" s="192"/>
      <c r="D36" s="192"/>
      <c r="E36" s="191"/>
      <c r="F36" s="191"/>
      <c r="G36" s="191"/>
      <c r="H36" s="191"/>
      <c r="I36" s="191"/>
      <c r="J36" s="191"/>
      <c r="K36" s="191"/>
      <c r="L36" s="191"/>
      <c r="M36" s="191"/>
      <c r="N36" s="191"/>
      <c r="O36" s="191"/>
      <c r="P36" s="191"/>
      <c r="Q36" s="191"/>
      <c r="R36" s="191"/>
    </row>
    <row r="37" spans="2:6" ht="13.5">
      <c r="B37" s="217" t="s">
        <v>348</v>
      </c>
      <c r="C37" s="217"/>
      <c r="D37" s="217"/>
      <c r="F37" s="218" t="s">
        <v>351</v>
      </c>
    </row>
    <row r="38" ht="13.5">
      <c r="F38" s="218" t="s">
        <v>352</v>
      </c>
    </row>
    <row r="39" ht="13.5">
      <c r="F39" s="218" t="s">
        <v>549</v>
      </c>
    </row>
    <row r="40" ht="13.5">
      <c r="F40" s="219"/>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85" workbookViewId="0" topLeftCell="A1">
      <selection activeCell="A1" sqref="A1"/>
    </sheetView>
  </sheetViews>
  <sheetFormatPr defaultColWidth="8.796875" defaultRowHeight="14.25"/>
  <cols>
    <col min="1" max="1" width="10.69921875" style="225" customWidth="1"/>
    <col min="2" max="2" width="3.59765625" style="225" customWidth="1"/>
    <col min="3" max="3" width="0.8984375" style="225" customWidth="1"/>
    <col min="4" max="4" width="38.59765625" style="229" customWidth="1"/>
    <col min="5" max="5" width="0.8984375" style="225" customWidth="1"/>
    <col min="6" max="16" width="14.59765625" style="225" customWidth="1"/>
    <col min="17" max="16384" width="9" style="225" customWidth="1"/>
  </cols>
  <sheetData>
    <row r="1" spans="1:16" ht="18.75">
      <c r="A1" s="488"/>
      <c r="B1" s="487" t="s">
        <v>788</v>
      </c>
      <c r="C1" s="223"/>
      <c r="D1" s="224"/>
      <c r="E1" s="223"/>
      <c r="F1" s="223"/>
      <c r="G1" s="223"/>
      <c r="H1" s="223"/>
      <c r="I1" s="223" t="s">
        <v>434</v>
      </c>
      <c r="J1" s="223"/>
      <c r="K1" s="223"/>
      <c r="L1" s="223"/>
      <c r="M1" s="223"/>
      <c r="N1" s="223"/>
      <c r="O1" s="223"/>
      <c r="P1" s="223"/>
    </row>
    <row r="2" spans="2:16" ht="14.25" customHeight="1">
      <c r="B2" s="226" t="s">
        <v>435</v>
      </c>
      <c r="C2" s="227"/>
      <c r="D2" s="227"/>
      <c r="E2" s="227"/>
      <c r="F2" s="227"/>
      <c r="G2" s="228"/>
      <c r="H2" s="228"/>
      <c r="I2" s="228"/>
      <c r="J2" s="228"/>
      <c r="K2" s="228"/>
      <c r="L2" s="228"/>
      <c r="M2" s="228"/>
      <c r="N2" s="228"/>
      <c r="O2" s="228"/>
      <c r="P2" s="228"/>
    </row>
    <row r="3" spans="2:15" ht="6" customHeight="1">
      <c r="B3" s="228"/>
      <c r="C3" s="228"/>
      <c r="E3" s="228"/>
      <c r="F3" s="228"/>
      <c r="G3" s="228"/>
      <c r="H3" s="228"/>
      <c r="I3" s="228"/>
      <c r="J3" s="228"/>
      <c r="K3" s="228"/>
      <c r="L3" s="228"/>
      <c r="M3" s="228"/>
      <c r="N3" s="228"/>
      <c r="O3" s="228"/>
    </row>
    <row r="4" spans="2:16" ht="18" customHeight="1">
      <c r="B4" s="228"/>
      <c r="C4" s="228"/>
      <c r="D4" s="230" t="s">
        <v>558</v>
      </c>
      <c r="E4" s="228"/>
      <c r="F4" s="230"/>
      <c r="G4" s="228"/>
      <c r="H4" s="228"/>
      <c r="I4" s="228"/>
      <c r="J4" s="228"/>
      <c r="K4" s="228"/>
      <c r="L4" s="228"/>
      <c r="M4" s="228"/>
      <c r="N4" s="228"/>
      <c r="O4" s="228"/>
      <c r="P4" s="231" t="s">
        <v>437</v>
      </c>
    </row>
    <row r="5" spans="2:16" s="236" customFormat="1" ht="18" customHeight="1">
      <c r="B5" s="232"/>
      <c r="C5" s="233"/>
      <c r="D5" s="234"/>
      <c r="E5" s="235"/>
      <c r="F5" s="812" t="s">
        <v>438</v>
      </c>
      <c r="G5" s="813"/>
      <c r="H5" s="814"/>
      <c r="I5" s="812" t="s">
        <v>439</v>
      </c>
      <c r="J5" s="813"/>
      <c r="K5" s="814"/>
      <c r="L5" s="810" t="s">
        <v>80</v>
      </c>
      <c r="M5" s="810" t="s">
        <v>440</v>
      </c>
      <c r="N5" s="812" t="s">
        <v>441</v>
      </c>
      <c r="O5" s="813"/>
      <c r="P5" s="814"/>
    </row>
    <row r="6" spans="2:16" s="236" customFormat="1" ht="18" customHeight="1" thickBot="1">
      <c r="B6" s="815" t="s">
        <v>442</v>
      </c>
      <c r="C6" s="816"/>
      <c r="D6" s="816"/>
      <c r="E6" s="238"/>
      <c r="F6" s="238" t="s">
        <v>443</v>
      </c>
      <c r="G6" s="237" t="s">
        <v>444</v>
      </c>
      <c r="H6" s="237" t="s">
        <v>445</v>
      </c>
      <c r="I6" s="239" t="s">
        <v>443</v>
      </c>
      <c r="J6" s="237" t="s">
        <v>444</v>
      </c>
      <c r="K6" s="237" t="s">
        <v>445</v>
      </c>
      <c r="L6" s="811"/>
      <c r="M6" s="811"/>
      <c r="N6" s="237" t="s">
        <v>443</v>
      </c>
      <c r="O6" s="239" t="s">
        <v>444</v>
      </c>
      <c r="P6" s="238" t="s">
        <v>445</v>
      </c>
    </row>
    <row r="7" spans="2:16" ht="16.5" customHeight="1" thickTop="1">
      <c r="B7" s="240"/>
      <c r="C7" s="241"/>
      <c r="D7" s="242" t="s">
        <v>143</v>
      </c>
      <c r="E7" s="243"/>
      <c r="F7" s="244">
        <v>259523</v>
      </c>
      <c r="G7" s="244">
        <v>326638</v>
      </c>
      <c r="H7" s="244">
        <v>167903</v>
      </c>
      <c r="I7" s="244">
        <v>257605</v>
      </c>
      <c r="J7" s="244">
        <v>324146</v>
      </c>
      <c r="K7" s="244">
        <v>166768</v>
      </c>
      <c r="L7" s="244">
        <v>236980</v>
      </c>
      <c r="M7" s="244">
        <v>20625</v>
      </c>
      <c r="N7" s="244">
        <v>1918</v>
      </c>
      <c r="O7" s="244">
        <v>2492</v>
      </c>
      <c r="P7" s="244">
        <v>1135</v>
      </c>
    </row>
    <row r="8" spans="2:16" ht="16.5" customHeight="1">
      <c r="B8" s="245"/>
      <c r="C8" s="246"/>
      <c r="D8" s="247" t="s">
        <v>390</v>
      </c>
      <c r="E8" s="248"/>
      <c r="F8" s="249" t="s">
        <v>838</v>
      </c>
      <c r="G8" s="249" t="s">
        <v>838</v>
      </c>
      <c r="H8" s="249" t="s">
        <v>838</v>
      </c>
      <c r="I8" s="249" t="s">
        <v>838</v>
      </c>
      <c r="J8" s="249" t="s">
        <v>838</v>
      </c>
      <c r="K8" s="249" t="s">
        <v>838</v>
      </c>
      <c r="L8" s="249" t="s">
        <v>838</v>
      </c>
      <c r="M8" s="249" t="s">
        <v>838</v>
      </c>
      <c r="N8" s="249" t="s">
        <v>838</v>
      </c>
      <c r="O8" s="249" t="s">
        <v>838</v>
      </c>
      <c r="P8" s="249" t="s">
        <v>838</v>
      </c>
    </row>
    <row r="9" spans="2:16" ht="16.5" customHeight="1">
      <c r="B9" s="250"/>
      <c r="C9" s="251"/>
      <c r="D9" s="252" t="s">
        <v>151</v>
      </c>
      <c r="E9" s="253"/>
      <c r="F9" s="254">
        <v>343823</v>
      </c>
      <c r="G9" s="254">
        <v>369486</v>
      </c>
      <c r="H9" s="254">
        <v>209389</v>
      </c>
      <c r="I9" s="254">
        <v>343589</v>
      </c>
      <c r="J9" s="254">
        <v>369208</v>
      </c>
      <c r="K9" s="254">
        <v>209389</v>
      </c>
      <c r="L9" s="254">
        <v>318823</v>
      </c>
      <c r="M9" s="254">
        <v>24766</v>
      </c>
      <c r="N9" s="254">
        <v>234</v>
      </c>
      <c r="O9" s="254">
        <v>278</v>
      </c>
      <c r="P9" s="254">
        <v>0</v>
      </c>
    </row>
    <row r="10" spans="2:16" ht="16.5" customHeight="1">
      <c r="B10" s="250"/>
      <c r="C10" s="251"/>
      <c r="D10" s="252" t="s">
        <v>153</v>
      </c>
      <c r="E10" s="253"/>
      <c r="F10" s="254">
        <v>306332</v>
      </c>
      <c r="G10" s="254">
        <v>351862</v>
      </c>
      <c r="H10" s="254">
        <v>181119</v>
      </c>
      <c r="I10" s="254">
        <v>303744</v>
      </c>
      <c r="J10" s="254">
        <v>348654</v>
      </c>
      <c r="K10" s="254">
        <v>180235</v>
      </c>
      <c r="L10" s="254">
        <v>272592</v>
      </c>
      <c r="M10" s="254">
        <v>31152</v>
      </c>
      <c r="N10" s="254">
        <v>2588</v>
      </c>
      <c r="O10" s="254">
        <v>3208</v>
      </c>
      <c r="P10" s="254">
        <v>884</v>
      </c>
    </row>
    <row r="11" spans="2:16" ht="16.5" customHeight="1">
      <c r="B11" s="250"/>
      <c r="C11" s="251"/>
      <c r="D11" s="252" t="s">
        <v>155</v>
      </c>
      <c r="E11" s="253"/>
      <c r="F11" s="254">
        <v>460850</v>
      </c>
      <c r="G11" s="254">
        <v>488855</v>
      </c>
      <c r="H11" s="254">
        <v>307810</v>
      </c>
      <c r="I11" s="254">
        <v>457595</v>
      </c>
      <c r="J11" s="254">
        <v>485516</v>
      </c>
      <c r="K11" s="254">
        <v>305015</v>
      </c>
      <c r="L11" s="254">
        <v>394833</v>
      </c>
      <c r="M11" s="254">
        <v>62762</v>
      </c>
      <c r="N11" s="254">
        <v>3255</v>
      </c>
      <c r="O11" s="254">
        <v>3339</v>
      </c>
      <c r="P11" s="254">
        <v>2795</v>
      </c>
    </row>
    <row r="12" spans="2:16" ht="16.5" customHeight="1">
      <c r="B12" s="250"/>
      <c r="C12" s="251"/>
      <c r="D12" s="252" t="s">
        <v>158</v>
      </c>
      <c r="E12" s="253"/>
      <c r="F12" s="254">
        <v>300420</v>
      </c>
      <c r="G12" s="254">
        <v>356256</v>
      </c>
      <c r="H12" s="254">
        <v>219993</v>
      </c>
      <c r="I12" s="254">
        <v>291040</v>
      </c>
      <c r="J12" s="254">
        <v>340752</v>
      </c>
      <c r="K12" s="254">
        <v>219434</v>
      </c>
      <c r="L12" s="254">
        <v>263102</v>
      </c>
      <c r="M12" s="254">
        <v>27938</v>
      </c>
      <c r="N12" s="254">
        <v>9380</v>
      </c>
      <c r="O12" s="254">
        <v>15504</v>
      </c>
      <c r="P12" s="254">
        <v>559</v>
      </c>
    </row>
    <row r="13" spans="2:16" ht="16.5" customHeight="1">
      <c r="B13" s="250"/>
      <c r="C13" s="251"/>
      <c r="D13" s="252" t="s">
        <v>391</v>
      </c>
      <c r="E13" s="253"/>
      <c r="F13" s="254">
        <v>269038</v>
      </c>
      <c r="G13" s="254">
        <v>295025</v>
      </c>
      <c r="H13" s="254">
        <v>158167</v>
      </c>
      <c r="I13" s="254">
        <v>269035</v>
      </c>
      <c r="J13" s="254">
        <v>295021</v>
      </c>
      <c r="K13" s="254">
        <v>158167</v>
      </c>
      <c r="L13" s="254">
        <v>235215</v>
      </c>
      <c r="M13" s="254">
        <v>33820</v>
      </c>
      <c r="N13" s="254">
        <v>3</v>
      </c>
      <c r="O13" s="254">
        <v>4</v>
      </c>
      <c r="P13" s="254">
        <v>0</v>
      </c>
    </row>
    <row r="14" spans="2:16" ht="16.5" customHeight="1">
      <c r="B14" s="250"/>
      <c r="C14" s="251"/>
      <c r="D14" s="252" t="s">
        <v>392</v>
      </c>
      <c r="E14" s="253"/>
      <c r="F14" s="254">
        <v>212457</v>
      </c>
      <c r="G14" s="254">
        <v>303983</v>
      </c>
      <c r="H14" s="254">
        <v>133782</v>
      </c>
      <c r="I14" s="254">
        <v>212136</v>
      </c>
      <c r="J14" s="254">
        <v>303412</v>
      </c>
      <c r="K14" s="254">
        <v>133677</v>
      </c>
      <c r="L14" s="254">
        <v>202222</v>
      </c>
      <c r="M14" s="254">
        <v>9914</v>
      </c>
      <c r="N14" s="254">
        <v>321</v>
      </c>
      <c r="O14" s="254">
        <v>571</v>
      </c>
      <c r="P14" s="254">
        <v>105</v>
      </c>
    </row>
    <row r="15" spans="2:16" ht="16.5" customHeight="1">
      <c r="B15" s="250"/>
      <c r="C15" s="251"/>
      <c r="D15" s="252" t="s">
        <v>393</v>
      </c>
      <c r="E15" s="253"/>
      <c r="F15" s="254">
        <v>394131</v>
      </c>
      <c r="G15" s="254">
        <v>502558</v>
      </c>
      <c r="H15" s="254">
        <v>262819</v>
      </c>
      <c r="I15" s="254">
        <v>389934</v>
      </c>
      <c r="J15" s="254">
        <v>497073</v>
      </c>
      <c r="K15" s="254">
        <v>260183</v>
      </c>
      <c r="L15" s="254">
        <v>358154</v>
      </c>
      <c r="M15" s="254">
        <v>31780</v>
      </c>
      <c r="N15" s="254">
        <v>4197</v>
      </c>
      <c r="O15" s="254">
        <v>5485</v>
      </c>
      <c r="P15" s="254">
        <v>2636</v>
      </c>
    </row>
    <row r="16" spans="2:16" ht="16.5" customHeight="1">
      <c r="B16" s="250"/>
      <c r="C16" s="251"/>
      <c r="D16" s="252" t="s">
        <v>394</v>
      </c>
      <c r="E16" s="253"/>
      <c r="F16" s="254">
        <v>248558</v>
      </c>
      <c r="G16" s="254">
        <v>298111</v>
      </c>
      <c r="H16" s="254">
        <v>160618</v>
      </c>
      <c r="I16" s="254">
        <v>248168</v>
      </c>
      <c r="J16" s="254">
        <v>297501</v>
      </c>
      <c r="K16" s="254">
        <v>160618</v>
      </c>
      <c r="L16" s="254">
        <v>230368</v>
      </c>
      <c r="M16" s="254">
        <v>17800</v>
      </c>
      <c r="N16" s="254">
        <v>390</v>
      </c>
      <c r="O16" s="254">
        <v>610</v>
      </c>
      <c r="P16" s="254">
        <v>0</v>
      </c>
    </row>
    <row r="17" spans="2:16" ht="16.5" customHeight="1">
      <c r="B17" s="250"/>
      <c r="C17" s="251"/>
      <c r="D17" s="252" t="s">
        <v>395</v>
      </c>
      <c r="E17" s="253"/>
      <c r="F17" s="254">
        <v>333702</v>
      </c>
      <c r="G17" s="254">
        <v>376552</v>
      </c>
      <c r="H17" s="254">
        <v>201578</v>
      </c>
      <c r="I17" s="254">
        <v>333266</v>
      </c>
      <c r="J17" s="254">
        <v>376147</v>
      </c>
      <c r="K17" s="254">
        <v>201046</v>
      </c>
      <c r="L17" s="254">
        <v>293531</v>
      </c>
      <c r="M17" s="254">
        <v>39735</v>
      </c>
      <c r="N17" s="254">
        <v>436</v>
      </c>
      <c r="O17" s="254">
        <v>405</v>
      </c>
      <c r="P17" s="254">
        <v>532</v>
      </c>
    </row>
    <row r="18" spans="2:16" ht="16.5" customHeight="1">
      <c r="B18" s="250"/>
      <c r="C18" s="251"/>
      <c r="D18" s="252" t="s">
        <v>396</v>
      </c>
      <c r="E18" s="253"/>
      <c r="F18" s="254">
        <v>107974</v>
      </c>
      <c r="G18" s="254">
        <v>154240</v>
      </c>
      <c r="H18" s="254">
        <v>76869</v>
      </c>
      <c r="I18" s="254">
        <v>107779</v>
      </c>
      <c r="J18" s="254">
        <v>154072</v>
      </c>
      <c r="K18" s="254">
        <v>76656</v>
      </c>
      <c r="L18" s="254">
        <v>104372</v>
      </c>
      <c r="M18" s="254">
        <v>3407</v>
      </c>
      <c r="N18" s="254">
        <v>195</v>
      </c>
      <c r="O18" s="254">
        <v>168</v>
      </c>
      <c r="P18" s="254">
        <v>213</v>
      </c>
    </row>
    <row r="19" spans="2:16" ht="16.5" customHeight="1">
      <c r="B19" s="250"/>
      <c r="C19" s="251"/>
      <c r="D19" s="252" t="s">
        <v>397</v>
      </c>
      <c r="E19" s="253"/>
      <c r="F19" s="254">
        <v>231245</v>
      </c>
      <c r="G19" s="254">
        <v>306378</v>
      </c>
      <c r="H19" s="254">
        <v>162044</v>
      </c>
      <c r="I19" s="254">
        <v>226772</v>
      </c>
      <c r="J19" s="254">
        <v>300429</v>
      </c>
      <c r="K19" s="254">
        <v>158930</v>
      </c>
      <c r="L19" s="254">
        <v>214593</v>
      </c>
      <c r="M19" s="254">
        <v>12179</v>
      </c>
      <c r="N19" s="254">
        <v>4473</v>
      </c>
      <c r="O19" s="254">
        <v>5949</v>
      </c>
      <c r="P19" s="254">
        <v>3114</v>
      </c>
    </row>
    <row r="20" spans="2:16" ht="16.5" customHeight="1">
      <c r="B20" s="250"/>
      <c r="C20" s="251"/>
      <c r="D20" s="252" t="s">
        <v>398</v>
      </c>
      <c r="E20" s="253"/>
      <c r="F20" s="254">
        <v>294291</v>
      </c>
      <c r="G20" s="254">
        <v>343310</v>
      </c>
      <c r="H20" s="254">
        <v>243661</v>
      </c>
      <c r="I20" s="254">
        <v>291712</v>
      </c>
      <c r="J20" s="254">
        <v>343102</v>
      </c>
      <c r="K20" s="254">
        <v>238634</v>
      </c>
      <c r="L20" s="254">
        <v>285017</v>
      </c>
      <c r="M20" s="254">
        <v>6695</v>
      </c>
      <c r="N20" s="254">
        <v>2579</v>
      </c>
      <c r="O20" s="254">
        <v>208</v>
      </c>
      <c r="P20" s="254">
        <v>5027</v>
      </c>
    </row>
    <row r="21" spans="2:16" ht="16.5" customHeight="1">
      <c r="B21" s="250"/>
      <c r="C21" s="251"/>
      <c r="D21" s="252" t="s">
        <v>399</v>
      </c>
      <c r="E21" s="253"/>
      <c r="F21" s="254">
        <v>244582</v>
      </c>
      <c r="G21" s="254">
        <v>358014</v>
      </c>
      <c r="H21" s="254">
        <v>209846</v>
      </c>
      <c r="I21" s="254">
        <v>240240</v>
      </c>
      <c r="J21" s="254">
        <v>346027</v>
      </c>
      <c r="K21" s="254">
        <v>207845</v>
      </c>
      <c r="L21" s="254">
        <v>225114</v>
      </c>
      <c r="M21" s="254">
        <v>15126</v>
      </c>
      <c r="N21" s="254">
        <v>4342</v>
      </c>
      <c r="O21" s="254">
        <v>11987</v>
      </c>
      <c r="P21" s="254">
        <v>2001</v>
      </c>
    </row>
    <row r="22" spans="2:16" ht="16.5" customHeight="1">
      <c r="B22" s="250"/>
      <c r="C22" s="251"/>
      <c r="D22" s="252" t="s">
        <v>185</v>
      </c>
      <c r="E22" s="253"/>
      <c r="F22" s="254">
        <v>291392</v>
      </c>
      <c r="G22" s="254">
        <v>357600</v>
      </c>
      <c r="H22" s="254">
        <v>204000</v>
      </c>
      <c r="I22" s="254">
        <v>288767</v>
      </c>
      <c r="J22" s="254">
        <v>353096</v>
      </c>
      <c r="K22" s="254">
        <v>203856</v>
      </c>
      <c r="L22" s="254">
        <v>277140</v>
      </c>
      <c r="M22" s="254">
        <v>11627</v>
      </c>
      <c r="N22" s="254">
        <v>2625</v>
      </c>
      <c r="O22" s="254">
        <v>4504</v>
      </c>
      <c r="P22" s="254">
        <v>144</v>
      </c>
    </row>
    <row r="23" spans="2:16" ht="16.5" customHeight="1">
      <c r="B23" s="250"/>
      <c r="C23" s="251"/>
      <c r="D23" s="252" t="s">
        <v>400</v>
      </c>
      <c r="E23" s="253"/>
      <c r="F23" s="254">
        <v>189272</v>
      </c>
      <c r="G23" s="254">
        <v>237127</v>
      </c>
      <c r="H23" s="254">
        <v>128059</v>
      </c>
      <c r="I23" s="254">
        <v>188874</v>
      </c>
      <c r="J23" s="254">
        <v>236539</v>
      </c>
      <c r="K23" s="254">
        <v>127904</v>
      </c>
      <c r="L23" s="254">
        <v>174859</v>
      </c>
      <c r="M23" s="254">
        <v>14015</v>
      </c>
      <c r="N23" s="254">
        <v>398</v>
      </c>
      <c r="O23" s="254">
        <v>588</v>
      </c>
      <c r="P23" s="254">
        <v>155</v>
      </c>
    </row>
    <row r="24" spans="2:16" ht="16.5" customHeight="1">
      <c r="B24" s="245"/>
      <c r="C24" s="246"/>
      <c r="D24" s="247" t="s">
        <v>401</v>
      </c>
      <c r="E24" s="248"/>
      <c r="F24" s="255">
        <v>227887</v>
      </c>
      <c r="G24" s="255">
        <v>300113</v>
      </c>
      <c r="H24" s="255">
        <v>145778</v>
      </c>
      <c r="I24" s="255">
        <v>224775</v>
      </c>
      <c r="J24" s="255">
        <v>295856</v>
      </c>
      <c r="K24" s="255">
        <v>143968</v>
      </c>
      <c r="L24" s="255">
        <v>206276</v>
      </c>
      <c r="M24" s="255">
        <v>18499</v>
      </c>
      <c r="N24" s="255">
        <v>3112</v>
      </c>
      <c r="O24" s="255">
        <v>4257</v>
      </c>
      <c r="P24" s="255">
        <v>1810</v>
      </c>
    </row>
    <row r="25" spans="2:16" ht="16.5" customHeight="1">
      <c r="B25" s="256"/>
      <c r="C25" s="257"/>
      <c r="D25" s="258" t="s">
        <v>193</v>
      </c>
      <c r="E25" s="259"/>
      <c r="F25" s="260">
        <v>244710</v>
      </c>
      <c r="G25" s="260">
        <v>323837</v>
      </c>
      <c r="H25" s="260">
        <v>149014</v>
      </c>
      <c r="I25" s="260">
        <v>243712</v>
      </c>
      <c r="J25" s="260">
        <v>322131</v>
      </c>
      <c r="K25" s="260">
        <v>148871</v>
      </c>
      <c r="L25" s="260">
        <v>225128</v>
      </c>
      <c r="M25" s="260">
        <v>18584</v>
      </c>
      <c r="N25" s="260">
        <v>998</v>
      </c>
      <c r="O25" s="260">
        <v>1706</v>
      </c>
      <c r="P25" s="260">
        <v>143</v>
      </c>
    </row>
    <row r="26" spans="2:16" ht="16.5" customHeight="1">
      <c r="B26" s="261"/>
      <c r="C26" s="262"/>
      <c r="D26" s="263" t="s">
        <v>402</v>
      </c>
      <c r="E26" s="264"/>
      <c r="F26" s="265">
        <v>243886</v>
      </c>
      <c r="G26" s="265">
        <v>283394</v>
      </c>
      <c r="H26" s="265">
        <v>144479</v>
      </c>
      <c r="I26" s="265">
        <v>243886</v>
      </c>
      <c r="J26" s="265">
        <v>283394</v>
      </c>
      <c r="K26" s="265">
        <v>144479</v>
      </c>
      <c r="L26" s="265">
        <v>231111</v>
      </c>
      <c r="M26" s="265">
        <v>12775</v>
      </c>
      <c r="N26" s="265">
        <v>0</v>
      </c>
      <c r="O26" s="265">
        <v>0</v>
      </c>
      <c r="P26" s="265">
        <v>0</v>
      </c>
    </row>
    <row r="27" spans="2:16" ht="16.5" customHeight="1">
      <c r="B27" s="250"/>
      <c r="C27" s="251"/>
      <c r="D27" s="252" t="s">
        <v>403</v>
      </c>
      <c r="E27" s="253"/>
      <c r="F27" s="254">
        <v>250845</v>
      </c>
      <c r="G27" s="254">
        <v>278030</v>
      </c>
      <c r="H27" s="254">
        <v>165241</v>
      </c>
      <c r="I27" s="254">
        <v>250656</v>
      </c>
      <c r="J27" s="254">
        <v>277781</v>
      </c>
      <c r="K27" s="254">
        <v>165241</v>
      </c>
      <c r="L27" s="254">
        <v>229997</v>
      </c>
      <c r="M27" s="254">
        <v>20659</v>
      </c>
      <c r="N27" s="254">
        <v>189</v>
      </c>
      <c r="O27" s="254">
        <v>249</v>
      </c>
      <c r="P27" s="254">
        <v>0</v>
      </c>
    </row>
    <row r="28" spans="2:16" ht="16.5" customHeight="1">
      <c r="B28" s="250"/>
      <c r="C28" s="251"/>
      <c r="D28" s="252" t="s">
        <v>404</v>
      </c>
      <c r="E28" s="253"/>
      <c r="F28" s="254">
        <v>274417</v>
      </c>
      <c r="G28" s="254">
        <v>309824</v>
      </c>
      <c r="H28" s="254">
        <v>176560</v>
      </c>
      <c r="I28" s="254">
        <v>274417</v>
      </c>
      <c r="J28" s="254">
        <v>309824</v>
      </c>
      <c r="K28" s="254">
        <v>176560</v>
      </c>
      <c r="L28" s="254">
        <v>247491</v>
      </c>
      <c r="M28" s="254">
        <v>26926</v>
      </c>
      <c r="N28" s="254">
        <v>0</v>
      </c>
      <c r="O28" s="254">
        <v>0</v>
      </c>
      <c r="P28" s="254">
        <v>0</v>
      </c>
    </row>
    <row r="29" spans="2:16" ht="16.5" customHeight="1">
      <c r="B29" s="250"/>
      <c r="C29" s="251"/>
      <c r="D29" s="252" t="s">
        <v>205</v>
      </c>
      <c r="E29" s="253"/>
      <c r="F29" s="254">
        <v>290658</v>
      </c>
      <c r="G29" s="254">
        <v>330553</v>
      </c>
      <c r="H29" s="254">
        <v>193416</v>
      </c>
      <c r="I29" s="254">
        <v>286199</v>
      </c>
      <c r="J29" s="254">
        <v>324836</v>
      </c>
      <c r="K29" s="254">
        <v>192022</v>
      </c>
      <c r="L29" s="254">
        <v>252358</v>
      </c>
      <c r="M29" s="254">
        <v>33841</v>
      </c>
      <c r="N29" s="254">
        <v>4459</v>
      </c>
      <c r="O29" s="254">
        <v>5717</v>
      </c>
      <c r="P29" s="254">
        <v>1394</v>
      </c>
    </row>
    <row r="30" spans="2:16" ht="16.5" customHeight="1">
      <c r="B30" s="250"/>
      <c r="C30" s="251"/>
      <c r="D30" s="252" t="s">
        <v>405</v>
      </c>
      <c r="E30" s="253"/>
      <c r="F30" s="254">
        <v>307221</v>
      </c>
      <c r="G30" s="254">
        <v>346175</v>
      </c>
      <c r="H30" s="254">
        <v>205237</v>
      </c>
      <c r="I30" s="254">
        <v>305783</v>
      </c>
      <c r="J30" s="254">
        <v>344250</v>
      </c>
      <c r="K30" s="254">
        <v>205077</v>
      </c>
      <c r="L30" s="254">
        <v>276697</v>
      </c>
      <c r="M30" s="254">
        <v>29086</v>
      </c>
      <c r="N30" s="254">
        <v>1438</v>
      </c>
      <c r="O30" s="254">
        <v>1925</v>
      </c>
      <c r="P30" s="254">
        <v>160</v>
      </c>
    </row>
    <row r="31" spans="2:16" ht="16.5" customHeight="1">
      <c r="B31" s="250"/>
      <c r="C31" s="251"/>
      <c r="D31" s="252" t="s">
        <v>406</v>
      </c>
      <c r="E31" s="253"/>
      <c r="F31" s="254">
        <v>243972</v>
      </c>
      <c r="G31" s="254">
        <v>305495</v>
      </c>
      <c r="H31" s="254">
        <v>158435</v>
      </c>
      <c r="I31" s="254">
        <v>243972</v>
      </c>
      <c r="J31" s="254">
        <v>305495</v>
      </c>
      <c r="K31" s="254">
        <v>158435</v>
      </c>
      <c r="L31" s="254">
        <v>222208</v>
      </c>
      <c r="M31" s="254">
        <v>21764</v>
      </c>
      <c r="N31" s="254">
        <v>0</v>
      </c>
      <c r="O31" s="254">
        <v>0</v>
      </c>
      <c r="P31" s="254">
        <v>0</v>
      </c>
    </row>
    <row r="32" spans="2:16" ht="16.5" customHeight="1">
      <c r="B32" s="250"/>
      <c r="C32" s="251"/>
      <c r="D32" s="252" t="s">
        <v>407</v>
      </c>
      <c r="E32" s="253"/>
      <c r="F32" s="254">
        <v>348711</v>
      </c>
      <c r="G32" s="254">
        <v>377299</v>
      </c>
      <c r="H32" s="254">
        <v>202192</v>
      </c>
      <c r="I32" s="254">
        <v>331294</v>
      </c>
      <c r="J32" s="254">
        <v>358517</v>
      </c>
      <c r="K32" s="254">
        <v>191775</v>
      </c>
      <c r="L32" s="254">
        <v>289379</v>
      </c>
      <c r="M32" s="254">
        <v>41915</v>
      </c>
      <c r="N32" s="254">
        <v>17417</v>
      </c>
      <c r="O32" s="254">
        <v>18782</v>
      </c>
      <c r="P32" s="254">
        <v>10417</v>
      </c>
    </row>
    <row r="33" spans="2:16" ht="16.5" customHeight="1">
      <c r="B33" s="250"/>
      <c r="C33" s="251"/>
      <c r="D33" s="252" t="s">
        <v>408</v>
      </c>
      <c r="E33" s="253"/>
      <c r="F33" s="254">
        <v>303612</v>
      </c>
      <c r="G33" s="254">
        <v>325653</v>
      </c>
      <c r="H33" s="254">
        <v>200298</v>
      </c>
      <c r="I33" s="254">
        <v>278341</v>
      </c>
      <c r="J33" s="254">
        <v>296592</v>
      </c>
      <c r="K33" s="254">
        <v>192789</v>
      </c>
      <c r="L33" s="254">
        <v>257153</v>
      </c>
      <c r="M33" s="254">
        <v>21188</v>
      </c>
      <c r="N33" s="254">
        <v>25271</v>
      </c>
      <c r="O33" s="254">
        <v>29061</v>
      </c>
      <c r="P33" s="254">
        <v>7509</v>
      </c>
    </row>
    <row r="34" spans="2:16" ht="16.5" customHeight="1">
      <c r="B34" s="250"/>
      <c r="C34" s="251"/>
      <c r="D34" s="252" t="s">
        <v>219</v>
      </c>
      <c r="E34" s="253"/>
      <c r="F34" s="254">
        <v>346590</v>
      </c>
      <c r="G34" s="254">
        <v>361216</v>
      </c>
      <c r="H34" s="254">
        <v>204095</v>
      </c>
      <c r="I34" s="254">
        <v>346512</v>
      </c>
      <c r="J34" s="254">
        <v>361181</v>
      </c>
      <c r="K34" s="254">
        <v>203588</v>
      </c>
      <c r="L34" s="254">
        <v>303736</v>
      </c>
      <c r="M34" s="254">
        <v>42776</v>
      </c>
      <c r="N34" s="254">
        <v>78</v>
      </c>
      <c r="O34" s="254">
        <v>35</v>
      </c>
      <c r="P34" s="254">
        <v>507</v>
      </c>
    </row>
    <row r="35" spans="2:16" ht="16.5" customHeight="1">
      <c r="B35" s="250"/>
      <c r="C35" s="251"/>
      <c r="D35" s="252" t="s">
        <v>222</v>
      </c>
      <c r="E35" s="253"/>
      <c r="F35" s="254">
        <v>294985</v>
      </c>
      <c r="G35" s="254">
        <v>316496</v>
      </c>
      <c r="H35" s="254">
        <v>193533</v>
      </c>
      <c r="I35" s="254">
        <v>294985</v>
      </c>
      <c r="J35" s="254">
        <v>316496</v>
      </c>
      <c r="K35" s="254">
        <v>193533</v>
      </c>
      <c r="L35" s="254">
        <v>263320</v>
      </c>
      <c r="M35" s="254">
        <v>31665</v>
      </c>
      <c r="N35" s="254">
        <v>0</v>
      </c>
      <c r="O35" s="254">
        <v>0</v>
      </c>
      <c r="P35" s="254">
        <v>0</v>
      </c>
    </row>
    <row r="36" spans="2:16" ht="16.5" customHeight="1">
      <c r="B36" s="250"/>
      <c r="C36" s="251"/>
      <c r="D36" s="252" t="s">
        <v>225</v>
      </c>
      <c r="E36" s="253"/>
      <c r="F36" s="254">
        <v>295762</v>
      </c>
      <c r="G36" s="254">
        <v>332469</v>
      </c>
      <c r="H36" s="254">
        <v>165348</v>
      </c>
      <c r="I36" s="254">
        <v>289065</v>
      </c>
      <c r="J36" s="254">
        <v>324337</v>
      </c>
      <c r="K36" s="254">
        <v>163749</v>
      </c>
      <c r="L36" s="254">
        <v>261890</v>
      </c>
      <c r="M36" s="254">
        <v>27175</v>
      </c>
      <c r="N36" s="254">
        <v>6697</v>
      </c>
      <c r="O36" s="254">
        <v>8132</v>
      </c>
      <c r="P36" s="254">
        <v>1599</v>
      </c>
    </row>
    <row r="37" spans="2:16" ht="16.5" customHeight="1">
      <c r="B37" s="250"/>
      <c r="C37" s="251"/>
      <c r="D37" s="252" t="s">
        <v>409</v>
      </c>
      <c r="E37" s="253"/>
      <c r="F37" s="254">
        <v>311954</v>
      </c>
      <c r="G37" s="254">
        <v>335506</v>
      </c>
      <c r="H37" s="254">
        <v>236057</v>
      </c>
      <c r="I37" s="254">
        <v>311954</v>
      </c>
      <c r="J37" s="254">
        <v>335506</v>
      </c>
      <c r="K37" s="254">
        <v>236057</v>
      </c>
      <c r="L37" s="254">
        <v>282707</v>
      </c>
      <c r="M37" s="254">
        <v>29247</v>
      </c>
      <c r="N37" s="254">
        <v>0</v>
      </c>
      <c r="O37" s="254">
        <v>0</v>
      </c>
      <c r="P37" s="254">
        <v>0</v>
      </c>
    </row>
    <row r="38" spans="2:16" ht="16.5" customHeight="1">
      <c r="B38" s="250"/>
      <c r="C38" s="251"/>
      <c r="D38" s="252" t="s">
        <v>410</v>
      </c>
      <c r="E38" s="253"/>
      <c r="F38" s="254">
        <v>341465</v>
      </c>
      <c r="G38" s="254">
        <v>369222</v>
      </c>
      <c r="H38" s="254">
        <v>201863</v>
      </c>
      <c r="I38" s="254">
        <v>341187</v>
      </c>
      <c r="J38" s="254">
        <v>368914</v>
      </c>
      <c r="K38" s="254">
        <v>201740</v>
      </c>
      <c r="L38" s="254">
        <v>310948</v>
      </c>
      <c r="M38" s="254">
        <v>30239</v>
      </c>
      <c r="N38" s="254">
        <v>278</v>
      </c>
      <c r="O38" s="254">
        <v>308</v>
      </c>
      <c r="P38" s="254">
        <v>123</v>
      </c>
    </row>
    <row r="39" spans="2:16" ht="16.5" customHeight="1">
      <c r="B39" s="250"/>
      <c r="C39" s="251"/>
      <c r="D39" s="252" t="s">
        <v>411</v>
      </c>
      <c r="E39" s="253"/>
      <c r="F39" s="254">
        <v>396993</v>
      </c>
      <c r="G39" s="254">
        <v>453418</v>
      </c>
      <c r="H39" s="254">
        <v>209904</v>
      </c>
      <c r="I39" s="254">
        <v>373353</v>
      </c>
      <c r="J39" s="254">
        <v>422742</v>
      </c>
      <c r="K39" s="254">
        <v>209591</v>
      </c>
      <c r="L39" s="254">
        <v>343439</v>
      </c>
      <c r="M39" s="254">
        <v>29914</v>
      </c>
      <c r="N39" s="254">
        <v>23640</v>
      </c>
      <c r="O39" s="254">
        <v>30676</v>
      </c>
      <c r="P39" s="254">
        <v>313</v>
      </c>
    </row>
    <row r="40" spans="2:16" ht="16.5" customHeight="1">
      <c r="B40" s="250"/>
      <c r="C40" s="251"/>
      <c r="D40" s="252" t="s">
        <v>412</v>
      </c>
      <c r="E40" s="253"/>
      <c r="F40" s="254">
        <v>263422</v>
      </c>
      <c r="G40" s="254">
        <v>366668</v>
      </c>
      <c r="H40" s="254">
        <v>132978</v>
      </c>
      <c r="I40" s="254">
        <v>263363</v>
      </c>
      <c r="J40" s="254">
        <v>366668</v>
      </c>
      <c r="K40" s="254">
        <v>132845</v>
      </c>
      <c r="L40" s="254">
        <v>240623</v>
      </c>
      <c r="M40" s="254">
        <v>22740</v>
      </c>
      <c r="N40" s="254">
        <v>59</v>
      </c>
      <c r="O40" s="254">
        <v>0</v>
      </c>
      <c r="P40" s="254">
        <v>133</v>
      </c>
    </row>
    <row r="41" spans="2:16" ht="16.5" customHeight="1">
      <c r="B41" s="250"/>
      <c r="C41" s="251"/>
      <c r="D41" s="252" t="s">
        <v>413</v>
      </c>
      <c r="E41" s="253"/>
      <c r="F41" s="254">
        <v>301498</v>
      </c>
      <c r="G41" s="254">
        <v>352665</v>
      </c>
      <c r="H41" s="254">
        <v>182458</v>
      </c>
      <c r="I41" s="254">
        <v>298193</v>
      </c>
      <c r="J41" s="254">
        <v>348643</v>
      </c>
      <c r="K41" s="254">
        <v>180820</v>
      </c>
      <c r="L41" s="254">
        <v>268824</v>
      </c>
      <c r="M41" s="254">
        <v>29369</v>
      </c>
      <c r="N41" s="254">
        <v>3305</v>
      </c>
      <c r="O41" s="254">
        <v>4022</v>
      </c>
      <c r="P41" s="254">
        <v>1638</v>
      </c>
    </row>
    <row r="42" spans="2:16" ht="16.5" customHeight="1">
      <c r="B42" s="250"/>
      <c r="C42" s="251"/>
      <c r="D42" s="252" t="s">
        <v>414</v>
      </c>
      <c r="E42" s="253"/>
      <c r="F42" s="254">
        <v>386059</v>
      </c>
      <c r="G42" s="254">
        <v>426916</v>
      </c>
      <c r="H42" s="254">
        <v>264260</v>
      </c>
      <c r="I42" s="254">
        <v>385710</v>
      </c>
      <c r="J42" s="254">
        <v>426450</v>
      </c>
      <c r="K42" s="254">
        <v>264260</v>
      </c>
      <c r="L42" s="254">
        <v>350616</v>
      </c>
      <c r="M42" s="254">
        <v>35094</v>
      </c>
      <c r="N42" s="254">
        <v>349</v>
      </c>
      <c r="O42" s="254">
        <v>466</v>
      </c>
      <c r="P42" s="254">
        <v>0</v>
      </c>
    </row>
    <row r="43" spans="2:16" ht="16.5" customHeight="1">
      <c r="B43" s="250"/>
      <c r="C43" s="251"/>
      <c r="D43" s="252" t="s">
        <v>415</v>
      </c>
      <c r="E43" s="253"/>
      <c r="F43" s="254">
        <v>354180</v>
      </c>
      <c r="G43" s="254">
        <v>376771</v>
      </c>
      <c r="H43" s="254">
        <v>225935</v>
      </c>
      <c r="I43" s="254">
        <v>353949</v>
      </c>
      <c r="J43" s="254">
        <v>376506</v>
      </c>
      <c r="K43" s="254">
        <v>225896</v>
      </c>
      <c r="L43" s="254">
        <v>307546</v>
      </c>
      <c r="M43" s="254">
        <v>46403</v>
      </c>
      <c r="N43" s="254">
        <v>231</v>
      </c>
      <c r="O43" s="254">
        <v>265</v>
      </c>
      <c r="P43" s="254">
        <v>39</v>
      </c>
    </row>
    <row r="44" spans="2:16" ht="16.5" customHeight="1">
      <c r="B44" s="250"/>
      <c r="C44" s="251"/>
      <c r="D44" s="252" t="s">
        <v>416</v>
      </c>
      <c r="E44" s="253"/>
      <c r="F44" s="254">
        <v>298674</v>
      </c>
      <c r="G44" s="254">
        <v>350555</v>
      </c>
      <c r="H44" s="254">
        <v>189901</v>
      </c>
      <c r="I44" s="254">
        <v>298674</v>
      </c>
      <c r="J44" s="254">
        <v>350555</v>
      </c>
      <c r="K44" s="254">
        <v>189901</v>
      </c>
      <c r="L44" s="254">
        <v>276763</v>
      </c>
      <c r="M44" s="254">
        <v>21911</v>
      </c>
      <c r="N44" s="254">
        <v>0</v>
      </c>
      <c r="O44" s="254">
        <v>0</v>
      </c>
      <c r="P44" s="254">
        <v>0</v>
      </c>
    </row>
    <row r="45" spans="2:16" ht="16.5" customHeight="1">
      <c r="B45" s="250"/>
      <c r="C45" s="251"/>
      <c r="D45" s="252" t="s">
        <v>417</v>
      </c>
      <c r="E45" s="253"/>
      <c r="F45" s="266" t="s">
        <v>762</v>
      </c>
      <c r="G45" s="266" t="s">
        <v>762</v>
      </c>
      <c r="H45" s="266" t="s">
        <v>762</v>
      </c>
      <c r="I45" s="266" t="s">
        <v>762</v>
      </c>
      <c r="J45" s="266" t="s">
        <v>762</v>
      </c>
      <c r="K45" s="266" t="s">
        <v>762</v>
      </c>
      <c r="L45" s="266" t="s">
        <v>762</v>
      </c>
      <c r="M45" s="266" t="s">
        <v>762</v>
      </c>
      <c r="N45" s="266" t="s">
        <v>762</v>
      </c>
      <c r="O45" s="266" t="s">
        <v>762</v>
      </c>
      <c r="P45" s="266" t="s">
        <v>762</v>
      </c>
    </row>
    <row r="46" spans="2:16" ht="16.5" customHeight="1">
      <c r="B46" s="250"/>
      <c r="C46" s="251"/>
      <c r="D46" s="252" t="s">
        <v>418</v>
      </c>
      <c r="E46" s="253"/>
      <c r="F46" s="266" t="s">
        <v>762</v>
      </c>
      <c r="G46" s="266" t="s">
        <v>762</v>
      </c>
      <c r="H46" s="266" t="s">
        <v>762</v>
      </c>
      <c r="I46" s="266" t="s">
        <v>762</v>
      </c>
      <c r="J46" s="266" t="s">
        <v>762</v>
      </c>
      <c r="K46" s="266" t="s">
        <v>762</v>
      </c>
      <c r="L46" s="266" t="s">
        <v>762</v>
      </c>
      <c r="M46" s="266" t="s">
        <v>762</v>
      </c>
      <c r="N46" s="266" t="s">
        <v>762</v>
      </c>
      <c r="O46" s="266" t="s">
        <v>762</v>
      </c>
      <c r="P46" s="266" t="s">
        <v>762</v>
      </c>
    </row>
    <row r="47" spans="2:16" ht="16.5" customHeight="1">
      <c r="B47" s="250"/>
      <c r="C47" s="251"/>
      <c r="D47" s="252" t="s">
        <v>419</v>
      </c>
      <c r="E47" s="253"/>
      <c r="F47" s="266" t="s">
        <v>762</v>
      </c>
      <c r="G47" s="266" t="s">
        <v>762</v>
      </c>
      <c r="H47" s="266" t="s">
        <v>762</v>
      </c>
      <c r="I47" s="266" t="s">
        <v>762</v>
      </c>
      <c r="J47" s="266" t="s">
        <v>762</v>
      </c>
      <c r="K47" s="266" t="s">
        <v>762</v>
      </c>
      <c r="L47" s="266" t="s">
        <v>762</v>
      </c>
      <c r="M47" s="266" t="s">
        <v>762</v>
      </c>
      <c r="N47" s="266" t="s">
        <v>762</v>
      </c>
      <c r="O47" s="266" t="s">
        <v>762</v>
      </c>
      <c r="P47" s="266" t="s">
        <v>762</v>
      </c>
    </row>
    <row r="48" spans="2:16" ht="16.5" customHeight="1">
      <c r="B48" s="245"/>
      <c r="C48" s="246"/>
      <c r="D48" s="247" t="s">
        <v>420</v>
      </c>
      <c r="E48" s="248"/>
      <c r="F48" s="255">
        <v>313486</v>
      </c>
      <c r="G48" s="255">
        <v>366851</v>
      </c>
      <c r="H48" s="255">
        <v>191637</v>
      </c>
      <c r="I48" s="255">
        <v>312653</v>
      </c>
      <c r="J48" s="255">
        <v>365781</v>
      </c>
      <c r="K48" s="255">
        <v>191346</v>
      </c>
      <c r="L48" s="255">
        <v>294624</v>
      </c>
      <c r="M48" s="255">
        <v>18029</v>
      </c>
      <c r="N48" s="255">
        <v>833</v>
      </c>
      <c r="O48" s="255">
        <v>1070</v>
      </c>
      <c r="P48" s="255">
        <v>291</v>
      </c>
    </row>
    <row r="49" spans="2:16" ht="16.5" customHeight="1">
      <c r="B49" s="267"/>
      <c r="C49" s="268"/>
      <c r="D49" s="269" t="s">
        <v>421</v>
      </c>
      <c r="E49" s="270"/>
      <c r="F49" s="271">
        <v>170160</v>
      </c>
      <c r="G49" s="271">
        <v>253784</v>
      </c>
      <c r="H49" s="271">
        <v>122172</v>
      </c>
      <c r="I49" s="271">
        <v>170054</v>
      </c>
      <c r="J49" s="271">
        <v>253612</v>
      </c>
      <c r="K49" s="271">
        <v>122104</v>
      </c>
      <c r="L49" s="271">
        <v>163537</v>
      </c>
      <c r="M49" s="271">
        <v>6517</v>
      </c>
      <c r="N49" s="271">
        <v>106</v>
      </c>
      <c r="O49" s="271">
        <v>172</v>
      </c>
      <c r="P49" s="271">
        <v>68</v>
      </c>
    </row>
    <row r="50" spans="2:16" ht="16.5" customHeight="1">
      <c r="B50" s="261"/>
      <c r="C50" s="262"/>
      <c r="D50" s="263" t="s">
        <v>253</v>
      </c>
      <c r="E50" s="264"/>
      <c r="F50" s="265">
        <v>171497</v>
      </c>
      <c r="G50" s="265">
        <v>237086</v>
      </c>
      <c r="H50" s="265">
        <v>111845</v>
      </c>
      <c r="I50" s="265">
        <v>171497</v>
      </c>
      <c r="J50" s="265">
        <v>237086</v>
      </c>
      <c r="K50" s="265">
        <v>111845</v>
      </c>
      <c r="L50" s="265">
        <v>165400</v>
      </c>
      <c r="M50" s="265">
        <v>6097</v>
      </c>
      <c r="N50" s="265">
        <v>0</v>
      </c>
      <c r="O50" s="265">
        <v>0</v>
      </c>
      <c r="P50" s="265">
        <v>0</v>
      </c>
    </row>
    <row r="51" spans="2:16" ht="16.5" customHeight="1">
      <c r="B51" s="250"/>
      <c r="C51" s="251"/>
      <c r="D51" s="252" t="s">
        <v>422</v>
      </c>
      <c r="E51" s="253"/>
      <c r="F51" s="254">
        <v>87302</v>
      </c>
      <c r="G51" s="254">
        <v>120256</v>
      </c>
      <c r="H51" s="254">
        <v>67288</v>
      </c>
      <c r="I51" s="254">
        <v>87044</v>
      </c>
      <c r="J51" s="254">
        <v>120019</v>
      </c>
      <c r="K51" s="254">
        <v>67016</v>
      </c>
      <c r="L51" s="254">
        <v>84513</v>
      </c>
      <c r="M51" s="254">
        <v>2531</v>
      </c>
      <c r="N51" s="254">
        <v>258</v>
      </c>
      <c r="O51" s="254">
        <v>237</v>
      </c>
      <c r="P51" s="254">
        <v>272</v>
      </c>
    </row>
    <row r="52" spans="2:16" ht="16.5" customHeight="1">
      <c r="B52" s="245"/>
      <c r="C52" s="246"/>
      <c r="D52" s="247" t="s">
        <v>255</v>
      </c>
      <c r="E52" s="248"/>
      <c r="F52" s="255">
        <v>300719</v>
      </c>
      <c r="G52" s="255">
        <v>469162</v>
      </c>
      <c r="H52" s="255">
        <v>252913</v>
      </c>
      <c r="I52" s="255">
        <v>300680</v>
      </c>
      <c r="J52" s="255">
        <v>469108</v>
      </c>
      <c r="K52" s="255">
        <v>252878</v>
      </c>
      <c r="L52" s="255">
        <v>273950</v>
      </c>
      <c r="M52" s="255">
        <v>26730</v>
      </c>
      <c r="N52" s="255">
        <v>39</v>
      </c>
      <c r="O52" s="255">
        <v>54</v>
      </c>
      <c r="P52" s="255">
        <v>35</v>
      </c>
    </row>
    <row r="53" spans="2:16" ht="16.5" customHeight="1">
      <c r="B53" s="267"/>
      <c r="C53" s="268"/>
      <c r="D53" s="269" t="s">
        <v>423</v>
      </c>
      <c r="E53" s="270"/>
      <c r="F53" s="271">
        <v>201033</v>
      </c>
      <c r="G53" s="271">
        <v>280148</v>
      </c>
      <c r="H53" s="271">
        <v>175387</v>
      </c>
      <c r="I53" s="271">
        <v>193353</v>
      </c>
      <c r="J53" s="271">
        <v>259802</v>
      </c>
      <c r="K53" s="271">
        <v>171813</v>
      </c>
      <c r="L53" s="271">
        <v>187228</v>
      </c>
      <c r="M53" s="271">
        <v>6125</v>
      </c>
      <c r="N53" s="271">
        <v>7680</v>
      </c>
      <c r="O53" s="271">
        <v>20346</v>
      </c>
      <c r="P53" s="271">
        <v>3574</v>
      </c>
    </row>
    <row r="54" spans="2:16" ht="16.5" customHeight="1">
      <c r="B54" s="261"/>
      <c r="C54" s="262"/>
      <c r="D54" s="263" t="s">
        <v>424</v>
      </c>
      <c r="E54" s="264"/>
      <c r="F54" s="265">
        <v>175172</v>
      </c>
      <c r="G54" s="265">
        <v>196738</v>
      </c>
      <c r="H54" s="265">
        <v>141245</v>
      </c>
      <c r="I54" s="265">
        <v>174071</v>
      </c>
      <c r="J54" s="265">
        <v>195117</v>
      </c>
      <c r="K54" s="265">
        <v>140961</v>
      </c>
      <c r="L54" s="265">
        <v>151015</v>
      </c>
      <c r="M54" s="265">
        <v>23056</v>
      </c>
      <c r="N54" s="265">
        <v>1101</v>
      </c>
      <c r="O54" s="265">
        <v>1621</v>
      </c>
      <c r="P54" s="265">
        <v>284</v>
      </c>
    </row>
    <row r="55" spans="2:16" ht="16.5" customHeight="1">
      <c r="B55" s="250"/>
      <c r="C55" s="251"/>
      <c r="D55" s="252" t="s">
        <v>425</v>
      </c>
      <c r="E55" s="253"/>
      <c r="F55" s="254">
        <v>159357</v>
      </c>
      <c r="G55" s="254">
        <v>217623</v>
      </c>
      <c r="H55" s="254">
        <v>111731</v>
      </c>
      <c r="I55" s="254">
        <v>159271</v>
      </c>
      <c r="J55" s="254">
        <v>217610</v>
      </c>
      <c r="K55" s="254">
        <v>111585</v>
      </c>
      <c r="L55" s="254">
        <v>149509</v>
      </c>
      <c r="M55" s="254">
        <v>9762</v>
      </c>
      <c r="N55" s="254">
        <v>86</v>
      </c>
      <c r="O55" s="254">
        <v>13</v>
      </c>
      <c r="P55" s="254">
        <v>146</v>
      </c>
    </row>
    <row r="56" spans="2:16" ht="16.5" customHeight="1">
      <c r="B56" s="250"/>
      <c r="C56" s="251"/>
      <c r="D56" s="252" t="s">
        <v>426</v>
      </c>
      <c r="E56" s="253"/>
      <c r="F56" s="254">
        <v>269263</v>
      </c>
      <c r="G56" s="254">
        <v>294067</v>
      </c>
      <c r="H56" s="254">
        <v>190602</v>
      </c>
      <c r="I56" s="254">
        <v>268850</v>
      </c>
      <c r="J56" s="254">
        <v>293524</v>
      </c>
      <c r="K56" s="254">
        <v>190602</v>
      </c>
      <c r="L56" s="254">
        <v>254118</v>
      </c>
      <c r="M56" s="254">
        <v>14732</v>
      </c>
      <c r="N56" s="254">
        <v>413</v>
      </c>
      <c r="O56" s="254">
        <v>543</v>
      </c>
      <c r="P56" s="254">
        <v>0</v>
      </c>
    </row>
    <row r="57" spans="2:16" ht="10.5" customHeight="1">
      <c r="B57" s="245"/>
      <c r="C57" s="272"/>
      <c r="D57" s="273" t="s">
        <v>427</v>
      </c>
      <c r="E57" s="248"/>
      <c r="F57" s="274" t="s">
        <v>762</v>
      </c>
      <c r="G57" s="274" t="s">
        <v>762</v>
      </c>
      <c r="H57" s="274" t="s">
        <v>762</v>
      </c>
      <c r="I57" s="274" t="s">
        <v>762</v>
      </c>
      <c r="J57" s="274" t="s">
        <v>762</v>
      </c>
      <c r="K57" s="274" t="s">
        <v>762</v>
      </c>
      <c r="L57" s="274" t="s">
        <v>762</v>
      </c>
      <c r="M57" s="274" t="s">
        <v>762</v>
      </c>
      <c r="N57" s="274" t="s">
        <v>762</v>
      </c>
      <c r="O57" s="274" t="s">
        <v>762</v>
      </c>
      <c r="P57" s="274" t="s">
        <v>762</v>
      </c>
    </row>
    <row r="58" spans="2:16" ht="10.5" customHeight="1">
      <c r="B58" s="250"/>
      <c r="C58" s="275"/>
      <c r="D58" s="276" t="s">
        <v>428</v>
      </c>
      <c r="E58" s="253"/>
      <c r="F58" s="266" t="s">
        <v>762</v>
      </c>
      <c r="G58" s="266" t="s">
        <v>762</v>
      </c>
      <c r="H58" s="266" t="s">
        <v>762</v>
      </c>
      <c r="I58" s="266" t="s">
        <v>762</v>
      </c>
      <c r="J58" s="266" t="s">
        <v>762</v>
      </c>
      <c r="K58" s="266" t="s">
        <v>762</v>
      </c>
      <c r="L58" s="266" t="s">
        <v>762</v>
      </c>
      <c r="M58" s="266" t="s">
        <v>762</v>
      </c>
      <c r="N58" s="266" t="s">
        <v>762</v>
      </c>
      <c r="O58" s="266" t="s">
        <v>762</v>
      </c>
      <c r="P58" s="266" t="s">
        <v>762</v>
      </c>
    </row>
    <row r="59" spans="2:16" ht="10.5" customHeight="1">
      <c r="B59" s="250"/>
      <c r="C59" s="275"/>
      <c r="D59" s="276" t="s">
        <v>429</v>
      </c>
      <c r="E59" s="253"/>
      <c r="F59" s="266" t="s">
        <v>762</v>
      </c>
      <c r="G59" s="266" t="s">
        <v>762</v>
      </c>
      <c r="H59" s="266" t="s">
        <v>762</v>
      </c>
      <c r="I59" s="266" t="s">
        <v>762</v>
      </c>
      <c r="J59" s="266" t="s">
        <v>762</v>
      </c>
      <c r="K59" s="266" t="s">
        <v>762</v>
      </c>
      <c r="L59" s="266" t="s">
        <v>762</v>
      </c>
      <c r="M59" s="266" t="s">
        <v>762</v>
      </c>
      <c r="N59" s="266" t="s">
        <v>762</v>
      </c>
      <c r="O59" s="266" t="s">
        <v>762</v>
      </c>
      <c r="P59" s="266" t="s">
        <v>762</v>
      </c>
    </row>
    <row r="60" spans="2:16" ht="10.5" customHeight="1">
      <c r="B60" s="250"/>
      <c r="C60" s="275"/>
      <c r="D60" s="276" t="s">
        <v>430</v>
      </c>
      <c r="E60" s="253"/>
      <c r="F60" s="266" t="s">
        <v>762</v>
      </c>
      <c r="G60" s="266" t="s">
        <v>762</v>
      </c>
      <c r="H60" s="266" t="s">
        <v>762</v>
      </c>
      <c r="I60" s="266" t="s">
        <v>762</v>
      </c>
      <c r="J60" s="266" t="s">
        <v>762</v>
      </c>
      <c r="K60" s="266" t="s">
        <v>762</v>
      </c>
      <c r="L60" s="266" t="s">
        <v>762</v>
      </c>
      <c r="M60" s="266" t="s">
        <v>762</v>
      </c>
      <c r="N60" s="266" t="s">
        <v>762</v>
      </c>
      <c r="O60" s="266" t="s">
        <v>762</v>
      </c>
      <c r="P60" s="266" t="s">
        <v>762</v>
      </c>
    </row>
    <row r="61" spans="2:16" ht="10.5" customHeight="1">
      <c r="B61" s="267"/>
      <c r="C61" s="277"/>
      <c r="D61" s="278" t="s">
        <v>431</v>
      </c>
      <c r="E61" s="270"/>
      <c r="F61" s="266" t="s">
        <v>762</v>
      </c>
      <c r="G61" s="266" t="s">
        <v>762</v>
      </c>
      <c r="H61" s="266" t="s">
        <v>762</v>
      </c>
      <c r="I61" s="266" t="s">
        <v>762</v>
      </c>
      <c r="J61" s="266" t="s">
        <v>762</v>
      </c>
      <c r="K61" s="266" t="s">
        <v>762</v>
      </c>
      <c r="L61" s="266" t="s">
        <v>762</v>
      </c>
      <c r="M61" s="266" t="s">
        <v>762</v>
      </c>
      <c r="N61" s="266" t="s">
        <v>762</v>
      </c>
      <c r="O61" s="266" t="s">
        <v>762</v>
      </c>
      <c r="P61" s="266" t="s">
        <v>762</v>
      </c>
    </row>
    <row r="62" spans="2:16" ht="10.5" customHeight="1">
      <c r="B62" s="245"/>
      <c r="C62" s="272"/>
      <c r="D62" s="273" t="s">
        <v>432</v>
      </c>
      <c r="E62" s="248"/>
      <c r="F62" s="274" t="s">
        <v>762</v>
      </c>
      <c r="G62" s="274" t="s">
        <v>762</v>
      </c>
      <c r="H62" s="274" t="s">
        <v>762</v>
      </c>
      <c r="I62" s="274" t="s">
        <v>762</v>
      </c>
      <c r="J62" s="274" t="s">
        <v>762</v>
      </c>
      <c r="K62" s="274" t="s">
        <v>762</v>
      </c>
      <c r="L62" s="274" t="s">
        <v>762</v>
      </c>
      <c r="M62" s="274" t="s">
        <v>762</v>
      </c>
      <c r="N62" s="274" t="s">
        <v>762</v>
      </c>
      <c r="O62" s="274" t="s">
        <v>762</v>
      </c>
      <c r="P62" s="274" t="s">
        <v>762</v>
      </c>
    </row>
    <row r="63" spans="2:16" ht="10.5" customHeight="1">
      <c r="B63" s="267"/>
      <c r="C63" s="277"/>
      <c r="D63" s="278" t="s">
        <v>433</v>
      </c>
      <c r="E63" s="270"/>
      <c r="F63" s="279" t="s">
        <v>762</v>
      </c>
      <c r="G63" s="279" t="s">
        <v>762</v>
      </c>
      <c r="H63" s="279" t="s">
        <v>762</v>
      </c>
      <c r="I63" s="279" t="s">
        <v>762</v>
      </c>
      <c r="J63" s="279" t="s">
        <v>762</v>
      </c>
      <c r="K63" s="279" t="s">
        <v>762</v>
      </c>
      <c r="L63" s="279" t="s">
        <v>762</v>
      </c>
      <c r="M63" s="279" t="s">
        <v>762</v>
      </c>
      <c r="N63" s="279" t="s">
        <v>762</v>
      </c>
      <c r="O63" s="279" t="s">
        <v>762</v>
      </c>
      <c r="P63" s="279" t="s">
        <v>762</v>
      </c>
    </row>
    <row r="64" spans="2:16" ht="18.75">
      <c r="B64" s="222" t="s">
        <v>837</v>
      </c>
      <c r="C64" s="223"/>
      <c r="D64" s="224"/>
      <c r="E64" s="223"/>
      <c r="F64" s="223"/>
      <c r="G64" s="223"/>
      <c r="H64" s="223"/>
      <c r="I64" s="223" t="s">
        <v>630</v>
      </c>
      <c r="J64" s="223"/>
      <c r="K64" s="223"/>
      <c r="L64" s="223"/>
      <c r="M64" s="223"/>
      <c r="N64" s="223"/>
      <c r="O64" s="223"/>
      <c r="P64" s="223"/>
    </row>
    <row r="65" spans="2:16" ht="14.25" customHeight="1">
      <c r="B65" s="226" t="s">
        <v>435</v>
      </c>
      <c r="C65" s="227"/>
      <c r="D65" s="227"/>
      <c r="E65" s="227"/>
      <c r="F65" s="227"/>
      <c r="G65" s="228"/>
      <c r="H65" s="228"/>
      <c r="I65" s="228"/>
      <c r="J65" s="228"/>
      <c r="K65" s="228"/>
      <c r="L65" s="228"/>
      <c r="M65" s="228"/>
      <c r="N65" s="228"/>
      <c r="O65" s="228"/>
      <c r="P65" s="228"/>
    </row>
    <row r="66" spans="2:15" ht="6" customHeight="1">
      <c r="B66" s="228"/>
      <c r="C66" s="228"/>
      <c r="E66" s="228"/>
      <c r="F66" s="228"/>
      <c r="G66" s="228"/>
      <c r="H66" s="228"/>
      <c r="I66" s="228"/>
      <c r="J66" s="228"/>
      <c r="K66" s="228"/>
      <c r="L66" s="228"/>
      <c r="M66" s="228"/>
      <c r="N66" s="228"/>
      <c r="O66" s="228"/>
    </row>
    <row r="67" spans="2:16" ht="18" customHeight="1">
      <c r="B67" s="228"/>
      <c r="C67" s="228"/>
      <c r="D67" s="230" t="s">
        <v>446</v>
      </c>
      <c r="E67" s="228"/>
      <c r="F67" s="230"/>
      <c r="G67" s="228"/>
      <c r="H67" s="228"/>
      <c r="I67" s="228"/>
      <c r="J67" s="228"/>
      <c r="K67" s="228"/>
      <c r="L67" s="228"/>
      <c r="M67" s="228"/>
      <c r="N67" s="228"/>
      <c r="O67" s="228"/>
      <c r="P67" s="231" t="s">
        <v>631</v>
      </c>
    </row>
    <row r="68" spans="2:16" s="236" customFormat="1" ht="18" customHeight="1">
      <c r="B68" s="232"/>
      <c r="C68" s="233"/>
      <c r="D68" s="234"/>
      <c r="E68" s="235"/>
      <c r="F68" s="812" t="s">
        <v>342</v>
      </c>
      <c r="G68" s="813"/>
      <c r="H68" s="814"/>
      <c r="I68" s="812" t="s">
        <v>632</v>
      </c>
      <c r="J68" s="813"/>
      <c r="K68" s="814"/>
      <c r="L68" s="810" t="s">
        <v>633</v>
      </c>
      <c r="M68" s="810" t="s">
        <v>634</v>
      </c>
      <c r="N68" s="812" t="s">
        <v>635</v>
      </c>
      <c r="O68" s="813"/>
      <c r="P68" s="814"/>
    </row>
    <row r="69" spans="2:16" s="236" customFormat="1" ht="18" customHeight="1" thickBot="1">
      <c r="B69" s="815" t="s">
        <v>442</v>
      </c>
      <c r="C69" s="816"/>
      <c r="D69" s="816"/>
      <c r="E69" s="238"/>
      <c r="F69" s="238" t="s">
        <v>636</v>
      </c>
      <c r="G69" s="237" t="s">
        <v>637</v>
      </c>
      <c r="H69" s="237" t="s">
        <v>638</v>
      </c>
      <c r="I69" s="239" t="s">
        <v>636</v>
      </c>
      <c r="J69" s="237" t="s">
        <v>637</v>
      </c>
      <c r="K69" s="237" t="s">
        <v>638</v>
      </c>
      <c r="L69" s="811"/>
      <c r="M69" s="811"/>
      <c r="N69" s="237" t="s">
        <v>636</v>
      </c>
      <c r="O69" s="239" t="s">
        <v>637</v>
      </c>
      <c r="P69" s="238" t="s">
        <v>638</v>
      </c>
    </row>
    <row r="70" spans="2:16" ht="16.5" customHeight="1" thickTop="1">
      <c r="B70" s="240"/>
      <c r="C70" s="241"/>
      <c r="D70" s="242" t="s">
        <v>143</v>
      </c>
      <c r="E70" s="243"/>
      <c r="F70" s="244">
        <v>274846</v>
      </c>
      <c r="G70" s="244">
        <v>340105</v>
      </c>
      <c r="H70" s="244">
        <v>178871</v>
      </c>
      <c r="I70" s="244">
        <v>273446</v>
      </c>
      <c r="J70" s="244">
        <v>338126</v>
      </c>
      <c r="K70" s="244">
        <v>178324</v>
      </c>
      <c r="L70" s="244">
        <v>248381</v>
      </c>
      <c r="M70" s="244">
        <v>25065</v>
      </c>
      <c r="N70" s="244">
        <v>1400</v>
      </c>
      <c r="O70" s="244">
        <v>1979</v>
      </c>
      <c r="P70" s="244">
        <v>547</v>
      </c>
    </row>
    <row r="71" spans="2:16" ht="16.5" customHeight="1">
      <c r="B71" s="245"/>
      <c r="C71" s="246"/>
      <c r="D71" s="247" t="s">
        <v>390</v>
      </c>
      <c r="E71" s="248"/>
      <c r="F71" s="249" t="s">
        <v>762</v>
      </c>
      <c r="G71" s="249" t="s">
        <v>762</v>
      </c>
      <c r="H71" s="249" t="s">
        <v>762</v>
      </c>
      <c r="I71" s="249" t="s">
        <v>762</v>
      </c>
      <c r="J71" s="249" t="s">
        <v>762</v>
      </c>
      <c r="K71" s="249" t="s">
        <v>762</v>
      </c>
      <c r="L71" s="249" t="s">
        <v>762</v>
      </c>
      <c r="M71" s="249" t="s">
        <v>762</v>
      </c>
      <c r="N71" s="249" t="s">
        <v>762</v>
      </c>
      <c r="O71" s="249" t="s">
        <v>762</v>
      </c>
      <c r="P71" s="249" t="s">
        <v>762</v>
      </c>
    </row>
    <row r="72" spans="2:16" ht="16.5" customHeight="1">
      <c r="B72" s="250"/>
      <c r="C72" s="251"/>
      <c r="D72" s="252" t="s">
        <v>151</v>
      </c>
      <c r="E72" s="253"/>
      <c r="F72" s="254">
        <v>412098</v>
      </c>
      <c r="G72" s="254">
        <v>430799</v>
      </c>
      <c r="H72" s="254">
        <v>256057</v>
      </c>
      <c r="I72" s="254">
        <v>412098</v>
      </c>
      <c r="J72" s="254">
        <v>430799</v>
      </c>
      <c r="K72" s="254">
        <v>256057</v>
      </c>
      <c r="L72" s="254">
        <v>378685</v>
      </c>
      <c r="M72" s="254">
        <v>33413</v>
      </c>
      <c r="N72" s="254">
        <v>0</v>
      </c>
      <c r="O72" s="254">
        <v>0</v>
      </c>
      <c r="P72" s="254">
        <v>0</v>
      </c>
    </row>
    <row r="73" spans="2:16" ht="16.5" customHeight="1">
      <c r="B73" s="250"/>
      <c r="C73" s="251"/>
      <c r="D73" s="252" t="s">
        <v>153</v>
      </c>
      <c r="E73" s="253"/>
      <c r="F73" s="254">
        <v>324552</v>
      </c>
      <c r="G73" s="254">
        <v>364097</v>
      </c>
      <c r="H73" s="254">
        <v>197341</v>
      </c>
      <c r="I73" s="254">
        <v>321898</v>
      </c>
      <c r="J73" s="254">
        <v>360859</v>
      </c>
      <c r="K73" s="254">
        <v>196564</v>
      </c>
      <c r="L73" s="254">
        <v>285909</v>
      </c>
      <c r="M73" s="254">
        <v>35989</v>
      </c>
      <c r="N73" s="254">
        <v>2654</v>
      </c>
      <c r="O73" s="254">
        <v>3238</v>
      </c>
      <c r="P73" s="254">
        <v>777</v>
      </c>
    </row>
    <row r="74" spans="2:16" ht="16.5" customHeight="1">
      <c r="B74" s="250"/>
      <c r="C74" s="251"/>
      <c r="D74" s="252" t="s">
        <v>155</v>
      </c>
      <c r="E74" s="253"/>
      <c r="F74" s="254">
        <v>460850</v>
      </c>
      <c r="G74" s="254">
        <v>488855</v>
      </c>
      <c r="H74" s="254">
        <v>307810</v>
      </c>
      <c r="I74" s="254">
        <v>457595</v>
      </c>
      <c r="J74" s="254">
        <v>485516</v>
      </c>
      <c r="K74" s="254">
        <v>305015</v>
      </c>
      <c r="L74" s="254">
        <v>394833</v>
      </c>
      <c r="M74" s="254">
        <v>62762</v>
      </c>
      <c r="N74" s="254">
        <v>3255</v>
      </c>
      <c r="O74" s="254">
        <v>3339</v>
      </c>
      <c r="P74" s="254">
        <v>2795</v>
      </c>
    </row>
    <row r="75" spans="2:16" ht="16.5" customHeight="1">
      <c r="B75" s="250"/>
      <c r="C75" s="251"/>
      <c r="D75" s="252" t="s">
        <v>158</v>
      </c>
      <c r="E75" s="253"/>
      <c r="F75" s="254">
        <v>296760</v>
      </c>
      <c r="G75" s="254">
        <v>356801</v>
      </c>
      <c r="H75" s="254">
        <v>195033</v>
      </c>
      <c r="I75" s="254">
        <v>296204</v>
      </c>
      <c r="J75" s="254">
        <v>356005</v>
      </c>
      <c r="K75" s="254">
        <v>194883</v>
      </c>
      <c r="L75" s="254">
        <v>270131</v>
      </c>
      <c r="M75" s="254">
        <v>26073</v>
      </c>
      <c r="N75" s="254">
        <v>556</v>
      </c>
      <c r="O75" s="254">
        <v>796</v>
      </c>
      <c r="P75" s="254">
        <v>150</v>
      </c>
    </row>
    <row r="76" spans="2:16" ht="16.5" customHeight="1">
      <c r="B76" s="250"/>
      <c r="C76" s="251"/>
      <c r="D76" s="252" t="s">
        <v>391</v>
      </c>
      <c r="E76" s="253"/>
      <c r="F76" s="254">
        <v>262458</v>
      </c>
      <c r="G76" s="254">
        <v>287366</v>
      </c>
      <c r="H76" s="254">
        <v>159138</v>
      </c>
      <c r="I76" s="254">
        <v>262454</v>
      </c>
      <c r="J76" s="254">
        <v>287361</v>
      </c>
      <c r="K76" s="254">
        <v>159138</v>
      </c>
      <c r="L76" s="254">
        <v>228341</v>
      </c>
      <c r="M76" s="254">
        <v>34113</v>
      </c>
      <c r="N76" s="254">
        <v>4</v>
      </c>
      <c r="O76" s="254">
        <v>5</v>
      </c>
      <c r="P76" s="254">
        <v>0</v>
      </c>
    </row>
    <row r="77" spans="2:16" ht="16.5" customHeight="1">
      <c r="B77" s="250"/>
      <c r="C77" s="251"/>
      <c r="D77" s="252" t="s">
        <v>392</v>
      </c>
      <c r="E77" s="253"/>
      <c r="F77" s="254">
        <v>203957</v>
      </c>
      <c r="G77" s="254">
        <v>319409</v>
      </c>
      <c r="H77" s="254">
        <v>131028</v>
      </c>
      <c r="I77" s="254">
        <v>203528</v>
      </c>
      <c r="J77" s="254">
        <v>318524</v>
      </c>
      <c r="K77" s="254">
        <v>130886</v>
      </c>
      <c r="L77" s="254">
        <v>192606</v>
      </c>
      <c r="M77" s="254">
        <v>10922</v>
      </c>
      <c r="N77" s="254">
        <v>429</v>
      </c>
      <c r="O77" s="254">
        <v>885</v>
      </c>
      <c r="P77" s="254">
        <v>142</v>
      </c>
    </row>
    <row r="78" spans="2:16" ht="16.5" customHeight="1">
      <c r="B78" s="250"/>
      <c r="C78" s="251"/>
      <c r="D78" s="252" t="s">
        <v>393</v>
      </c>
      <c r="E78" s="253"/>
      <c r="F78" s="254">
        <v>400726</v>
      </c>
      <c r="G78" s="254">
        <v>564081</v>
      </c>
      <c r="H78" s="254">
        <v>259292</v>
      </c>
      <c r="I78" s="254">
        <v>395925</v>
      </c>
      <c r="J78" s="254">
        <v>556697</v>
      </c>
      <c r="K78" s="254">
        <v>256727</v>
      </c>
      <c r="L78" s="254">
        <v>364957</v>
      </c>
      <c r="M78" s="254">
        <v>30968</v>
      </c>
      <c r="N78" s="254">
        <v>4801</v>
      </c>
      <c r="O78" s="254">
        <v>7384</v>
      </c>
      <c r="P78" s="254">
        <v>2565</v>
      </c>
    </row>
    <row r="79" spans="2:16" ht="16.5" customHeight="1">
      <c r="B79" s="250"/>
      <c r="C79" s="251"/>
      <c r="D79" s="252" t="s">
        <v>394</v>
      </c>
      <c r="E79" s="253"/>
      <c r="F79" s="254">
        <v>189734</v>
      </c>
      <c r="G79" s="254">
        <v>245681</v>
      </c>
      <c r="H79" s="254">
        <v>131320</v>
      </c>
      <c r="I79" s="254">
        <v>189734</v>
      </c>
      <c r="J79" s="254">
        <v>245681</v>
      </c>
      <c r="K79" s="254">
        <v>131320</v>
      </c>
      <c r="L79" s="254">
        <v>180077</v>
      </c>
      <c r="M79" s="254">
        <v>9657</v>
      </c>
      <c r="N79" s="254">
        <v>0</v>
      </c>
      <c r="O79" s="254">
        <v>0</v>
      </c>
      <c r="P79" s="254">
        <v>0</v>
      </c>
    </row>
    <row r="80" spans="2:16" ht="16.5" customHeight="1">
      <c r="B80" s="250"/>
      <c r="C80" s="251"/>
      <c r="D80" s="252" t="s">
        <v>395</v>
      </c>
      <c r="E80" s="253"/>
      <c r="F80" s="254">
        <v>355780</v>
      </c>
      <c r="G80" s="254">
        <v>385868</v>
      </c>
      <c r="H80" s="254">
        <v>210548</v>
      </c>
      <c r="I80" s="254">
        <v>355136</v>
      </c>
      <c r="J80" s="254">
        <v>385233</v>
      </c>
      <c r="K80" s="254">
        <v>209860</v>
      </c>
      <c r="L80" s="254">
        <v>310825</v>
      </c>
      <c r="M80" s="254">
        <v>44311</v>
      </c>
      <c r="N80" s="254">
        <v>644</v>
      </c>
      <c r="O80" s="254">
        <v>635</v>
      </c>
      <c r="P80" s="254">
        <v>688</v>
      </c>
    </row>
    <row r="81" spans="2:16" ht="16.5" customHeight="1">
      <c r="B81" s="250"/>
      <c r="C81" s="251"/>
      <c r="D81" s="252" t="s">
        <v>396</v>
      </c>
      <c r="E81" s="253"/>
      <c r="F81" s="254">
        <v>126135</v>
      </c>
      <c r="G81" s="254">
        <v>177216</v>
      </c>
      <c r="H81" s="254">
        <v>91662</v>
      </c>
      <c r="I81" s="254">
        <v>126022</v>
      </c>
      <c r="J81" s="254">
        <v>177179</v>
      </c>
      <c r="K81" s="254">
        <v>91499</v>
      </c>
      <c r="L81" s="254">
        <v>121632</v>
      </c>
      <c r="M81" s="254">
        <v>4390</v>
      </c>
      <c r="N81" s="254">
        <v>113</v>
      </c>
      <c r="O81" s="254">
        <v>37</v>
      </c>
      <c r="P81" s="254">
        <v>163</v>
      </c>
    </row>
    <row r="82" spans="2:16" ht="16.5" customHeight="1">
      <c r="B82" s="250"/>
      <c r="C82" s="251"/>
      <c r="D82" s="252" t="s">
        <v>397</v>
      </c>
      <c r="E82" s="253"/>
      <c r="F82" s="254">
        <v>201044</v>
      </c>
      <c r="G82" s="254">
        <v>269670</v>
      </c>
      <c r="H82" s="254">
        <v>149031</v>
      </c>
      <c r="I82" s="254">
        <v>197875</v>
      </c>
      <c r="J82" s="254">
        <v>263405</v>
      </c>
      <c r="K82" s="254">
        <v>148208</v>
      </c>
      <c r="L82" s="254">
        <v>190865</v>
      </c>
      <c r="M82" s="254">
        <v>7010</v>
      </c>
      <c r="N82" s="254">
        <v>3169</v>
      </c>
      <c r="O82" s="254">
        <v>6265</v>
      </c>
      <c r="P82" s="254">
        <v>823</v>
      </c>
    </row>
    <row r="83" spans="2:16" ht="16.5" customHeight="1">
      <c r="B83" s="250"/>
      <c r="C83" s="251"/>
      <c r="D83" s="252" t="s">
        <v>398</v>
      </c>
      <c r="E83" s="253"/>
      <c r="F83" s="254">
        <v>292855</v>
      </c>
      <c r="G83" s="254">
        <v>332642</v>
      </c>
      <c r="H83" s="254">
        <v>240035</v>
      </c>
      <c r="I83" s="254">
        <v>291294</v>
      </c>
      <c r="J83" s="254">
        <v>332613</v>
      </c>
      <c r="K83" s="254">
        <v>236440</v>
      </c>
      <c r="L83" s="254">
        <v>282296</v>
      </c>
      <c r="M83" s="254">
        <v>8998</v>
      </c>
      <c r="N83" s="254">
        <v>1561</v>
      </c>
      <c r="O83" s="254">
        <v>29</v>
      </c>
      <c r="P83" s="254">
        <v>3595</v>
      </c>
    </row>
    <row r="84" spans="2:16" ht="16.5" customHeight="1">
      <c r="B84" s="250"/>
      <c r="C84" s="251"/>
      <c r="D84" s="252" t="s">
        <v>399</v>
      </c>
      <c r="E84" s="253"/>
      <c r="F84" s="254">
        <v>269270</v>
      </c>
      <c r="G84" s="254">
        <v>368799</v>
      </c>
      <c r="H84" s="254">
        <v>231436</v>
      </c>
      <c r="I84" s="254">
        <v>269201</v>
      </c>
      <c r="J84" s="254">
        <v>368713</v>
      </c>
      <c r="K84" s="254">
        <v>231373</v>
      </c>
      <c r="L84" s="254">
        <v>249876</v>
      </c>
      <c r="M84" s="254">
        <v>19325</v>
      </c>
      <c r="N84" s="254">
        <v>69</v>
      </c>
      <c r="O84" s="254">
        <v>86</v>
      </c>
      <c r="P84" s="254">
        <v>63</v>
      </c>
    </row>
    <row r="85" spans="2:16" ht="16.5" customHeight="1">
      <c r="B85" s="250"/>
      <c r="C85" s="251"/>
      <c r="D85" s="252" t="s">
        <v>185</v>
      </c>
      <c r="E85" s="253"/>
      <c r="F85" s="254">
        <v>301209</v>
      </c>
      <c r="G85" s="254">
        <v>348217</v>
      </c>
      <c r="H85" s="254">
        <v>198496</v>
      </c>
      <c r="I85" s="254">
        <v>295893</v>
      </c>
      <c r="J85" s="254">
        <v>340721</v>
      </c>
      <c r="K85" s="254">
        <v>197945</v>
      </c>
      <c r="L85" s="254">
        <v>290023</v>
      </c>
      <c r="M85" s="254">
        <v>5870</v>
      </c>
      <c r="N85" s="254">
        <v>5316</v>
      </c>
      <c r="O85" s="254">
        <v>7496</v>
      </c>
      <c r="P85" s="254">
        <v>551</v>
      </c>
    </row>
    <row r="86" spans="2:16" ht="16.5" customHeight="1">
      <c r="B86" s="267"/>
      <c r="C86" s="268"/>
      <c r="D86" s="269" t="s">
        <v>400</v>
      </c>
      <c r="E86" s="270"/>
      <c r="F86" s="271">
        <v>158210</v>
      </c>
      <c r="G86" s="271">
        <v>205495</v>
      </c>
      <c r="H86" s="271">
        <v>114204</v>
      </c>
      <c r="I86" s="271">
        <v>157954</v>
      </c>
      <c r="J86" s="271">
        <v>205175</v>
      </c>
      <c r="K86" s="271">
        <v>114007</v>
      </c>
      <c r="L86" s="271">
        <v>144834</v>
      </c>
      <c r="M86" s="271">
        <v>13120</v>
      </c>
      <c r="N86" s="271">
        <v>256</v>
      </c>
      <c r="O86" s="271">
        <v>320</v>
      </c>
      <c r="P86" s="271">
        <v>197</v>
      </c>
    </row>
    <row r="87" spans="2:16" ht="16.5" customHeight="1">
      <c r="B87" s="261"/>
      <c r="C87" s="262"/>
      <c r="D87" s="263" t="s">
        <v>401</v>
      </c>
      <c r="E87" s="264"/>
      <c r="F87" s="265">
        <v>236282</v>
      </c>
      <c r="G87" s="265">
        <v>307692</v>
      </c>
      <c r="H87" s="265">
        <v>149073</v>
      </c>
      <c r="I87" s="265">
        <v>235992</v>
      </c>
      <c r="J87" s="265">
        <v>307427</v>
      </c>
      <c r="K87" s="265">
        <v>148751</v>
      </c>
      <c r="L87" s="265">
        <v>214677</v>
      </c>
      <c r="M87" s="265">
        <v>21315</v>
      </c>
      <c r="N87" s="265">
        <v>290</v>
      </c>
      <c r="O87" s="265">
        <v>265</v>
      </c>
      <c r="P87" s="265">
        <v>322</v>
      </c>
    </row>
    <row r="88" spans="2:16" ht="16.5" customHeight="1">
      <c r="B88" s="256"/>
      <c r="C88" s="257"/>
      <c r="D88" s="258" t="s">
        <v>193</v>
      </c>
      <c r="E88" s="259"/>
      <c r="F88" s="461">
        <v>308867</v>
      </c>
      <c r="G88" s="260">
        <v>339299</v>
      </c>
      <c r="H88" s="260">
        <v>196357</v>
      </c>
      <c r="I88" s="260">
        <v>306535</v>
      </c>
      <c r="J88" s="260">
        <v>336528</v>
      </c>
      <c r="K88" s="260">
        <v>195649</v>
      </c>
      <c r="L88" s="260">
        <v>267570</v>
      </c>
      <c r="M88" s="260">
        <v>38965</v>
      </c>
      <c r="N88" s="260">
        <v>2332</v>
      </c>
      <c r="O88" s="260">
        <v>2771</v>
      </c>
      <c r="P88" s="260">
        <v>708</v>
      </c>
    </row>
    <row r="89" spans="2:16" ht="16.5" customHeight="1">
      <c r="B89" s="261"/>
      <c r="C89" s="262"/>
      <c r="D89" s="263" t="s">
        <v>402</v>
      </c>
      <c r="E89" s="264"/>
      <c r="F89" s="462">
        <v>268472</v>
      </c>
      <c r="G89" s="462">
        <v>298012</v>
      </c>
      <c r="H89" s="462">
        <v>182081</v>
      </c>
      <c r="I89" s="462">
        <v>268472</v>
      </c>
      <c r="J89" s="462">
        <v>298012</v>
      </c>
      <c r="K89" s="462">
        <v>182081</v>
      </c>
      <c r="L89" s="462">
        <v>248794</v>
      </c>
      <c r="M89" s="462">
        <v>19678</v>
      </c>
      <c r="N89" s="462">
        <v>0</v>
      </c>
      <c r="O89" s="462">
        <v>0</v>
      </c>
      <c r="P89" s="462">
        <v>0</v>
      </c>
    </row>
    <row r="90" spans="2:16" ht="16.5" customHeight="1">
      <c r="B90" s="250"/>
      <c r="C90" s="251"/>
      <c r="D90" s="252" t="s">
        <v>403</v>
      </c>
      <c r="E90" s="253"/>
      <c r="F90" s="254">
        <v>250961</v>
      </c>
      <c r="G90" s="254">
        <v>276345</v>
      </c>
      <c r="H90" s="254">
        <v>179088</v>
      </c>
      <c r="I90" s="254">
        <v>250961</v>
      </c>
      <c r="J90" s="254">
        <v>276345</v>
      </c>
      <c r="K90" s="254">
        <v>179088</v>
      </c>
      <c r="L90" s="254">
        <v>228693</v>
      </c>
      <c r="M90" s="254">
        <v>22268</v>
      </c>
      <c r="N90" s="254">
        <v>0</v>
      </c>
      <c r="O90" s="254">
        <v>0</v>
      </c>
      <c r="P90" s="254">
        <v>0</v>
      </c>
    </row>
    <row r="91" spans="2:16" ht="16.5" customHeight="1">
      <c r="B91" s="250"/>
      <c r="C91" s="251"/>
      <c r="D91" s="252" t="s">
        <v>404</v>
      </c>
      <c r="E91" s="253"/>
      <c r="F91" s="254">
        <v>285591</v>
      </c>
      <c r="G91" s="254">
        <v>320784</v>
      </c>
      <c r="H91" s="254">
        <v>180731</v>
      </c>
      <c r="I91" s="254">
        <v>285591</v>
      </c>
      <c r="J91" s="254">
        <v>320784</v>
      </c>
      <c r="K91" s="254">
        <v>180731</v>
      </c>
      <c r="L91" s="254">
        <v>254851</v>
      </c>
      <c r="M91" s="254">
        <v>30740</v>
      </c>
      <c r="N91" s="254">
        <v>0</v>
      </c>
      <c r="O91" s="254">
        <v>0</v>
      </c>
      <c r="P91" s="254">
        <v>0</v>
      </c>
    </row>
    <row r="92" spans="2:16" ht="16.5" customHeight="1">
      <c r="B92" s="250"/>
      <c r="C92" s="251"/>
      <c r="D92" s="252" t="s">
        <v>205</v>
      </c>
      <c r="E92" s="253"/>
      <c r="F92" s="254">
        <v>301807</v>
      </c>
      <c r="G92" s="254">
        <v>325176</v>
      </c>
      <c r="H92" s="254">
        <v>210857</v>
      </c>
      <c r="I92" s="254">
        <v>295616</v>
      </c>
      <c r="J92" s="254">
        <v>318149</v>
      </c>
      <c r="K92" s="254">
        <v>207920</v>
      </c>
      <c r="L92" s="254">
        <v>262145</v>
      </c>
      <c r="M92" s="254">
        <v>33471</v>
      </c>
      <c r="N92" s="254">
        <v>6191</v>
      </c>
      <c r="O92" s="254">
        <v>7027</v>
      </c>
      <c r="P92" s="254">
        <v>2937</v>
      </c>
    </row>
    <row r="93" spans="2:16" ht="16.5" customHeight="1">
      <c r="B93" s="250"/>
      <c r="C93" s="251"/>
      <c r="D93" s="252" t="s">
        <v>405</v>
      </c>
      <c r="E93" s="253"/>
      <c r="F93" s="254">
        <v>312103</v>
      </c>
      <c r="G93" s="254">
        <v>352028</v>
      </c>
      <c r="H93" s="254">
        <v>208291</v>
      </c>
      <c r="I93" s="254">
        <v>310506</v>
      </c>
      <c r="J93" s="254">
        <v>349885</v>
      </c>
      <c r="K93" s="254">
        <v>208114</v>
      </c>
      <c r="L93" s="254">
        <v>278858</v>
      </c>
      <c r="M93" s="254">
        <v>31648</v>
      </c>
      <c r="N93" s="254">
        <v>1597</v>
      </c>
      <c r="O93" s="254">
        <v>2143</v>
      </c>
      <c r="P93" s="254">
        <v>177</v>
      </c>
    </row>
    <row r="94" spans="2:16" ht="16.5" customHeight="1">
      <c r="B94" s="250"/>
      <c r="C94" s="251"/>
      <c r="D94" s="252" t="s">
        <v>406</v>
      </c>
      <c r="E94" s="253"/>
      <c r="F94" s="254">
        <v>270859</v>
      </c>
      <c r="G94" s="254">
        <v>322503</v>
      </c>
      <c r="H94" s="254">
        <v>176484</v>
      </c>
      <c r="I94" s="254">
        <v>270859</v>
      </c>
      <c r="J94" s="254">
        <v>322503</v>
      </c>
      <c r="K94" s="254">
        <v>176484</v>
      </c>
      <c r="L94" s="254">
        <v>238451</v>
      </c>
      <c r="M94" s="254">
        <v>32408</v>
      </c>
      <c r="N94" s="254">
        <v>0</v>
      </c>
      <c r="O94" s="254">
        <v>0</v>
      </c>
      <c r="P94" s="254">
        <v>0</v>
      </c>
    </row>
    <row r="95" spans="2:16" ht="16.5" customHeight="1">
      <c r="B95" s="250"/>
      <c r="C95" s="251"/>
      <c r="D95" s="252" t="s">
        <v>407</v>
      </c>
      <c r="E95" s="253"/>
      <c r="F95" s="254">
        <v>352985</v>
      </c>
      <c r="G95" s="254">
        <v>378248</v>
      </c>
      <c r="H95" s="254">
        <v>207023</v>
      </c>
      <c r="I95" s="254">
        <v>332767</v>
      </c>
      <c r="J95" s="254">
        <v>356847</v>
      </c>
      <c r="K95" s="254">
        <v>193641</v>
      </c>
      <c r="L95" s="254">
        <v>285706</v>
      </c>
      <c r="M95" s="254">
        <v>47061</v>
      </c>
      <c r="N95" s="254">
        <v>20218</v>
      </c>
      <c r="O95" s="254">
        <v>21401</v>
      </c>
      <c r="P95" s="254">
        <v>13382</v>
      </c>
    </row>
    <row r="96" spans="2:16" ht="16.5" customHeight="1">
      <c r="B96" s="250"/>
      <c r="C96" s="251"/>
      <c r="D96" s="252" t="s">
        <v>408</v>
      </c>
      <c r="E96" s="253"/>
      <c r="F96" s="254">
        <v>339055</v>
      </c>
      <c r="G96" s="254">
        <v>355660</v>
      </c>
      <c r="H96" s="254">
        <v>215473</v>
      </c>
      <c r="I96" s="254">
        <v>290890</v>
      </c>
      <c r="J96" s="254">
        <v>303878</v>
      </c>
      <c r="K96" s="254">
        <v>194228</v>
      </c>
      <c r="L96" s="254">
        <v>254400</v>
      </c>
      <c r="M96" s="254">
        <v>36490</v>
      </c>
      <c r="N96" s="254">
        <v>48165</v>
      </c>
      <c r="O96" s="254">
        <v>51782</v>
      </c>
      <c r="P96" s="254">
        <v>21245</v>
      </c>
    </row>
    <row r="97" spans="2:16" ht="16.5" customHeight="1">
      <c r="B97" s="250"/>
      <c r="C97" s="251"/>
      <c r="D97" s="252" t="s">
        <v>219</v>
      </c>
      <c r="E97" s="253"/>
      <c r="F97" s="254">
        <v>346590</v>
      </c>
      <c r="G97" s="254">
        <v>361216</v>
      </c>
      <c r="H97" s="254">
        <v>204095</v>
      </c>
      <c r="I97" s="254">
        <v>346512</v>
      </c>
      <c r="J97" s="254">
        <v>361181</v>
      </c>
      <c r="K97" s="254">
        <v>203588</v>
      </c>
      <c r="L97" s="254">
        <v>303736</v>
      </c>
      <c r="M97" s="254">
        <v>42776</v>
      </c>
      <c r="N97" s="254">
        <v>78</v>
      </c>
      <c r="O97" s="254">
        <v>35</v>
      </c>
      <c r="P97" s="254">
        <v>507</v>
      </c>
    </row>
    <row r="98" spans="2:16" ht="16.5" customHeight="1">
      <c r="B98" s="250"/>
      <c r="C98" s="251"/>
      <c r="D98" s="252" t="s">
        <v>222</v>
      </c>
      <c r="E98" s="253"/>
      <c r="F98" s="254">
        <v>302470</v>
      </c>
      <c r="G98" s="254">
        <v>322544</v>
      </c>
      <c r="H98" s="254">
        <v>199204</v>
      </c>
      <c r="I98" s="254">
        <v>302470</v>
      </c>
      <c r="J98" s="254">
        <v>322544</v>
      </c>
      <c r="K98" s="254">
        <v>199204</v>
      </c>
      <c r="L98" s="254">
        <v>272082</v>
      </c>
      <c r="M98" s="254">
        <v>30388</v>
      </c>
      <c r="N98" s="254">
        <v>0</v>
      </c>
      <c r="O98" s="254">
        <v>0</v>
      </c>
      <c r="P98" s="254">
        <v>0</v>
      </c>
    </row>
    <row r="99" spans="2:16" ht="16.5" customHeight="1">
      <c r="B99" s="250"/>
      <c r="C99" s="251"/>
      <c r="D99" s="252" t="s">
        <v>225</v>
      </c>
      <c r="E99" s="253"/>
      <c r="F99" s="254">
        <v>327972</v>
      </c>
      <c r="G99" s="254">
        <v>356321</v>
      </c>
      <c r="H99" s="254">
        <v>188947</v>
      </c>
      <c r="I99" s="254">
        <v>319678</v>
      </c>
      <c r="J99" s="254">
        <v>347229</v>
      </c>
      <c r="K99" s="254">
        <v>184561</v>
      </c>
      <c r="L99" s="254">
        <v>276345</v>
      </c>
      <c r="M99" s="254">
        <v>43333</v>
      </c>
      <c r="N99" s="254">
        <v>8294</v>
      </c>
      <c r="O99" s="254">
        <v>9092</v>
      </c>
      <c r="P99" s="254">
        <v>4386</v>
      </c>
    </row>
    <row r="100" spans="2:16" ht="16.5" customHeight="1">
      <c r="B100" s="250"/>
      <c r="C100" s="251"/>
      <c r="D100" s="252" t="s">
        <v>409</v>
      </c>
      <c r="E100" s="253"/>
      <c r="F100" s="254">
        <v>321132</v>
      </c>
      <c r="G100" s="254">
        <v>349355</v>
      </c>
      <c r="H100" s="254">
        <v>235885</v>
      </c>
      <c r="I100" s="254">
        <v>321132</v>
      </c>
      <c r="J100" s="254">
        <v>349355</v>
      </c>
      <c r="K100" s="254">
        <v>235885</v>
      </c>
      <c r="L100" s="254">
        <v>289740</v>
      </c>
      <c r="M100" s="254">
        <v>31392</v>
      </c>
      <c r="N100" s="254">
        <v>0</v>
      </c>
      <c r="O100" s="254">
        <v>0</v>
      </c>
      <c r="P100" s="254">
        <v>0</v>
      </c>
    </row>
    <row r="101" spans="2:16" ht="16.5" customHeight="1">
      <c r="B101" s="250"/>
      <c r="C101" s="251"/>
      <c r="D101" s="252" t="s">
        <v>410</v>
      </c>
      <c r="E101" s="253"/>
      <c r="F101" s="254">
        <v>347234</v>
      </c>
      <c r="G101" s="254">
        <v>378506</v>
      </c>
      <c r="H101" s="254">
        <v>199717</v>
      </c>
      <c r="I101" s="254">
        <v>346860</v>
      </c>
      <c r="J101" s="254">
        <v>378087</v>
      </c>
      <c r="K101" s="254">
        <v>199560</v>
      </c>
      <c r="L101" s="254">
        <v>313682</v>
      </c>
      <c r="M101" s="254">
        <v>33178</v>
      </c>
      <c r="N101" s="254">
        <v>374</v>
      </c>
      <c r="O101" s="254">
        <v>419</v>
      </c>
      <c r="P101" s="254">
        <v>157</v>
      </c>
    </row>
    <row r="102" spans="2:16" ht="16.5" customHeight="1">
      <c r="B102" s="250"/>
      <c r="C102" s="251"/>
      <c r="D102" s="252" t="s">
        <v>411</v>
      </c>
      <c r="E102" s="253"/>
      <c r="F102" s="254">
        <v>420605</v>
      </c>
      <c r="G102" s="254">
        <v>487588</v>
      </c>
      <c r="H102" s="254">
        <v>216166</v>
      </c>
      <c r="I102" s="254">
        <v>392256</v>
      </c>
      <c r="J102" s="254">
        <v>450066</v>
      </c>
      <c r="K102" s="254">
        <v>215814</v>
      </c>
      <c r="L102" s="254">
        <v>360583</v>
      </c>
      <c r="M102" s="254">
        <v>31673</v>
      </c>
      <c r="N102" s="254">
        <v>28349</v>
      </c>
      <c r="O102" s="254">
        <v>37522</v>
      </c>
      <c r="P102" s="254">
        <v>352</v>
      </c>
    </row>
    <row r="103" spans="2:16" ht="16.5" customHeight="1">
      <c r="B103" s="250"/>
      <c r="C103" s="251"/>
      <c r="D103" s="252" t="s">
        <v>412</v>
      </c>
      <c r="E103" s="253"/>
      <c r="F103" s="254">
        <v>302263</v>
      </c>
      <c r="G103" s="254">
        <v>380217</v>
      </c>
      <c r="H103" s="254">
        <v>169119</v>
      </c>
      <c r="I103" s="254">
        <v>302189</v>
      </c>
      <c r="J103" s="254">
        <v>380217</v>
      </c>
      <c r="K103" s="254">
        <v>168919</v>
      </c>
      <c r="L103" s="254">
        <v>275219</v>
      </c>
      <c r="M103" s="254">
        <v>26970</v>
      </c>
      <c r="N103" s="254">
        <v>74</v>
      </c>
      <c r="O103" s="254">
        <v>0</v>
      </c>
      <c r="P103" s="254">
        <v>200</v>
      </c>
    </row>
    <row r="104" spans="2:16" ht="16.5" customHeight="1">
      <c r="B104" s="250"/>
      <c r="C104" s="251"/>
      <c r="D104" s="252" t="s">
        <v>413</v>
      </c>
      <c r="E104" s="253"/>
      <c r="F104" s="254">
        <v>332114</v>
      </c>
      <c r="G104" s="254">
        <v>366560</v>
      </c>
      <c r="H104" s="254">
        <v>221718</v>
      </c>
      <c r="I104" s="254">
        <v>328145</v>
      </c>
      <c r="J104" s="254">
        <v>362129</v>
      </c>
      <c r="K104" s="254">
        <v>219231</v>
      </c>
      <c r="L104" s="254">
        <v>294856</v>
      </c>
      <c r="M104" s="254">
        <v>33289</v>
      </c>
      <c r="N104" s="254">
        <v>3969</v>
      </c>
      <c r="O104" s="254">
        <v>4431</v>
      </c>
      <c r="P104" s="254">
        <v>2487</v>
      </c>
    </row>
    <row r="105" spans="2:16" ht="16.5" customHeight="1">
      <c r="B105" s="250"/>
      <c r="C105" s="251"/>
      <c r="D105" s="252" t="s">
        <v>414</v>
      </c>
      <c r="E105" s="253"/>
      <c r="F105" s="254">
        <v>389988</v>
      </c>
      <c r="G105" s="254">
        <v>430972</v>
      </c>
      <c r="H105" s="254">
        <v>268627</v>
      </c>
      <c r="I105" s="254">
        <v>389626</v>
      </c>
      <c r="J105" s="254">
        <v>430488</v>
      </c>
      <c r="K105" s="254">
        <v>268627</v>
      </c>
      <c r="L105" s="254">
        <v>354030</v>
      </c>
      <c r="M105" s="254">
        <v>35596</v>
      </c>
      <c r="N105" s="254">
        <v>362</v>
      </c>
      <c r="O105" s="254">
        <v>484</v>
      </c>
      <c r="P105" s="254">
        <v>0</v>
      </c>
    </row>
    <row r="106" spans="2:16" ht="16.5" customHeight="1">
      <c r="B106" s="250"/>
      <c r="C106" s="251"/>
      <c r="D106" s="252" t="s">
        <v>415</v>
      </c>
      <c r="E106" s="253"/>
      <c r="F106" s="254">
        <v>358554</v>
      </c>
      <c r="G106" s="254">
        <v>379905</v>
      </c>
      <c r="H106" s="254">
        <v>229675</v>
      </c>
      <c r="I106" s="254">
        <v>358301</v>
      </c>
      <c r="J106" s="254">
        <v>379618</v>
      </c>
      <c r="K106" s="254">
        <v>229630</v>
      </c>
      <c r="L106" s="254">
        <v>310363</v>
      </c>
      <c r="M106" s="254">
        <v>47938</v>
      </c>
      <c r="N106" s="254">
        <v>253</v>
      </c>
      <c r="O106" s="254">
        <v>287</v>
      </c>
      <c r="P106" s="254">
        <v>45</v>
      </c>
    </row>
    <row r="107" spans="2:16" ht="16.5" customHeight="1">
      <c r="B107" s="250"/>
      <c r="C107" s="251"/>
      <c r="D107" s="252" t="s">
        <v>416</v>
      </c>
      <c r="E107" s="253"/>
      <c r="F107" s="254">
        <v>316860</v>
      </c>
      <c r="G107" s="254">
        <v>376533</v>
      </c>
      <c r="H107" s="254">
        <v>201801</v>
      </c>
      <c r="I107" s="254">
        <v>316860</v>
      </c>
      <c r="J107" s="254">
        <v>376533</v>
      </c>
      <c r="K107" s="254">
        <v>201801</v>
      </c>
      <c r="L107" s="254">
        <v>291001</v>
      </c>
      <c r="M107" s="254">
        <v>25859</v>
      </c>
      <c r="N107" s="254">
        <v>0</v>
      </c>
      <c r="O107" s="254">
        <v>0</v>
      </c>
      <c r="P107" s="254">
        <v>0</v>
      </c>
    </row>
    <row r="108" spans="2:16" ht="16.5" customHeight="1">
      <c r="B108" s="250"/>
      <c r="C108" s="251"/>
      <c r="D108" s="252" t="s">
        <v>417</v>
      </c>
      <c r="E108" s="253"/>
      <c r="F108" s="266" t="s">
        <v>762</v>
      </c>
      <c r="G108" s="266" t="s">
        <v>762</v>
      </c>
      <c r="H108" s="266" t="s">
        <v>762</v>
      </c>
      <c r="I108" s="266" t="s">
        <v>762</v>
      </c>
      <c r="J108" s="266" t="s">
        <v>762</v>
      </c>
      <c r="K108" s="266" t="s">
        <v>762</v>
      </c>
      <c r="L108" s="266" t="s">
        <v>762</v>
      </c>
      <c r="M108" s="266" t="s">
        <v>762</v>
      </c>
      <c r="N108" s="266" t="s">
        <v>762</v>
      </c>
      <c r="O108" s="266" t="s">
        <v>762</v>
      </c>
      <c r="P108" s="266" t="s">
        <v>762</v>
      </c>
    </row>
    <row r="109" spans="2:16" ht="16.5" customHeight="1">
      <c r="B109" s="250"/>
      <c r="C109" s="251"/>
      <c r="D109" s="252" t="s">
        <v>418</v>
      </c>
      <c r="E109" s="253"/>
      <c r="F109" s="266" t="s">
        <v>762</v>
      </c>
      <c r="G109" s="266" t="s">
        <v>762</v>
      </c>
      <c r="H109" s="266" t="s">
        <v>762</v>
      </c>
      <c r="I109" s="266" t="s">
        <v>762</v>
      </c>
      <c r="J109" s="266" t="s">
        <v>762</v>
      </c>
      <c r="K109" s="266" t="s">
        <v>762</v>
      </c>
      <c r="L109" s="266" t="s">
        <v>762</v>
      </c>
      <c r="M109" s="266" t="s">
        <v>762</v>
      </c>
      <c r="N109" s="266" t="s">
        <v>762</v>
      </c>
      <c r="O109" s="266" t="s">
        <v>762</v>
      </c>
      <c r="P109" s="266" t="s">
        <v>762</v>
      </c>
    </row>
    <row r="110" spans="2:16" ht="16.5" customHeight="1">
      <c r="B110" s="250"/>
      <c r="C110" s="251"/>
      <c r="D110" s="252" t="s">
        <v>419</v>
      </c>
      <c r="E110" s="253"/>
      <c r="F110" s="266" t="s">
        <v>762</v>
      </c>
      <c r="G110" s="266" t="s">
        <v>762</v>
      </c>
      <c r="H110" s="266" t="s">
        <v>762</v>
      </c>
      <c r="I110" s="266" t="s">
        <v>762</v>
      </c>
      <c r="J110" s="266" t="s">
        <v>762</v>
      </c>
      <c r="K110" s="266" t="s">
        <v>762</v>
      </c>
      <c r="L110" s="266" t="s">
        <v>762</v>
      </c>
      <c r="M110" s="266" t="s">
        <v>762</v>
      </c>
      <c r="N110" s="266" t="s">
        <v>762</v>
      </c>
      <c r="O110" s="266" t="s">
        <v>762</v>
      </c>
      <c r="P110" s="266" t="s">
        <v>762</v>
      </c>
    </row>
    <row r="111" spans="2:16" ht="16.5" customHeight="1">
      <c r="B111" s="245"/>
      <c r="C111" s="246"/>
      <c r="D111" s="247" t="s">
        <v>420</v>
      </c>
      <c r="E111" s="248"/>
      <c r="F111" s="255">
        <v>337826</v>
      </c>
      <c r="G111" s="255">
        <v>411309</v>
      </c>
      <c r="H111" s="255">
        <v>183278</v>
      </c>
      <c r="I111" s="255">
        <v>336709</v>
      </c>
      <c r="J111" s="255">
        <v>409783</v>
      </c>
      <c r="K111" s="255">
        <v>183021</v>
      </c>
      <c r="L111" s="255">
        <v>312403</v>
      </c>
      <c r="M111" s="255">
        <v>24306</v>
      </c>
      <c r="N111" s="255">
        <v>1117</v>
      </c>
      <c r="O111" s="255">
        <v>1526</v>
      </c>
      <c r="P111" s="255">
        <v>257</v>
      </c>
    </row>
    <row r="112" spans="2:16" ht="16.5" customHeight="1">
      <c r="B112" s="267"/>
      <c r="C112" s="268"/>
      <c r="D112" s="269" t="s">
        <v>421</v>
      </c>
      <c r="E112" s="270"/>
      <c r="F112" s="271">
        <v>155877</v>
      </c>
      <c r="G112" s="271">
        <v>240293</v>
      </c>
      <c r="H112" s="271">
        <v>122596</v>
      </c>
      <c r="I112" s="271">
        <v>155694</v>
      </c>
      <c r="J112" s="271">
        <v>239961</v>
      </c>
      <c r="K112" s="271">
        <v>122472</v>
      </c>
      <c r="L112" s="271">
        <v>149579</v>
      </c>
      <c r="M112" s="271">
        <v>6115</v>
      </c>
      <c r="N112" s="271">
        <v>183</v>
      </c>
      <c r="O112" s="271">
        <v>332</v>
      </c>
      <c r="P112" s="271">
        <v>124</v>
      </c>
    </row>
    <row r="113" spans="2:16" ht="16.5" customHeight="1">
      <c r="B113" s="261"/>
      <c r="C113" s="262"/>
      <c r="D113" s="263" t="s">
        <v>253</v>
      </c>
      <c r="E113" s="264"/>
      <c r="F113" s="265">
        <v>190964</v>
      </c>
      <c r="G113" s="265">
        <v>242479</v>
      </c>
      <c r="H113" s="265">
        <v>132144</v>
      </c>
      <c r="I113" s="265">
        <v>190964</v>
      </c>
      <c r="J113" s="265">
        <v>242479</v>
      </c>
      <c r="K113" s="265">
        <v>132144</v>
      </c>
      <c r="L113" s="265">
        <v>185638</v>
      </c>
      <c r="M113" s="265">
        <v>5326</v>
      </c>
      <c r="N113" s="265">
        <v>0</v>
      </c>
      <c r="O113" s="265">
        <v>0</v>
      </c>
      <c r="P113" s="265">
        <v>0</v>
      </c>
    </row>
    <row r="114" spans="2:16" ht="16.5" customHeight="1">
      <c r="B114" s="250"/>
      <c r="C114" s="251"/>
      <c r="D114" s="252" t="s">
        <v>422</v>
      </c>
      <c r="E114" s="253"/>
      <c r="F114" s="254">
        <v>87877</v>
      </c>
      <c r="G114" s="254">
        <v>114258</v>
      </c>
      <c r="H114" s="254">
        <v>75110</v>
      </c>
      <c r="I114" s="254">
        <v>87698</v>
      </c>
      <c r="J114" s="254">
        <v>114185</v>
      </c>
      <c r="K114" s="254">
        <v>74880</v>
      </c>
      <c r="L114" s="254">
        <v>83861</v>
      </c>
      <c r="M114" s="254">
        <v>3837</v>
      </c>
      <c r="N114" s="254">
        <v>179</v>
      </c>
      <c r="O114" s="254">
        <v>73</v>
      </c>
      <c r="P114" s="254">
        <v>230</v>
      </c>
    </row>
    <row r="115" spans="2:16" ht="16.5" customHeight="1">
      <c r="B115" s="245"/>
      <c r="C115" s="246"/>
      <c r="D115" s="247" t="s">
        <v>255</v>
      </c>
      <c r="E115" s="248"/>
      <c r="F115" s="255">
        <v>342236</v>
      </c>
      <c r="G115" s="255">
        <v>483002</v>
      </c>
      <c r="H115" s="255">
        <v>288141</v>
      </c>
      <c r="I115" s="255">
        <v>342182</v>
      </c>
      <c r="J115" s="255">
        <v>482943</v>
      </c>
      <c r="K115" s="255">
        <v>288089</v>
      </c>
      <c r="L115" s="255">
        <v>309295</v>
      </c>
      <c r="M115" s="255">
        <v>32887</v>
      </c>
      <c r="N115" s="255">
        <v>54</v>
      </c>
      <c r="O115" s="255">
        <v>59</v>
      </c>
      <c r="P115" s="255">
        <v>52</v>
      </c>
    </row>
    <row r="116" spans="2:16" ht="16.5" customHeight="1">
      <c r="B116" s="267"/>
      <c r="C116" s="268"/>
      <c r="D116" s="269" t="s">
        <v>423</v>
      </c>
      <c r="E116" s="270"/>
      <c r="F116" s="271">
        <v>210602</v>
      </c>
      <c r="G116" s="271">
        <v>275654</v>
      </c>
      <c r="H116" s="271">
        <v>186089</v>
      </c>
      <c r="I116" s="271">
        <v>210520</v>
      </c>
      <c r="J116" s="271">
        <v>275547</v>
      </c>
      <c r="K116" s="271">
        <v>186017</v>
      </c>
      <c r="L116" s="271">
        <v>202100</v>
      </c>
      <c r="M116" s="271">
        <v>8420</v>
      </c>
      <c r="N116" s="271">
        <v>82</v>
      </c>
      <c r="O116" s="271">
        <v>107</v>
      </c>
      <c r="P116" s="271">
        <v>72</v>
      </c>
    </row>
    <row r="117" spans="2:16" ht="16.5" customHeight="1">
      <c r="B117" s="261"/>
      <c r="C117" s="262"/>
      <c r="D117" s="263" t="s">
        <v>424</v>
      </c>
      <c r="E117" s="264"/>
      <c r="F117" s="265">
        <v>159291</v>
      </c>
      <c r="G117" s="265">
        <v>179641</v>
      </c>
      <c r="H117" s="265">
        <v>131240</v>
      </c>
      <c r="I117" s="265">
        <v>159146</v>
      </c>
      <c r="J117" s="265">
        <v>179632</v>
      </c>
      <c r="K117" s="265">
        <v>130907</v>
      </c>
      <c r="L117" s="265">
        <v>138106</v>
      </c>
      <c r="M117" s="265">
        <v>21040</v>
      </c>
      <c r="N117" s="265">
        <v>145</v>
      </c>
      <c r="O117" s="265">
        <v>9</v>
      </c>
      <c r="P117" s="265">
        <v>333</v>
      </c>
    </row>
    <row r="118" spans="2:16" ht="16.5" customHeight="1">
      <c r="B118" s="250"/>
      <c r="C118" s="251"/>
      <c r="D118" s="252" t="s">
        <v>425</v>
      </c>
      <c r="E118" s="253"/>
      <c r="F118" s="254">
        <v>136737</v>
      </c>
      <c r="G118" s="254">
        <v>188194</v>
      </c>
      <c r="H118" s="254">
        <v>105224</v>
      </c>
      <c r="I118" s="254">
        <v>136626</v>
      </c>
      <c r="J118" s="254">
        <v>188175</v>
      </c>
      <c r="K118" s="254">
        <v>105056</v>
      </c>
      <c r="L118" s="254">
        <v>127698</v>
      </c>
      <c r="M118" s="254">
        <v>8928</v>
      </c>
      <c r="N118" s="254">
        <v>111</v>
      </c>
      <c r="O118" s="254">
        <v>19</v>
      </c>
      <c r="P118" s="254">
        <v>168</v>
      </c>
    </row>
    <row r="119" spans="2:16" ht="16.5" customHeight="1">
      <c r="B119" s="250"/>
      <c r="C119" s="251"/>
      <c r="D119" s="252" t="s">
        <v>426</v>
      </c>
      <c r="E119" s="253"/>
      <c r="F119" s="254">
        <v>271214</v>
      </c>
      <c r="G119" s="254">
        <v>294734</v>
      </c>
      <c r="H119" s="254">
        <v>177885</v>
      </c>
      <c r="I119" s="254">
        <v>269914</v>
      </c>
      <c r="J119" s="254">
        <v>293106</v>
      </c>
      <c r="K119" s="254">
        <v>177885</v>
      </c>
      <c r="L119" s="254">
        <v>253199</v>
      </c>
      <c r="M119" s="254">
        <v>16715</v>
      </c>
      <c r="N119" s="254">
        <v>1300</v>
      </c>
      <c r="O119" s="254">
        <v>1628</v>
      </c>
      <c r="P119" s="254">
        <v>0</v>
      </c>
    </row>
    <row r="120" spans="2:16" ht="10.5" customHeight="1">
      <c r="B120" s="245"/>
      <c r="C120" s="246"/>
      <c r="D120" s="273" t="s">
        <v>427</v>
      </c>
      <c r="E120" s="248"/>
      <c r="F120" s="274" t="s">
        <v>762</v>
      </c>
      <c r="G120" s="274" t="s">
        <v>762</v>
      </c>
      <c r="H120" s="274" t="s">
        <v>762</v>
      </c>
      <c r="I120" s="274" t="s">
        <v>762</v>
      </c>
      <c r="J120" s="274" t="s">
        <v>762</v>
      </c>
      <c r="K120" s="274" t="s">
        <v>762</v>
      </c>
      <c r="L120" s="274" t="s">
        <v>762</v>
      </c>
      <c r="M120" s="274" t="s">
        <v>762</v>
      </c>
      <c r="N120" s="274" t="s">
        <v>762</v>
      </c>
      <c r="O120" s="274" t="s">
        <v>762</v>
      </c>
      <c r="P120" s="274" t="s">
        <v>762</v>
      </c>
    </row>
    <row r="121" spans="2:16" ht="10.5" customHeight="1">
      <c r="B121" s="250"/>
      <c r="C121" s="251"/>
      <c r="D121" s="276" t="s">
        <v>428</v>
      </c>
      <c r="E121" s="253"/>
      <c r="F121" s="266" t="s">
        <v>762</v>
      </c>
      <c r="G121" s="266" t="s">
        <v>762</v>
      </c>
      <c r="H121" s="266" t="s">
        <v>762</v>
      </c>
      <c r="I121" s="266" t="s">
        <v>762</v>
      </c>
      <c r="J121" s="266" t="s">
        <v>762</v>
      </c>
      <c r="K121" s="266" t="s">
        <v>762</v>
      </c>
      <c r="L121" s="266" t="s">
        <v>762</v>
      </c>
      <c r="M121" s="266" t="s">
        <v>762</v>
      </c>
      <c r="N121" s="266" t="s">
        <v>762</v>
      </c>
      <c r="O121" s="266" t="s">
        <v>762</v>
      </c>
      <c r="P121" s="266" t="s">
        <v>762</v>
      </c>
    </row>
    <row r="122" spans="2:16" ht="10.5" customHeight="1">
      <c r="B122" s="250"/>
      <c r="C122" s="251"/>
      <c r="D122" s="276" t="s">
        <v>429</v>
      </c>
      <c r="E122" s="253"/>
      <c r="F122" s="266" t="s">
        <v>762</v>
      </c>
      <c r="G122" s="266" t="s">
        <v>762</v>
      </c>
      <c r="H122" s="266" t="s">
        <v>762</v>
      </c>
      <c r="I122" s="266" t="s">
        <v>762</v>
      </c>
      <c r="J122" s="266" t="s">
        <v>762</v>
      </c>
      <c r="K122" s="266" t="s">
        <v>762</v>
      </c>
      <c r="L122" s="266" t="s">
        <v>762</v>
      </c>
      <c r="M122" s="266" t="s">
        <v>762</v>
      </c>
      <c r="N122" s="266" t="s">
        <v>762</v>
      </c>
      <c r="O122" s="266" t="s">
        <v>762</v>
      </c>
      <c r="P122" s="266" t="s">
        <v>762</v>
      </c>
    </row>
    <row r="123" spans="2:16" ht="10.5" customHeight="1">
      <c r="B123" s="250"/>
      <c r="C123" s="251"/>
      <c r="D123" s="276" t="s">
        <v>430</v>
      </c>
      <c r="E123" s="253"/>
      <c r="F123" s="266" t="s">
        <v>762</v>
      </c>
      <c r="G123" s="266" t="s">
        <v>762</v>
      </c>
      <c r="H123" s="266" t="s">
        <v>762</v>
      </c>
      <c r="I123" s="266" t="s">
        <v>762</v>
      </c>
      <c r="J123" s="266" t="s">
        <v>762</v>
      </c>
      <c r="K123" s="266" t="s">
        <v>762</v>
      </c>
      <c r="L123" s="266" t="s">
        <v>762</v>
      </c>
      <c r="M123" s="266" t="s">
        <v>762</v>
      </c>
      <c r="N123" s="266" t="s">
        <v>762</v>
      </c>
      <c r="O123" s="266" t="s">
        <v>762</v>
      </c>
      <c r="P123" s="266" t="s">
        <v>762</v>
      </c>
    </row>
    <row r="124" spans="2:16" ht="10.5" customHeight="1">
      <c r="B124" s="267"/>
      <c r="C124" s="268"/>
      <c r="D124" s="278" t="s">
        <v>431</v>
      </c>
      <c r="E124" s="270"/>
      <c r="F124" s="266" t="s">
        <v>762</v>
      </c>
      <c r="G124" s="266" t="s">
        <v>762</v>
      </c>
      <c r="H124" s="266" t="s">
        <v>762</v>
      </c>
      <c r="I124" s="266" t="s">
        <v>762</v>
      </c>
      <c r="J124" s="266" t="s">
        <v>762</v>
      </c>
      <c r="K124" s="266" t="s">
        <v>762</v>
      </c>
      <c r="L124" s="266" t="s">
        <v>762</v>
      </c>
      <c r="M124" s="266" t="s">
        <v>762</v>
      </c>
      <c r="N124" s="266" t="s">
        <v>762</v>
      </c>
      <c r="O124" s="266" t="s">
        <v>762</v>
      </c>
      <c r="P124" s="266" t="s">
        <v>762</v>
      </c>
    </row>
    <row r="125" spans="2:16" ht="10.5" customHeight="1">
      <c r="B125" s="245"/>
      <c r="C125" s="246"/>
      <c r="D125" s="273" t="s">
        <v>432</v>
      </c>
      <c r="E125" s="248"/>
      <c r="F125" s="274" t="s">
        <v>762</v>
      </c>
      <c r="G125" s="274" t="s">
        <v>762</v>
      </c>
      <c r="H125" s="274" t="s">
        <v>762</v>
      </c>
      <c r="I125" s="274" t="s">
        <v>762</v>
      </c>
      <c r="J125" s="274" t="s">
        <v>762</v>
      </c>
      <c r="K125" s="274" t="s">
        <v>762</v>
      </c>
      <c r="L125" s="274" t="s">
        <v>762</v>
      </c>
      <c r="M125" s="274" t="s">
        <v>762</v>
      </c>
      <c r="N125" s="274" t="s">
        <v>762</v>
      </c>
      <c r="O125" s="274" t="s">
        <v>762</v>
      </c>
      <c r="P125" s="274" t="s">
        <v>762</v>
      </c>
    </row>
    <row r="126" spans="2:16" ht="10.5" customHeight="1">
      <c r="B126" s="267"/>
      <c r="C126" s="268"/>
      <c r="D126" s="278" t="s">
        <v>433</v>
      </c>
      <c r="E126" s="270"/>
      <c r="F126" s="279" t="s">
        <v>762</v>
      </c>
      <c r="G126" s="279" t="s">
        <v>762</v>
      </c>
      <c r="H126" s="279" t="s">
        <v>762</v>
      </c>
      <c r="I126" s="279" t="s">
        <v>762</v>
      </c>
      <c r="J126" s="279" t="s">
        <v>762</v>
      </c>
      <c r="K126" s="279" t="s">
        <v>762</v>
      </c>
      <c r="L126" s="279" t="s">
        <v>762</v>
      </c>
      <c r="M126" s="279" t="s">
        <v>762</v>
      </c>
      <c r="N126" s="279" t="s">
        <v>762</v>
      </c>
      <c r="O126" s="279" t="s">
        <v>762</v>
      </c>
      <c r="P126" s="279" t="s">
        <v>762</v>
      </c>
    </row>
  </sheetData>
  <sheetProtection/>
  <mergeCells count="12">
    <mergeCell ref="B6:D6"/>
    <mergeCell ref="N5:P5"/>
    <mergeCell ref="F68:H68"/>
    <mergeCell ref="I68:K68"/>
    <mergeCell ref="F5:H5"/>
    <mergeCell ref="I5:K5"/>
    <mergeCell ref="L5:L6"/>
    <mergeCell ref="M5:M6"/>
    <mergeCell ref="L68:L69"/>
    <mergeCell ref="M68:M69"/>
    <mergeCell ref="N68:P68"/>
    <mergeCell ref="B69:D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zoomScale="88" zoomScaleNormal="88" workbookViewId="0" topLeftCell="A1">
      <selection activeCell="A1" sqref="A1"/>
    </sheetView>
  </sheetViews>
  <sheetFormatPr defaultColWidth="8.796875" defaultRowHeight="14.25"/>
  <cols>
    <col min="1" max="1" width="2.59765625" style="107" customWidth="1"/>
    <col min="2" max="2" width="2.8984375" style="107" customWidth="1"/>
    <col min="3" max="3" width="2.59765625" style="107" customWidth="1"/>
    <col min="4" max="4" width="3.19921875" style="107" customWidth="1"/>
    <col min="5" max="5" width="4.3984375" style="107" customWidth="1"/>
    <col min="6" max="6" width="31.8984375" style="107" customWidth="1"/>
    <col min="7" max="11" width="7.59765625" style="107" customWidth="1"/>
    <col min="12" max="12" width="8.59765625" style="107" customWidth="1"/>
    <col min="13" max="13" width="2.59765625" style="107" customWidth="1"/>
    <col min="14" max="14" width="1.203125" style="107" customWidth="1"/>
    <col min="15" max="15" width="2.59765625" style="432" customWidth="1"/>
    <col min="16" max="17" width="2.59765625" style="107" customWidth="1"/>
    <col min="18" max="22" width="0" style="107" hidden="1" customWidth="1"/>
    <col min="23" max="16384" width="9" style="107" customWidth="1"/>
  </cols>
  <sheetData>
    <row r="2" spans="2:15" s="105" customFormat="1" ht="24.75" customHeight="1">
      <c r="B2" s="662" t="s">
        <v>537</v>
      </c>
      <c r="C2" s="662"/>
      <c r="D2" s="662"/>
      <c r="E2" s="662"/>
      <c r="F2" s="662"/>
      <c r="G2" s="662"/>
      <c r="H2" s="662"/>
      <c r="I2" s="662"/>
      <c r="J2" s="662"/>
      <c r="K2" s="662"/>
      <c r="L2" s="662"/>
      <c r="M2" s="662"/>
      <c r="N2" s="662"/>
      <c r="O2" s="662"/>
    </row>
    <row r="3" spans="2:15" s="105" customFormat="1" ht="15" customHeight="1">
      <c r="B3" s="103"/>
      <c r="C3" s="103"/>
      <c r="D3" s="103"/>
      <c r="E3" s="103"/>
      <c r="F3" s="104"/>
      <c r="G3" s="104"/>
      <c r="H3" s="104"/>
      <c r="I3" s="104"/>
      <c r="J3" s="104"/>
      <c r="K3" s="104"/>
      <c r="L3" s="104"/>
      <c r="M3" s="103"/>
      <c r="N3" s="103"/>
      <c r="O3" s="110"/>
    </row>
    <row r="4" spans="2:15" ht="14.25" customHeight="1">
      <c r="B4" s="103"/>
      <c r="C4" s="106"/>
      <c r="D4" s="106"/>
      <c r="E4" s="106"/>
      <c r="F4" s="106"/>
      <c r="G4" s="106"/>
      <c r="H4" s="106"/>
      <c r="I4" s="106"/>
      <c r="J4" s="106"/>
      <c r="K4" s="106"/>
      <c r="L4" s="106"/>
      <c r="M4" s="106"/>
      <c r="N4" s="106"/>
      <c r="O4" s="110"/>
    </row>
    <row r="5" spans="2:20" ht="18.75" customHeight="1">
      <c r="B5" s="106" t="s">
        <v>369</v>
      </c>
      <c r="C5" s="106"/>
      <c r="D5" s="106"/>
      <c r="E5" s="106"/>
      <c r="F5" s="106"/>
      <c r="G5" s="108"/>
      <c r="H5" s="106"/>
      <c r="I5" s="106"/>
      <c r="J5" s="106"/>
      <c r="K5" s="106"/>
      <c r="L5" s="106"/>
      <c r="M5" s="109" t="str">
        <f>REPT("-",R5-LEN(E5))</f>
        <v>--------------------------------------------------------------------</v>
      </c>
      <c r="N5" s="109"/>
      <c r="O5" s="442" t="str">
        <f>HYPERLINK("#"&amp;T5&amp;"!A1","1")</f>
        <v>1</v>
      </c>
      <c r="R5" s="107">
        <v>68</v>
      </c>
      <c r="T5" s="114" t="s">
        <v>335</v>
      </c>
    </row>
    <row r="6" spans="2:20" ht="18.75" customHeight="1">
      <c r="B6" s="106" t="s">
        <v>100</v>
      </c>
      <c r="C6" s="106"/>
      <c r="D6" s="106"/>
      <c r="E6" s="106"/>
      <c r="F6" s="106"/>
      <c r="G6" s="108"/>
      <c r="H6" s="106"/>
      <c r="I6" s="106"/>
      <c r="J6" s="106"/>
      <c r="K6" s="106"/>
      <c r="L6" s="106"/>
      <c r="M6" s="109" t="str">
        <f>REPT("-",R6-LEN(E6))</f>
        <v>--------------------------------------------------</v>
      </c>
      <c r="N6" s="109"/>
      <c r="O6" s="442" t="str">
        <f>HYPERLINK("#"&amp;T6&amp;"!A1","3")</f>
        <v>3</v>
      </c>
      <c r="R6" s="107">
        <v>50</v>
      </c>
      <c r="T6" s="114" t="s">
        <v>336</v>
      </c>
    </row>
    <row r="7" spans="2:15" ht="18.75" customHeight="1">
      <c r="B7" s="106"/>
      <c r="C7" s="106"/>
      <c r="D7" s="106"/>
      <c r="E7" s="106"/>
      <c r="F7" s="106"/>
      <c r="G7" s="110"/>
      <c r="H7" s="106"/>
      <c r="I7" s="106"/>
      <c r="J7" s="106"/>
      <c r="K7" s="106"/>
      <c r="L7" s="106"/>
      <c r="M7" s="106"/>
      <c r="N7" s="106"/>
      <c r="O7" s="443"/>
    </row>
    <row r="8" spans="2:15" ht="18.75" customHeight="1">
      <c r="B8" s="114" t="s">
        <v>538</v>
      </c>
      <c r="C8" s="106"/>
      <c r="D8" s="106"/>
      <c r="E8" s="106"/>
      <c r="F8" s="106"/>
      <c r="G8" s="110"/>
      <c r="H8" s="106"/>
      <c r="I8" s="106"/>
      <c r="J8" s="106"/>
      <c r="K8" s="106"/>
      <c r="L8" s="106"/>
      <c r="M8" s="106"/>
      <c r="N8" s="106"/>
      <c r="O8" s="443"/>
    </row>
    <row r="9" spans="2:15" ht="18.75" customHeight="1">
      <c r="B9" s="106"/>
      <c r="C9" s="106" t="s">
        <v>370</v>
      </c>
      <c r="D9" s="106"/>
      <c r="E9" s="106"/>
      <c r="F9" s="106"/>
      <c r="G9" s="110"/>
      <c r="H9" s="106"/>
      <c r="I9" s="106"/>
      <c r="J9" s="106"/>
      <c r="K9" s="106"/>
      <c r="L9" s="106"/>
      <c r="M9" s="106"/>
      <c r="N9" s="106"/>
      <c r="O9" s="443"/>
    </row>
    <row r="10" spans="2:20" ht="18.75" customHeight="1">
      <c r="B10" s="106"/>
      <c r="C10" s="106"/>
      <c r="D10" s="106">
        <v>1</v>
      </c>
      <c r="E10" s="106" t="s">
        <v>101</v>
      </c>
      <c r="F10" s="106"/>
      <c r="G10" s="108"/>
      <c r="H10" s="106"/>
      <c r="I10" s="106"/>
      <c r="J10" s="106"/>
      <c r="K10" s="106"/>
      <c r="L10" s="106"/>
      <c r="M10" s="109" t="str">
        <f>REPT("-",R10-LEN(E10))</f>
        <v>---------------------------------------------------------------------</v>
      </c>
      <c r="N10" s="109"/>
      <c r="O10" s="442" t="str">
        <f>HYPERLINK("#"&amp;T10&amp;"!A1","4")</f>
        <v>4</v>
      </c>
      <c r="R10" s="107">
        <v>74</v>
      </c>
      <c r="T10" s="114" t="s">
        <v>116</v>
      </c>
    </row>
    <row r="11" spans="2:20" ht="18.75" customHeight="1">
      <c r="B11" s="106"/>
      <c r="C11" s="106"/>
      <c r="D11" s="106">
        <v>2</v>
      </c>
      <c r="E11" s="106" t="s">
        <v>102</v>
      </c>
      <c r="F11" s="106"/>
      <c r="G11" s="108"/>
      <c r="H11" s="106"/>
      <c r="I11" s="106"/>
      <c r="J11" s="106"/>
      <c r="K11" s="106"/>
      <c r="L11" s="106"/>
      <c r="M11" s="109" t="str">
        <f>REPT("-",R11-LEN(E11))</f>
        <v>-------------------------------------------------------------------</v>
      </c>
      <c r="N11" s="109"/>
      <c r="O11" s="442" t="str">
        <f>HYPERLINK("#"&amp;T11&amp;"!A1","5")</f>
        <v>5</v>
      </c>
      <c r="R11" s="107">
        <v>74</v>
      </c>
      <c r="T11" s="114" t="s">
        <v>117</v>
      </c>
    </row>
    <row r="12" spans="2:20" ht="18.75" customHeight="1">
      <c r="B12" s="106"/>
      <c r="C12" s="106"/>
      <c r="D12" s="106">
        <v>3</v>
      </c>
      <c r="E12" s="106" t="s">
        <v>103</v>
      </c>
      <c r="F12" s="106"/>
      <c r="G12" s="108"/>
      <c r="H12" s="106"/>
      <c r="I12" s="106"/>
      <c r="J12" s="106"/>
      <c r="K12" s="106"/>
      <c r="L12" s="106"/>
      <c r="M12" s="109" t="str">
        <f>REPT("-",R12-LEN(E12))</f>
        <v>---------------------------------------------------------------------</v>
      </c>
      <c r="N12" s="109"/>
      <c r="O12" s="442" t="str">
        <f>HYPERLINK("#"&amp;T12&amp;"!A1","5")</f>
        <v>5</v>
      </c>
      <c r="R12" s="107">
        <v>74</v>
      </c>
      <c r="T12" s="114" t="s">
        <v>117</v>
      </c>
    </row>
    <row r="13" spans="2:15" ht="18.75" customHeight="1">
      <c r="B13" s="106"/>
      <c r="C13" s="106" t="s">
        <v>104</v>
      </c>
      <c r="D13" s="106"/>
      <c r="E13" s="106"/>
      <c r="F13" s="106"/>
      <c r="G13" s="110"/>
      <c r="H13" s="106"/>
      <c r="I13" s="106"/>
      <c r="J13" s="106"/>
      <c r="K13" s="106"/>
      <c r="L13" s="106"/>
      <c r="M13" s="106"/>
      <c r="N13" s="106"/>
      <c r="O13" s="443"/>
    </row>
    <row r="14" spans="2:20" ht="18.75" customHeight="1">
      <c r="B14" s="106"/>
      <c r="C14" s="106"/>
      <c r="D14" s="106">
        <v>1</v>
      </c>
      <c r="E14" s="106" t="s">
        <v>101</v>
      </c>
      <c r="F14" s="106"/>
      <c r="G14" s="108"/>
      <c r="H14" s="106"/>
      <c r="I14" s="106"/>
      <c r="J14" s="106"/>
      <c r="K14" s="106"/>
      <c r="L14" s="106"/>
      <c r="M14" s="109" t="str">
        <f>REPT("-",R14-LEN(E14))</f>
        <v>---------------------------------------------------------------------</v>
      </c>
      <c r="N14" s="109"/>
      <c r="O14" s="442" t="str">
        <f>HYPERLINK("#"&amp;T14&amp;"!A1","6")</f>
        <v>6</v>
      </c>
      <c r="R14" s="107">
        <v>74</v>
      </c>
      <c r="T14" s="114" t="s">
        <v>337</v>
      </c>
    </row>
    <row r="15" spans="2:20" ht="18.75" customHeight="1">
      <c r="B15" s="106"/>
      <c r="C15" s="106"/>
      <c r="D15" s="106">
        <v>2</v>
      </c>
      <c r="E15" s="106" t="s">
        <v>102</v>
      </c>
      <c r="F15" s="106"/>
      <c r="G15" s="108"/>
      <c r="H15" s="106"/>
      <c r="I15" s="106"/>
      <c r="J15" s="106"/>
      <c r="K15" s="106"/>
      <c r="L15" s="106"/>
      <c r="M15" s="109" t="str">
        <f>REPT("-",R15-LEN(E15))</f>
        <v>-------------------------------------------------------------------</v>
      </c>
      <c r="N15" s="109"/>
      <c r="O15" s="442" t="str">
        <f>HYPERLINK("#"&amp;T15&amp;"!A1","7")</f>
        <v>7</v>
      </c>
      <c r="R15" s="107">
        <v>74</v>
      </c>
      <c r="T15" s="114" t="s">
        <v>338</v>
      </c>
    </row>
    <row r="16" spans="2:20" ht="18.75" customHeight="1">
      <c r="B16" s="106"/>
      <c r="C16" s="106"/>
      <c r="D16" s="106">
        <v>3</v>
      </c>
      <c r="E16" s="106" t="s">
        <v>103</v>
      </c>
      <c r="F16" s="106"/>
      <c r="G16" s="108"/>
      <c r="H16" s="106"/>
      <c r="I16" s="106"/>
      <c r="J16" s="106"/>
      <c r="K16" s="106"/>
      <c r="L16" s="106"/>
      <c r="M16" s="109" t="str">
        <f>REPT("-",R16-LEN(E16))</f>
        <v>---------------------------------------------------------------------</v>
      </c>
      <c r="N16" s="109"/>
      <c r="O16" s="442" t="str">
        <f>HYPERLINK("#"&amp;T16&amp;"!A1","7")</f>
        <v>7</v>
      </c>
      <c r="R16" s="107">
        <v>74</v>
      </c>
      <c r="T16" s="114" t="s">
        <v>338</v>
      </c>
    </row>
    <row r="17" spans="2:15" ht="18.75" customHeight="1">
      <c r="B17" s="106"/>
      <c r="C17" s="106"/>
      <c r="D17" s="106"/>
      <c r="E17" s="106"/>
      <c r="F17" s="106"/>
      <c r="G17" s="106"/>
      <c r="H17" s="106"/>
      <c r="I17" s="106"/>
      <c r="J17" s="106"/>
      <c r="K17" s="106"/>
      <c r="L17" s="106"/>
      <c r="M17" s="106"/>
      <c r="N17" s="106"/>
      <c r="O17" s="443"/>
    </row>
    <row r="18" spans="2:15" ht="18.75" customHeight="1">
      <c r="B18" s="114" t="s">
        <v>539</v>
      </c>
      <c r="C18" s="106"/>
      <c r="D18" s="106"/>
      <c r="E18" s="106"/>
      <c r="F18" s="106"/>
      <c r="G18" s="106"/>
      <c r="H18" s="106"/>
      <c r="I18" s="106"/>
      <c r="J18" s="106"/>
      <c r="K18" s="106"/>
      <c r="L18" s="106"/>
      <c r="M18" s="106"/>
      <c r="N18" s="106"/>
      <c r="O18" s="443"/>
    </row>
    <row r="19" spans="2:15" ht="18.75" customHeight="1">
      <c r="B19" s="106"/>
      <c r="C19" s="106" t="s">
        <v>105</v>
      </c>
      <c r="D19" s="106"/>
      <c r="E19" s="106"/>
      <c r="F19" s="221"/>
      <c r="G19" s="106"/>
      <c r="H19" s="106"/>
      <c r="I19" s="106"/>
      <c r="J19" s="106"/>
      <c r="K19" s="106"/>
      <c r="L19" s="106"/>
      <c r="M19" s="106"/>
      <c r="N19" s="106"/>
      <c r="O19" s="443"/>
    </row>
    <row r="20" spans="2:20" ht="18.75" customHeight="1">
      <c r="B20" s="106"/>
      <c r="C20" s="106"/>
      <c r="D20" s="111" t="s">
        <v>371</v>
      </c>
      <c r="E20" s="220" t="s">
        <v>379</v>
      </c>
      <c r="F20" s="106"/>
      <c r="G20" s="220"/>
      <c r="H20" s="106"/>
      <c r="I20" s="106"/>
      <c r="J20" s="106"/>
      <c r="K20" s="106"/>
      <c r="L20" s="106"/>
      <c r="M20" s="109" t="str">
        <f aca="true" t="shared" si="0" ref="M20:M29">REPT("-",R20-LEN(E20))</f>
        <v>---------------------------</v>
      </c>
      <c r="N20" s="109"/>
      <c r="O20" s="442" t="str">
        <f>HYPERLINK("#"&amp;T20&amp;"!A1","8")</f>
        <v>8</v>
      </c>
      <c r="R20" s="107">
        <v>58</v>
      </c>
      <c r="T20" s="114" t="s">
        <v>359</v>
      </c>
    </row>
    <row r="21" spans="2:20" ht="18.75" customHeight="1">
      <c r="B21" s="106"/>
      <c r="C21" s="106"/>
      <c r="D21" s="111" t="s">
        <v>371</v>
      </c>
      <c r="E21" s="106" t="s">
        <v>368</v>
      </c>
      <c r="F21" s="106"/>
      <c r="G21" s="106"/>
      <c r="H21" s="106"/>
      <c r="I21" s="106"/>
      <c r="J21" s="106"/>
      <c r="K21" s="106"/>
      <c r="L21" s="106"/>
      <c r="M21" s="109" t="str">
        <f t="shared" si="0"/>
        <v>---------------------------</v>
      </c>
      <c r="N21" s="109"/>
      <c r="O21" s="442" t="str">
        <f>HYPERLINK("#"&amp;T21&amp;"!A1","9")</f>
        <v>9</v>
      </c>
      <c r="R21" s="107">
        <v>58</v>
      </c>
      <c r="T21" s="114" t="s">
        <v>362</v>
      </c>
    </row>
    <row r="22" spans="2:20" ht="18.75" customHeight="1">
      <c r="B22" s="106"/>
      <c r="C22" s="106"/>
      <c r="D22" s="111" t="s">
        <v>371</v>
      </c>
      <c r="E22" s="106" t="s">
        <v>378</v>
      </c>
      <c r="F22" s="106"/>
      <c r="G22" s="106"/>
      <c r="H22" s="106"/>
      <c r="I22" s="106"/>
      <c r="J22" s="106"/>
      <c r="K22" s="106"/>
      <c r="L22" s="106"/>
      <c r="M22" s="109" t="str">
        <f t="shared" si="0"/>
        <v>-------------------------------</v>
      </c>
      <c r="N22" s="109"/>
      <c r="O22" s="442" t="str">
        <f>HYPERLINK("#"&amp;T22&amp;"!A1","10")</f>
        <v>10</v>
      </c>
      <c r="R22" s="107">
        <v>60</v>
      </c>
      <c r="T22" s="114" t="s">
        <v>360</v>
      </c>
    </row>
    <row r="23" spans="2:20" ht="18.75" customHeight="1">
      <c r="B23" s="106"/>
      <c r="C23" s="106"/>
      <c r="D23" s="111" t="s">
        <v>371</v>
      </c>
      <c r="E23" s="106" t="s">
        <v>551</v>
      </c>
      <c r="F23" s="106"/>
      <c r="G23" s="106"/>
      <c r="H23" s="106"/>
      <c r="I23" s="106"/>
      <c r="J23" s="106"/>
      <c r="K23" s="106"/>
      <c r="L23" s="106"/>
      <c r="M23" s="109" t="str">
        <f>REPT("-",R23-LEN(E23))</f>
        <v>-------------------------------</v>
      </c>
      <c r="N23" s="109"/>
      <c r="O23" s="468" t="str">
        <f>HYPERLINK("#"&amp;T23&amp;"!A1","11")</f>
        <v>11</v>
      </c>
      <c r="R23" s="107">
        <v>60</v>
      </c>
      <c r="T23" s="114" t="s">
        <v>553</v>
      </c>
    </row>
    <row r="24" spans="2:20" ht="18.75" customHeight="1">
      <c r="B24" s="106"/>
      <c r="C24" s="106"/>
      <c r="D24" s="111" t="s">
        <v>371</v>
      </c>
      <c r="E24" s="106" t="s">
        <v>88</v>
      </c>
      <c r="F24" s="106"/>
      <c r="G24" s="106"/>
      <c r="H24" s="106"/>
      <c r="I24" s="106"/>
      <c r="J24" s="106"/>
      <c r="K24" s="106"/>
      <c r="L24" s="106"/>
      <c r="M24" s="109" t="str">
        <f t="shared" si="0"/>
        <v>----------------------------</v>
      </c>
      <c r="N24" s="109"/>
      <c r="O24" s="468" t="str">
        <f>HYPERLINK("#"&amp;T24&amp;"!A1","12")</f>
        <v>12</v>
      </c>
      <c r="R24" s="107">
        <v>58</v>
      </c>
      <c r="T24" s="114" t="s">
        <v>361</v>
      </c>
    </row>
    <row r="25" spans="2:20" ht="18.75" customHeight="1">
      <c r="B25" s="106"/>
      <c r="C25" s="106"/>
      <c r="D25" s="111" t="s">
        <v>371</v>
      </c>
      <c r="E25" s="106" t="s">
        <v>89</v>
      </c>
      <c r="F25" s="106"/>
      <c r="G25" s="106"/>
      <c r="H25" s="106"/>
      <c r="I25" s="106"/>
      <c r="J25" s="106"/>
      <c r="K25" s="106"/>
      <c r="L25" s="106"/>
      <c r="M25" s="109" t="str">
        <f t="shared" si="0"/>
        <v>--------------------------</v>
      </c>
      <c r="N25" s="109"/>
      <c r="O25" s="468" t="str">
        <f>HYPERLINK("#"&amp;T25&amp;"!A1","13")</f>
        <v>13</v>
      </c>
      <c r="R25" s="107">
        <v>57</v>
      </c>
      <c r="T25" s="114" t="s">
        <v>363</v>
      </c>
    </row>
    <row r="26" spans="2:20" ht="18.75" customHeight="1">
      <c r="B26" s="106"/>
      <c r="C26" s="106"/>
      <c r="D26" s="111" t="s">
        <v>371</v>
      </c>
      <c r="E26" s="106" t="s">
        <v>552</v>
      </c>
      <c r="F26" s="106"/>
      <c r="G26" s="106"/>
      <c r="H26" s="106"/>
      <c r="I26" s="106"/>
      <c r="J26" s="106"/>
      <c r="K26" s="106"/>
      <c r="L26" s="106"/>
      <c r="M26" s="109" t="str">
        <f>REPT("-",R26-LEN(E26))</f>
        <v>-------------------------</v>
      </c>
      <c r="N26" s="109"/>
      <c r="O26" s="468" t="str">
        <f>HYPERLINK("#"&amp;T26&amp;"!A1","14")</f>
        <v>14</v>
      </c>
      <c r="R26" s="107">
        <v>57</v>
      </c>
      <c r="T26" s="114" t="s">
        <v>450</v>
      </c>
    </row>
    <row r="27" spans="2:20" ht="18.75" customHeight="1">
      <c r="B27" s="106"/>
      <c r="C27" s="106"/>
      <c r="D27" s="111" t="s">
        <v>371</v>
      </c>
      <c r="E27" s="106" t="s">
        <v>90</v>
      </c>
      <c r="F27" s="106"/>
      <c r="G27" s="106"/>
      <c r="H27" s="106"/>
      <c r="I27" s="106"/>
      <c r="J27" s="106"/>
      <c r="K27" s="106"/>
      <c r="L27" s="106"/>
      <c r="M27" s="109" t="str">
        <f t="shared" si="0"/>
        <v>-------------------------</v>
      </c>
      <c r="N27" s="109"/>
      <c r="O27" s="468" t="str">
        <f>HYPERLINK("#"&amp;T27&amp;"!A1","15")</f>
        <v>15</v>
      </c>
      <c r="R27" s="107">
        <v>57</v>
      </c>
      <c r="T27" s="114" t="s">
        <v>364</v>
      </c>
    </row>
    <row r="28" spans="2:20" ht="18.75" customHeight="1">
      <c r="B28" s="106"/>
      <c r="C28" s="106"/>
      <c r="D28" s="111" t="s">
        <v>371</v>
      </c>
      <c r="E28" s="106" t="s">
        <v>367</v>
      </c>
      <c r="F28" s="106"/>
      <c r="G28" s="106"/>
      <c r="H28" s="106"/>
      <c r="I28" s="106"/>
      <c r="J28" s="106"/>
      <c r="K28" s="106"/>
      <c r="L28" s="106"/>
      <c r="M28" s="109" t="str">
        <f t="shared" si="0"/>
        <v>---------------------------------------</v>
      </c>
      <c r="N28" s="109"/>
      <c r="O28" s="468" t="str">
        <f>HYPERLINK("#"&amp;T28&amp;"!A1","16")</f>
        <v>16</v>
      </c>
      <c r="R28" s="107">
        <v>62</v>
      </c>
      <c r="T28" s="114" t="s">
        <v>365</v>
      </c>
    </row>
    <row r="29" spans="2:20" ht="18.75" customHeight="1">
      <c r="B29" s="106"/>
      <c r="C29" s="106"/>
      <c r="D29" s="111" t="s">
        <v>371</v>
      </c>
      <c r="E29" s="106" t="s">
        <v>91</v>
      </c>
      <c r="F29" s="106"/>
      <c r="G29" s="106"/>
      <c r="H29" s="106"/>
      <c r="I29" s="106"/>
      <c r="J29" s="106"/>
      <c r="K29" s="106"/>
      <c r="L29" s="106"/>
      <c r="M29" s="109" t="str">
        <f t="shared" si="0"/>
        <v>-----------------------------------------------</v>
      </c>
      <c r="N29" s="109"/>
      <c r="O29" s="468" t="str">
        <f>HYPERLINK("#"&amp;T29&amp;"!A1","17")</f>
        <v>17</v>
      </c>
      <c r="R29" s="107">
        <v>66</v>
      </c>
      <c r="T29" s="114" t="s">
        <v>366</v>
      </c>
    </row>
    <row r="30" spans="2:15" ht="18.75" customHeight="1">
      <c r="B30" s="106"/>
      <c r="C30" s="106"/>
      <c r="D30" s="109"/>
      <c r="E30" s="109"/>
      <c r="F30" s="106"/>
      <c r="G30" s="106"/>
      <c r="H30" s="106"/>
      <c r="I30" s="106"/>
      <c r="J30" s="106"/>
      <c r="K30" s="106"/>
      <c r="L30" s="106"/>
      <c r="M30" s="106"/>
      <c r="N30" s="106"/>
      <c r="O30" s="443"/>
    </row>
    <row r="31" spans="2:15" ht="18.75" customHeight="1">
      <c r="B31" s="106"/>
      <c r="C31" s="106" t="s">
        <v>106</v>
      </c>
      <c r="D31" s="106"/>
      <c r="E31" s="106"/>
      <c r="F31" s="106"/>
      <c r="G31" s="106"/>
      <c r="H31" s="106"/>
      <c r="I31" s="106"/>
      <c r="J31" s="106"/>
      <c r="K31" s="106"/>
      <c r="L31" s="106"/>
      <c r="M31" s="106"/>
      <c r="N31" s="106"/>
      <c r="O31" s="443"/>
    </row>
    <row r="32" spans="2:20" ht="18.75" customHeight="1">
      <c r="B32" s="106"/>
      <c r="C32" s="106"/>
      <c r="D32" s="106" t="s">
        <v>107</v>
      </c>
      <c r="E32" s="106"/>
      <c r="F32" s="106" t="s">
        <v>380</v>
      </c>
      <c r="G32" s="106"/>
      <c r="H32" s="106"/>
      <c r="I32" s="106"/>
      <c r="J32" s="106"/>
      <c r="K32" s="106"/>
      <c r="L32" s="106"/>
      <c r="M32" s="109" t="str">
        <f>REPT("-",R32-LEN(F32))</f>
        <v>------------------</v>
      </c>
      <c r="N32" s="112"/>
      <c r="O32" s="468" t="str">
        <f>HYPERLINK("#"&amp;T32&amp;"!A1","18")</f>
        <v>18</v>
      </c>
      <c r="R32" s="107">
        <v>50</v>
      </c>
      <c r="T32" s="114" t="s">
        <v>527</v>
      </c>
    </row>
    <row r="33" spans="2:20" ht="18.75" customHeight="1">
      <c r="B33" s="106"/>
      <c r="C33" s="106"/>
      <c r="D33" s="106" t="s">
        <v>108</v>
      </c>
      <c r="E33" s="106"/>
      <c r="F33" s="106" t="s">
        <v>384</v>
      </c>
      <c r="G33" s="106"/>
      <c r="H33" s="106"/>
      <c r="I33" s="106"/>
      <c r="J33" s="106"/>
      <c r="K33" s="106"/>
      <c r="L33" s="106"/>
      <c r="M33" s="109" t="str">
        <f aca="true" t="shared" si="1" ref="M33:M45">REPT("-",R33-LEN(F33))</f>
        <v>-----------------</v>
      </c>
      <c r="N33" s="113"/>
      <c r="O33" s="468" t="str">
        <f>HYPERLINK("#"&amp;T33&amp;"!A1","19")</f>
        <v>19</v>
      </c>
      <c r="R33" s="107">
        <v>50</v>
      </c>
      <c r="T33" s="114" t="s">
        <v>527</v>
      </c>
    </row>
    <row r="34" spans="2:20" ht="18.75" customHeight="1">
      <c r="B34" s="106"/>
      <c r="C34" s="106" t="s">
        <v>92</v>
      </c>
      <c r="D34" s="106" t="s">
        <v>109</v>
      </c>
      <c r="E34" s="106"/>
      <c r="F34" s="106" t="s">
        <v>381</v>
      </c>
      <c r="G34" s="106"/>
      <c r="H34" s="106"/>
      <c r="I34" s="106"/>
      <c r="J34" s="106"/>
      <c r="K34" s="106"/>
      <c r="L34" s="106"/>
      <c r="M34" s="109" t="str">
        <f t="shared" si="1"/>
        <v>-------</v>
      </c>
      <c r="N34" s="113"/>
      <c r="O34" s="468" t="str">
        <f>HYPERLINK("#"&amp;T34&amp;"!A1","20")</f>
        <v>20</v>
      </c>
      <c r="R34" s="107">
        <v>45</v>
      </c>
      <c r="T34" s="114" t="s">
        <v>528</v>
      </c>
    </row>
    <row r="35" spans="2:20" ht="18.75" customHeight="1">
      <c r="B35" s="106"/>
      <c r="C35" s="106" t="s">
        <v>93</v>
      </c>
      <c r="D35" s="106" t="s">
        <v>108</v>
      </c>
      <c r="E35" s="106"/>
      <c r="F35" s="106" t="s">
        <v>385</v>
      </c>
      <c r="G35" s="106"/>
      <c r="H35" s="106"/>
      <c r="I35" s="106"/>
      <c r="J35" s="106"/>
      <c r="K35" s="106"/>
      <c r="L35" s="106"/>
      <c r="M35" s="109" t="str">
        <f t="shared" si="1"/>
        <v>------</v>
      </c>
      <c r="N35" s="113"/>
      <c r="O35" s="468" t="str">
        <f>HYPERLINK("#"&amp;T35&amp;"!A1","21")</f>
        <v>21</v>
      </c>
      <c r="R35" s="107">
        <v>45</v>
      </c>
      <c r="T35" s="114" t="s">
        <v>528</v>
      </c>
    </row>
    <row r="36" spans="2:20" ht="18.75" customHeight="1">
      <c r="B36" s="106"/>
      <c r="C36" s="106" t="s">
        <v>94</v>
      </c>
      <c r="D36" s="106" t="s">
        <v>372</v>
      </c>
      <c r="E36" s="106"/>
      <c r="F36" s="106" t="s">
        <v>382</v>
      </c>
      <c r="G36" s="106"/>
      <c r="H36" s="106"/>
      <c r="I36" s="106"/>
      <c r="J36" s="106"/>
      <c r="K36" s="106"/>
      <c r="L36" s="106"/>
      <c r="M36" s="109" t="str">
        <f t="shared" si="1"/>
        <v>---------------</v>
      </c>
      <c r="N36" s="113"/>
      <c r="O36" s="468" t="str">
        <f>HYPERLINK("#"&amp;T36&amp;"!A1","22")</f>
        <v>22</v>
      </c>
      <c r="R36" s="107">
        <v>50</v>
      </c>
      <c r="T36" s="114" t="s">
        <v>529</v>
      </c>
    </row>
    <row r="37" spans="2:20" ht="18.75" customHeight="1">
      <c r="B37" s="106"/>
      <c r="C37" s="106" t="s">
        <v>95</v>
      </c>
      <c r="D37" s="106" t="s">
        <v>108</v>
      </c>
      <c r="E37" s="106"/>
      <c r="F37" s="106" t="s">
        <v>386</v>
      </c>
      <c r="G37" s="106"/>
      <c r="H37" s="106"/>
      <c r="I37" s="106"/>
      <c r="J37" s="106"/>
      <c r="K37" s="106"/>
      <c r="L37" s="106"/>
      <c r="M37" s="109" t="str">
        <f t="shared" si="1"/>
        <v>--------------</v>
      </c>
      <c r="N37" s="113"/>
      <c r="O37" s="468" t="str">
        <f>HYPERLINK("#"&amp;T37&amp;"!A1","23")</f>
        <v>23</v>
      </c>
      <c r="R37" s="107">
        <v>50</v>
      </c>
      <c r="T37" s="114" t="s">
        <v>529</v>
      </c>
    </row>
    <row r="38" spans="2:20" ht="18.75" customHeight="1">
      <c r="B38" s="106"/>
      <c r="C38" s="106" t="s">
        <v>96</v>
      </c>
      <c r="D38" s="106" t="s">
        <v>373</v>
      </c>
      <c r="E38" s="106"/>
      <c r="F38" s="106" t="s">
        <v>110</v>
      </c>
      <c r="G38" s="106"/>
      <c r="H38" s="106"/>
      <c r="I38" s="106"/>
      <c r="J38" s="106"/>
      <c r="K38" s="106"/>
      <c r="L38" s="106"/>
      <c r="M38" s="109" t="str">
        <f t="shared" si="1"/>
        <v>---------------------------</v>
      </c>
      <c r="N38" s="113"/>
      <c r="O38" s="468" t="str">
        <f>HYPERLINK("#"&amp;T38&amp;"!A1","24")</f>
        <v>24</v>
      </c>
      <c r="R38" s="107">
        <v>52</v>
      </c>
      <c r="T38" s="114" t="s">
        <v>530</v>
      </c>
    </row>
    <row r="39" spans="2:20" ht="18.75" customHeight="1">
      <c r="B39" s="106"/>
      <c r="C39" s="106" t="s">
        <v>97</v>
      </c>
      <c r="D39" s="106" t="s">
        <v>98</v>
      </c>
      <c r="E39" s="106"/>
      <c r="F39" s="106" t="s">
        <v>111</v>
      </c>
      <c r="G39" s="106"/>
      <c r="H39" s="106"/>
      <c r="I39" s="106"/>
      <c r="J39" s="106"/>
      <c r="K39" s="106"/>
      <c r="L39" s="106"/>
      <c r="M39" s="109" t="str">
        <f t="shared" si="1"/>
        <v>-------------------</v>
      </c>
      <c r="N39" s="113"/>
      <c r="O39" s="468" t="str">
        <f>HYPERLINK("#"&amp;T39&amp;"!A1","25")</f>
        <v>25</v>
      </c>
      <c r="R39" s="107">
        <v>50</v>
      </c>
      <c r="T39" s="114" t="s">
        <v>531</v>
      </c>
    </row>
    <row r="40" spans="2:20" ht="18.75" customHeight="1">
      <c r="B40" s="106"/>
      <c r="C40" s="106"/>
      <c r="D40" s="106" t="s">
        <v>374</v>
      </c>
      <c r="E40" s="106"/>
      <c r="F40" s="106" t="s">
        <v>383</v>
      </c>
      <c r="G40" s="106"/>
      <c r="H40" s="106"/>
      <c r="I40" s="106"/>
      <c r="J40" s="106"/>
      <c r="K40" s="106"/>
      <c r="L40" s="106"/>
      <c r="M40" s="109" t="str">
        <f t="shared" si="1"/>
        <v>-------------</v>
      </c>
      <c r="N40" s="113"/>
      <c r="O40" s="468" t="str">
        <f>HYPERLINK("#"&amp;T40&amp;"!A1","26")</f>
        <v>26</v>
      </c>
      <c r="R40" s="107">
        <v>48</v>
      </c>
      <c r="T40" s="114" t="s">
        <v>532</v>
      </c>
    </row>
    <row r="41" spans="2:20" ht="18.75" customHeight="1">
      <c r="B41" s="106"/>
      <c r="C41" s="106"/>
      <c r="D41" s="106" t="s">
        <v>375</v>
      </c>
      <c r="E41" s="106"/>
      <c r="F41" s="106" t="s">
        <v>387</v>
      </c>
      <c r="G41" s="106"/>
      <c r="H41" s="106"/>
      <c r="I41" s="106"/>
      <c r="J41" s="106"/>
      <c r="K41" s="106"/>
      <c r="L41" s="106"/>
      <c r="M41" s="109" t="str">
        <f t="shared" si="1"/>
        <v>------------</v>
      </c>
      <c r="N41" s="113"/>
      <c r="O41" s="468" t="str">
        <f>HYPERLINK("#"&amp;T41&amp;"!A1","27")</f>
        <v>27</v>
      </c>
      <c r="R41" s="107">
        <v>48</v>
      </c>
      <c r="T41" s="114" t="s">
        <v>532</v>
      </c>
    </row>
    <row r="42" spans="2:20" ht="18.75" customHeight="1">
      <c r="B42" s="106"/>
      <c r="C42" s="106"/>
      <c r="D42" s="106" t="s">
        <v>376</v>
      </c>
      <c r="E42" s="106"/>
      <c r="F42" s="106" t="s">
        <v>389</v>
      </c>
      <c r="G42" s="106"/>
      <c r="H42" s="106"/>
      <c r="I42" s="106"/>
      <c r="J42" s="106"/>
      <c r="K42" s="106"/>
      <c r="L42" s="106"/>
      <c r="M42" s="109" t="str">
        <f t="shared" si="1"/>
        <v>---</v>
      </c>
      <c r="N42" s="113"/>
      <c r="O42" s="468" t="str">
        <f>HYPERLINK("#"&amp;T42&amp;"!A1","28")</f>
        <v>28</v>
      </c>
      <c r="R42" s="107">
        <v>45</v>
      </c>
      <c r="T42" s="114" t="s">
        <v>533</v>
      </c>
    </row>
    <row r="43" spans="2:20" ht="18.75" customHeight="1">
      <c r="B43" s="106"/>
      <c r="C43" s="106"/>
      <c r="D43" s="106" t="s">
        <v>375</v>
      </c>
      <c r="E43" s="106"/>
      <c r="F43" s="106" t="s">
        <v>388</v>
      </c>
      <c r="G43" s="106"/>
      <c r="H43" s="106"/>
      <c r="I43" s="106"/>
      <c r="J43" s="106"/>
      <c r="K43" s="106"/>
      <c r="L43" s="106"/>
      <c r="M43" s="109" t="str">
        <f t="shared" si="1"/>
        <v>--</v>
      </c>
      <c r="N43" s="113"/>
      <c r="O43" s="468" t="str">
        <f>HYPERLINK("#"&amp;T43&amp;"!A1","29")</f>
        <v>29</v>
      </c>
      <c r="R43" s="107">
        <v>44</v>
      </c>
      <c r="T43" s="114" t="s">
        <v>533</v>
      </c>
    </row>
    <row r="44" spans="2:20" ht="18.75" customHeight="1">
      <c r="B44" s="106" t="s">
        <v>99</v>
      </c>
      <c r="C44" s="106"/>
      <c r="D44" s="106" t="s">
        <v>377</v>
      </c>
      <c r="E44" s="106"/>
      <c r="F44" s="106" t="s">
        <v>540</v>
      </c>
      <c r="G44" s="106"/>
      <c r="H44" s="106"/>
      <c r="I44" s="106"/>
      <c r="J44" s="106"/>
      <c r="K44" s="106"/>
      <c r="L44" s="106"/>
      <c r="M44" s="109" t="str">
        <f t="shared" si="1"/>
        <v>-------------------------------</v>
      </c>
      <c r="N44" s="113"/>
      <c r="O44" s="468" t="str">
        <f>HYPERLINK("#"&amp;T44&amp;"!A1","30")</f>
        <v>30</v>
      </c>
      <c r="R44" s="107">
        <v>56</v>
      </c>
      <c r="T44" s="114" t="s">
        <v>534</v>
      </c>
    </row>
    <row r="45" spans="2:20" ht="18.75" customHeight="1">
      <c r="B45" s="106"/>
      <c r="C45" s="106"/>
      <c r="D45" s="106" t="s">
        <v>375</v>
      </c>
      <c r="E45" s="106"/>
      <c r="F45" s="106" t="s">
        <v>541</v>
      </c>
      <c r="G45" s="106"/>
      <c r="H45" s="106"/>
      <c r="I45" s="106"/>
      <c r="J45" s="106"/>
      <c r="K45" s="106"/>
      <c r="L45" s="106"/>
      <c r="M45" s="109" t="str">
        <f t="shared" si="1"/>
        <v>-------------------------------</v>
      </c>
      <c r="N45" s="113"/>
      <c r="O45" s="468" t="str">
        <f>HYPERLINK("#"&amp;T45&amp;"!A1","31")</f>
        <v>31</v>
      </c>
      <c r="R45" s="107">
        <v>57</v>
      </c>
      <c r="T45" s="114" t="s">
        <v>534</v>
      </c>
    </row>
    <row r="46" spans="2:15" ht="18.75" customHeight="1">
      <c r="B46" s="114" t="s">
        <v>112</v>
      </c>
      <c r="C46" s="106"/>
      <c r="D46" s="106"/>
      <c r="E46" s="106"/>
      <c r="F46" s="106"/>
      <c r="G46" s="106"/>
      <c r="H46" s="106"/>
      <c r="I46" s="106"/>
      <c r="J46" s="106"/>
      <c r="K46" s="106"/>
      <c r="L46" s="106"/>
      <c r="M46" s="106"/>
      <c r="N46" s="106"/>
      <c r="O46" s="443"/>
    </row>
    <row r="47" spans="2:15" ht="18.75" customHeight="1">
      <c r="B47" s="106"/>
      <c r="C47" s="106" t="s">
        <v>113</v>
      </c>
      <c r="D47" s="106"/>
      <c r="E47" s="106"/>
      <c r="F47" s="106"/>
      <c r="G47" s="106"/>
      <c r="H47" s="106"/>
      <c r="I47" s="106"/>
      <c r="J47" s="106"/>
      <c r="K47" s="106"/>
      <c r="L47" s="106"/>
      <c r="M47" s="106"/>
      <c r="N47" s="106"/>
      <c r="O47" s="443"/>
    </row>
    <row r="48" spans="2:20" ht="18.75" customHeight="1">
      <c r="B48" s="106"/>
      <c r="C48" s="106"/>
      <c r="D48" s="106">
        <v>1</v>
      </c>
      <c r="E48" s="106" t="s">
        <v>114</v>
      </c>
      <c r="F48" s="106"/>
      <c r="G48" s="108"/>
      <c r="H48" s="106"/>
      <c r="I48" s="106"/>
      <c r="J48" s="106"/>
      <c r="K48" s="106"/>
      <c r="L48" s="106"/>
      <c r="M48" s="109" t="str">
        <f>REPT("-",R48-LEN(E48))</f>
        <v>----------------------------------------------------------------</v>
      </c>
      <c r="N48" s="106"/>
      <c r="O48" s="468" t="str">
        <f>HYPERLINK("#"&amp;T48&amp;"!A1","32")</f>
        <v>32</v>
      </c>
      <c r="R48" s="107">
        <v>73</v>
      </c>
      <c r="T48" s="114" t="s">
        <v>535</v>
      </c>
    </row>
    <row r="49" spans="2:20" ht="18.75" customHeight="1">
      <c r="B49" s="106"/>
      <c r="C49" s="106"/>
      <c r="D49" s="106">
        <v>2</v>
      </c>
      <c r="E49" s="106" t="s">
        <v>115</v>
      </c>
      <c r="F49" s="106"/>
      <c r="G49" s="108"/>
      <c r="H49" s="106"/>
      <c r="I49" s="106"/>
      <c r="J49" s="106"/>
      <c r="K49" s="106"/>
      <c r="L49" s="106"/>
      <c r="M49" s="109" t="str">
        <f>REPT("-",R49-LEN(E49))</f>
        <v>---------------------------------------------------------------</v>
      </c>
      <c r="N49" s="106"/>
      <c r="O49" s="468" t="str">
        <f>HYPERLINK("#"&amp;T49&amp;"!A1","34")</f>
        <v>34</v>
      </c>
      <c r="R49" s="107">
        <v>73</v>
      </c>
      <c r="T49" s="114" t="s">
        <v>536</v>
      </c>
    </row>
    <row r="50" spans="2:15" ht="18.75" customHeight="1">
      <c r="B50" s="106"/>
      <c r="C50" s="106"/>
      <c r="D50" s="106"/>
      <c r="E50" s="106"/>
      <c r="F50" s="106"/>
      <c r="G50" s="106"/>
      <c r="H50" s="106"/>
      <c r="I50" s="106"/>
      <c r="J50" s="106"/>
      <c r="K50" s="106"/>
      <c r="L50" s="106"/>
      <c r="M50" s="106"/>
      <c r="N50" s="106"/>
      <c r="O50" s="110"/>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85" workbookViewId="0" topLeftCell="A1">
      <selection activeCell="A1" sqref="A1"/>
    </sheetView>
  </sheetViews>
  <sheetFormatPr defaultColWidth="8.796875" defaultRowHeight="14.25"/>
  <cols>
    <col min="1" max="1" width="9" style="225" customWidth="1"/>
    <col min="2" max="2" width="2.3984375" style="225" customWidth="1"/>
    <col min="3" max="3" width="0.59375" style="225" customWidth="1"/>
    <col min="4" max="4" width="38.59765625" style="229" customWidth="1"/>
    <col min="5" max="5" width="0.8984375" style="225" customWidth="1"/>
    <col min="6" max="6" width="14.59765625" style="225" customWidth="1"/>
    <col min="7" max="7" width="15" style="225" customWidth="1"/>
    <col min="8" max="17" width="14.59765625" style="225" customWidth="1"/>
    <col min="18" max="16384" width="9" style="225" customWidth="1"/>
  </cols>
  <sheetData>
    <row r="1" spans="2:17" ht="18.75">
      <c r="B1" s="222" t="s">
        <v>837</v>
      </c>
      <c r="C1" s="223"/>
      <c r="D1" s="224"/>
      <c r="E1" s="223"/>
      <c r="F1" s="223"/>
      <c r="G1" s="223"/>
      <c r="H1" s="223"/>
      <c r="I1" s="223" t="s">
        <v>447</v>
      </c>
      <c r="J1" s="223"/>
      <c r="K1" s="223"/>
      <c r="L1" s="223"/>
      <c r="M1" s="223"/>
      <c r="N1" s="223"/>
      <c r="O1" s="223"/>
      <c r="P1" s="223"/>
      <c r="Q1" s="223"/>
    </row>
    <row r="2" spans="2:17" ht="14.25" customHeight="1">
      <c r="B2" s="226" t="s">
        <v>435</v>
      </c>
      <c r="C2" s="227"/>
      <c r="D2" s="227"/>
      <c r="E2" s="227"/>
      <c r="F2" s="227"/>
      <c r="G2" s="228"/>
      <c r="H2" s="228"/>
      <c r="I2" s="228"/>
      <c r="J2" s="228"/>
      <c r="K2" s="228"/>
      <c r="L2" s="228"/>
      <c r="M2" s="228"/>
      <c r="N2" s="228"/>
      <c r="O2" s="228"/>
      <c r="P2" s="228"/>
      <c r="Q2" s="228"/>
    </row>
    <row r="3" spans="2:17" ht="6" customHeight="1">
      <c r="B3" s="228"/>
      <c r="C3" s="228"/>
      <c r="E3" s="228"/>
      <c r="F3" s="228"/>
      <c r="G3" s="228"/>
      <c r="H3" s="228"/>
      <c r="I3" s="228"/>
      <c r="J3" s="228"/>
      <c r="K3" s="228"/>
      <c r="L3" s="228"/>
      <c r="M3" s="228"/>
      <c r="N3" s="228"/>
      <c r="O3" s="228"/>
      <c r="P3" s="228"/>
      <c r="Q3" s="228"/>
    </row>
    <row r="4" spans="2:17" ht="18" customHeight="1">
      <c r="B4" s="228"/>
      <c r="C4" s="228"/>
      <c r="D4" s="230" t="s">
        <v>436</v>
      </c>
      <c r="E4" s="228"/>
      <c r="G4" s="228"/>
      <c r="H4" s="228"/>
      <c r="I4" s="228"/>
      <c r="J4" s="228"/>
      <c r="K4" s="228"/>
      <c r="L4" s="228"/>
      <c r="M4" s="228"/>
      <c r="N4" s="228"/>
      <c r="O4" s="228"/>
      <c r="P4" s="228"/>
      <c r="Q4" s="228"/>
    </row>
    <row r="5" spans="2:17" s="236" customFormat="1" ht="18" customHeight="1">
      <c r="B5" s="232"/>
      <c r="C5" s="233"/>
      <c r="D5" s="234"/>
      <c r="E5" s="235"/>
      <c r="F5" s="817" t="s">
        <v>448</v>
      </c>
      <c r="G5" s="822"/>
      <c r="H5" s="822"/>
      <c r="I5" s="817" t="s">
        <v>449</v>
      </c>
      <c r="J5" s="818"/>
      <c r="K5" s="818"/>
      <c r="L5" s="817" t="s">
        <v>450</v>
      </c>
      <c r="M5" s="818"/>
      <c r="N5" s="818"/>
      <c r="O5" s="812" t="s">
        <v>364</v>
      </c>
      <c r="P5" s="819"/>
      <c r="Q5" s="820"/>
    </row>
    <row r="6" spans="2:17" s="236" customFormat="1" ht="18" customHeight="1" thickBot="1">
      <c r="B6" s="815" t="s">
        <v>442</v>
      </c>
      <c r="C6" s="821"/>
      <c r="D6" s="821"/>
      <c r="E6" s="238"/>
      <c r="F6" s="238" t="s">
        <v>443</v>
      </c>
      <c r="G6" s="237" t="s">
        <v>444</v>
      </c>
      <c r="H6" s="237" t="s">
        <v>445</v>
      </c>
      <c r="I6" s="239" t="s">
        <v>443</v>
      </c>
      <c r="J6" s="237" t="s">
        <v>444</v>
      </c>
      <c r="K6" s="237" t="s">
        <v>445</v>
      </c>
      <c r="L6" s="239" t="s">
        <v>443</v>
      </c>
      <c r="M6" s="237" t="s">
        <v>444</v>
      </c>
      <c r="N6" s="237" t="s">
        <v>445</v>
      </c>
      <c r="O6" s="237" t="s">
        <v>443</v>
      </c>
      <c r="P6" s="239" t="s">
        <v>444</v>
      </c>
      <c r="Q6" s="237" t="s">
        <v>445</v>
      </c>
    </row>
    <row r="7" spans="2:17" s="236" customFormat="1" ht="9.75" customHeight="1" thickTop="1">
      <c r="B7" s="281"/>
      <c r="C7" s="282"/>
      <c r="D7" s="283"/>
      <c r="E7" s="284"/>
      <c r="F7" s="285" t="s">
        <v>451</v>
      </c>
      <c r="G7" s="286" t="s">
        <v>451</v>
      </c>
      <c r="H7" s="286" t="s">
        <v>451</v>
      </c>
      <c r="I7" s="287" t="s">
        <v>452</v>
      </c>
      <c r="J7" s="287" t="s">
        <v>452</v>
      </c>
      <c r="K7" s="287" t="s">
        <v>452</v>
      </c>
      <c r="L7" s="287" t="s">
        <v>452</v>
      </c>
      <c r="M7" s="287" t="s">
        <v>452</v>
      </c>
      <c r="N7" s="287" t="s">
        <v>452</v>
      </c>
      <c r="O7" s="287" t="s">
        <v>452</v>
      </c>
      <c r="P7" s="287" t="s">
        <v>452</v>
      </c>
      <c r="Q7" s="287" t="s">
        <v>452</v>
      </c>
    </row>
    <row r="8" spans="2:17" ht="16.5" customHeight="1">
      <c r="B8" s="288"/>
      <c r="C8" s="289"/>
      <c r="D8" s="290" t="s">
        <v>143</v>
      </c>
      <c r="E8" s="264"/>
      <c r="F8" s="291">
        <v>18.9</v>
      </c>
      <c r="G8" s="291">
        <v>19.8</v>
      </c>
      <c r="H8" s="291">
        <v>17.8</v>
      </c>
      <c r="I8" s="291">
        <v>146.8</v>
      </c>
      <c r="J8" s="291">
        <v>163.8</v>
      </c>
      <c r="K8" s="291">
        <v>123.8</v>
      </c>
      <c r="L8" s="291">
        <v>135.9</v>
      </c>
      <c r="M8" s="291">
        <v>148.9</v>
      </c>
      <c r="N8" s="291">
        <v>118.2</v>
      </c>
      <c r="O8" s="291">
        <v>10.9</v>
      </c>
      <c r="P8" s="291">
        <v>14.9</v>
      </c>
      <c r="Q8" s="291">
        <v>5.6</v>
      </c>
    </row>
    <row r="9" spans="2:17" ht="16.5" customHeight="1">
      <c r="B9" s="245"/>
      <c r="C9" s="246"/>
      <c r="D9" s="247" t="s">
        <v>390</v>
      </c>
      <c r="E9" s="248"/>
      <c r="F9" s="292" t="s">
        <v>838</v>
      </c>
      <c r="G9" s="292" t="s">
        <v>838</v>
      </c>
      <c r="H9" s="292" t="s">
        <v>838</v>
      </c>
      <c r="I9" s="292" t="s">
        <v>838</v>
      </c>
      <c r="J9" s="292" t="s">
        <v>838</v>
      </c>
      <c r="K9" s="292" t="s">
        <v>838</v>
      </c>
      <c r="L9" s="292" t="s">
        <v>838</v>
      </c>
      <c r="M9" s="292" t="s">
        <v>838</v>
      </c>
      <c r="N9" s="292" t="s">
        <v>838</v>
      </c>
      <c r="O9" s="292" t="s">
        <v>838</v>
      </c>
      <c r="P9" s="292" t="s">
        <v>838</v>
      </c>
      <c r="Q9" s="292" t="s">
        <v>838</v>
      </c>
    </row>
    <row r="10" spans="2:17" ht="16.5" customHeight="1">
      <c r="B10" s="250"/>
      <c r="C10" s="251"/>
      <c r="D10" s="252" t="s">
        <v>151</v>
      </c>
      <c r="E10" s="253"/>
      <c r="F10" s="293">
        <v>22.4</v>
      </c>
      <c r="G10" s="293">
        <v>22.8</v>
      </c>
      <c r="H10" s="293">
        <v>20.1</v>
      </c>
      <c r="I10" s="293">
        <v>183.3</v>
      </c>
      <c r="J10" s="293">
        <v>189.6</v>
      </c>
      <c r="K10" s="293">
        <v>150.1</v>
      </c>
      <c r="L10" s="293">
        <v>170</v>
      </c>
      <c r="M10" s="293">
        <v>174.8</v>
      </c>
      <c r="N10" s="293">
        <v>144.5</v>
      </c>
      <c r="O10" s="293">
        <v>13.3</v>
      </c>
      <c r="P10" s="293">
        <v>14.8</v>
      </c>
      <c r="Q10" s="293">
        <v>5.6</v>
      </c>
    </row>
    <row r="11" spans="2:17" ht="16.5" customHeight="1">
      <c r="B11" s="250"/>
      <c r="C11" s="251"/>
      <c r="D11" s="252" t="s">
        <v>153</v>
      </c>
      <c r="E11" s="253"/>
      <c r="F11" s="293">
        <v>19.8</v>
      </c>
      <c r="G11" s="293">
        <v>20</v>
      </c>
      <c r="H11" s="293">
        <v>19.3</v>
      </c>
      <c r="I11" s="293">
        <v>164</v>
      </c>
      <c r="J11" s="293">
        <v>171.1</v>
      </c>
      <c r="K11" s="293">
        <v>144.8</v>
      </c>
      <c r="L11" s="293">
        <v>149.7</v>
      </c>
      <c r="M11" s="293">
        <v>154</v>
      </c>
      <c r="N11" s="293">
        <v>138</v>
      </c>
      <c r="O11" s="293">
        <v>14.3</v>
      </c>
      <c r="P11" s="293">
        <v>17.1</v>
      </c>
      <c r="Q11" s="293">
        <v>6.8</v>
      </c>
    </row>
    <row r="12" spans="2:17" ht="16.5" customHeight="1">
      <c r="B12" s="250"/>
      <c r="C12" s="251"/>
      <c r="D12" s="252" t="s">
        <v>155</v>
      </c>
      <c r="E12" s="253"/>
      <c r="F12" s="293">
        <v>18</v>
      </c>
      <c r="G12" s="293">
        <v>18.1</v>
      </c>
      <c r="H12" s="293">
        <v>17.3</v>
      </c>
      <c r="I12" s="293">
        <v>147.8</v>
      </c>
      <c r="J12" s="293">
        <v>150.9</v>
      </c>
      <c r="K12" s="293">
        <v>131.2</v>
      </c>
      <c r="L12" s="293">
        <v>134.3</v>
      </c>
      <c r="M12" s="293">
        <v>136.1</v>
      </c>
      <c r="N12" s="293">
        <v>124.9</v>
      </c>
      <c r="O12" s="293">
        <v>13.5</v>
      </c>
      <c r="P12" s="293">
        <v>14.8</v>
      </c>
      <c r="Q12" s="293">
        <v>6.3</v>
      </c>
    </row>
    <row r="13" spans="2:17" ht="16.5" customHeight="1">
      <c r="B13" s="250"/>
      <c r="C13" s="251"/>
      <c r="D13" s="252" t="s">
        <v>158</v>
      </c>
      <c r="E13" s="253"/>
      <c r="F13" s="293">
        <v>19.1</v>
      </c>
      <c r="G13" s="293">
        <v>19.3</v>
      </c>
      <c r="H13" s="293">
        <v>18.7</v>
      </c>
      <c r="I13" s="293">
        <v>162.9</v>
      </c>
      <c r="J13" s="293">
        <v>172.5</v>
      </c>
      <c r="K13" s="293">
        <v>149.1</v>
      </c>
      <c r="L13" s="293">
        <v>146.2</v>
      </c>
      <c r="M13" s="293">
        <v>151.4</v>
      </c>
      <c r="N13" s="293">
        <v>138.7</v>
      </c>
      <c r="O13" s="293">
        <v>16.7</v>
      </c>
      <c r="P13" s="293">
        <v>21.1</v>
      </c>
      <c r="Q13" s="293">
        <v>10.4</v>
      </c>
    </row>
    <row r="14" spans="2:17" ht="16.5" customHeight="1">
      <c r="B14" s="250"/>
      <c r="C14" s="251"/>
      <c r="D14" s="252" t="s">
        <v>391</v>
      </c>
      <c r="E14" s="253"/>
      <c r="F14" s="293">
        <v>20.2</v>
      </c>
      <c r="G14" s="293">
        <v>20.6</v>
      </c>
      <c r="H14" s="293">
        <v>18.7</v>
      </c>
      <c r="I14" s="293">
        <v>168.6</v>
      </c>
      <c r="J14" s="293">
        <v>175.4</v>
      </c>
      <c r="K14" s="293">
        <v>139.6</v>
      </c>
      <c r="L14" s="293">
        <v>149.6</v>
      </c>
      <c r="M14" s="293">
        <v>154.1</v>
      </c>
      <c r="N14" s="293">
        <v>130.5</v>
      </c>
      <c r="O14" s="293">
        <v>19</v>
      </c>
      <c r="P14" s="293">
        <v>21.3</v>
      </c>
      <c r="Q14" s="293">
        <v>9.1</v>
      </c>
    </row>
    <row r="15" spans="2:17" ht="16.5" customHeight="1">
      <c r="B15" s="250"/>
      <c r="C15" s="251"/>
      <c r="D15" s="252" t="s">
        <v>392</v>
      </c>
      <c r="E15" s="253"/>
      <c r="F15" s="293">
        <v>19.4</v>
      </c>
      <c r="G15" s="293">
        <v>20.5</v>
      </c>
      <c r="H15" s="293">
        <v>18.5</v>
      </c>
      <c r="I15" s="293">
        <v>136.7</v>
      </c>
      <c r="J15" s="293">
        <v>161</v>
      </c>
      <c r="K15" s="293">
        <v>115.9</v>
      </c>
      <c r="L15" s="293">
        <v>130.1</v>
      </c>
      <c r="M15" s="293">
        <v>151</v>
      </c>
      <c r="N15" s="293">
        <v>112.2</v>
      </c>
      <c r="O15" s="293">
        <v>6.6</v>
      </c>
      <c r="P15" s="293">
        <v>10</v>
      </c>
      <c r="Q15" s="293">
        <v>3.7</v>
      </c>
    </row>
    <row r="16" spans="2:17" ht="16.5" customHeight="1">
      <c r="B16" s="250"/>
      <c r="C16" s="251"/>
      <c r="D16" s="252" t="s">
        <v>393</v>
      </c>
      <c r="E16" s="253"/>
      <c r="F16" s="293">
        <v>18</v>
      </c>
      <c r="G16" s="293">
        <v>18.5</v>
      </c>
      <c r="H16" s="293">
        <v>17.5</v>
      </c>
      <c r="I16" s="293">
        <v>150.7</v>
      </c>
      <c r="J16" s="293">
        <v>162.8</v>
      </c>
      <c r="K16" s="293">
        <v>136</v>
      </c>
      <c r="L16" s="293">
        <v>137.2</v>
      </c>
      <c r="M16" s="293">
        <v>146.1</v>
      </c>
      <c r="N16" s="293">
        <v>126.5</v>
      </c>
      <c r="O16" s="293">
        <v>13.5</v>
      </c>
      <c r="P16" s="293">
        <v>16.7</v>
      </c>
      <c r="Q16" s="293">
        <v>9.5</v>
      </c>
    </row>
    <row r="17" spans="2:17" ht="16.5" customHeight="1">
      <c r="B17" s="250"/>
      <c r="C17" s="251"/>
      <c r="D17" s="252" t="s">
        <v>394</v>
      </c>
      <c r="E17" s="253"/>
      <c r="F17" s="293">
        <v>18</v>
      </c>
      <c r="G17" s="293">
        <v>18.2</v>
      </c>
      <c r="H17" s="293">
        <v>17.6</v>
      </c>
      <c r="I17" s="293">
        <v>143.8</v>
      </c>
      <c r="J17" s="293">
        <v>152.1</v>
      </c>
      <c r="K17" s="293">
        <v>129.3</v>
      </c>
      <c r="L17" s="293">
        <v>130.8</v>
      </c>
      <c r="M17" s="293">
        <v>136.7</v>
      </c>
      <c r="N17" s="293">
        <v>120.4</v>
      </c>
      <c r="O17" s="293">
        <v>13</v>
      </c>
      <c r="P17" s="293">
        <v>15.4</v>
      </c>
      <c r="Q17" s="293">
        <v>8.9</v>
      </c>
    </row>
    <row r="18" spans="2:17" ht="16.5" customHeight="1">
      <c r="B18" s="250"/>
      <c r="C18" s="251"/>
      <c r="D18" s="252" t="s">
        <v>395</v>
      </c>
      <c r="E18" s="253"/>
      <c r="F18" s="293">
        <v>19.7</v>
      </c>
      <c r="G18" s="293">
        <v>19.8</v>
      </c>
      <c r="H18" s="293">
        <v>19.4</v>
      </c>
      <c r="I18" s="293">
        <v>176.9</v>
      </c>
      <c r="J18" s="293">
        <v>183.8</v>
      </c>
      <c r="K18" s="293">
        <v>155.5</v>
      </c>
      <c r="L18" s="293">
        <v>151.1</v>
      </c>
      <c r="M18" s="293">
        <v>154</v>
      </c>
      <c r="N18" s="293">
        <v>142.2</v>
      </c>
      <c r="O18" s="293">
        <v>25.8</v>
      </c>
      <c r="P18" s="293">
        <v>29.8</v>
      </c>
      <c r="Q18" s="293">
        <v>13.3</v>
      </c>
    </row>
    <row r="19" spans="2:17" ht="16.5" customHeight="1">
      <c r="B19" s="250"/>
      <c r="C19" s="251"/>
      <c r="D19" s="252" t="s">
        <v>396</v>
      </c>
      <c r="E19" s="253"/>
      <c r="F19" s="293">
        <v>15.5</v>
      </c>
      <c r="G19" s="293">
        <v>16.4</v>
      </c>
      <c r="H19" s="293">
        <v>14.9</v>
      </c>
      <c r="I19" s="293">
        <v>96.2</v>
      </c>
      <c r="J19" s="293">
        <v>118.8</v>
      </c>
      <c r="K19" s="293">
        <v>81.2</v>
      </c>
      <c r="L19" s="293">
        <v>92.5</v>
      </c>
      <c r="M19" s="293">
        <v>112.9</v>
      </c>
      <c r="N19" s="293">
        <v>78.9</v>
      </c>
      <c r="O19" s="293">
        <v>3.7</v>
      </c>
      <c r="P19" s="293">
        <v>5.9</v>
      </c>
      <c r="Q19" s="293">
        <v>2.3</v>
      </c>
    </row>
    <row r="20" spans="2:17" ht="16.5" customHeight="1">
      <c r="B20" s="250"/>
      <c r="C20" s="251"/>
      <c r="D20" s="252" t="s">
        <v>397</v>
      </c>
      <c r="E20" s="253"/>
      <c r="F20" s="293">
        <v>18.7</v>
      </c>
      <c r="G20" s="293">
        <v>19.9</v>
      </c>
      <c r="H20" s="293">
        <v>17.6</v>
      </c>
      <c r="I20" s="293">
        <v>136.4</v>
      </c>
      <c r="J20" s="293">
        <v>151.2</v>
      </c>
      <c r="K20" s="293">
        <v>122.6</v>
      </c>
      <c r="L20" s="293">
        <v>130.4</v>
      </c>
      <c r="M20" s="293">
        <v>144.1</v>
      </c>
      <c r="N20" s="293">
        <v>117.7</v>
      </c>
      <c r="O20" s="293">
        <v>6</v>
      </c>
      <c r="P20" s="293">
        <v>7.1</v>
      </c>
      <c r="Q20" s="293">
        <v>4.9</v>
      </c>
    </row>
    <row r="21" spans="2:17" ht="16.5" customHeight="1">
      <c r="B21" s="250"/>
      <c r="C21" s="251"/>
      <c r="D21" s="252" t="s">
        <v>398</v>
      </c>
      <c r="E21" s="253"/>
      <c r="F21" s="293">
        <v>15.7</v>
      </c>
      <c r="G21" s="293">
        <v>16.2</v>
      </c>
      <c r="H21" s="293">
        <v>15.3</v>
      </c>
      <c r="I21" s="293">
        <v>122.7</v>
      </c>
      <c r="J21" s="293">
        <v>129.8</v>
      </c>
      <c r="K21" s="293">
        <v>115.5</v>
      </c>
      <c r="L21" s="293">
        <v>112.1</v>
      </c>
      <c r="M21" s="293">
        <v>118.3</v>
      </c>
      <c r="N21" s="293">
        <v>105.7</v>
      </c>
      <c r="O21" s="293">
        <v>10.6</v>
      </c>
      <c r="P21" s="293">
        <v>11.5</v>
      </c>
      <c r="Q21" s="293">
        <v>9.8</v>
      </c>
    </row>
    <row r="22" spans="2:17" ht="16.5" customHeight="1">
      <c r="B22" s="250"/>
      <c r="C22" s="251"/>
      <c r="D22" s="252" t="s">
        <v>399</v>
      </c>
      <c r="E22" s="253"/>
      <c r="F22" s="293">
        <v>17.8</v>
      </c>
      <c r="G22" s="293">
        <v>18.1</v>
      </c>
      <c r="H22" s="293">
        <v>17.8</v>
      </c>
      <c r="I22" s="293">
        <v>132.8</v>
      </c>
      <c r="J22" s="293">
        <v>140.4</v>
      </c>
      <c r="K22" s="293">
        <v>130.4</v>
      </c>
      <c r="L22" s="293">
        <v>127.4</v>
      </c>
      <c r="M22" s="293">
        <v>133.8</v>
      </c>
      <c r="N22" s="293">
        <v>125.4</v>
      </c>
      <c r="O22" s="293">
        <v>5.4</v>
      </c>
      <c r="P22" s="293">
        <v>6.6</v>
      </c>
      <c r="Q22" s="293">
        <v>5</v>
      </c>
    </row>
    <row r="23" spans="2:17" ht="16.5" customHeight="1">
      <c r="B23" s="250"/>
      <c r="C23" s="251"/>
      <c r="D23" s="252" t="s">
        <v>185</v>
      </c>
      <c r="E23" s="253"/>
      <c r="F23" s="293">
        <v>18.5</v>
      </c>
      <c r="G23" s="293">
        <v>18.8</v>
      </c>
      <c r="H23" s="293">
        <v>18.1</v>
      </c>
      <c r="I23" s="293">
        <v>145.1</v>
      </c>
      <c r="J23" s="293">
        <v>150.5</v>
      </c>
      <c r="K23" s="293">
        <v>138</v>
      </c>
      <c r="L23" s="293">
        <v>138.8</v>
      </c>
      <c r="M23" s="293">
        <v>142.7</v>
      </c>
      <c r="N23" s="293">
        <v>133.7</v>
      </c>
      <c r="O23" s="293">
        <v>6.3</v>
      </c>
      <c r="P23" s="293">
        <v>7.8</v>
      </c>
      <c r="Q23" s="293">
        <v>4.3</v>
      </c>
    </row>
    <row r="24" spans="2:17" ht="16.5" customHeight="1">
      <c r="B24" s="250"/>
      <c r="C24" s="251"/>
      <c r="D24" s="252" t="s">
        <v>400</v>
      </c>
      <c r="E24" s="253"/>
      <c r="F24" s="293">
        <v>19.3</v>
      </c>
      <c r="G24" s="293">
        <v>20.6</v>
      </c>
      <c r="H24" s="293">
        <v>17.6</v>
      </c>
      <c r="I24" s="293">
        <v>140.6</v>
      </c>
      <c r="J24" s="293">
        <v>160.4</v>
      </c>
      <c r="K24" s="293">
        <v>115.3</v>
      </c>
      <c r="L24" s="293">
        <v>130.8</v>
      </c>
      <c r="M24" s="293">
        <v>147.5</v>
      </c>
      <c r="N24" s="293">
        <v>109.4</v>
      </c>
      <c r="O24" s="293">
        <v>9.8</v>
      </c>
      <c r="P24" s="293">
        <v>12.9</v>
      </c>
      <c r="Q24" s="293">
        <v>5.9</v>
      </c>
    </row>
    <row r="25" spans="2:17" ht="16.5" customHeight="1">
      <c r="B25" s="245"/>
      <c r="C25" s="246"/>
      <c r="D25" s="247" t="s">
        <v>401</v>
      </c>
      <c r="E25" s="248"/>
      <c r="F25" s="294">
        <v>19.5</v>
      </c>
      <c r="G25" s="294">
        <v>20.3</v>
      </c>
      <c r="H25" s="294">
        <v>18.6</v>
      </c>
      <c r="I25" s="294">
        <v>150.1</v>
      </c>
      <c r="J25" s="294">
        <v>166.9</v>
      </c>
      <c r="K25" s="294">
        <v>131.1</v>
      </c>
      <c r="L25" s="294">
        <v>139</v>
      </c>
      <c r="M25" s="294">
        <v>151.2</v>
      </c>
      <c r="N25" s="294">
        <v>125.2</v>
      </c>
      <c r="O25" s="294">
        <v>11.1</v>
      </c>
      <c r="P25" s="294">
        <v>15.7</v>
      </c>
      <c r="Q25" s="294">
        <v>5.9</v>
      </c>
    </row>
    <row r="26" spans="2:17" ht="16.5" customHeight="1">
      <c r="B26" s="256"/>
      <c r="C26" s="257"/>
      <c r="D26" s="258" t="s">
        <v>193</v>
      </c>
      <c r="E26" s="259"/>
      <c r="F26" s="295">
        <v>20.1</v>
      </c>
      <c r="G26" s="295">
        <v>21.1</v>
      </c>
      <c r="H26" s="295">
        <v>18.8</v>
      </c>
      <c r="I26" s="295">
        <v>158</v>
      </c>
      <c r="J26" s="295">
        <v>176.2</v>
      </c>
      <c r="K26" s="295">
        <v>136</v>
      </c>
      <c r="L26" s="295">
        <v>146.3</v>
      </c>
      <c r="M26" s="295">
        <v>156.1</v>
      </c>
      <c r="N26" s="295">
        <v>134.3</v>
      </c>
      <c r="O26" s="295">
        <v>11.7</v>
      </c>
      <c r="P26" s="295">
        <v>20.1</v>
      </c>
      <c r="Q26" s="295">
        <v>1.7</v>
      </c>
    </row>
    <row r="27" spans="2:17" ht="16.5" customHeight="1">
      <c r="B27" s="261"/>
      <c r="C27" s="262"/>
      <c r="D27" s="263" t="s">
        <v>402</v>
      </c>
      <c r="E27" s="264"/>
      <c r="F27" s="291">
        <v>20.4</v>
      </c>
      <c r="G27" s="291">
        <v>21</v>
      </c>
      <c r="H27" s="291">
        <v>18.7</v>
      </c>
      <c r="I27" s="291">
        <v>164.5</v>
      </c>
      <c r="J27" s="291">
        <v>175.6</v>
      </c>
      <c r="K27" s="291">
        <v>136.7</v>
      </c>
      <c r="L27" s="291">
        <v>156.7</v>
      </c>
      <c r="M27" s="291">
        <v>166.7</v>
      </c>
      <c r="N27" s="291">
        <v>131.5</v>
      </c>
      <c r="O27" s="291">
        <v>7.8</v>
      </c>
      <c r="P27" s="291">
        <v>8.9</v>
      </c>
      <c r="Q27" s="291">
        <v>5.2</v>
      </c>
    </row>
    <row r="28" spans="2:17" ht="16.5" customHeight="1">
      <c r="B28" s="250"/>
      <c r="C28" s="251"/>
      <c r="D28" s="252" t="s">
        <v>403</v>
      </c>
      <c r="E28" s="253"/>
      <c r="F28" s="293">
        <v>20.9</v>
      </c>
      <c r="G28" s="293">
        <v>21.4</v>
      </c>
      <c r="H28" s="293">
        <v>19.3</v>
      </c>
      <c r="I28" s="293">
        <v>170.2</v>
      </c>
      <c r="J28" s="293">
        <v>178</v>
      </c>
      <c r="K28" s="293">
        <v>145.4</v>
      </c>
      <c r="L28" s="293">
        <v>157.4</v>
      </c>
      <c r="M28" s="293">
        <v>163.3</v>
      </c>
      <c r="N28" s="293">
        <v>138.6</v>
      </c>
      <c r="O28" s="293">
        <v>12.8</v>
      </c>
      <c r="P28" s="293">
        <v>14.7</v>
      </c>
      <c r="Q28" s="293">
        <v>6.8</v>
      </c>
    </row>
    <row r="29" spans="2:17" ht="16.5" customHeight="1">
      <c r="B29" s="250"/>
      <c r="C29" s="251"/>
      <c r="D29" s="252" t="s">
        <v>404</v>
      </c>
      <c r="E29" s="253"/>
      <c r="F29" s="293">
        <v>20.1</v>
      </c>
      <c r="G29" s="293">
        <v>20.1</v>
      </c>
      <c r="H29" s="293">
        <v>20</v>
      </c>
      <c r="I29" s="293">
        <v>159.4</v>
      </c>
      <c r="J29" s="293">
        <v>163</v>
      </c>
      <c r="K29" s="293">
        <v>149.6</v>
      </c>
      <c r="L29" s="293">
        <v>150</v>
      </c>
      <c r="M29" s="293">
        <v>151.5</v>
      </c>
      <c r="N29" s="293">
        <v>145.8</v>
      </c>
      <c r="O29" s="293">
        <v>9.4</v>
      </c>
      <c r="P29" s="293">
        <v>11.5</v>
      </c>
      <c r="Q29" s="293">
        <v>3.8</v>
      </c>
    </row>
    <row r="30" spans="2:17" ht="16.5" customHeight="1">
      <c r="B30" s="250"/>
      <c r="C30" s="251"/>
      <c r="D30" s="252" t="s">
        <v>205</v>
      </c>
      <c r="E30" s="253"/>
      <c r="F30" s="293">
        <v>21.2</v>
      </c>
      <c r="G30" s="293">
        <v>21.2</v>
      </c>
      <c r="H30" s="293">
        <v>21.5</v>
      </c>
      <c r="I30" s="293">
        <v>182.4</v>
      </c>
      <c r="J30" s="293">
        <v>185.9</v>
      </c>
      <c r="K30" s="293">
        <v>174</v>
      </c>
      <c r="L30" s="293">
        <v>164.4</v>
      </c>
      <c r="M30" s="293">
        <v>165.9</v>
      </c>
      <c r="N30" s="293">
        <v>160.9</v>
      </c>
      <c r="O30" s="293">
        <v>18</v>
      </c>
      <c r="P30" s="293">
        <v>20</v>
      </c>
      <c r="Q30" s="293">
        <v>13.1</v>
      </c>
    </row>
    <row r="31" spans="2:17" ht="16.5" customHeight="1">
      <c r="B31" s="250"/>
      <c r="C31" s="251"/>
      <c r="D31" s="252" t="s">
        <v>405</v>
      </c>
      <c r="E31" s="253"/>
      <c r="F31" s="293">
        <v>19.3</v>
      </c>
      <c r="G31" s="293">
        <v>19.3</v>
      </c>
      <c r="H31" s="293">
        <v>19.4</v>
      </c>
      <c r="I31" s="293">
        <v>155.7</v>
      </c>
      <c r="J31" s="293">
        <v>160.7</v>
      </c>
      <c r="K31" s="293">
        <v>142.4</v>
      </c>
      <c r="L31" s="293">
        <v>144.2</v>
      </c>
      <c r="M31" s="293">
        <v>147.6</v>
      </c>
      <c r="N31" s="293">
        <v>135.2</v>
      </c>
      <c r="O31" s="293">
        <v>11.5</v>
      </c>
      <c r="P31" s="293">
        <v>13.1</v>
      </c>
      <c r="Q31" s="293">
        <v>7.2</v>
      </c>
    </row>
    <row r="32" spans="2:17" ht="16.5" customHeight="1">
      <c r="B32" s="250"/>
      <c r="C32" s="251"/>
      <c r="D32" s="252" t="s">
        <v>406</v>
      </c>
      <c r="E32" s="253"/>
      <c r="F32" s="293">
        <v>20.6</v>
      </c>
      <c r="G32" s="293">
        <v>21</v>
      </c>
      <c r="H32" s="293">
        <v>20</v>
      </c>
      <c r="I32" s="293">
        <v>163.7</v>
      </c>
      <c r="J32" s="293">
        <v>178.7</v>
      </c>
      <c r="K32" s="293">
        <v>142.9</v>
      </c>
      <c r="L32" s="293">
        <v>151.4</v>
      </c>
      <c r="M32" s="293">
        <v>162.7</v>
      </c>
      <c r="N32" s="293">
        <v>135.7</v>
      </c>
      <c r="O32" s="293">
        <v>12.3</v>
      </c>
      <c r="P32" s="293">
        <v>16</v>
      </c>
      <c r="Q32" s="293">
        <v>7.2</v>
      </c>
    </row>
    <row r="33" spans="2:17" ht="16.5" customHeight="1">
      <c r="B33" s="250"/>
      <c r="C33" s="251"/>
      <c r="D33" s="252" t="s">
        <v>407</v>
      </c>
      <c r="E33" s="253"/>
      <c r="F33" s="293">
        <v>19.6</v>
      </c>
      <c r="G33" s="293">
        <v>19.7</v>
      </c>
      <c r="H33" s="293">
        <v>19</v>
      </c>
      <c r="I33" s="293">
        <v>169.8</v>
      </c>
      <c r="J33" s="293">
        <v>174.4</v>
      </c>
      <c r="K33" s="293">
        <v>146.3</v>
      </c>
      <c r="L33" s="293">
        <v>151.4</v>
      </c>
      <c r="M33" s="293">
        <v>153.4</v>
      </c>
      <c r="N33" s="293">
        <v>141.1</v>
      </c>
      <c r="O33" s="293">
        <v>18.4</v>
      </c>
      <c r="P33" s="293">
        <v>21</v>
      </c>
      <c r="Q33" s="293">
        <v>5.2</v>
      </c>
    </row>
    <row r="34" spans="2:17" ht="16.5" customHeight="1">
      <c r="B34" s="250"/>
      <c r="C34" s="251"/>
      <c r="D34" s="252" t="s">
        <v>408</v>
      </c>
      <c r="E34" s="253"/>
      <c r="F34" s="293">
        <v>19.5</v>
      </c>
      <c r="G34" s="293">
        <v>19.5</v>
      </c>
      <c r="H34" s="293">
        <v>19.8</v>
      </c>
      <c r="I34" s="293">
        <v>163.8</v>
      </c>
      <c r="J34" s="293">
        <v>166</v>
      </c>
      <c r="K34" s="293">
        <v>153.7</v>
      </c>
      <c r="L34" s="293">
        <v>151.8</v>
      </c>
      <c r="M34" s="293">
        <v>152.3</v>
      </c>
      <c r="N34" s="293">
        <v>149.7</v>
      </c>
      <c r="O34" s="293">
        <v>12</v>
      </c>
      <c r="P34" s="293">
        <v>13.7</v>
      </c>
      <c r="Q34" s="293">
        <v>4</v>
      </c>
    </row>
    <row r="35" spans="2:17" ht="16.5" customHeight="1">
      <c r="B35" s="250"/>
      <c r="C35" s="251"/>
      <c r="D35" s="252" t="s">
        <v>219</v>
      </c>
      <c r="E35" s="253"/>
      <c r="F35" s="293">
        <v>21.4</v>
      </c>
      <c r="G35" s="293">
        <v>21.3</v>
      </c>
      <c r="H35" s="293">
        <v>22.5</v>
      </c>
      <c r="I35" s="293">
        <v>188.4</v>
      </c>
      <c r="J35" s="293">
        <v>189.9</v>
      </c>
      <c r="K35" s="293">
        <v>174.5</v>
      </c>
      <c r="L35" s="293">
        <v>166.9</v>
      </c>
      <c r="M35" s="293">
        <v>166.8</v>
      </c>
      <c r="N35" s="293">
        <v>167.7</v>
      </c>
      <c r="O35" s="293">
        <v>21.5</v>
      </c>
      <c r="P35" s="293">
        <v>23.1</v>
      </c>
      <c r="Q35" s="293">
        <v>6.8</v>
      </c>
    </row>
    <row r="36" spans="2:17" ht="16.5" customHeight="1">
      <c r="B36" s="250"/>
      <c r="C36" s="251"/>
      <c r="D36" s="252" t="s">
        <v>222</v>
      </c>
      <c r="E36" s="253"/>
      <c r="F36" s="293">
        <v>21.4</v>
      </c>
      <c r="G36" s="293">
        <v>21.5</v>
      </c>
      <c r="H36" s="293">
        <v>21.4</v>
      </c>
      <c r="I36" s="293">
        <v>177.5</v>
      </c>
      <c r="J36" s="293">
        <v>179.5</v>
      </c>
      <c r="K36" s="293">
        <v>168</v>
      </c>
      <c r="L36" s="293">
        <v>165.8</v>
      </c>
      <c r="M36" s="293">
        <v>166.3</v>
      </c>
      <c r="N36" s="293">
        <v>163.2</v>
      </c>
      <c r="O36" s="293">
        <v>11.7</v>
      </c>
      <c r="P36" s="293">
        <v>13.2</v>
      </c>
      <c r="Q36" s="293">
        <v>4.8</v>
      </c>
    </row>
    <row r="37" spans="2:17" ht="16.5" customHeight="1">
      <c r="B37" s="250"/>
      <c r="C37" s="251"/>
      <c r="D37" s="252" t="s">
        <v>225</v>
      </c>
      <c r="E37" s="253"/>
      <c r="F37" s="293">
        <v>20.6</v>
      </c>
      <c r="G37" s="293">
        <v>21</v>
      </c>
      <c r="H37" s="293">
        <v>19.2</v>
      </c>
      <c r="I37" s="293">
        <v>168.7</v>
      </c>
      <c r="J37" s="293">
        <v>176.7</v>
      </c>
      <c r="K37" s="293">
        <v>140.2</v>
      </c>
      <c r="L37" s="293">
        <v>154.4</v>
      </c>
      <c r="M37" s="293">
        <v>159.4</v>
      </c>
      <c r="N37" s="293">
        <v>136.6</v>
      </c>
      <c r="O37" s="293">
        <v>14.3</v>
      </c>
      <c r="P37" s="293">
        <v>17.3</v>
      </c>
      <c r="Q37" s="293">
        <v>3.6</v>
      </c>
    </row>
    <row r="38" spans="2:17" ht="16.5" customHeight="1">
      <c r="B38" s="250"/>
      <c r="C38" s="251"/>
      <c r="D38" s="252" t="s">
        <v>409</v>
      </c>
      <c r="E38" s="253"/>
      <c r="F38" s="293">
        <v>20.1</v>
      </c>
      <c r="G38" s="293">
        <v>20.5</v>
      </c>
      <c r="H38" s="293">
        <v>18.8</v>
      </c>
      <c r="I38" s="293">
        <v>174.8</v>
      </c>
      <c r="J38" s="293">
        <v>175.6</v>
      </c>
      <c r="K38" s="293">
        <v>172.6</v>
      </c>
      <c r="L38" s="293">
        <v>156.5</v>
      </c>
      <c r="M38" s="293">
        <v>159.6</v>
      </c>
      <c r="N38" s="293">
        <v>146.8</v>
      </c>
      <c r="O38" s="293">
        <v>18.3</v>
      </c>
      <c r="P38" s="293">
        <v>16</v>
      </c>
      <c r="Q38" s="293">
        <v>25.8</v>
      </c>
    </row>
    <row r="39" spans="2:17" ht="16.5" customHeight="1">
      <c r="B39" s="250"/>
      <c r="C39" s="251"/>
      <c r="D39" s="252" t="s">
        <v>410</v>
      </c>
      <c r="E39" s="253"/>
      <c r="F39" s="293">
        <v>20.3</v>
      </c>
      <c r="G39" s="293">
        <v>20.4</v>
      </c>
      <c r="H39" s="293">
        <v>19.9</v>
      </c>
      <c r="I39" s="293">
        <v>170.2</v>
      </c>
      <c r="J39" s="293">
        <v>174.3</v>
      </c>
      <c r="K39" s="293">
        <v>150</v>
      </c>
      <c r="L39" s="293">
        <v>155.7</v>
      </c>
      <c r="M39" s="293">
        <v>157.4</v>
      </c>
      <c r="N39" s="293">
        <v>147.5</v>
      </c>
      <c r="O39" s="293">
        <v>14.5</v>
      </c>
      <c r="P39" s="293">
        <v>16.9</v>
      </c>
      <c r="Q39" s="293">
        <v>2.5</v>
      </c>
    </row>
    <row r="40" spans="2:17" ht="16.5" customHeight="1">
      <c r="B40" s="250"/>
      <c r="C40" s="251"/>
      <c r="D40" s="252" t="s">
        <v>411</v>
      </c>
      <c r="E40" s="253"/>
      <c r="F40" s="293">
        <v>19.4</v>
      </c>
      <c r="G40" s="293">
        <v>19.3</v>
      </c>
      <c r="H40" s="293">
        <v>19.9</v>
      </c>
      <c r="I40" s="293">
        <v>163.7</v>
      </c>
      <c r="J40" s="293">
        <v>167.2</v>
      </c>
      <c r="K40" s="293">
        <v>152</v>
      </c>
      <c r="L40" s="293">
        <v>148.5</v>
      </c>
      <c r="M40" s="293">
        <v>149.3</v>
      </c>
      <c r="N40" s="293">
        <v>145.9</v>
      </c>
      <c r="O40" s="293">
        <v>15.2</v>
      </c>
      <c r="P40" s="293">
        <v>17.9</v>
      </c>
      <c r="Q40" s="293">
        <v>6.1</v>
      </c>
    </row>
    <row r="41" spans="2:17" ht="16.5" customHeight="1">
      <c r="B41" s="250"/>
      <c r="C41" s="251"/>
      <c r="D41" s="252" t="s">
        <v>412</v>
      </c>
      <c r="E41" s="253"/>
      <c r="F41" s="293">
        <v>18.9</v>
      </c>
      <c r="G41" s="293">
        <v>19.6</v>
      </c>
      <c r="H41" s="293">
        <v>18.1</v>
      </c>
      <c r="I41" s="293">
        <v>151.4</v>
      </c>
      <c r="J41" s="293">
        <v>171.5</v>
      </c>
      <c r="K41" s="293">
        <v>126</v>
      </c>
      <c r="L41" s="293">
        <v>141.3</v>
      </c>
      <c r="M41" s="293">
        <v>155.2</v>
      </c>
      <c r="N41" s="293">
        <v>123.7</v>
      </c>
      <c r="O41" s="293">
        <v>10.1</v>
      </c>
      <c r="P41" s="293">
        <v>16.3</v>
      </c>
      <c r="Q41" s="293">
        <v>2.3</v>
      </c>
    </row>
    <row r="42" spans="2:17" ht="16.5" customHeight="1">
      <c r="B42" s="250"/>
      <c r="C42" s="251"/>
      <c r="D42" s="252" t="s">
        <v>413</v>
      </c>
      <c r="E42" s="253"/>
      <c r="F42" s="293">
        <v>20</v>
      </c>
      <c r="G42" s="293">
        <v>20.2</v>
      </c>
      <c r="H42" s="293">
        <v>19.7</v>
      </c>
      <c r="I42" s="293">
        <v>165.1</v>
      </c>
      <c r="J42" s="293">
        <v>172.4</v>
      </c>
      <c r="K42" s="293">
        <v>148.1</v>
      </c>
      <c r="L42" s="293">
        <v>150.5</v>
      </c>
      <c r="M42" s="293">
        <v>154.4</v>
      </c>
      <c r="N42" s="293">
        <v>141.4</v>
      </c>
      <c r="O42" s="293">
        <v>14.6</v>
      </c>
      <c r="P42" s="293">
        <v>18</v>
      </c>
      <c r="Q42" s="293">
        <v>6.7</v>
      </c>
    </row>
    <row r="43" spans="2:17" ht="16.5" customHeight="1">
      <c r="B43" s="250"/>
      <c r="C43" s="251"/>
      <c r="D43" s="252" t="s">
        <v>414</v>
      </c>
      <c r="E43" s="253"/>
      <c r="F43" s="293">
        <v>19.1</v>
      </c>
      <c r="G43" s="293">
        <v>19.4</v>
      </c>
      <c r="H43" s="293">
        <v>18.3</v>
      </c>
      <c r="I43" s="293">
        <v>161.6</v>
      </c>
      <c r="J43" s="293">
        <v>165.3</v>
      </c>
      <c r="K43" s="293">
        <v>150.7</v>
      </c>
      <c r="L43" s="293">
        <v>146.9</v>
      </c>
      <c r="M43" s="293">
        <v>149.4</v>
      </c>
      <c r="N43" s="293">
        <v>139.6</v>
      </c>
      <c r="O43" s="293">
        <v>14.7</v>
      </c>
      <c r="P43" s="293">
        <v>15.9</v>
      </c>
      <c r="Q43" s="293">
        <v>11.1</v>
      </c>
    </row>
    <row r="44" spans="2:17" ht="16.5" customHeight="1">
      <c r="B44" s="250"/>
      <c r="C44" s="251"/>
      <c r="D44" s="252" t="s">
        <v>415</v>
      </c>
      <c r="E44" s="253"/>
      <c r="F44" s="293">
        <v>19.2</v>
      </c>
      <c r="G44" s="293">
        <v>19.2</v>
      </c>
      <c r="H44" s="293">
        <v>19.1</v>
      </c>
      <c r="I44" s="293">
        <v>168.6</v>
      </c>
      <c r="J44" s="293">
        <v>170.6</v>
      </c>
      <c r="K44" s="293">
        <v>157</v>
      </c>
      <c r="L44" s="293">
        <v>150.2</v>
      </c>
      <c r="M44" s="293">
        <v>150.7</v>
      </c>
      <c r="N44" s="293">
        <v>147.5</v>
      </c>
      <c r="O44" s="293">
        <v>18.4</v>
      </c>
      <c r="P44" s="293">
        <v>19.9</v>
      </c>
      <c r="Q44" s="293">
        <v>9.5</v>
      </c>
    </row>
    <row r="45" spans="2:17" ht="16.5" customHeight="1">
      <c r="B45" s="250"/>
      <c r="C45" s="251"/>
      <c r="D45" s="252" t="s">
        <v>416</v>
      </c>
      <c r="E45" s="253"/>
      <c r="F45" s="293">
        <v>19.7</v>
      </c>
      <c r="G45" s="293">
        <v>19.5</v>
      </c>
      <c r="H45" s="293">
        <v>20.1</v>
      </c>
      <c r="I45" s="293">
        <v>158.7</v>
      </c>
      <c r="J45" s="293">
        <v>163.3</v>
      </c>
      <c r="K45" s="293">
        <v>148.8</v>
      </c>
      <c r="L45" s="293">
        <v>149.4</v>
      </c>
      <c r="M45" s="293">
        <v>151.5</v>
      </c>
      <c r="N45" s="293">
        <v>144.8</v>
      </c>
      <c r="O45" s="293">
        <v>9.3</v>
      </c>
      <c r="P45" s="293">
        <v>11.8</v>
      </c>
      <c r="Q45" s="293">
        <v>4</v>
      </c>
    </row>
    <row r="46" spans="2:17" ht="16.5" customHeight="1">
      <c r="B46" s="250"/>
      <c r="C46" s="251"/>
      <c r="D46" s="252" t="s">
        <v>417</v>
      </c>
      <c r="E46" s="253"/>
      <c r="F46" s="266" t="s">
        <v>762</v>
      </c>
      <c r="G46" s="266" t="s">
        <v>762</v>
      </c>
      <c r="H46" s="266" t="s">
        <v>762</v>
      </c>
      <c r="I46" s="266" t="s">
        <v>762</v>
      </c>
      <c r="J46" s="266" t="s">
        <v>762</v>
      </c>
      <c r="K46" s="266" t="s">
        <v>762</v>
      </c>
      <c r="L46" s="266" t="s">
        <v>762</v>
      </c>
      <c r="M46" s="266" t="s">
        <v>762</v>
      </c>
      <c r="N46" s="266" t="s">
        <v>762</v>
      </c>
      <c r="O46" s="266" t="s">
        <v>762</v>
      </c>
      <c r="P46" s="266" t="s">
        <v>762</v>
      </c>
      <c r="Q46" s="266" t="s">
        <v>762</v>
      </c>
    </row>
    <row r="47" spans="2:17" ht="16.5" customHeight="1">
      <c r="B47" s="250"/>
      <c r="C47" s="251"/>
      <c r="D47" s="252" t="s">
        <v>418</v>
      </c>
      <c r="E47" s="253"/>
      <c r="F47" s="266" t="s">
        <v>762</v>
      </c>
      <c r="G47" s="266" t="s">
        <v>762</v>
      </c>
      <c r="H47" s="266" t="s">
        <v>762</v>
      </c>
      <c r="I47" s="266" t="s">
        <v>762</v>
      </c>
      <c r="J47" s="266" t="s">
        <v>762</v>
      </c>
      <c r="K47" s="266" t="s">
        <v>762</v>
      </c>
      <c r="L47" s="266" t="s">
        <v>762</v>
      </c>
      <c r="M47" s="266" t="s">
        <v>762</v>
      </c>
      <c r="N47" s="266" t="s">
        <v>762</v>
      </c>
      <c r="O47" s="266" t="s">
        <v>762</v>
      </c>
      <c r="P47" s="266" t="s">
        <v>762</v>
      </c>
      <c r="Q47" s="266" t="s">
        <v>762</v>
      </c>
    </row>
    <row r="48" spans="2:17" ht="16.5" customHeight="1">
      <c r="B48" s="250"/>
      <c r="C48" s="251"/>
      <c r="D48" s="252" t="s">
        <v>419</v>
      </c>
      <c r="E48" s="253"/>
      <c r="F48" s="266" t="s">
        <v>762</v>
      </c>
      <c r="G48" s="266" t="s">
        <v>762</v>
      </c>
      <c r="H48" s="266" t="s">
        <v>762</v>
      </c>
      <c r="I48" s="266" t="s">
        <v>762</v>
      </c>
      <c r="J48" s="266" t="s">
        <v>762</v>
      </c>
      <c r="K48" s="266" t="s">
        <v>762</v>
      </c>
      <c r="L48" s="266" t="s">
        <v>762</v>
      </c>
      <c r="M48" s="266" t="s">
        <v>762</v>
      </c>
      <c r="N48" s="266" t="s">
        <v>762</v>
      </c>
      <c r="O48" s="266" t="s">
        <v>762</v>
      </c>
      <c r="P48" s="266" t="s">
        <v>762</v>
      </c>
      <c r="Q48" s="266" t="s">
        <v>762</v>
      </c>
    </row>
    <row r="49" spans="2:17" ht="16.5" customHeight="1">
      <c r="B49" s="245"/>
      <c r="C49" s="246"/>
      <c r="D49" s="247" t="s">
        <v>420</v>
      </c>
      <c r="E49" s="248"/>
      <c r="F49" s="294">
        <v>20.2</v>
      </c>
      <c r="G49" s="294">
        <v>20.6</v>
      </c>
      <c r="H49" s="294">
        <v>19.4</v>
      </c>
      <c r="I49" s="294">
        <v>160.6</v>
      </c>
      <c r="J49" s="294">
        <v>169.8</v>
      </c>
      <c r="K49" s="294">
        <v>139.3</v>
      </c>
      <c r="L49" s="294">
        <v>150.6</v>
      </c>
      <c r="M49" s="294">
        <v>158.2</v>
      </c>
      <c r="N49" s="294">
        <v>133.1</v>
      </c>
      <c r="O49" s="294">
        <v>10</v>
      </c>
      <c r="P49" s="294">
        <v>11.6</v>
      </c>
      <c r="Q49" s="294">
        <v>6.2</v>
      </c>
    </row>
    <row r="50" spans="2:17" ht="16.5" customHeight="1">
      <c r="B50" s="267"/>
      <c r="C50" s="268"/>
      <c r="D50" s="269" t="s">
        <v>421</v>
      </c>
      <c r="E50" s="270"/>
      <c r="F50" s="296">
        <v>19.1</v>
      </c>
      <c r="G50" s="296">
        <v>20.4</v>
      </c>
      <c r="H50" s="296">
        <v>18.3</v>
      </c>
      <c r="I50" s="296">
        <v>126.8</v>
      </c>
      <c r="J50" s="296">
        <v>153.9</v>
      </c>
      <c r="K50" s="296">
        <v>111.2</v>
      </c>
      <c r="L50" s="296">
        <v>121.6</v>
      </c>
      <c r="M50" s="296">
        <v>145.2</v>
      </c>
      <c r="N50" s="296">
        <v>108</v>
      </c>
      <c r="O50" s="296">
        <v>5.2</v>
      </c>
      <c r="P50" s="296">
        <v>8.7</v>
      </c>
      <c r="Q50" s="296">
        <v>3.2</v>
      </c>
    </row>
    <row r="51" spans="2:17" ht="16.5" customHeight="1">
      <c r="B51" s="261"/>
      <c r="C51" s="262"/>
      <c r="D51" s="263" t="s">
        <v>253</v>
      </c>
      <c r="E51" s="264"/>
      <c r="F51" s="291">
        <v>18.8</v>
      </c>
      <c r="G51" s="291">
        <v>20</v>
      </c>
      <c r="H51" s="291">
        <v>17.8</v>
      </c>
      <c r="I51" s="291">
        <v>139.6</v>
      </c>
      <c r="J51" s="291">
        <v>164.5</v>
      </c>
      <c r="K51" s="291">
        <v>117.1</v>
      </c>
      <c r="L51" s="291">
        <v>132.5</v>
      </c>
      <c r="M51" s="291">
        <v>155.5</v>
      </c>
      <c r="N51" s="291">
        <v>111.7</v>
      </c>
      <c r="O51" s="291">
        <v>7.1</v>
      </c>
      <c r="P51" s="291">
        <v>9</v>
      </c>
      <c r="Q51" s="291">
        <v>5.4</v>
      </c>
    </row>
    <row r="52" spans="2:17" ht="16.5" customHeight="1">
      <c r="B52" s="250"/>
      <c r="C52" s="251"/>
      <c r="D52" s="252" t="s">
        <v>422</v>
      </c>
      <c r="E52" s="253"/>
      <c r="F52" s="293">
        <v>14.4</v>
      </c>
      <c r="G52" s="293">
        <v>14.9</v>
      </c>
      <c r="H52" s="293">
        <v>14.1</v>
      </c>
      <c r="I52" s="293">
        <v>82.1</v>
      </c>
      <c r="J52" s="293">
        <v>100.1</v>
      </c>
      <c r="K52" s="293">
        <v>71.4</v>
      </c>
      <c r="L52" s="293">
        <v>79.5</v>
      </c>
      <c r="M52" s="293">
        <v>95.5</v>
      </c>
      <c r="N52" s="293">
        <v>69.9</v>
      </c>
      <c r="O52" s="293">
        <v>2.6</v>
      </c>
      <c r="P52" s="293">
        <v>4.6</v>
      </c>
      <c r="Q52" s="293">
        <v>1.5</v>
      </c>
    </row>
    <row r="53" spans="2:17" ht="16.5" customHeight="1">
      <c r="B53" s="245"/>
      <c r="C53" s="246"/>
      <c r="D53" s="247" t="s">
        <v>255</v>
      </c>
      <c r="E53" s="248"/>
      <c r="F53" s="294">
        <v>18.6</v>
      </c>
      <c r="G53" s="294">
        <v>17.9</v>
      </c>
      <c r="H53" s="294">
        <v>18.9</v>
      </c>
      <c r="I53" s="294">
        <v>142.7</v>
      </c>
      <c r="J53" s="294">
        <v>145.3</v>
      </c>
      <c r="K53" s="294">
        <v>142</v>
      </c>
      <c r="L53" s="294">
        <v>134.9</v>
      </c>
      <c r="M53" s="294">
        <v>135.3</v>
      </c>
      <c r="N53" s="294">
        <v>134.8</v>
      </c>
      <c r="O53" s="294">
        <v>7.8</v>
      </c>
      <c r="P53" s="294">
        <v>10</v>
      </c>
      <c r="Q53" s="294">
        <v>7.2</v>
      </c>
    </row>
    <row r="54" spans="2:17" ht="16.5" customHeight="1">
      <c r="B54" s="267"/>
      <c r="C54" s="268"/>
      <c r="D54" s="269" t="s">
        <v>423</v>
      </c>
      <c r="E54" s="270"/>
      <c r="F54" s="296">
        <v>17.2</v>
      </c>
      <c r="G54" s="296">
        <v>18.2</v>
      </c>
      <c r="H54" s="296">
        <v>16.9</v>
      </c>
      <c r="I54" s="296">
        <v>125.1</v>
      </c>
      <c r="J54" s="296">
        <v>137.1</v>
      </c>
      <c r="K54" s="296">
        <v>121.1</v>
      </c>
      <c r="L54" s="296">
        <v>121.5</v>
      </c>
      <c r="M54" s="296">
        <v>132.8</v>
      </c>
      <c r="N54" s="296">
        <v>117.8</v>
      </c>
      <c r="O54" s="296">
        <v>3.6</v>
      </c>
      <c r="P54" s="296">
        <v>4.3</v>
      </c>
      <c r="Q54" s="296">
        <v>3.3</v>
      </c>
    </row>
    <row r="55" spans="2:17" ht="16.5" customHeight="1">
      <c r="B55" s="261"/>
      <c r="C55" s="262"/>
      <c r="D55" s="263" t="s">
        <v>424</v>
      </c>
      <c r="E55" s="264"/>
      <c r="F55" s="291">
        <v>19.1</v>
      </c>
      <c r="G55" s="291">
        <v>19.5</v>
      </c>
      <c r="H55" s="291">
        <v>18.4</v>
      </c>
      <c r="I55" s="291">
        <v>141</v>
      </c>
      <c r="J55" s="291">
        <v>149.7</v>
      </c>
      <c r="K55" s="291">
        <v>127.3</v>
      </c>
      <c r="L55" s="291">
        <v>123.3</v>
      </c>
      <c r="M55" s="291">
        <v>127.7</v>
      </c>
      <c r="N55" s="291">
        <v>116.4</v>
      </c>
      <c r="O55" s="291">
        <v>17.7</v>
      </c>
      <c r="P55" s="291">
        <v>22</v>
      </c>
      <c r="Q55" s="291">
        <v>10.9</v>
      </c>
    </row>
    <row r="56" spans="2:17" ht="16.5" customHeight="1">
      <c r="B56" s="250"/>
      <c r="C56" s="251"/>
      <c r="D56" s="252" t="s">
        <v>425</v>
      </c>
      <c r="E56" s="253"/>
      <c r="F56" s="293">
        <v>18.8</v>
      </c>
      <c r="G56" s="293">
        <v>21</v>
      </c>
      <c r="H56" s="293">
        <v>16.9</v>
      </c>
      <c r="I56" s="293">
        <v>128.7</v>
      </c>
      <c r="J56" s="293">
        <v>157</v>
      </c>
      <c r="K56" s="293">
        <v>105.6</v>
      </c>
      <c r="L56" s="293">
        <v>121.8</v>
      </c>
      <c r="M56" s="293">
        <v>147.6</v>
      </c>
      <c r="N56" s="293">
        <v>100.8</v>
      </c>
      <c r="O56" s="293">
        <v>6.9</v>
      </c>
      <c r="P56" s="293">
        <v>9.4</v>
      </c>
      <c r="Q56" s="293">
        <v>4.8</v>
      </c>
    </row>
    <row r="57" spans="2:17" ht="16.5" customHeight="1">
      <c r="B57" s="250"/>
      <c r="C57" s="251"/>
      <c r="D57" s="252" t="s">
        <v>426</v>
      </c>
      <c r="E57" s="253"/>
      <c r="F57" s="293">
        <v>20.6</v>
      </c>
      <c r="G57" s="293">
        <v>20.8</v>
      </c>
      <c r="H57" s="293">
        <v>19.7</v>
      </c>
      <c r="I57" s="293">
        <v>166.6</v>
      </c>
      <c r="J57" s="293">
        <v>173.2</v>
      </c>
      <c r="K57" s="293">
        <v>145.8</v>
      </c>
      <c r="L57" s="293">
        <v>157.9</v>
      </c>
      <c r="M57" s="293">
        <v>162.8</v>
      </c>
      <c r="N57" s="293">
        <v>142.6</v>
      </c>
      <c r="O57" s="293">
        <v>8.7</v>
      </c>
      <c r="P57" s="293">
        <v>10.4</v>
      </c>
      <c r="Q57" s="293">
        <v>3.2</v>
      </c>
    </row>
    <row r="58" spans="2:17" ht="10.5" customHeight="1">
      <c r="B58" s="245"/>
      <c r="C58" s="246"/>
      <c r="D58" s="273" t="s">
        <v>427</v>
      </c>
      <c r="E58" s="248"/>
      <c r="F58" s="274" t="s">
        <v>762</v>
      </c>
      <c r="G58" s="274" t="s">
        <v>762</v>
      </c>
      <c r="H58" s="274" t="s">
        <v>762</v>
      </c>
      <c r="I58" s="274" t="s">
        <v>762</v>
      </c>
      <c r="J58" s="274" t="s">
        <v>762</v>
      </c>
      <c r="K58" s="274" t="s">
        <v>762</v>
      </c>
      <c r="L58" s="274" t="s">
        <v>762</v>
      </c>
      <c r="M58" s="274" t="s">
        <v>762</v>
      </c>
      <c r="N58" s="274" t="s">
        <v>762</v>
      </c>
      <c r="O58" s="274" t="s">
        <v>762</v>
      </c>
      <c r="P58" s="274" t="s">
        <v>762</v>
      </c>
      <c r="Q58" s="274" t="s">
        <v>762</v>
      </c>
    </row>
    <row r="59" spans="2:17" ht="10.5" customHeight="1">
      <c r="B59" s="250"/>
      <c r="C59" s="251"/>
      <c r="D59" s="276" t="s">
        <v>428</v>
      </c>
      <c r="E59" s="259"/>
      <c r="F59" s="266" t="s">
        <v>762</v>
      </c>
      <c r="G59" s="266" t="s">
        <v>762</v>
      </c>
      <c r="H59" s="266" t="s">
        <v>762</v>
      </c>
      <c r="I59" s="266" t="s">
        <v>762</v>
      </c>
      <c r="J59" s="266" t="s">
        <v>762</v>
      </c>
      <c r="K59" s="266" t="s">
        <v>762</v>
      </c>
      <c r="L59" s="266" t="s">
        <v>762</v>
      </c>
      <c r="M59" s="266" t="s">
        <v>762</v>
      </c>
      <c r="N59" s="266" t="s">
        <v>762</v>
      </c>
      <c r="O59" s="266" t="s">
        <v>762</v>
      </c>
      <c r="P59" s="266" t="s">
        <v>762</v>
      </c>
      <c r="Q59" s="266" t="s">
        <v>762</v>
      </c>
    </row>
    <row r="60" spans="2:17" ht="10.5" customHeight="1">
      <c r="B60" s="250"/>
      <c r="C60" s="251"/>
      <c r="D60" s="276" t="s">
        <v>429</v>
      </c>
      <c r="E60" s="259"/>
      <c r="F60" s="266" t="s">
        <v>762</v>
      </c>
      <c r="G60" s="266" t="s">
        <v>762</v>
      </c>
      <c r="H60" s="266" t="s">
        <v>762</v>
      </c>
      <c r="I60" s="266" t="s">
        <v>762</v>
      </c>
      <c r="J60" s="266" t="s">
        <v>762</v>
      </c>
      <c r="K60" s="266" t="s">
        <v>762</v>
      </c>
      <c r="L60" s="266" t="s">
        <v>762</v>
      </c>
      <c r="M60" s="266" t="s">
        <v>762</v>
      </c>
      <c r="N60" s="266" t="s">
        <v>762</v>
      </c>
      <c r="O60" s="266" t="s">
        <v>762</v>
      </c>
      <c r="P60" s="266" t="s">
        <v>762</v>
      </c>
      <c r="Q60" s="266" t="s">
        <v>762</v>
      </c>
    </row>
    <row r="61" spans="2:17" ht="10.5" customHeight="1">
      <c r="B61" s="250"/>
      <c r="C61" s="251"/>
      <c r="D61" s="276" t="s">
        <v>430</v>
      </c>
      <c r="E61" s="259"/>
      <c r="F61" s="266" t="s">
        <v>762</v>
      </c>
      <c r="G61" s="266" t="s">
        <v>762</v>
      </c>
      <c r="H61" s="266" t="s">
        <v>762</v>
      </c>
      <c r="I61" s="266" t="s">
        <v>762</v>
      </c>
      <c r="J61" s="266" t="s">
        <v>762</v>
      </c>
      <c r="K61" s="266" t="s">
        <v>762</v>
      </c>
      <c r="L61" s="266" t="s">
        <v>762</v>
      </c>
      <c r="M61" s="266" t="s">
        <v>762</v>
      </c>
      <c r="N61" s="266" t="s">
        <v>762</v>
      </c>
      <c r="O61" s="266" t="s">
        <v>762</v>
      </c>
      <c r="P61" s="266" t="s">
        <v>762</v>
      </c>
      <c r="Q61" s="266" t="s">
        <v>762</v>
      </c>
    </row>
    <row r="62" spans="2:17" ht="10.5" customHeight="1">
      <c r="B62" s="267"/>
      <c r="C62" s="268"/>
      <c r="D62" s="278" t="s">
        <v>431</v>
      </c>
      <c r="E62" s="270"/>
      <c r="F62" s="266" t="s">
        <v>762</v>
      </c>
      <c r="G62" s="266" t="s">
        <v>762</v>
      </c>
      <c r="H62" s="266" t="s">
        <v>762</v>
      </c>
      <c r="I62" s="266" t="s">
        <v>762</v>
      </c>
      <c r="J62" s="266" t="s">
        <v>762</v>
      </c>
      <c r="K62" s="266" t="s">
        <v>762</v>
      </c>
      <c r="L62" s="266" t="s">
        <v>762</v>
      </c>
      <c r="M62" s="266" t="s">
        <v>762</v>
      </c>
      <c r="N62" s="266" t="s">
        <v>762</v>
      </c>
      <c r="O62" s="266" t="s">
        <v>762</v>
      </c>
      <c r="P62" s="266" t="s">
        <v>762</v>
      </c>
      <c r="Q62" s="266" t="s">
        <v>762</v>
      </c>
    </row>
    <row r="63" spans="2:17" ht="10.5" customHeight="1">
      <c r="B63" s="245"/>
      <c r="C63" s="246"/>
      <c r="D63" s="273" t="s">
        <v>432</v>
      </c>
      <c r="E63" s="248"/>
      <c r="F63" s="274" t="s">
        <v>762</v>
      </c>
      <c r="G63" s="274" t="s">
        <v>762</v>
      </c>
      <c r="H63" s="274" t="s">
        <v>762</v>
      </c>
      <c r="I63" s="274" t="s">
        <v>762</v>
      </c>
      <c r="J63" s="274" t="s">
        <v>762</v>
      </c>
      <c r="K63" s="274" t="s">
        <v>762</v>
      </c>
      <c r="L63" s="274" t="s">
        <v>762</v>
      </c>
      <c r="M63" s="274" t="s">
        <v>762</v>
      </c>
      <c r="N63" s="274" t="s">
        <v>762</v>
      </c>
      <c r="O63" s="274" t="s">
        <v>762</v>
      </c>
      <c r="P63" s="274" t="s">
        <v>762</v>
      </c>
      <c r="Q63" s="274" t="s">
        <v>762</v>
      </c>
    </row>
    <row r="64" spans="2:17" ht="10.5" customHeight="1">
      <c r="B64" s="267"/>
      <c r="C64" s="268"/>
      <c r="D64" s="278" t="s">
        <v>433</v>
      </c>
      <c r="E64" s="270"/>
      <c r="F64" s="279" t="s">
        <v>762</v>
      </c>
      <c r="G64" s="279" t="s">
        <v>762</v>
      </c>
      <c r="H64" s="279" t="s">
        <v>762</v>
      </c>
      <c r="I64" s="279" t="s">
        <v>762</v>
      </c>
      <c r="J64" s="279" t="s">
        <v>762</v>
      </c>
      <c r="K64" s="279" t="s">
        <v>762</v>
      </c>
      <c r="L64" s="279" t="s">
        <v>762</v>
      </c>
      <c r="M64" s="279" t="s">
        <v>762</v>
      </c>
      <c r="N64" s="279" t="s">
        <v>762</v>
      </c>
      <c r="O64" s="279" t="s">
        <v>762</v>
      </c>
      <c r="P64" s="279" t="s">
        <v>762</v>
      </c>
      <c r="Q64" s="279" t="s">
        <v>762</v>
      </c>
    </row>
    <row r="65" spans="2:17" ht="18.75">
      <c r="B65" s="222" t="s">
        <v>837</v>
      </c>
      <c r="C65" s="223"/>
      <c r="D65" s="224"/>
      <c r="E65" s="223"/>
      <c r="F65" s="223"/>
      <c r="G65" s="223"/>
      <c r="H65" s="223"/>
      <c r="I65" s="223" t="s">
        <v>639</v>
      </c>
      <c r="J65" s="223"/>
      <c r="K65" s="223"/>
      <c r="L65" s="223"/>
      <c r="M65" s="223"/>
      <c r="N65" s="223"/>
      <c r="O65" s="223"/>
      <c r="P65" s="223"/>
      <c r="Q65" s="223"/>
    </row>
    <row r="66" spans="2:17" ht="14.25" customHeight="1">
      <c r="B66" s="226" t="s">
        <v>435</v>
      </c>
      <c r="C66" s="227"/>
      <c r="D66" s="227"/>
      <c r="E66" s="227"/>
      <c r="F66" s="227"/>
      <c r="G66" s="228"/>
      <c r="H66" s="228"/>
      <c r="I66" s="228"/>
      <c r="J66" s="228"/>
      <c r="K66" s="228"/>
      <c r="L66" s="228"/>
      <c r="M66" s="228"/>
      <c r="N66" s="228"/>
      <c r="O66" s="228"/>
      <c r="P66" s="228"/>
      <c r="Q66" s="228"/>
    </row>
    <row r="67" spans="2:17" ht="6" customHeight="1">
      <c r="B67" s="228"/>
      <c r="C67" s="228"/>
      <c r="E67" s="228"/>
      <c r="F67" s="228"/>
      <c r="G67" s="228"/>
      <c r="H67" s="228"/>
      <c r="I67" s="228"/>
      <c r="J67" s="228"/>
      <c r="K67" s="228"/>
      <c r="L67" s="228"/>
      <c r="M67" s="228"/>
      <c r="N67" s="228"/>
      <c r="O67" s="228"/>
      <c r="P67" s="228"/>
      <c r="Q67" s="228"/>
    </row>
    <row r="68" spans="2:17" ht="18" customHeight="1">
      <c r="B68" s="228"/>
      <c r="C68" s="228"/>
      <c r="D68" s="230" t="s">
        <v>446</v>
      </c>
      <c r="E68" s="228"/>
      <c r="G68" s="228"/>
      <c r="H68" s="228"/>
      <c r="I68" s="228"/>
      <c r="J68" s="228"/>
      <c r="K68" s="228"/>
      <c r="L68" s="228"/>
      <c r="M68" s="228"/>
      <c r="N68" s="228"/>
      <c r="O68" s="228"/>
      <c r="P68" s="228"/>
      <c r="Q68" s="228"/>
    </row>
    <row r="69" spans="2:17" s="236" customFormat="1" ht="18" customHeight="1">
      <c r="B69" s="232"/>
      <c r="C69" s="233"/>
      <c r="D69" s="234"/>
      <c r="E69" s="235"/>
      <c r="F69" s="817" t="s">
        <v>640</v>
      </c>
      <c r="G69" s="822"/>
      <c r="H69" s="822"/>
      <c r="I69" s="817" t="s">
        <v>343</v>
      </c>
      <c r="J69" s="818"/>
      <c r="K69" s="818"/>
      <c r="L69" s="817" t="s">
        <v>641</v>
      </c>
      <c r="M69" s="818"/>
      <c r="N69" s="818"/>
      <c r="O69" s="812" t="s">
        <v>344</v>
      </c>
      <c r="P69" s="819"/>
      <c r="Q69" s="820"/>
    </row>
    <row r="70" spans="2:17" s="236" customFormat="1" ht="18" customHeight="1" thickBot="1">
      <c r="B70" s="815" t="s">
        <v>442</v>
      </c>
      <c r="C70" s="821"/>
      <c r="D70" s="821"/>
      <c r="E70" s="238"/>
      <c r="F70" s="238" t="s">
        <v>636</v>
      </c>
      <c r="G70" s="237" t="s">
        <v>637</v>
      </c>
      <c r="H70" s="237" t="s">
        <v>638</v>
      </c>
      <c r="I70" s="239" t="s">
        <v>636</v>
      </c>
      <c r="J70" s="237" t="s">
        <v>637</v>
      </c>
      <c r="K70" s="237" t="s">
        <v>638</v>
      </c>
      <c r="L70" s="239" t="s">
        <v>636</v>
      </c>
      <c r="M70" s="237" t="s">
        <v>637</v>
      </c>
      <c r="N70" s="237" t="s">
        <v>638</v>
      </c>
      <c r="O70" s="237" t="s">
        <v>636</v>
      </c>
      <c r="P70" s="239" t="s">
        <v>637</v>
      </c>
      <c r="Q70" s="238" t="s">
        <v>638</v>
      </c>
    </row>
    <row r="71" spans="2:17" s="236" customFormat="1" ht="9.75" customHeight="1" thickTop="1">
      <c r="B71" s="281"/>
      <c r="C71" s="282"/>
      <c r="D71" s="283"/>
      <c r="E71" s="284"/>
      <c r="F71" s="285" t="s">
        <v>625</v>
      </c>
      <c r="G71" s="286" t="s">
        <v>625</v>
      </c>
      <c r="H71" s="286" t="s">
        <v>625</v>
      </c>
      <c r="I71" s="287" t="s">
        <v>626</v>
      </c>
      <c r="J71" s="287" t="s">
        <v>626</v>
      </c>
      <c r="K71" s="287" t="s">
        <v>626</v>
      </c>
      <c r="L71" s="287" t="s">
        <v>626</v>
      </c>
      <c r="M71" s="287" t="s">
        <v>626</v>
      </c>
      <c r="N71" s="287" t="s">
        <v>626</v>
      </c>
      <c r="O71" s="287" t="s">
        <v>626</v>
      </c>
      <c r="P71" s="287" t="s">
        <v>626</v>
      </c>
      <c r="Q71" s="287" t="s">
        <v>626</v>
      </c>
    </row>
    <row r="72" spans="2:17" ht="16.5" customHeight="1">
      <c r="B72" s="288"/>
      <c r="C72" s="289"/>
      <c r="D72" s="290" t="s">
        <v>143</v>
      </c>
      <c r="E72" s="264"/>
      <c r="F72" s="291">
        <v>18.7</v>
      </c>
      <c r="G72" s="291">
        <v>19.4</v>
      </c>
      <c r="H72" s="291">
        <v>17.8</v>
      </c>
      <c r="I72" s="291">
        <v>147.6</v>
      </c>
      <c r="J72" s="291">
        <v>162.1</v>
      </c>
      <c r="K72" s="291">
        <v>126.2</v>
      </c>
      <c r="L72" s="291">
        <v>135.7</v>
      </c>
      <c r="M72" s="291">
        <v>146.5</v>
      </c>
      <c r="N72" s="291">
        <v>119.8</v>
      </c>
      <c r="O72" s="291">
        <v>11.9</v>
      </c>
      <c r="P72" s="291">
        <v>15.6</v>
      </c>
      <c r="Q72" s="291">
        <v>6.4</v>
      </c>
    </row>
    <row r="73" spans="2:17" ht="16.5" customHeight="1">
      <c r="B73" s="245"/>
      <c r="C73" s="246"/>
      <c r="D73" s="247" t="s">
        <v>390</v>
      </c>
      <c r="E73" s="248"/>
      <c r="F73" s="292" t="s">
        <v>762</v>
      </c>
      <c r="G73" s="292" t="s">
        <v>762</v>
      </c>
      <c r="H73" s="292" t="s">
        <v>762</v>
      </c>
      <c r="I73" s="292" t="s">
        <v>762</v>
      </c>
      <c r="J73" s="292" t="s">
        <v>762</v>
      </c>
      <c r="K73" s="292" t="s">
        <v>762</v>
      </c>
      <c r="L73" s="292" t="s">
        <v>762</v>
      </c>
      <c r="M73" s="292" t="s">
        <v>762</v>
      </c>
      <c r="N73" s="292" t="s">
        <v>762</v>
      </c>
      <c r="O73" s="292" t="s">
        <v>762</v>
      </c>
      <c r="P73" s="292" t="s">
        <v>762</v>
      </c>
      <c r="Q73" s="292" t="s">
        <v>762</v>
      </c>
    </row>
    <row r="74" spans="2:17" ht="16.5" customHeight="1">
      <c r="B74" s="250"/>
      <c r="C74" s="251"/>
      <c r="D74" s="252" t="s">
        <v>151</v>
      </c>
      <c r="E74" s="253"/>
      <c r="F74" s="293">
        <v>22.2</v>
      </c>
      <c r="G74" s="293">
        <v>22.5</v>
      </c>
      <c r="H74" s="293">
        <v>19.6</v>
      </c>
      <c r="I74" s="293">
        <v>190.3</v>
      </c>
      <c r="J74" s="293">
        <v>193.4</v>
      </c>
      <c r="K74" s="293">
        <v>164</v>
      </c>
      <c r="L74" s="293">
        <v>174</v>
      </c>
      <c r="M74" s="293">
        <v>176.4</v>
      </c>
      <c r="N74" s="293">
        <v>154.2</v>
      </c>
      <c r="O74" s="293">
        <v>16.3</v>
      </c>
      <c r="P74" s="293">
        <v>17</v>
      </c>
      <c r="Q74" s="293">
        <v>9.8</v>
      </c>
    </row>
    <row r="75" spans="2:17" ht="16.5" customHeight="1">
      <c r="B75" s="250"/>
      <c r="C75" s="251"/>
      <c r="D75" s="252" t="s">
        <v>153</v>
      </c>
      <c r="E75" s="253"/>
      <c r="F75" s="293">
        <v>19.5</v>
      </c>
      <c r="G75" s="293">
        <v>19.6</v>
      </c>
      <c r="H75" s="293">
        <v>19.2</v>
      </c>
      <c r="I75" s="293">
        <v>165.6</v>
      </c>
      <c r="J75" s="293">
        <v>170.3</v>
      </c>
      <c r="K75" s="293">
        <v>150.3</v>
      </c>
      <c r="L75" s="293">
        <v>149.8</v>
      </c>
      <c r="M75" s="293">
        <v>152.3</v>
      </c>
      <c r="N75" s="293">
        <v>141.7</v>
      </c>
      <c r="O75" s="293">
        <v>15.8</v>
      </c>
      <c r="P75" s="293">
        <v>18</v>
      </c>
      <c r="Q75" s="293">
        <v>8.6</v>
      </c>
    </row>
    <row r="76" spans="2:17" ht="16.5" customHeight="1">
      <c r="B76" s="250"/>
      <c r="C76" s="251"/>
      <c r="D76" s="252" t="s">
        <v>155</v>
      </c>
      <c r="E76" s="253"/>
      <c r="F76" s="293">
        <v>18</v>
      </c>
      <c r="G76" s="293">
        <v>18.1</v>
      </c>
      <c r="H76" s="293">
        <v>17.3</v>
      </c>
      <c r="I76" s="293">
        <v>147.8</v>
      </c>
      <c r="J76" s="293">
        <v>150.9</v>
      </c>
      <c r="K76" s="293">
        <v>131.2</v>
      </c>
      <c r="L76" s="293">
        <v>134.3</v>
      </c>
      <c r="M76" s="293">
        <v>136.1</v>
      </c>
      <c r="N76" s="293">
        <v>124.9</v>
      </c>
      <c r="O76" s="293">
        <v>13.5</v>
      </c>
      <c r="P76" s="293">
        <v>14.8</v>
      </c>
      <c r="Q76" s="293">
        <v>6.3</v>
      </c>
    </row>
    <row r="77" spans="2:17" ht="16.5" customHeight="1">
      <c r="B77" s="250"/>
      <c r="C77" s="251"/>
      <c r="D77" s="252" t="s">
        <v>158</v>
      </c>
      <c r="E77" s="253"/>
      <c r="F77" s="293">
        <v>19</v>
      </c>
      <c r="G77" s="293">
        <v>19.8</v>
      </c>
      <c r="H77" s="293">
        <v>17.8</v>
      </c>
      <c r="I77" s="293">
        <v>160.8</v>
      </c>
      <c r="J77" s="293">
        <v>175.8</v>
      </c>
      <c r="K77" s="293">
        <v>135.3</v>
      </c>
      <c r="L77" s="293">
        <v>145.1</v>
      </c>
      <c r="M77" s="293">
        <v>155.1</v>
      </c>
      <c r="N77" s="293">
        <v>128</v>
      </c>
      <c r="O77" s="293">
        <v>15.7</v>
      </c>
      <c r="P77" s="293">
        <v>20.7</v>
      </c>
      <c r="Q77" s="293">
        <v>7.3</v>
      </c>
    </row>
    <row r="78" spans="2:17" ht="16.5" customHeight="1">
      <c r="B78" s="250"/>
      <c r="C78" s="251"/>
      <c r="D78" s="252" t="s">
        <v>391</v>
      </c>
      <c r="E78" s="253"/>
      <c r="F78" s="293">
        <v>19.9</v>
      </c>
      <c r="G78" s="293">
        <v>20.3</v>
      </c>
      <c r="H78" s="293">
        <v>18.1</v>
      </c>
      <c r="I78" s="293">
        <v>162.2</v>
      </c>
      <c r="J78" s="293">
        <v>168.8</v>
      </c>
      <c r="K78" s="293">
        <v>134.8</v>
      </c>
      <c r="L78" s="293">
        <v>146.2</v>
      </c>
      <c r="M78" s="293">
        <v>151.4</v>
      </c>
      <c r="N78" s="293">
        <v>124.5</v>
      </c>
      <c r="O78" s="293">
        <v>16</v>
      </c>
      <c r="P78" s="293">
        <v>17.4</v>
      </c>
      <c r="Q78" s="293">
        <v>10.3</v>
      </c>
    </row>
    <row r="79" spans="2:17" ht="16.5" customHeight="1">
      <c r="B79" s="250"/>
      <c r="C79" s="251"/>
      <c r="D79" s="252" t="s">
        <v>392</v>
      </c>
      <c r="E79" s="253"/>
      <c r="F79" s="293">
        <v>19</v>
      </c>
      <c r="G79" s="293">
        <v>19.8</v>
      </c>
      <c r="H79" s="293">
        <v>18.5</v>
      </c>
      <c r="I79" s="293">
        <v>127.6</v>
      </c>
      <c r="J79" s="293">
        <v>155.5</v>
      </c>
      <c r="K79" s="293">
        <v>110</v>
      </c>
      <c r="L79" s="293">
        <v>120.6</v>
      </c>
      <c r="M79" s="293">
        <v>143.1</v>
      </c>
      <c r="N79" s="293">
        <v>106.4</v>
      </c>
      <c r="O79" s="293">
        <v>7</v>
      </c>
      <c r="P79" s="293">
        <v>12.4</v>
      </c>
      <c r="Q79" s="293">
        <v>3.6</v>
      </c>
    </row>
    <row r="80" spans="2:17" ht="16.5" customHeight="1">
      <c r="B80" s="250"/>
      <c r="C80" s="251"/>
      <c r="D80" s="252" t="s">
        <v>393</v>
      </c>
      <c r="E80" s="253"/>
      <c r="F80" s="293">
        <v>17.5</v>
      </c>
      <c r="G80" s="293">
        <v>17.8</v>
      </c>
      <c r="H80" s="293">
        <v>17.2</v>
      </c>
      <c r="I80" s="293">
        <v>138.9</v>
      </c>
      <c r="J80" s="293">
        <v>150.7</v>
      </c>
      <c r="K80" s="293">
        <v>128.6</v>
      </c>
      <c r="L80" s="293">
        <v>126.4</v>
      </c>
      <c r="M80" s="293">
        <v>132.5</v>
      </c>
      <c r="N80" s="293">
        <v>121.1</v>
      </c>
      <c r="O80" s="293">
        <v>12.5</v>
      </c>
      <c r="P80" s="293">
        <v>18.2</v>
      </c>
      <c r="Q80" s="293">
        <v>7.5</v>
      </c>
    </row>
    <row r="81" spans="2:17" ht="16.5" customHeight="1">
      <c r="B81" s="250"/>
      <c r="C81" s="251"/>
      <c r="D81" s="252" t="s">
        <v>394</v>
      </c>
      <c r="E81" s="253"/>
      <c r="F81" s="293">
        <v>17.6</v>
      </c>
      <c r="G81" s="293">
        <v>18.1</v>
      </c>
      <c r="H81" s="293">
        <v>17.1</v>
      </c>
      <c r="I81" s="293">
        <v>133.7</v>
      </c>
      <c r="J81" s="293">
        <v>145.7</v>
      </c>
      <c r="K81" s="293">
        <v>121.2</v>
      </c>
      <c r="L81" s="293">
        <v>123.6</v>
      </c>
      <c r="M81" s="293">
        <v>135.5</v>
      </c>
      <c r="N81" s="293">
        <v>111.2</v>
      </c>
      <c r="O81" s="293">
        <v>10.1</v>
      </c>
      <c r="P81" s="293">
        <v>10.2</v>
      </c>
      <c r="Q81" s="293">
        <v>10</v>
      </c>
    </row>
    <row r="82" spans="2:17" ht="16.5" customHeight="1">
      <c r="B82" s="250"/>
      <c r="C82" s="251"/>
      <c r="D82" s="252" t="s">
        <v>395</v>
      </c>
      <c r="E82" s="253"/>
      <c r="F82" s="293">
        <v>19.1</v>
      </c>
      <c r="G82" s="293">
        <v>19</v>
      </c>
      <c r="H82" s="293">
        <v>19.2</v>
      </c>
      <c r="I82" s="293">
        <v>168.2</v>
      </c>
      <c r="J82" s="293">
        <v>171.6</v>
      </c>
      <c r="K82" s="293">
        <v>151.8</v>
      </c>
      <c r="L82" s="293">
        <v>148.7</v>
      </c>
      <c r="M82" s="293">
        <v>149.8</v>
      </c>
      <c r="N82" s="293">
        <v>143.4</v>
      </c>
      <c r="O82" s="293">
        <v>19.5</v>
      </c>
      <c r="P82" s="293">
        <v>21.8</v>
      </c>
      <c r="Q82" s="293">
        <v>8.4</v>
      </c>
    </row>
    <row r="83" spans="2:17" ht="16.5" customHeight="1">
      <c r="B83" s="250"/>
      <c r="C83" s="251"/>
      <c r="D83" s="252" t="s">
        <v>396</v>
      </c>
      <c r="E83" s="253"/>
      <c r="F83" s="293">
        <v>16.4</v>
      </c>
      <c r="G83" s="293">
        <v>17.4</v>
      </c>
      <c r="H83" s="293">
        <v>15.8</v>
      </c>
      <c r="I83" s="293">
        <v>106.9</v>
      </c>
      <c r="J83" s="293">
        <v>128.9</v>
      </c>
      <c r="K83" s="293">
        <v>92.2</v>
      </c>
      <c r="L83" s="293">
        <v>101</v>
      </c>
      <c r="M83" s="293">
        <v>120.5</v>
      </c>
      <c r="N83" s="293">
        <v>87.9</v>
      </c>
      <c r="O83" s="293">
        <v>5.9</v>
      </c>
      <c r="P83" s="293">
        <v>8.4</v>
      </c>
      <c r="Q83" s="293">
        <v>4.3</v>
      </c>
    </row>
    <row r="84" spans="2:17" ht="16.5" customHeight="1">
      <c r="B84" s="250"/>
      <c r="C84" s="251"/>
      <c r="D84" s="252" t="s">
        <v>397</v>
      </c>
      <c r="E84" s="253"/>
      <c r="F84" s="293">
        <v>19.5</v>
      </c>
      <c r="G84" s="293">
        <v>21</v>
      </c>
      <c r="H84" s="293">
        <v>18.3</v>
      </c>
      <c r="I84" s="293">
        <v>138</v>
      </c>
      <c r="J84" s="293">
        <v>148.8</v>
      </c>
      <c r="K84" s="293">
        <v>129.8</v>
      </c>
      <c r="L84" s="293">
        <v>134.5</v>
      </c>
      <c r="M84" s="293">
        <v>144.2</v>
      </c>
      <c r="N84" s="293">
        <v>127.1</v>
      </c>
      <c r="O84" s="293">
        <v>3.5</v>
      </c>
      <c r="P84" s="293">
        <v>4.6</v>
      </c>
      <c r="Q84" s="293">
        <v>2.7</v>
      </c>
    </row>
    <row r="85" spans="2:17" ht="16.5" customHeight="1">
      <c r="B85" s="250"/>
      <c r="C85" s="251"/>
      <c r="D85" s="252" t="s">
        <v>398</v>
      </c>
      <c r="E85" s="253"/>
      <c r="F85" s="293">
        <v>14.6</v>
      </c>
      <c r="G85" s="293">
        <v>15.5</v>
      </c>
      <c r="H85" s="293">
        <v>13.5</v>
      </c>
      <c r="I85" s="293">
        <v>114</v>
      </c>
      <c r="J85" s="293">
        <v>122.3</v>
      </c>
      <c r="K85" s="293">
        <v>103</v>
      </c>
      <c r="L85" s="293">
        <v>103.3</v>
      </c>
      <c r="M85" s="293">
        <v>113.3</v>
      </c>
      <c r="N85" s="293">
        <v>90</v>
      </c>
      <c r="O85" s="293">
        <v>10.7</v>
      </c>
      <c r="P85" s="293">
        <v>9</v>
      </c>
      <c r="Q85" s="293">
        <v>13</v>
      </c>
    </row>
    <row r="86" spans="2:17" ht="16.5" customHeight="1">
      <c r="B86" s="250"/>
      <c r="C86" s="251"/>
      <c r="D86" s="252" t="s">
        <v>399</v>
      </c>
      <c r="E86" s="253"/>
      <c r="F86" s="293">
        <v>17.9</v>
      </c>
      <c r="G86" s="293">
        <v>18</v>
      </c>
      <c r="H86" s="293">
        <v>17.9</v>
      </c>
      <c r="I86" s="293">
        <v>137</v>
      </c>
      <c r="J86" s="293">
        <v>143</v>
      </c>
      <c r="K86" s="293">
        <v>134.7</v>
      </c>
      <c r="L86" s="293">
        <v>131.4</v>
      </c>
      <c r="M86" s="293">
        <v>135.6</v>
      </c>
      <c r="N86" s="293">
        <v>129.8</v>
      </c>
      <c r="O86" s="293">
        <v>5.6</v>
      </c>
      <c r="P86" s="293">
        <v>7.4</v>
      </c>
      <c r="Q86" s="293">
        <v>4.9</v>
      </c>
    </row>
    <row r="87" spans="2:17" ht="16.5" customHeight="1">
      <c r="B87" s="250"/>
      <c r="C87" s="251"/>
      <c r="D87" s="252" t="s">
        <v>185</v>
      </c>
      <c r="E87" s="253"/>
      <c r="F87" s="293">
        <v>18.3</v>
      </c>
      <c r="G87" s="293">
        <v>18.5</v>
      </c>
      <c r="H87" s="293">
        <v>17.8</v>
      </c>
      <c r="I87" s="293">
        <v>141.8</v>
      </c>
      <c r="J87" s="293">
        <v>145.6</v>
      </c>
      <c r="K87" s="293">
        <v>133.6</v>
      </c>
      <c r="L87" s="293">
        <v>138.2</v>
      </c>
      <c r="M87" s="293">
        <v>141.7</v>
      </c>
      <c r="N87" s="293">
        <v>130.6</v>
      </c>
      <c r="O87" s="293">
        <v>3.6</v>
      </c>
      <c r="P87" s="293">
        <v>3.9</v>
      </c>
      <c r="Q87" s="293">
        <v>3</v>
      </c>
    </row>
    <row r="88" spans="2:17" ht="16.5" customHeight="1">
      <c r="B88" s="250"/>
      <c r="C88" s="251"/>
      <c r="D88" s="252" t="s">
        <v>400</v>
      </c>
      <c r="E88" s="253"/>
      <c r="F88" s="293">
        <v>18.7</v>
      </c>
      <c r="G88" s="293">
        <v>20</v>
      </c>
      <c r="H88" s="293">
        <v>17.4</v>
      </c>
      <c r="I88" s="293">
        <v>130.6</v>
      </c>
      <c r="J88" s="293">
        <v>153.2</v>
      </c>
      <c r="K88" s="293">
        <v>109.7</v>
      </c>
      <c r="L88" s="293">
        <v>120.3</v>
      </c>
      <c r="M88" s="293">
        <v>139</v>
      </c>
      <c r="N88" s="293">
        <v>103</v>
      </c>
      <c r="O88" s="293">
        <v>10.3</v>
      </c>
      <c r="P88" s="293">
        <v>14.2</v>
      </c>
      <c r="Q88" s="293">
        <v>6.7</v>
      </c>
    </row>
    <row r="89" spans="2:17" ht="16.5" customHeight="1">
      <c r="B89" s="245"/>
      <c r="C89" s="246"/>
      <c r="D89" s="247" t="s">
        <v>401</v>
      </c>
      <c r="E89" s="248"/>
      <c r="F89" s="294">
        <v>19.1</v>
      </c>
      <c r="G89" s="294">
        <v>20</v>
      </c>
      <c r="H89" s="294">
        <v>18.1</v>
      </c>
      <c r="I89" s="294">
        <v>152.1</v>
      </c>
      <c r="J89" s="294">
        <v>168.4</v>
      </c>
      <c r="K89" s="294">
        <v>132.4</v>
      </c>
      <c r="L89" s="294">
        <v>139.9</v>
      </c>
      <c r="M89" s="294">
        <v>152.2</v>
      </c>
      <c r="N89" s="294">
        <v>125</v>
      </c>
      <c r="O89" s="294">
        <v>12.2</v>
      </c>
      <c r="P89" s="294">
        <v>16.2</v>
      </c>
      <c r="Q89" s="294">
        <v>7.4</v>
      </c>
    </row>
    <row r="90" spans="2:17" ht="16.5" customHeight="1">
      <c r="B90" s="256"/>
      <c r="C90" s="257"/>
      <c r="D90" s="258" t="s">
        <v>193</v>
      </c>
      <c r="E90" s="259"/>
      <c r="F90" s="295">
        <v>20.6</v>
      </c>
      <c r="G90" s="295">
        <v>20.5</v>
      </c>
      <c r="H90" s="295">
        <v>20.9</v>
      </c>
      <c r="I90" s="295">
        <v>167.7</v>
      </c>
      <c r="J90" s="295">
        <v>169.1</v>
      </c>
      <c r="K90" s="295">
        <v>162.7</v>
      </c>
      <c r="L90" s="295">
        <v>147.7</v>
      </c>
      <c r="M90" s="295">
        <v>145.9</v>
      </c>
      <c r="N90" s="295">
        <v>154.5</v>
      </c>
      <c r="O90" s="295">
        <v>20</v>
      </c>
      <c r="P90" s="295">
        <v>23.2</v>
      </c>
      <c r="Q90" s="295">
        <v>8.2</v>
      </c>
    </row>
    <row r="91" spans="2:17" ht="16.5" customHeight="1">
      <c r="B91" s="261"/>
      <c r="C91" s="262"/>
      <c r="D91" s="263" t="s">
        <v>402</v>
      </c>
      <c r="E91" s="264"/>
      <c r="F91" s="463">
        <v>21.5</v>
      </c>
      <c r="G91" s="463">
        <v>21.6</v>
      </c>
      <c r="H91" s="463">
        <v>21.1</v>
      </c>
      <c r="I91" s="463">
        <v>185.8</v>
      </c>
      <c r="J91" s="463">
        <v>189.2</v>
      </c>
      <c r="K91" s="463">
        <v>175.9</v>
      </c>
      <c r="L91" s="463">
        <v>173.7</v>
      </c>
      <c r="M91" s="463">
        <v>175.7</v>
      </c>
      <c r="N91" s="463">
        <v>167.8</v>
      </c>
      <c r="O91" s="463">
        <v>12.1</v>
      </c>
      <c r="P91" s="463">
        <v>13.5</v>
      </c>
      <c r="Q91" s="463">
        <v>8.1</v>
      </c>
    </row>
    <row r="92" spans="2:17" ht="16.5" customHeight="1">
      <c r="B92" s="250"/>
      <c r="C92" s="251"/>
      <c r="D92" s="252" t="s">
        <v>403</v>
      </c>
      <c r="E92" s="253"/>
      <c r="F92" s="293">
        <v>20.6</v>
      </c>
      <c r="G92" s="293">
        <v>20.9</v>
      </c>
      <c r="H92" s="293">
        <v>19.7</v>
      </c>
      <c r="I92" s="293">
        <v>175.6</v>
      </c>
      <c r="J92" s="293">
        <v>180.1</v>
      </c>
      <c r="K92" s="293">
        <v>162.9</v>
      </c>
      <c r="L92" s="293">
        <v>162.2</v>
      </c>
      <c r="M92" s="293">
        <v>165.2</v>
      </c>
      <c r="N92" s="293">
        <v>153.9</v>
      </c>
      <c r="O92" s="293">
        <v>13.4</v>
      </c>
      <c r="P92" s="293">
        <v>14.9</v>
      </c>
      <c r="Q92" s="293">
        <v>9</v>
      </c>
    </row>
    <row r="93" spans="2:17" ht="16.5" customHeight="1">
      <c r="B93" s="250"/>
      <c r="C93" s="251"/>
      <c r="D93" s="252" t="s">
        <v>404</v>
      </c>
      <c r="E93" s="253"/>
      <c r="F93" s="293">
        <v>19.9</v>
      </c>
      <c r="G93" s="293">
        <v>19.9</v>
      </c>
      <c r="H93" s="293">
        <v>19.9</v>
      </c>
      <c r="I93" s="293">
        <v>156.7</v>
      </c>
      <c r="J93" s="293">
        <v>159.4</v>
      </c>
      <c r="K93" s="293">
        <v>148.8</v>
      </c>
      <c r="L93" s="293">
        <v>147.3</v>
      </c>
      <c r="M93" s="293">
        <v>148.2</v>
      </c>
      <c r="N93" s="293">
        <v>144.7</v>
      </c>
      <c r="O93" s="293">
        <v>9.4</v>
      </c>
      <c r="P93" s="293">
        <v>11.2</v>
      </c>
      <c r="Q93" s="293">
        <v>4.1</v>
      </c>
    </row>
    <row r="94" spans="2:17" ht="16.5" customHeight="1">
      <c r="B94" s="250"/>
      <c r="C94" s="251"/>
      <c r="D94" s="252" t="s">
        <v>205</v>
      </c>
      <c r="E94" s="253"/>
      <c r="F94" s="293">
        <v>21.3</v>
      </c>
      <c r="G94" s="293">
        <v>21</v>
      </c>
      <c r="H94" s="293">
        <v>22.5</v>
      </c>
      <c r="I94" s="293">
        <v>183.1</v>
      </c>
      <c r="J94" s="293">
        <v>183</v>
      </c>
      <c r="K94" s="293">
        <v>183.5</v>
      </c>
      <c r="L94" s="293">
        <v>166.3</v>
      </c>
      <c r="M94" s="293">
        <v>164.7</v>
      </c>
      <c r="N94" s="293">
        <v>172.5</v>
      </c>
      <c r="O94" s="293">
        <v>16.8</v>
      </c>
      <c r="P94" s="293">
        <v>18.3</v>
      </c>
      <c r="Q94" s="293">
        <v>11</v>
      </c>
    </row>
    <row r="95" spans="2:17" ht="16.5" customHeight="1">
      <c r="B95" s="250"/>
      <c r="C95" s="251"/>
      <c r="D95" s="252" t="s">
        <v>405</v>
      </c>
      <c r="E95" s="253"/>
      <c r="F95" s="293">
        <v>19.1</v>
      </c>
      <c r="G95" s="293">
        <v>19</v>
      </c>
      <c r="H95" s="293">
        <v>19.4</v>
      </c>
      <c r="I95" s="293">
        <v>154.3</v>
      </c>
      <c r="J95" s="293">
        <v>159.1</v>
      </c>
      <c r="K95" s="293">
        <v>141.8</v>
      </c>
      <c r="L95" s="293">
        <v>142</v>
      </c>
      <c r="M95" s="293">
        <v>145.1</v>
      </c>
      <c r="N95" s="293">
        <v>134.1</v>
      </c>
      <c r="O95" s="293">
        <v>12.3</v>
      </c>
      <c r="P95" s="293">
        <v>14</v>
      </c>
      <c r="Q95" s="293">
        <v>7.7</v>
      </c>
    </row>
    <row r="96" spans="2:17" ht="16.5" customHeight="1">
      <c r="B96" s="250"/>
      <c r="C96" s="251"/>
      <c r="D96" s="252" t="s">
        <v>406</v>
      </c>
      <c r="E96" s="253"/>
      <c r="F96" s="293">
        <v>19.9</v>
      </c>
      <c r="G96" s="293">
        <v>20.2</v>
      </c>
      <c r="H96" s="293">
        <v>19.3</v>
      </c>
      <c r="I96" s="293">
        <v>169.5</v>
      </c>
      <c r="J96" s="293">
        <v>178.2</v>
      </c>
      <c r="K96" s="293">
        <v>153.6</v>
      </c>
      <c r="L96" s="293">
        <v>151.5</v>
      </c>
      <c r="M96" s="293">
        <v>157</v>
      </c>
      <c r="N96" s="293">
        <v>141.4</v>
      </c>
      <c r="O96" s="293">
        <v>18</v>
      </c>
      <c r="P96" s="293">
        <v>21.2</v>
      </c>
      <c r="Q96" s="293">
        <v>12.2</v>
      </c>
    </row>
    <row r="97" spans="2:17" ht="16.5" customHeight="1">
      <c r="B97" s="250"/>
      <c r="C97" s="251"/>
      <c r="D97" s="252" t="s">
        <v>407</v>
      </c>
      <c r="E97" s="253"/>
      <c r="F97" s="293">
        <v>19.5</v>
      </c>
      <c r="G97" s="293">
        <v>19.6</v>
      </c>
      <c r="H97" s="293">
        <v>19</v>
      </c>
      <c r="I97" s="293">
        <v>170.6</v>
      </c>
      <c r="J97" s="293">
        <v>175</v>
      </c>
      <c r="K97" s="293">
        <v>144.7</v>
      </c>
      <c r="L97" s="293">
        <v>150.2</v>
      </c>
      <c r="M97" s="293">
        <v>152.3</v>
      </c>
      <c r="N97" s="293">
        <v>138</v>
      </c>
      <c r="O97" s="293">
        <v>20.4</v>
      </c>
      <c r="P97" s="293">
        <v>22.7</v>
      </c>
      <c r="Q97" s="293">
        <v>6.7</v>
      </c>
    </row>
    <row r="98" spans="2:17" ht="16.5" customHeight="1">
      <c r="B98" s="250"/>
      <c r="C98" s="251"/>
      <c r="D98" s="252" t="s">
        <v>408</v>
      </c>
      <c r="E98" s="253"/>
      <c r="F98" s="293">
        <v>19.5</v>
      </c>
      <c r="G98" s="293">
        <v>19.5</v>
      </c>
      <c r="H98" s="293">
        <v>19.4</v>
      </c>
      <c r="I98" s="293">
        <v>169.1</v>
      </c>
      <c r="J98" s="293">
        <v>171.5</v>
      </c>
      <c r="K98" s="293">
        <v>152.1</v>
      </c>
      <c r="L98" s="293">
        <v>151.6</v>
      </c>
      <c r="M98" s="293">
        <v>152.8</v>
      </c>
      <c r="N98" s="293">
        <v>142.9</v>
      </c>
      <c r="O98" s="293">
        <v>17.5</v>
      </c>
      <c r="P98" s="293">
        <v>18.7</v>
      </c>
      <c r="Q98" s="293">
        <v>9.2</v>
      </c>
    </row>
    <row r="99" spans="2:17" ht="16.5" customHeight="1">
      <c r="B99" s="250"/>
      <c r="C99" s="251"/>
      <c r="D99" s="252" t="s">
        <v>219</v>
      </c>
      <c r="E99" s="253"/>
      <c r="F99" s="293">
        <v>21.4</v>
      </c>
      <c r="G99" s="293">
        <v>21.3</v>
      </c>
      <c r="H99" s="293">
        <v>22.5</v>
      </c>
      <c r="I99" s="293">
        <v>188.4</v>
      </c>
      <c r="J99" s="293">
        <v>189.9</v>
      </c>
      <c r="K99" s="293">
        <v>174.5</v>
      </c>
      <c r="L99" s="293">
        <v>166.9</v>
      </c>
      <c r="M99" s="293">
        <v>166.8</v>
      </c>
      <c r="N99" s="293">
        <v>167.7</v>
      </c>
      <c r="O99" s="293">
        <v>21.5</v>
      </c>
      <c r="P99" s="293">
        <v>23.1</v>
      </c>
      <c r="Q99" s="293">
        <v>6.8</v>
      </c>
    </row>
    <row r="100" spans="2:17" ht="16.5" customHeight="1">
      <c r="B100" s="250"/>
      <c r="C100" s="251"/>
      <c r="D100" s="252" t="s">
        <v>222</v>
      </c>
      <c r="E100" s="253"/>
      <c r="F100" s="293">
        <v>21.3</v>
      </c>
      <c r="G100" s="293">
        <v>21.1</v>
      </c>
      <c r="H100" s="293">
        <v>22.2</v>
      </c>
      <c r="I100" s="293">
        <v>176.2</v>
      </c>
      <c r="J100" s="293">
        <v>175.9</v>
      </c>
      <c r="K100" s="293">
        <v>177.4</v>
      </c>
      <c r="L100" s="293">
        <v>166.3</v>
      </c>
      <c r="M100" s="293">
        <v>165.2</v>
      </c>
      <c r="N100" s="293">
        <v>171.9</v>
      </c>
      <c r="O100" s="293">
        <v>9.9</v>
      </c>
      <c r="P100" s="293">
        <v>10.7</v>
      </c>
      <c r="Q100" s="293">
        <v>5.5</v>
      </c>
    </row>
    <row r="101" spans="2:17" ht="16.5" customHeight="1">
      <c r="B101" s="250"/>
      <c r="C101" s="251"/>
      <c r="D101" s="252" t="s">
        <v>225</v>
      </c>
      <c r="E101" s="253"/>
      <c r="F101" s="293">
        <v>19.2</v>
      </c>
      <c r="G101" s="293">
        <v>19.4</v>
      </c>
      <c r="H101" s="293">
        <v>18</v>
      </c>
      <c r="I101" s="293">
        <v>167.3</v>
      </c>
      <c r="J101" s="293">
        <v>171.8</v>
      </c>
      <c r="K101" s="293">
        <v>145.5</v>
      </c>
      <c r="L101" s="293">
        <v>146.3</v>
      </c>
      <c r="M101" s="293">
        <v>148.1</v>
      </c>
      <c r="N101" s="293">
        <v>137.7</v>
      </c>
      <c r="O101" s="293">
        <v>21</v>
      </c>
      <c r="P101" s="293">
        <v>23.7</v>
      </c>
      <c r="Q101" s="293">
        <v>7.8</v>
      </c>
    </row>
    <row r="102" spans="2:17" ht="16.5" customHeight="1">
      <c r="B102" s="250"/>
      <c r="C102" s="251"/>
      <c r="D102" s="252" t="s">
        <v>409</v>
      </c>
      <c r="E102" s="253"/>
      <c r="F102" s="293">
        <v>19.9</v>
      </c>
      <c r="G102" s="293">
        <v>20.3</v>
      </c>
      <c r="H102" s="293">
        <v>18.6</v>
      </c>
      <c r="I102" s="293">
        <v>175.1</v>
      </c>
      <c r="J102" s="293">
        <v>175</v>
      </c>
      <c r="K102" s="293">
        <v>175.6</v>
      </c>
      <c r="L102" s="293">
        <v>155.5</v>
      </c>
      <c r="M102" s="293">
        <v>158.7</v>
      </c>
      <c r="N102" s="293">
        <v>146</v>
      </c>
      <c r="O102" s="293">
        <v>19.6</v>
      </c>
      <c r="P102" s="293">
        <v>16.3</v>
      </c>
      <c r="Q102" s="293">
        <v>29.6</v>
      </c>
    </row>
    <row r="103" spans="2:17" ht="16.5" customHeight="1">
      <c r="B103" s="250"/>
      <c r="C103" s="251"/>
      <c r="D103" s="252" t="s">
        <v>410</v>
      </c>
      <c r="E103" s="253"/>
      <c r="F103" s="293">
        <v>20</v>
      </c>
      <c r="G103" s="293">
        <v>20</v>
      </c>
      <c r="H103" s="293">
        <v>19.7</v>
      </c>
      <c r="I103" s="293">
        <v>170</v>
      </c>
      <c r="J103" s="293">
        <v>174.4</v>
      </c>
      <c r="K103" s="293">
        <v>149.1</v>
      </c>
      <c r="L103" s="293">
        <v>154.3</v>
      </c>
      <c r="M103" s="293">
        <v>156</v>
      </c>
      <c r="N103" s="293">
        <v>146.1</v>
      </c>
      <c r="O103" s="293">
        <v>15.7</v>
      </c>
      <c r="P103" s="293">
        <v>18.4</v>
      </c>
      <c r="Q103" s="293">
        <v>3</v>
      </c>
    </row>
    <row r="104" spans="2:17" ht="16.5" customHeight="1">
      <c r="B104" s="250"/>
      <c r="C104" s="251"/>
      <c r="D104" s="252" t="s">
        <v>411</v>
      </c>
      <c r="E104" s="253"/>
      <c r="F104" s="293">
        <v>19.3</v>
      </c>
      <c r="G104" s="293">
        <v>19.1</v>
      </c>
      <c r="H104" s="293">
        <v>20</v>
      </c>
      <c r="I104" s="293">
        <v>163.5</v>
      </c>
      <c r="J104" s="293">
        <v>166.2</v>
      </c>
      <c r="K104" s="293">
        <v>155.5</v>
      </c>
      <c r="L104" s="293">
        <v>147.5</v>
      </c>
      <c r="M104" s="293">
        <v>147</v>
      </c>
      <c r="N104" s="293">
        <v>149.2</v>
      </c>
      <c r="O104" s="293">
        <v>16</v>
      </c>
      <c r="P104" s="293">
        <v>19.2</v>
      </c>
      <c r="Q104" s="293">
        <v>6.3</v>
      </c>
    </row>
    <row r="105" spans="2:17" ht="16.5" customHeight="1">
      <c r="B105" s="250"/>
      <c r="C105" s="251"/>
      <c r="D105" s="252" t="s">
        <v>412</v>
      </c>
      <c r="E105" s="253"/>
      <c r="F105" s="293">
        <v>19.6</v>
      </c>
      <c r="G105" s="293">
        <v>19.7</v>
      </c>
      <c r="H105" s="293">
        <v>19.5</v>
      </c>
      <c r="I105" s="293">
        <v>163.9</v>
      </c>
      <c r="J105" s="293">
        <v>172.1</v>
      </c>
      <c r="K105" s="293">
        <v>149.7</v>
      </c>
      <c r="L105" s="293">
        <v>152.2</v>
      </c>
      <c r="M105" s="293">
        <v>155.6</v>
      </c>
      <c r="N105" s="293">
        <v>146.3</v>
      </c>
      <c r="O105" s="293">
        <v>11.7</v>
      </c>
      <c r="P105" s="293">
        <v>16.5</v>
      </c>
      <c r="Q105" s="293">
        <v>3.4</v>
      </c>
    </row>
    <row r="106" spans="2:17" ht="16.5" customHeight="1">
      <c r="B106" s="250"/>
      <c r="C106" s="251"/>
      <c r="D106" s="252" t="s">
        <v>413</v>
      </c>
      <c r="E106" s="253"/>
      <c r="F106" s="293">
        <v>20.2</v>
      </c>
      <c r="G106" s="293">
        <v>20.4</v>
      </c>
      <c r="H106" s="293">
        <v>19.6</v>
      </c>
      <c r="I106" s="293">
        <v>171.2</v>
      </c>
      <c r="J106" s="293">
        <v>174.7</v>
      </c>
      <c r="K106" s="293">
        <v>160.1</v>
      </c>
      <c r="L106" s="293">
        <v>155.2</v>
      </c>
      <c r="M106" s="293">
        <v>156.7</v>
      </c>
      <c r="N106" s="293">
        <v>150.4</v>
      </c>
      <c r="O106" s="293">
        <v>16</v>
      </c>
      <c r="P106" s="293">
        <v>18</v>
      </c>
      <c r="Q106" s="293">
        <v>9.7</v>
      </c>
    </row>
    <row r="107" spans="2:17" ht="16.5" customHeight="1">
      <c r="B107" s="250"/>
      <c r="C107" s="251"/>
      <c r="D107" s="252" t="s">
        <v>414</v>
      </c>
      <c r="E107" s="253"/>
      <c r="F107" s="293">
        <v>19</v>
      </c>
      <c r="G107" s="293">
        <v>19.3</v>
      </c>
      <c r="H107" s="293">
        <v>18.3</v>
      </c>
      <c r="I107" s="293">
        <v>161.6</v>
      </c>
      <c r="J107" s="293">
        <v>164.5</v>
      </c>
      <c r="K107" s="293">
        <v>153</v>
      </c>
      <c r="L107" s="293">
        <v>147</v>
      </c>
      <c r="M107" s="293">
        <v>148.8</v>
      </c>
      <c r="N107" s="293">
        <v>141.6</v>
      </c>
      <c r="O107" s="293">
        <v>14.6</v>
      </c>
      <c r="P107" s="293">
        <v>15.7</v>
      </c>
      <c r="Q107" s="293">
        <v>11.4</v>
      </c>
    </row>
    <row r="108" spans="2:17" ht="16.5" customHeight="1">
      <c r="B108" s="250"/>
      <c r="C108" s="251"/>
      <c r="D108" s="252" t="s">
        <v>415</v>
      </c>
      <c r="E108" s="253"/>
      <c r="F108" s="293">
        <v>19</v>
      </c>
      <c r="G108" s="293">
        <v>19</v>
      </c>
      <c r="H108" s="293">
        <v>19</v>
      </c>
      <c r="I108" s="293">
        <v>168.1</v>
      </c>
      <c r="J108" s="293">
        <v>169.9</v>
      </c>
      <c r="K108" s="293">
        <v>157.3</v>
      </c>
      <c r="L108" s="293">
        <v>149.7</v>
      </c>
      <c r="M108" s="293">
        <v>150</v>
      </c>
      <c r="N108" s="293">
        <v>148</v>
      </c>
      <c r="O108" s="293">
        <v>18.4</v>
      </c>
      <c r="P108" s="293">
        <v>19.9</v>
      </c>
      <c r="Q108" s="293">
        <v>9.3</v>
      </c>
    </row>
    <row r="109" spans="2:17" ht="16.5" customHeight="1">
      <c r="B109" s="250"/>
      <c r="C109" s="251"/>
      <c r="D109" s="252" t="s">
        <v>416</v>
      </c>
      <c r="E109" s="253"/>
      <c r="F109" s="293">
        <v>19.2</v>
      </c>
      <c r="G109" s="293">
        <v>18.9</v>
      </c>
      <c r="H109" s="293">
        <v>19.7</v>
      </c>
      <c r="I109" s="293">
        <v>155.8</v>
      </c>
      <c r="J109" s="293">
        <v>159.7</v>
      </c>
      <c r="K109" s="293">
        <v>148.4</v>
      </c>
      <c r="L109" s="293">
        <v>145.4</v>
      </c>
      <c r="M109" s="293">
        <v>146.4</v>
      </c>
      <c r="N109" s="293">
        <v>143.5</v>
      </c>
      <c r="O109" s="293">
        <v>10.4</v>
      </c>
      <c r="P109" s="293">
        <v>13.3</v>
      </c>
      <c r="Q109" s="293">
        <v>4.9</v>
      </c>
    </row>
    <row r="110" spans="2:17" ht="16.5" customHeight="1">
      <c r="B110" s="250"/>
      <c r="C110" s="251"/>
      <c r="D110" s="252" t="s">
        <v>417</v>
      </c>
      <c r="E110" s="253"/>
      <c r="F110" s="266" t="s">
        <v>762</v>
      </c>
      <c r="G110" s="266" t="s">
        <v>762</v>
      </c>
      <c r="H110" s="266" t="s">
        <v>762</v>
      </c>
      <c r="I110" s="266" t="s">
        <v>762</v>
      </c>
      <c r="J110" s="266" t="s">
        <v>762</v>
      </c>
      <c r="K110" s="266" t="s">
        <v>762</v>
      </c>
      <c r="L110" s="266" t="s">
        <v>762</v>
      </c>
      <c r="M110" s="266" t="s">
        <v>762</v>
      </c>
      <c r="N110" s="266" t="s">
        <v>762</v>
      </c>
      <c r="O110" s="266" t="s">
        <v>762</v>
      </c>
      <c r="P110" s="266" t="s">
        <v>762</v>
      </c>
      <c r="Q110" s="266" t="s">
        <v>762</v>
      </c>
    </row>
    <row r="111" spans="2:17" ht="16.5" customHeight="1">
      <c r="B111" s="250"/>
      <c r="C111" s="251"/>
      <c r="D111" s="252" t="s">
        <v>418</v>
      </c>
      <c r="E111" s="253"/>
      <c r="F111" s="266" t="s">
        <v>762</v>
      </c>
      <c r="G111" s="266" t="s">
        <v>762</v>
      </c>
      <c r="H111" s="266" t="s">
        <v>762</v>
      </c>
      <c r="I111" s="266" t="s">
        <v>762</v>
      </c>
      <c r="J111" s="266" t="s">
        <v>762</v>
      </c>
      <c r="K111" s="266" t="s">
        <v>762</v>
      </c>
      <c r="L111" s="266" t="s">
        <v>762</v>
      </c>
      <c r="M111" s="266" t="s">
        <v>762</v>
      </c>
      <c r="N111" s="266" t="s">
        <v>762</v>
      </c>
      <c r="O111" s="266" t="s">
        <v>762</v>
      </c>
      <c r="P111" s="266" t="s">
        <v>762</v>
      </c>
      <c r="Q111" s="266" t="s">
        <v>762</v>
      </c>
    </row>
    <row r="112" spans="2:17" ht="16.5" customHeight="1">
      <c r="B112" s="250"/>
      <c r="C112" s="251"/>
      <c r="D112" s="252" t="s">
        <v>419</v>
      </c>
      <c r="E112" s="253"/>
      <c r="F112" s="266" t="s">
        <v>762</v>
      </c>
      <c r="G112" s="266" t="s">
        <v>762</v>
      </c>
      <c r="H112" s="266" t="s">
        <v>762</v>
      </c>
      <c r="I112" s="266" t="s">
        <v>762</v>
      </c>
      <c r="J112" s="266" t="s">
        <v>762</v>
      </c>
      <c r="K112" s="266" t="s">
        <v>762</v>
      </c>
      <c r="L112" s="266" t="s">
        <v>762</v>
      </c>
      <c r="M112" s="266" t="s">
        <v>762</v>
      </c>
      <c r="N112" s="266" t="s">
        <v>762</v>
      </c>
      <c r="O112" s="266" t="s">
        <v>762</v>
      </c>
      <c r="P112" s="266" t="s">
        <v>762</v>
      </c>
      <c r="Q112" s="266" t="s">
        <v>762</v>
      </c>
    </row>
    <row r="113" spans="2:17" ht="16.5" customHeight="1">
      <c r="B113" s="245"/>
      <c r="C113" s="246"/>
      <c r="D113" s="247" t="s">
        <v>420</v>
      </c>
      <c r="E113" s="248"/>
      <c r="F113" s="294">
        <v>19.6</v>
      </c>
      <c r="G113" s="294">
        <v>20.1</v>
      </c>
      <c r="H113" s="294">
        <v>18.6</v>
      </c>
      <c r="I113" s="294">
        <v>155.2</v>
      </c>
      <c r="J113" s="294">
        <v>169.8</v>
      </c>
      <c r="K113" s="294">
        <v>124.5</v>
      </c>
      <c r="L113" s="294">
        <v>142.4</v>
      </c>
      <c r="M113" s="294">
        <v>153.7</v>
      </c>
      <c r="N113" s="294">
        <v>118.8</v>
      </c>
      <c r="O113" s="294">
        <v>12.8</v>
      </c>
      <c r="P113" s="294">
        <v>16.1</v>
      </c>
      <c r="Q113" s="294">
        <v>5.7</v>
      </c>
    </row>
    <row r="114" spans="2:17" ht="16.5" customHeight="1">
      <c r="B114" s="267"/>
      <c r="C114" s="268"/>
      <c r="D114" s="269" t="s">
        <v>421</v>
      </c>
      <c r="E114" s="270"/>
      <c r="F114" s="296">
        <v>18.8</v>
      </c>
      <c r="G114" s="296">
        <v>19.6</v>
      </c>
      <c r="H114" s="296">
        <v>18.4</v>
      </c>
      <c r="I114" s="296">
        <v>117.8</v>
      </c>
      <c r="J114" s="296">
        <v>143.2</v>
      </c>
      <c r="K114" s="296">
        <v>107.7</v>
      </c>
      <c r="L114" s="296">
        <v>112.8</v>
      </c>
      <c r="M114" s="296">
        <v>134</v>
      </c>
      <c r="N114" s="296">
        <v>104.4</v>
      </c>
      <c r="O114" s="296">
        <v>5</v>
      </c>
      <c r="P114" s="296">
        <v>9.2</v>
      </c>
      <c r="Q114" s="296">
        <v>3.3</v>
      </c>
    </row>
    <row r="115" spans="2:17" ht="16.5" customHeight="1">
      <c r="B115" s="261"/>
      <c r="C115" s="262"/>
      <c r="D115" s="263" t="s">
        <v>253</v>
      </c>
      <c r="E115" s="264"/>
      <c r="F115" s="291">
        <v>19.5</v>
      </c>
      <c r="G115" s="291">
        <v>20.4</v>
      </c>
      <c r="H115" s="291">
        <v>18.3</v>
      </c>
      <c r="I115" s="291">
        <v>147.4</v>
      </c>
      <c r="J115" s="291">
        <v>165.6</v>
      </c>
      <c r="K115" s="291">
        <v>126.7</v>
      </c>
      <c r="L115" s="291">
        <v>138.3</v>
      </c>
      <c r="M115" s="291">
        <v>155.9</v>
      </c>
      <c r="N115" s="291">
        <v>118.3</v>
      </c>
      <c r="O115" s="291">
        <v>9.1</v>
      </c>
      <c r="P115" s="291">
        <v>9.7</v>
      </c>
      <c r="Q115" s="291">
        <v>8.4</v>
      </c>
    </row>
    <row r="116" spans="2:17" ht="16.5" customHeight="1">
      <c r="B116" s="250"/>
      <c r="C116" s="251"/>
      <c r="D116" s="252" t="s">
        <v>422</v>
      </c>
      <c r="E116" s="253"/>
      <c r="F116" s="293">
        <v>14.6</v>
      </c>
      <c r="G116" s="293">
        <v>14.4</v>
      </c>
      <c r="H116" s="293">
        <v>14.7</v>
      </c>
      <c r="I116" s="293">
        <v>83.1</v>
      </c>
      <c r="J116" s="293">
        <v>93.4</v>
      </c>
      <c r="K116" s="293">
        <v>78.1</v>
      </c>
      <c r="L116" s="293">
        <v>79</v>
      </c>
      <c r="M116" s="293">
        <v>86.3</v>
      </c>
      <c r="N116" s="293">
        <v>75.5</v>
      </c>
      <c r="O116" s="293">
        <v>4.1</v>
      </c>
      <c r="P116" s="293">
        <v>7.1</v>
      </c>
      <c r="Q116" s="293">
        <v>2.6</v>
      </c>
    </row>
    <row r="117" spans="2:17" ht="16.5" customHeight="1">
      <c r="B117" s="245"/>
      <c r="C117" s="246"/>
      <c r="D117" s="247" t="s">
        <v>255</v>
      </c>
      <c r="E117" s="248"/>
      <c r="F117" s="294">
        <v>18.2</v>
      </c>
      <c r="G117" s="294">
        <v>17.4</v>
      </c>
      <c r="H117" s="294">
        <v>18.5</v>
      </c>
      <c r="I117" s="294">
        <v>143.5</v>
      </c>
      <c r="J117" s="294">
        <v>142.5</v>
      </c>
      <c r="K117" s="294">
        <v>144</v>
      </c>
      <c r="L117" s="294">
        <v>135.8</v>
      </c>
      <c r="M117" s="294">
        <v>132.1</v>
      </c>
      <c r="N117" s="294">
        <v>137.3</v>
      </c>
      <c r="O117" s="294">
        <v>7.7</v>
      </c>
      <c r="P117" s="294">
        <v>10.4</v>
      </c>
      <c r="Q117" s="294">
        <v>6.7</v>
      </c>
    </row>
    <row r="118" spans="2:17" ht="16.5" customHeight="1">
      <c r="B118" s="267"/>
      <c r="C118" s="268"/>
      <c r="D118" s="269" t="s">
        <v>423</v>
      </c>
      <c r="E118" s="270"/>
      <c r="F118" s="296">
        <v>17.7</v>
      </c>
      <c r="G118" s="296">
        <v>18.5</v>
      </c>
      <c r="H118" s="296">
        <v>17.4</v>
      </c>
      <c r="I118" s="296">
        <v>131.7</v>
      </c>
      <c r="J118" s="296">
        <v>143.3</v>
      </c>
      <c r="K118" s="296">
        <v>127.3</v>
      </c>
      <c r="L118" s="296">
        <v>127.8</v>
      </c>
      <c r="M118" s="296">
        <v>138.4</v>
      </c>
      <c r="N118" s="296">
        <v>123.8</v>
      </c>
      <c r="O118" s="296">
        <v>3.9</v>
      </c>
      <c r="P118" s="296">
        <v>4.9</v>
      </c>
      <c r="Q118" s="296">
        <v>3.5</v>
      </c>
    </row>
    <row r="119" spans="2:17" ht="16.5" customHeight="1">
      <c r="B119" s="261"/>
      <c r="C119" s="262"/>
      <c r="D119" s="263" t="s">
        <v>424</v>
      </c>
      <c r="E119" s="264"/>
      <c r="F119" s="291">
        <v>19.6</v>
      </c>
      <c r="G119" s="291">
        <v>20.3</v>
      </c>
      <c r="H119" s="291">
        <v>18.6</v>
      </c>
      <c r="I119" s="291">
        <v>141</v>
      </c>
      <c r="J119" s="291">
        <v>151.4</v>
      </c>
      <c r="K119" s="291">
        <v>126.9</v>
      </c>
      <c r="L119" s="291">
        <v>122.4</v>
      </c>
      <c r="M119" s="291">
        <v>127.9</v>
      </c>
      <c r="N119" s="291">
        <v>115</v>
      </c>
      <c r="O119" s="291">
        <v>18.6</v>
      </c>
      <c r="P119" s="291">
        <v>23.5</v>
      </c>
      <c r="Q119" s="291">
        <v>11.9</v>
      </c>
    </row>
    <row r="120" spans="2:17" ht="16.5" customHeight="1">
      <c r="B120" s="250"/>
      <c r="C120" s="251"/>
      <c r="D120" s="252" t="s">
        <v>425</v>
      </c>
      <c r="E120" s="253"/>
      <c r="F120" s="293">
        <v>18.3</v>
      </c>
      <c r="G120" s="293">
        <v>20.4</v>
      </c>
      <c r="H120" s="293">
        <v>17</v>
      </c>
      <c r="I120" s="293">
        <v>122</v>
      </c>
      <c r="J120" s="293">
        <v>154.7</v>
      </c>
      <c r="K120" s="293">
        <v>102</v>
      </c>
      <c r="L120" s="293">
        <v>115.3</v>
      </c>
      <c r="M120" s="293">
        <v>145.5</v>
      </c>
      <c r="N120" s="293">
        <v>96.8</v>
      </c>
      <c r="O120" s="293">
        <v>6.7</v>
      </c>
      <c r="P120" s="293">
        <v>9.2</v>
      </c>
      <c r="Q120" s="293">
        <v>5.2</v>
      </c>
    </row>
    <row r="121" spans="2:17" ht="16.5" customHeight="1">
      <c r="B121" s="250"/>
      <c r="C121" s="251"/>
      <c r="D121" s="252" t="s">
        <v>426</v>
      </c>
      <c r="E121" s="253"/>
      <c r="F121" s="293">
        <v>18.6</v>
      </c>
      <c r="G121" s="293">
        <v>18.4</v>
      </c>
      <c r="H121" s="293">
        <v>19.4</v>
      </c>
      <c r="I121" s="293">
        <v>151.9</v>
      </c>
      <c r="J121" s="293">
        <v>152.5</v>
      </c>
      <c r="K121" s="293">
        <v>149.9</v>
      </c>
      <c r="L121" s="293">
        <v>142.3</v>
      </c>
      <c r="M121" s="293">
        <v>141.8</v>
      </c>
      <c r="N121" s="293">
        <v>144.3</v>
      </c>
      <c r="O121" s="293">
        <v>9.6</v>
      </c>
      <c r="P121" s="293">
        <v>10.7</v>
      </c>
      <c r="Q121" s="293">
        <v>5.6</v>
      </c>
    </row>
    <row r="122" spans="2:17" ht="10.5" customHeight="1">
      <c r="B122" s="245"/>
      <c r="C122" s="246"/>
      <c r="D122" s="273" t="s">
        <v>427</v>
      </c>
      <c r="E122" s="248"/>
      <c r="F122" s="274" t="s">
        <v>762</v>
      </c>
      <c r="G122" s="274" t="s">
        <v>762</v>
      </c>
      <c r="H122" s="274" t="s">
        <v>762</v>
      </c>
      <c r="I122" s="274" t="s">
        <v>762</v>
      </c>
      <c r="J122" s="274" t="s">
        <v>762</v>
      </c>
      <c r="K122" s="274" t="s">
        <v>762</v>
      </c>
      <c r="L122" s="274" t="s">
        <v>762</v>
      </c>
      <c r="M122" s="274" t="s">
        <v>762</v>
      </c>
      <c r="N122" s="274" t="s">
        <v>762</v>
      </c>
      <c r="O122" s="274" t="s">
        <v>762</v>
      </c>
      <c r="P122" s="274" t="s">
        <v>762</v>
      </c>
      <c r="Q122" s="274" t="s">
        <v>762</v>
      </c>
    </row>
    <row r="123" spans="2:17" ht="10.5" customHeight="1">
      <c r="B123" s="250"/>
      <c r="C123" s="251"/>
      <c r="D123" s="276" t="s">
        <v>428</v>
      </c>
      <c r="E123" s="259"/>
      <c r="F123" s="266" t="s">
        <v>762</v>
      </c>
      <c r="G123" s="266" t="s">
        <v>762</v>
      </c>
      <c r="H123" s="266" t="s">
        <v>762</v>
      </c>
      <c r="I123" s="266" t="s">
        <v>762</v>
      </c>
      <c r="J123" s="266" t="s">
        <v>762</v>
      </c>
      <c r="K123" s="266" t="s">
        <v>762</v>
      </c>
      <c r="L123" s="266" t="s">
        <v>762</v>
      </c>
      <c r="M123" s="266" t="s">
        <v>762</v>
      </c>
      <c r="N123" s="266" t="s">
        <v>762</v>
      </c>
      <c r="O123" s="266" t="s">
        <v>762</v>
      </c>
      <c r="P123" s="266" t="s">
        <v>762</v>
      </c>
      <c r="Q123" s="266" t="s">
        <v>762</v>
      </c>
    </row>
    <row r="124" spans="2:17" ht="10.5" customHeight="1">
      <c r="B124" s="250"/>
      <c r="C124" s="251"/>
      <c r="D124" s="276" t="s">
        <v>429</v>
      </c>
      <c r="E124" s="259"/>
      <c r="F124" s="266" t="s">
        <v>762</v>
      </c>
      <c r="G124" s="266" t="s">
        <v>762</v>
      </c>
      <c r="H124" s="266" t="s">
        <v>762</v>
      </c>
      <c r="I124" s="266" t="s">
        <v>762</v>
      </c>
      <c r="J124" s="266" t="s">
        <v>762</v>
      </c>
      <c r="K124" s="266" t="s">
        <v>762</v>
      </c>
      <c r="L124" s="266" t="s">
        <v>762</v>
      </c>
      <c r="M124" s="266" t="s">
        <v>762</v>
      </c>
      <c r="N124" s="266" t="s">
        <v>762</v>
      </c>
      <c r="O124" s="266" t="s">
        <v>762</v>
      </c>
      <c r="P124" s="266" t="s">
        <v>762</v>
      </c>
      <c r="Q124" s="266" t="s">
        <v>762</v>
      </c>
    </row>
    <row r="125" spans="2:17" ht="10.5" customHeight="1">
      <c r="B125" s="250"/>
      <c r="C125" s="251"/>
      <c r="D125" s="276" t="s">
        <v>430</v>
      </c>
      <c r="E125" s="259"/>
      <c r="F125" s="266" t="s">
        <v>762</v>
      </c>
      <c r="G125" s="266" t="s">
        <v>762</v>
      </c>
      <c r="H125" s="266" t="s">
        <v>762</v>
      </c>
      <c r="I125" s="266" t="s">
        <v>762</v>
      </c>
      <c r="J125" s="266" t="s">
        <v>762</v>
      </c>
      <c r="K125" s="266" t="s">
        <v>762</v>
      </c>
      <c r="L125" s="266" t="s">
        <v>762</v>
      </c>
      <c r="M125" s="266" t="s">
        <v>762</v>
      </c>
      <c r="N125" s="266" t="s">
        <v>762</v>
      </c>
      <c r="O125" s="266" t="s">
        <v>762</v>
      </c>
      <c r="P125" s="266" t="s">
        <v>762</v>
      </c>
      <c r="Q125" s="266" t="s">
        <v>762</v>
      </c>
    </row>
    <row r="126" spans="2:17" ht="10.5" customHeight="1">
      <c r="B126" s="267"/>
      <c r="C126" s="268"/>
      <c r="D126" s="278" t="s">
        <v>431</v>
      </c>
      <c r="E126" s="270"/>
      <c r="F126" s="266" t="s">
        <v>762</v>
      </c>
      <c r="G126" s="266" t="s">
        <v>762</v>
      </c>
      <c r="H126" s="266" t="s">
        <v>762</v>
      </c>
      <c r="I126" s="266" t="s">
        <v>762</v>
      </c>
      <c r="J126" s="266" t="s">
        <v>762</v>
      </c>
      <c r="K126" s="266" t="s">
        <v>762</v>
      </c>
      <c r="L126" s="266" t="s">
        <v>762</v>
      </c>
      <c r="M126" s="266" t="s">
        <v>762</v>
      </c>
      <c r="N126" s="266" t="s">
        <v>762</v>
      </c>
      <c r="O126" s="266" t="s">
        <v>762</v>
      </c>
      <c r="P126" s="266" t="s">
        <v>762</v>
      </c>
      <c r="Q126" s="266" t="s">
        <v>762</v>
      </c>
    </row>
    <row r="127" spans="2:17" ht="10.5" customHeight="1">
      <c r="B127" s="245"/>
      <c r="C127" s="246"/>
      <c r="D127" s="273" t="s">
        <v>432</v>
      </c>
      <c r="E127" s="248"/>
      <c r="F127" s="274" t="s">
        <v>762</v>
      </c>
      <c r="G127" s="274" t="s">
        <v>762</v>
      </c>
      <c r="H127" s="274" t="s">
        <v>762</v>
      </c>
      <c r="I127" s="274" t="s">
        <v>762</v>
      </c>
      <c r="J127" s="274" t="s">
        <v>762</v>
      </c>
      <c r="K127" s="274" t="s">
        <v>762</v>
      </c>
      <c r="L127" s="274" t="s">
        <v>762</v>
      </c>
      <c r="M127" s="274" t="s">
        <v>762</v>
      </c>
      <c r="N127" s="274" t="s">
        <v>762</v>
      </c>
      <c r="O127" s="274" t="s">
        <v>762</v>
      </c>
      <c r="P127" s="274" t="s">
        <v>762</v>
      </c>
      <c r="Q127" s="274" t="s">
        <v>762</v>
      </c>
    </row>
    <row r="128" spans="2:17" ht="10.5" customHeight="1">
      <c r="B128" s="267"/>
      <c r="C128" s="268"/>
      <c r="D128" s="278" t="s">
        <v>433</v>
      </c>
      <c r="E128" s="270"/>
      <c r="F128" s="279" t="s">
        <v>762</v>
      </c>
      <c r="G128" s="279" t="s">
        <v>762</v>
      </c>
      <c r="H128" s="279" t="s">
        <v>762</v>
      </c>
      <c r="I128" s="279" t="s">
        <v>762</v>
      </c>
      <c r="J128" s="279" t="s">
        <v>762</v>
      </c>
      <c r="K128" s="279" t="s">
        <v>762</v>
      </c>
      <c r="L128" s="279" t="s">
        <v>762</v>
      </c>
      <c r="M128" s="279" t="s">
        <v>762</v>
      </c>
      <c r="N128" s="279" t="s">
        <v>762</v>
      </c>
      <c r="O128" s="279" t="s">
        <v>762</v>
      </c>
      <c r="P128" s="279" t="s">
        <v>762</v>
      </c>
      <c r="Q128" s="279" t="s">
        <v>762</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85" workbookViewId="0" topLeftCell="A1">
      <selection activeCell="A1" sqref="A1"/>
    </sheetView>
  </sheetViews>
  <sheetFormatPr defaultColWidth="8.796875" defaultRowHeight="14.25"/>
  <cols>
    <col min="1" max="1" width="9" style="225" customWidth="1"/>
    <col min="2" max="2" width="1.4921875" style="225" customWidth="1"/>
    <col min="3" max="3" width="0.203125" style="225" customWidth="1"/>
    <col min="4" max="4" width="38.59765625" style="229" customWidth="1"/>
    <col min="5" max="5" width="0.203125" style="225" customWidth="1"/>
    <col min="6" max="17" width="12.69921875" style="225" customWidth="1"/>
    <col min="18" max="20" width="11.5" style="225" customWidth="1"/>
    <col min="21" max="16384" width="9" style="225" customWidth="1"/>
  </cols>
  <sheetData>
    <row r="1" spans="2:20" ht="18.75">
      <c r="B1" s="222" t="s">
        <v>837</v>
      </c>
      <c r="C1" s="223"/>
      <c r="D1" s="224"/>
      <c r="E1" s="223"/>
      <c r="F1" s="223"/>
      <c r="G1" s="223"/>
      <c r="H1" s="223"/>
      <c r="I1" s="223" t="s">
        <v>453</v>
      </c>
      <c r="J1" s="223"/>
      <c r="K1" s="223"/>
      <c r="L1" s="223"/>
      <c r="M1" s="223"/>
      <c r="N1" s="223"/>
      <c r="O1" s="223"/>
      <c r="P1" s="223"/>
      <c r="Q1" s="223"/>
      <c r="R1" s="223"/>
      <c r="S1" s="223"/>
      <c r="T1" s="223"/>
    </row>
    <row r="2" spans="2:20" ht="14.25" customHeight="1">
      <c r="B2" s="226" t="s">
        <v>435</v>
      </c>
      <c r="C2" s="227"/>
      <c r="D2" s="227"/>
      <c r="E2" s="227"/>
      <c r="F2" s="227"/>
      <c r="G2" s="228"/>
      <c r="H2" s="228"/>
      <c r="I2" s="228"/>
      <c r="J2" s="228"/>
      <c r="K2" s="228"/>
      <c r="L2" s="228"/>
      <c r="M2" s="228"/>
      <c r="N2" s="228"/>
      <c r="O2" s="228"/>
      <c r="P2" s="228"/>
      <c r="Q2" s="228"/>
      <c r="R2" s="228"/>
      <c r="S2" s="228"/>
      <c r="T2" s="228"/>
    </row>
    <row r="3" spans="2:20" ht="6" customHeight="1">
      <c r="B3" s="228"/>
      <c r="C3" s="228"/>
      <c r="E3" s="228"/>
      <c r="F3" s="228"/>
      <c r="G3" s="228"/>
      <c r="H3" s="228"/>
      <c r="I3" s="228"/>
      <c r="J3" s="228"/>
      <c r="K3" s="228"/>
      <c r="L3" s="228"/>
      <c r="M3" s="228"/>
      <c r="N3" s="228"/>
      <c r="O3" s="228"/>
      <c r="P3" s="228"/>
      <c r="Q3" s="228"/>
      <c r="R3" s="228"/>
      <c r="S3" s="228"/>
      <c r="T3" s="228"/>
    </row>
    <row r="4" spans="2:20" ht="18" customHeight="1">
      <c r="B4" s="228"/>
      <c r="C4" s="228"/>
      <c r="D4" s="230" t="s">
        <v>436</v>
      </c>
      <c r="E4" s="228"/>
      <c r="G4" s="228"/>
      <c r="H4" s="228"/>
      <c r="I4" s="228"/>
      <c r="J4" s="228"/>
      <c r="K4" s="228"/>
      <c r="L4" s="228"/>
      <c r="M4" s="228"/>
      <c r="N4" s="228"/>
      <c r="O4" s="228"/>
      <c r="P4" s="228"/>
      <c r="Q4" s="228"/>
      <c r="R4" s="228"/>
      <c r="S4" s="228"/>
      <c r="T4" s="228"/>
    </row>
    <row r="5" spans="2:20" s="236" customFormat="1" ht="18" customHeight="1">
      <c r="B5" s="232"/>
      <c r="C5" s="233"/>
      <c r="D5" s="234"/>
      <c r="E5" s="235"/>
      <c r="F5" s="817" t="s">
        <v>454</v>
      </c>
      <c r="G5" s="822"/>
      <c r="H5" s="822"/>
      <c r="I5" s="817" t="s">
        <v>455</v>
      </c>
      <c r="J5" s="818"/>
      <c r="K5" s="818"/>
      <c r="L5" s="817" t="s">
        <v>456</v>
      </c>
      <c r="M5" s="818"/>
      <c r="N5" s="818"/>
      <c r="O5" s="812" t="s">
        <v>457</v>
      </c>
      <c r="P5" s="819"/>
      <c r="Q5" s="819"/>
      <c r="R5" s="812" t="s">
        <v>458</v>
      </c>
      <c r="S5" s="819"/>
      <c r="T5" s="820"/>
    </row>
    <row r="6" spans="2:20" s="236" customFormat="1" ht="18" customHeight="1" thickBot="1">
      <c r="B6" s="815" t="s">
        <v>442</v>
      </c>
      <c r="C6" s="821"/>
      <c r="D6" s="821"/>
      <c r="E6" s="238"/>
      <c r="F6" s="238" t="s">
        <v>443</v>
      </c>
      <c r="G6" s="237" t="s">
        <v>444</v>
      </c>
      <c r="H6" s="237" t="s">
        <v>445</v>
      </c>
      <c r="I6" s="239" t="s">
        <v>443</v>
      </c>
      <c r="J6" s="237" t="s">
        <v>444</v>
      </c>
      <c r="K6" s="237" t="s">
        <v>445</v>
      </c>
      <c r="L6" s="239" t="s">
        <v>443</v>
      </c>
      <c r="M6" s="237" t="s">
        <v>444</v>
      </c>
      <c r="N6" s="237" t="s">
        <v>445</v>
      </c>
      <c r="O6" s="237" t="s">
        <v>443</v>
      </c>
      <c r="P6" s="239" t="s">
        <v>444</v>
      </c>
      <c r="Q6" s="237" t="s">
        <v>445</v>
      </c>
      <c r="R6" s="239" t="s">
        <v>443</v>
      </c>
      <c r="S6" s="239" t="s">
        <v>444</v>
      </c>
      <c r="T6" s="238" t="s">
        <v>445</v>
      </c>
    </row>
    <row r="7" spans="2:20" s="236" customFormat="1" ht="9.75" customHeight="1" thickTop="1">
      <c r="B7" s="281"/>
      <c r="C7" s="282"/>
      <c r="D7" s="283"/>
      <c r="E7" s="284"/>
      <c r="F7" s="286" t="s">
        <v>459</v>
      </c>
      <c r="G7" s="286" t="s">
        <v>459</v>
      </c>
      <c r="H7" s="286" t="s">
        <v>459</v>
      </c>
      <c r="I7" s="286" t="s">
        <v>459</v>
      </c>
      <c r="J7" s="286" t="s">
        <v>459</v>
      </c>
      <c r="K7" s="286" t="s">
        <v>459</v>
      </c>
      <c r="L7" s="286" t="s">
        <v>459</v>
      </c>
      <c r="M7" s="286" t="s">
        <v>459</v>
      </c>
      <c r="N7" s="286" t="s">
        <v>459</v>
      </c>
      <c r="O7" s="286" t="s">
        <v>459</v>
      </c>
      <c r="P7" s="286" t="s">
        <v>459</v>
      </c>
      <c r="Q7" s="286" t="s">
        <v>459</v>
      </c>
      <c r="R7" s="287" t="s">
        <v>460</v>
      </c>
      <c r="S7" s="287" t="s">
        <v>460</v>
      </c>
      <c r="T7" s="287" t="s">
        <v>460</v>
      </c>
    </row>
    <row r="8" spans="2:20" ht="16.5" customHeight="1">
      <c r="B8" s="261"/>
      <c r="C8" s="262"/>
      <c r="D8" s="290" t="s">
        <v>143</v>
      </c>
      <c r="E8" s="264"/>
      <c r="F8" s="265">
        <v>1385541</v>
      </c>
      <c r="G8" s="265">
        <v>799779</v>
      </c>
      <c r="H8" s="265">
        <v>585762</v>
      </c>
      <c r="I8" s="265">
        <v>18310</v>
      </c>
      <c r="J8" s="265">
        <v>8058</v>
      </c>
      <c r="K8" s="265">
        <v>10252</v>
      </c>
      <c r="L8" s="265">
        <v>22904</v>
      </c>
      <c r="M8" s="265">
        <v>10842</v>
      </c>
      <c r="N8" s="265">
        <v>12062</v>
      </c>
      <c r="O8" s="265">
        <v>1380947</v>
      </c>
      <c r="P8" s="265">
        <v>796995</v>
      </c>
      <c r="Q8" s="265">
        <v>583952</v>
      </c>
      <c r="R8" s="291">
        <v>27.2</v>
      </c>
      <c r="S8" s="291">
        <v>11.9</v>
      </c>
      <c r="T8" s="291">
        <v>48.1</v>
      </c>
    </row>
    <row r="9" spans="2:20" ht="16.5" customHeight="1">
      <c r="B9" s="245"/>
      <c r="C9" s="246"/>
      <c r="D9" s="247" t="s">
        <v>390</v>
      </c>
      <c r="E9" s="248"/>
      <c r="F9" s="249" t="s">
        <v>838</v>
      </c>
      <c r="G9" s="249" t="s">
        <v>838</v>
      </c>
      <c r="H9" s="249" t="s">
        <v>838</v>
      </c>
      <c r="I9" s="249" t="s">
        <v>838</v>
      </c>
      <c r="J9" s="249" t="s">
        <v>838</v>
      </c>
      <c r="K9" s="249" t="s">
        <v>838</v>
      </c>
      <c r="L9" s="249" t="s">
        <v>838</v>
      </c>
      <c r="M9" s="249" t="s">
        <v>838</v>
      </c>
      <c r="N9" s="249" t="s">
        <v>838</v>
      </c>
      <c r="O9" s="249" t="s">
        <v>838</v>
      </c>
      <c r="P9" s="249" t="s">
        <v>838</v>
      </c>
      <c r="Q9" s="249" t="s">
        <v>838</v>
      </c>
      <c r="R9" s="249" t="s">
        <v>838</v>
      </c>
      <c r="S9" s="249" t="s">
        <v>838</v>
      </c>
      <c r="T9" s="249" t="s">
        <v>838</v>
      </c>
    </row>
    <row r="10" spans="2:20" ht="16.5" customHeight="1">
      <c r="B10" s="250"/>
      <c r="C10" s="251"/>
      <c r="D10" s="252" t="s">
        <v>151</v>
      </c>
      <c r="E10" s="253"/>
      <c r="F10" s="254">
        <v>65491</v>
      </c>
      <c r="G10" s="254">
        <v>54851</v>
      </c>
      <c r="H10" s="254">
        <v>10640</v>
      </c>
      <c r="I10" s="254">
        <v>866</v>
      </c>
      <c r="J10" s="254">
        <v>603</v>
      </c>
      <c r="K10" s="254">
        <v>263</v>
      </c>
      <c r="L10" s="254">
        <v>1012</v>
      </c>
      <c r="M10" s="254">
        <v>442</v>
      </c>
      <c r="N10" s="254">
        <v>570</v>
      </c>
      <c r="O10" s="254">
        <v>65345</v>
      </c>
      <c r="P10" s="254">
        <v>55012</v>
      </c>
      <c r="Q10" s="254">
        <v>10333</v>
      </c>
      <c r="R10" s="293">
        <v>6.4</v>
      </c>
      <c r="S10" s="293">
        <v>3.2</v>
      </c>
      <c r="T10" s="293">
        <v>23.8</v>
      </c>
    </row>
    <row r="11" spans="2:20" ht="16.5" customHeight="1">
      <c r="B11" s="250"/>
      <c r="C11" s="251"/>
      <c r="D11" s="252" t="s">
        <v>153</v>
      </c>
      <c r="E11" s="253"/>
      <c r="F11" s="254">
        <v>409765</v>
      </c>
      <c r="G11" s="254">
        <v>300922</v>
      </c>
      <c r="H11" s="254">
        <v>108843</v>
      </c>
      <c r="I11" s="254">
        <v>4491</v>
      </c>
      <c r="J11" s="254">
        <v>2335</v>
      </c>
      <c r="K11" s="254">
        <v>2156</v>
      </c>
      <c r="L11" s="254">
        <v>4762</v>
      </c>
      <c r="M11" s="254">
        <v>3381</v>
      </c>
      <c r="N11" s="254">
        <v>1381</v>
      </c>
      <c r="O11" s="254">
        <v>409494</v>
      </c>
      <c r="P11" s="254">
        <v>299876</v>
      </c>
      <c r="Q11" s="254">
        <v>109618</v>
      </c>
      <c r="R11" s="293">
        <v>11.3</v>
      </c>
      <c r="S11" s="293">
        <v>3.6</v>
      </c>
      <c r="T11" s="293">
        <v>32.4</v>
      </c>
    </row>
    <row r="12" spans="2:20" ht="16.5" customHeight="1">
      <c r="B12" s="250"/>
      <c r="C12" s="251"/>
      <c r="D12" s="252" t="s">
        <v>155</v>
      </c>
      <c r="E12" s="253"/>
      <c r="F12" s="254">
        <v>6352</v>
      </c>
      <c r="G12" s="254">
        <v>5368</v>
      </c>
      <c r="H12" s="254">
        <v>984</v>
      </c>
      <c r="I12" s="254">
        <v>0</v>
      </c>
      <c r="J12" s="254">
        <v>0</v>
      </c>
      <c r="K12" s="254">
        <v>0</v>
      </c>
      <c r="L12" s="254">
        <v>46</v>
      </c>
      <c r="M12" s="254">
        <v>36</v>
      </c>
      <c r="N12" s="254">
        <v>10</v>
      </c>
      <c r="O12" s="254">
        <v>6306</v>
      </c>
      <c r="P12" s="254">
        <v>5332</v>
      </c>
      <c r="Q12" s="254">
        <v>974</v>
      </c>
      <c r="R12" s="293">
        <v>4.5</v>
      </c>
      <c r="S12" s="293">
        <v>2.5</v>
      </c>
      <c r="T12" s="293">
        <v>15.1</v>
      </c>
    </row>
    <row r="13" spans="2:20" ht="16.5" customHeight="1">
      <c r="B13" s="250"/>
      <c r="C13" s="251"/>
      <c r="D13" s="252" t="s">
        <v>158</v>
      </c>
      <c r="E13" s="253"/>
      <c r="F13" s="254">
        <v>19122</v>
      </c>
      <c r="G13" s="254">
        <v>11281</v>
      </c>
      <c r="H13" s="254">
        <v>7841</v>
      </c>
      <c r="I13" s="254">
        <v>44</v>
      </c>
      <c r="J13" s="254">
        <v>12</v>
      </c>
      <c r="K13" s="254">
        <v>32</v>
      </c>
      <c r="L13" s="254">
        <v>103</v>
      </c>
      <c r="M13" s="254">
        <v>36</v>
      </c>
      <c r="N13" s="254">
        <v>67</v>
      </c>
      <c r="O13" s="254">
        <v>19063</v>
      </c>
      <c r="P13" s="254">
        <v>11257</v>
      </c>
      <c r="Q13" s="254">
        <v>7806</v>
      </c>
      <c r="R13" s="293">
        <v>17.6</v>
      </c>
      <c r="S13" s="293">
        <v>2.1</v>
      </c>
      <c r="T13" s="293">
        <v>40</v>
      </c>
    </row>
    <row r="14" spans="2:20" ht="16.5" customHeight="1">
      <c r="B14" s="250"/>
      <c r="C14" s="251"/>
      <c r="D14" s="252" t="s">
        <v>391</v>
      </c>
      <c r="E14" s="253"/>
      <c r="F14" s="254">
        <v>92323</v>
      </c>
      <c r="G14" s="254">
        <v>74653</v>
      </c>
      <c r="H14" s="254">
        <v>17670</v>
      </c>
      <c r="I14" s="254">
        <v>1094</v>
      </c>
      <c r="J14" s="254">
        <v>928</v>
      </c>
      <c r="K14" s="254">
        <v>166</v>
      </c>
      <c r="L14" s="254">
        <v>1971</v>
      </c>
      <c r="M14" s="254">
        <v>1359</v>
      </c>
      <c r="N14" s="254">
        <v>612</v>
      </c>
      <c r="O14" s="254">
        <v>91446</v>
      </c>
      <c r="P14" s="254">
        <v>74222</v>
      </c>
      <c r="Q14" s="254">
        <v>17224</v>
      </c>
      <c r="R14" s="293">
        <v>16.2</v>
      </c>
      <c r="S14" s="293">
        <v>9.2</v>
      </c>
      <c r="T14" s="293">
        <v>46.7</v>
      </c>
    </row>
    <row r="15" spans="2:20" ht="16.5" customHeight="1">
      <c r="B15" s="250"/>
      <c r="C15" s="251"/>
      <c r="D15" s="252" t="s">
        <v>392</v>
      </c>
      <c r="E15" s="253"/>
      <c r="F15" s="254">
        <v>220658</v>
      </c>
      <c r="G15" s="254">
        <v>102079</v>
      </c>
      <c r="H15" s="254">
        <v>118579</v>
      </c>
      <c r="I15" s="254">
        <v>2898</v>
      </c>
      <c r="J15" s="254">
        <v>852</v>
      </c>
      <c r="K15" s="254">
        <v>2046</v>
      </c>
      <c r="L15" s="254">
        <v>3318</v>
      </c>
      <c r="M15" s="254">
        <v>1210</v>
      </c>
      <c r="N15" s="254">
        <v>2108</v>
      </c>
      <c r="O15" s="254">
        <v>220238</v>
      </c>
      <c r="P15" s="254">
        <v>101721</v>
      </c>
      <c r="Q15" s="254">
        <v>118517</v>
      </c>
      <c r="R15" s="293">
        <v>45.7</v>
      </c>
      <c r="S15" s="293">
        <v>19.3</v>
      </c>
      <c r="T15" s="293">
        <v>68.4</v>
      </c>
    </row>
    <row r="16" spans="2:20" ht="16.5" customHeight="1">
      <c r="B16" s="250"/>
      <c r="C16" s="251"/>
      <c r="D16" s="252" t="s">
        <v>393</v>
      </c>
      <c r="E16" s="253"/>
      <c r="F16" s="254">
        <v>33292</v>
      </c>
      <c r="G16" s="254">
        <v>18285</v>
      </c>
      <c r="H16" s="254">
        <v>15007</v>
      </c>
      <c r="I16" s="254">
        <v>292</v>
      </c>
      <c r="J16" s="254">
        <v>172</v>
      </c>
      <c r="K16" s="254">
        <v>120</v>
      </c>
      <c r="L16" s="254">
        <v>458</v>
      </c>
      <c r="M16" s="254">
        <v>363</v>
      </c>
      <c r="N16" s="254">
        <v>95</v>
      </c>
      <c r="O16" s="254">
        <v>33126</v>
      </c>
      <c r="P16" s="254">
        <v>18094</v>
      </c>
      <c r="Q16" s="254">
        <v>15032</v>
      </c>
      <c r="R16" s="293">
        <v>4.2</v>
      </c>
      <c r="S16" s="293">
        <v>0.3</v>
      </c>
      <c r="T16" s="293">
        <v>8.9</v>
      </c>
    </row>
    <row r="17" spans="2:20" ht="16.5" customHeight="1">
      <c r="B17" s="250"/>
      <c r="C17" s="251"/>
      <c r="D17" s="252" t="s">
        <v>394</v>
      </c>
      <c r="E17" s="253"/>
      <c r="F17" s="254">
        <v>16940</v>
      </c>
      <c r="G17" s="254">
        <v>10795</v>
      </c>
      <c r="H17" s="254">
        <v>6145</v>
      </c>
      <c r="I17" s="254">
        <v>224</v>
      </c>
      <c r="J17" s="254">
        <v>185</v>
      </c>
      <c r="K17" s="254">
        <v>39</v>
      </c>
      <c r="L17" s="254">
        <v>186</v>
      </c>
      <c r="M17" s="254">
        <v>81</v>
      </c>
      <c r="N17" s="254">
        <v>105</v>
      </c>
      <c r="O17" s="254">
        <v>16978</v>
      </c>
      <c r="P17" s="254">
        <v>10899</v>
      </c>
      <c r="Q17" s="254">
        <v>6079</v>
      </c>
      <c r="R17" s="293">
        <v>25.6</v>
      </c>
      <c r="S17" s="293">
        <v>14.6</v>
      </c>
      <c r="T17" s="293">
        <v>45.4</v>
      </c>
    </row>
    <row r="18" spans="2:20" ht="16.5" customHeight="1">
      <c r="B18" s="250"/>
      <c r="C18" s="251"/>
      <c r="D18" s="252" t="s">
        <v>395</v>
      </c>
      <c r="E18" s="253"/>
      <c r="F18" s="254">
        <v>35234</v>
      </c>
      <c r="G18" s="254">
        <v>26501</v>
      </c>
      <c r="H18" s="254">
        <v>8733</v>
      </c>
      <c r="I18" s="254">
        <v>419</v>
      </c>
      <c r="J18" s="254">
        <v>313</v>
      </c>
      <c r="K18" s="254">
        <v>106</v>
      </c>
      <c r="L18" s="254">
        <v>423</v>
      </c>
      <c r="M18" s="254">
        <v>107</v>
      </c>
      <c r="N18" s="254">
        <v>316</v>
      </c>
      <c r="O18" s="254">
        <v>35230</v>
      </c>
      <c r="P18" s="254">
        <v>26707</v>
      </c>
      <c r="Q18" s="254">
        <v>8523</v>
      </c>
      <c r="R18" s="293">
        <v>10.7</v>
      </c>
      <c r="S18" s="293">
        <v>5.6</v>
      </c>
      <c r="T18" s="293">
        <v>26.8</v>
      </c>
    </row>
    <row r="19" spans="2:20" ht="16.5" customHeight="1">
      <c r="B19" s="250"/>
      <c r="C19" s="251"/>
      <c r="D19" s="252" t="s">
        <v>396</v>
      </c>
      <c r="E19" s="253"/>
      <c r="F19" s="254">
        <v>115556</v>
      </c>
      <c r="G19" s="254">
        <v>46632</v>
      </c>
      <c r="H19" s="254">
        <v>68924</v>
      </c>
      <c r="I19" s="254">
        <v>2407</v>
      </c>
      <c r="J19" s="254">
        <v>1092</v>
      </c>
      <c r="K19" s="254">
        <v>1315</v>
      </c>
      <c r="L19" s="254">
        <v>5183</v>
      </c>
      <c r="M19" s="254">
        <v>2560</v>
      </c>
      <c r="N19" s="254">
        <v>2623</v>
      </c>
      <c r="O19" s="254">
        <v>112780</v>
      </c>
      <c r="P19" s="254">
        <v>45164</v>
      </c>
      <c r="Q19" s="254">
        <v>67616</v>
      </c>
      <c r="R19" s="293">
        <v>72.4</v>
      </c>
      <c r="S19" s="293">
        <v>55.3</v>
      </c>
      <c r="T19" s="293">
        <v>83.9</v>
      </c>
    </row>
    <row r="20" spans="2:20" ht="16.5" customHeight="1">
      <c r="B20" s="250"/>
      <c r="C20" s="251"/>
      <c r="D20" s="252" t="s">
        <v>397</v>
      </c>
      <c r="E20" s="253"/>
      <c r="F20" s="254">
        <v>39270</v>
      </c>
      <c r="G20" s="254">
        <v>18741</v>
      </c>
      <c r="H20" s="254">
        <v>20529</v>
      </c>
      <c r="I20" s="254">
        <v>367</v>
      </c>
      <c r="J20" s="254">
        <v>119</v>
      </c>
      <c r="K20" s="254">
        <v>248</v>
      </c>
      <c r="L20" s="254">
        <v>1304</v>
      </c>
      <c r="M20" s="254">
        <v>394</v>
      </c>
      <c r="N20" s="254">
        <v>910</v>
      </c>
      <c r="O20" s="254">
        <v>38333</v>
      </c>
      <c r="P20" s="254">
        <v>18466</v>
      </c>
      <c r="Q20" s="254">
        <v>19867</v>
      </c>
      <c r="R20" s="293">
        <v>37.3</v>
      </c>
      <c r="S20" s="293">
        <v>23.2</v>
      </c>
      <c r="T20" s="293">
        <v>50.3</v>
      </c>
    </row>
    <row r="21" spans="2:20" ht="16.5" customHeight="1">
      <c r="B21" s="250"/>
      <c r="C21" s="251"/>
      <c r="D21" s="252" t="s">
        <v>398</v>
      </c>
      <c r="E21" s="253"/>
      <c r="F21" s="254">
        <v>69363</v>
      </c>
      <c r="G21" s="254">
        <v>35162</v>
      </c>
      <c r="H21" s="254">
        <v>34201</v>
      </c>
      <c r="I21" s="254">
        <v>514</v>
      </c>
      <c r="J21" s="254">
        <v>65</v>
      </c>
      <c r="K21" s="254">
        <v>449</v>
      </c>
      <c r="L21" s="254">
        <v>741</v>
      </c>
      <c r="M21" s="254">
        <v>20</v>
      </c>
      <c r="N21" s="254">
        <v>721</v>
      </c>
      <c r="O21" s="254">
        <v>69136</v>
      </c>
      <c r="P21" s="254">
        <v>35207</v>
      </c>
      <c r="Q21" s="254">
        <v>33929</v>
      </c>
      <c r="R21" s="293">
        <v>27.2</v>
      </c>
      <c r="S21" s="293">
        <v>18.3</v>
      </c>
      <c r="T21" s="293">
        <v>36.4</v>
      </c>
    </row>
    <row r="22" spans="2:20" ht="16.5" customHeight="1">
      <c r="B22" s="250"/>
      <c r="C22" s="251"/>
      <c r="D22" s="252" t="s">
        <v>399</v>
      </c>
      <c r="E22" s="253"/>
      <c r="F22" s="254">
        <v>161739</v>
      </c>
      <c r="G22" s="254">
        <v>37790</v>
      </c>
      <c r="H22" s="254">
        <v>123949</v>
      </c>
      <c r="I22" s="254">
        <v>2275</v>
      </c>
      <c r="J22" s="254">
        <v>454</v>
      </c>
      <c r="K22" s="254">
        <v>1821</v>
      </c>
      <c r="L22" s="254">
        <v>1681</v>
      </c>
      <c r="M22" s="254">
        <v>60</v>
      </c>
      <c r="N22" s="254">
        <v>1621</v>
      </c>
      <c r="O22" s="254">
        <v>162333</v>
      </c>
      <c r="P22" s="254">
        <v>38184</v>
      </c>
      <c r="Q22" s="254">
        <v>124149</v>
      </c>
      <c r="R22" s="293">
        <v>28</v>
      </c>
      <c r="S22" s="293">
        <v>14.8</v>
      </c>
      <c r="T22" s="293">
        <v>32</v>
      </c>
    </row>
    <row r="23" spans="2:20" ht="16.5" customHeight="1">
      <c r="B23" s="250"/>
      <c r="C23" s="251"/>
      <c r="D23" s="252" t="s">
        <v>185</v>
      </c>
      <c r="E23" s="253"/>
      <c r="F23" s="254">
        <v>12768</v>
      </c>
      <c r="G23" s="254">
        <v>7267</v>
      </c>
      <c r="H23" s="254">
        <v>5501</v>
      </c>
      <c r="I23" s="254">
        <v>0</v>
      </c>
      <c r="J23" s="254">
        <v>0</v>
      </c>
      <c r="K23" s="254">
        <v>0</v>
      </c>
      <c r="L23" s="254">
        <v>12</v>
      </c>
      <c r="M23" s="254">
        <v>12</v>
      </c>
      <c r="N23" s="254">
        <v>0</v>
      </c>
      <c r="O23" s="254">
        <v>12756</v>
      </c>
      <c r="P23" s="254">
        <v>7255</v>
      </c>
      <c r="Q23" s="254">
        <v>5501</v>
      </c>
      <c r="R23" s="293">
        <v>11.1</v>
      </c>
      <c r="S23" s="293">
        <v>1.4</v>
      </c>
      <c r="T23" s="293">
        <v>24.1</v>
      </c>
    </row>
    <row r="24" spans="2:20" ht="16.5" customHeight="1">
      <c r="B24" s="250"/>
      <c r="C24" s="251"/>
      <c r="D24" s="252" t="s">
        <v>400</v>
      </c>
      <c r="E24" s="253"/>
      <c r="F24" s="254">
        <v>87155</v>
      </c>
      <c r="G24" s="254">
        <v>49042</v>
      </c>
      <c r="H24" s="254">
        <v>38113</v>
      </c>
      <c r="I24" s="254">
        <v>2419</v>
      </c>
      <c r="J24" s="254">
        <v>928</v>
      </c>
      <c r="K24" s="254">
        <v>1491</v>
      </c>
      <c r="L24" s="254">
        <v>1704</v>
      </c>
      <c r="M24" s="254">
        <v>781</v>
      </c>
      <c r="N24" s="254">
        <v>923</v>
      </c>
      <c r="O24" s="254">
        <v>87870</v>
      </c>
      <c r="P24" s="254">
        <v>49189</v>
      </c>
      <c r="Q24" s="254">
        <v>38681</v>
      </c>
      <c r="R24" s="293">
        <v>39.8</v>
      </c>
      <c r="S24" s="293">
        <v>21.8</v>
      </c>
      <c r="T24" s="293">
        <v>62.6</v>
      </c>
    </row>
    <row r="25" spans="2:20" ht="16.5" customHeight="1">
      <c r="B25" s="245"/>
      <c r="C25" s="246"/>
      <c r="D25" s="247" t="s">
        <v>401</v>
      </c>
      <c r="E25" s="248"/>
      <c r="F25" s="255">
        <v>50117</v>
      </c>
      <c r="G25" s="255">
        <v>26858</v>
      </c>
      <c r="H25" s="255">
        <v>23259</v>
      </c>
      <c r="I25" s="255">
        <v>1392</v>
      </c>
      <c r="J25" s="255">
        <v>227</v>
      </c>
      <c r="K25" s="255">
        <v>1165</v>
      </c>
      <c r="L25" s="255">
        <v>1011</v>
      </c>
      <c r="M25" s="255">
        <v>414</v>
      </c>
      <c r="N25" s="255">
        <v>597</v>
      </c>
      <c r="O25" s="255">
        <v>50498</v>
      </c>
      <c r="P25" s="255">
        <v>26671</v>
      </c>
      <c r="Q25" s="255">
        <v>23827</v>
      </c>
      <c r="R25" s="294">
        <v>31.1</v>
      </c>
      <c r="S25" s="294">
        <v>13.6</v>
      </c>
      <c r="T25" s="294">
        <v>50.6</v>
      </c>
    </row>
    <row r="26" spans="2:20" ht="16.5" customHeight="1">
      <c r="B26" s="256"/>
      <c r="C26" s="257"/>
      <c r="D26" s="258" t="s">
        <v>193</v>
      </c>
      <c r="E26" s="259"/>
      <c r="F26" s="260">
        <v>9155</v>
      </c>
      <c r="G26" s="260">
        <v>4962</v>
      </c>
      <c r="H26" s="260">
        <v>4193</v>
      </c>
      <c r="I26" s="260">
        <v>433</v>
      </c>
      <c r="J26" s="260">
        <v>343</v>
      </c>
      <c r="K26" s="260">
        <v>90</v>
      </c>
      <c r="L26" s="260">
        <v>16</v>
      </c>
      <c r="M26" s="260">
        <v>16</v>
      </c>
      <c r="N26" s="260">
        <v>0</v>
      </c>
      <c r="O26" s="260">
        <v>9572</v>
      </c>
      <c r="P26" s="260">
        <v>5289</v>
      </c>
      <c r="Q26" s="260">
        <v>4283</v>
      </c>
      <c r="R26" s="295">
        <v>22.4</v>
      </c>
      <c r="S26" s="295">
        <v>10.7</v>
      </c>
      <c r="T26" s="295">
        <v>36.9</v>
      </c>
    </row>
    <row r="27" spans="2:20" ht="16.5" customHeight="1">
      <c r="B27" s="261"/>
      <c r="C27" s="262"/>
      <c r="D27" s="263" t="s">
        <v>402</v>
      </c>
      <c r="E27" s="264"/>
      <c r="F27" s="265">
        <v>4514</v>
      </c>
      <c r="G27" s="265">
        <v>3237</v>
      </c>
      <c r="H27" s="265">
        <v>1277</v>
      </c>
      <c r="I27" s="265">
        <v>0</v>
      </c>
      <c r="J27" s="265">
        <v>0</v>
      </c>
      <c r="K27" s="265">
        <v>0</v>
      </c>
      <c r="L27" s="265">
        <v>48</v>
      </c>
      <c r="M27" s="265">
        <v>48</v>
      </c>
      <c r="N27" s="265">
        <v>0</v>
      </c>
      <c r="O27" s="265">
        <v>4466</v>
      </c>
      <c r="P27" s="265">
        <v>3189</v>
      </c>
      <c r="Q27" s="265">
        <v>1277</v>
      </c>
      <c r="R27" s="291">
        <v>4.7</v>
      </c>
      <c r="S27" s="291">
        <v>2.3</v>
      </c>
      <c r="T27" s="291">
        <v>10.7</v>
      </c>
    </row>
    <row r="28" spans="2:20" ht="16.5" customHeight="1">
      <c r="B28" s="250"/>
      <c r="C28" s="251"/>
      <c r="D28" s="252" t="s">
        <v>403</v>
      </c>
      <c r="E28" s="253"/>
      <c r="F28" s="254">
        <v>5890</v>
      </c>
      <c r="G28" s="254">
        <v>4471</v>
      </c>
      <c r="H28" s="254">
        <v>1419</v>
      </c>
      <c r="I28" s="254">
        <v>18</v>
      </c>
      <c r="J28" s="254">
        <v>18</v>
      </c>
      <c r="K28" s="254">
        <v>0</v>
      </c>
      <c r="L28" s="254">
        <v>44</v>
      </c>
      <c r="M28" s="254">
        <v>39</v>
      </c>
      <c r="N28" s="254">
        <v>5</v>
      </c>
      <c r="O28" s="254">
        <v>5864</v>
      </c>
      <c r="P28" s="254">
        <v>4450</v>
      </c>
      <c r="Q28" s="254">
        <v>1414</v>
      </c>
      <c r="R28" s="293">
        <v>14.5</v>
      </c>
      <c r="S28" s="293">
        <v>7.5</v>
      </c>
      <c r="T28" s="293">
        <v>36.5</v>
      </c>
    </row>
    <row r="29" spans="2:20" ht="16.5" customHeight="1">
      <c r="B29" s="250"/>
      <c r="C29" s="251"/>
      <c r="D29" s="252" t="s">
        <v>404</v>
      </c>
      <c r="E29" s="253"/>
      <c r="F29" s="254">
        <v>16485</v>
      </c>
      <c r="G29" s="254">
        <v>12119</v>
      </c>
      <c r="H29" s="254">
        <v>4366</v>
      </c>
      <c r="I29" s="254">
        <v>113</v>
      </c>
      <c r="J29" s="254">
        <v>37</v>
      </c>
      <c r="K29" s="254">
        <v>76</v>
      </c>
      <c r="L29" s="254">
        <v>173</v>
      </c>
      <c r="M29" s="254">
        <v>109</v>
      </c>
      <c r="N29" s="254">
        <v>64</v>
      </c>
      <c r="O29" s="254">
        <v>16425</v>
      </c>
      <c r="P29" s="254">
        <v>12047</v>
      </c>
      <c r="Q29" s="254">
        <v>4378</v>
      </c>
      <c r="R29" s="293">
        <v>8.2</v>
      </c>
      <c r="S29" s="293">
        <v>1.6</v>
      </c>
      <c r="T29" s="293">
        <v>26.2</v>
      </c>
    </row>
    <row r="30" spans="2:20" ht="16.5" customHeight="1">
      <c r="B30" s="250"/>
      <c r="C30" s="251"/>
      <c r="D30" s="252" t="s">
        <v>205</v>
      </c>
      <c r="E30" s="253"/>
      <c r="F30" s="254">
        <v>7422</v>
      </c>
      <c r="G30" s="254">
        <v>5258</v>
      </c>
      <c r="H30" s="254">
        <v>2164</v>
      </c>
      <c r="I30" s="254">
        <v>70</v>
      </c>
      <c r="J30" s="254">
        <v>57</v>
      </c>
      <c r="K30" s="254">
        <v>13</v>
      </c>
      <c r="L30" s="254">
        <v>40</v>
      </c>
      <c r="M30" s="254">
        <v>26</v>
      </c>
      <c r="N30" s="254">
        <v>14</v>
      </c>
      <c r="O30" s="254">
        <v>7452</v>
      </c>
      <c r="P30" s="254">
        <v>5289</v>
      </c>
      <c r="Q30" s="254">
        <v>2163</v>
      </c>
      <c r="R30" s="293">
        <v>10.9</v>
      </c>
      <c r="S30" s="293">
        <v>2</v>
      </c>
      <c r="T30" s="293">
        <v>32.7</v>
      </c>
    </row>
    <row r="31" spans="2:20" ht="16.5" customHeight="1">
      <c r="B31" s="250"/>
      <c r="C31" s="251"/>
      <c r="D31" s="252" t="s">
        <v>405</v>
      </c>
      <c r="E31" s="253"/>
      <c r="F31" s="254">
        <v>25313</v>
      </c>
      <c r="G31" s="254">
        <v>18290</v>
      </c>
      <c r="H31" s="254">
        <v>7023</v>
      </c>
      <c r="I31" s="254">
        <v>117</v>
      </c>
      <c r="J31" s="254">
        <v>112</v>
      </c>
      <c r="K31" s="254">
        <v>5</v>
      </c>
      <c r="L31" s="254">
        <v>182</v>
      </c>
      <c r="M31" s="254">
        <v>106</v>
      </c>
      <c r="N31" s="254">
        <v>76</v>
      </c>
      <c r="O31" s="254">
        <v>25248</v>
      </c>
      <c r="P31" s="254">
        <v>18296</v>
      </c>
      <c r="Q31" s="254">
        <v>6952</v>
      </c>
      <c r="R31" s="293">
        <v>5.6</v>
      </c>
      <c r="S31" s="293">
        <v>0.7</v>
      </c>
      <c r="T31" s="293">
        <v>18.7</v>
      </c>
    </row>
    <row r="32" spans="2:20" ht="16.5" customHeight="1">
      <c r="B32" s="250"/>
      <c r="C32" s="251"/>
      <c r="D32" s="252" t="s">
        <v>406</v>
      </c>
      <c r="E32" s="253"/>
      <c r="F32" s="254">
        <v>19443</v>
      </c>
      <c r="G32" s="254">
        <v>11420</v>
      </c>
      <c r="H32" s="254">
        <v>8023</v>
      </c>
      <c r="I32" s="254">
        <v>284</v>
      </c>
      <c r="J32" s="254">
        <v>54</v>
      </c>
      <c r="K32" s="254">
        <v>230</v>
      </c>
      <c r="L32" s="254">
        <v>380</v>
      </c>
      <c r="M32" s="254">
        <v>332</v>
      </c>
      <c r="N32" s="254">
        <v>48</v>
      </c>
      <c r="O32" s="254">
        <v>19347</v>
      </c>
      <c r="P32" s="254">
        <v>11142</v>
      </c>
      <c r="Q32" s="254">
        <v>8205</v>
      </c>
      <c r="R32" s="293">
        <v>22.2</v>
      </c>
      <c r="S32" s="293">
        <v>6.4</v>
      </c>
      <c r="T32" s="293">
        <v>43.7</v>
      </c>
    </row>
    <row r="33" spans="2:20" ht="16.5" customHeight="1">
      <c r="B33" s="250"/>
      <c r="C33" s="251"/>
      <c r="D33" s="252" t="s">
        <v>407</v>
      </c>
      <c r="E33" s="253"/>
      <c r="F33" s="254">
        <v>7799</v>
      </c>
      <c r="G33" s="254">
        <v>6522</v>
      </c>
      <c r="H33" s="254">
        <v>1277</v>
      </c>
      <c r="I33" s="254">
        <v>111</v>
      </c>
      <c r="J33" s="254">
        <v>104</v>
      </c>
      <c r="K33" s="254">
        <v>7</v>
      </c>
      <c r="L33" s="254">
        <v>60</v>
      </c>
      <c r="M33" s="254">
        <v>54</v>
      </c>
      <c r="N33" s="254">
        <v>6</v>
      </c>
      <c r="O33" s="254">
        <v>7850</v>
      </c>
      <c r="P33" s="254">
        <v>6572</v>
      </c>
      <c r="Q33" s="254">
        <v>1278</v>
      </c>
      <c r="R33" s="293">
        <v>2.7</v>
      </c>
      <c r="S33" s="293">
        <v>0.6</v>
      </c>
      <c r="T33" s="293">
        <v>13.7</v>
      </c>
    </row>
    <row r="34" spans="2:20" ht="16.5" customHeight="1">
      <c r="B34" s="250"/>
      <c r="C34" s="251"/>
      <c r="D34" s="252" t="s">
        <v>408</v>
      </c>
      <c r="E34" s="253"/>
      <c r="F34" s="254">
        <v>6436</v>
      </c>
      <c r="G34" s="254">
        <v>5290</v>
      </c>
      <c r="H34" s="254">
        <v>1146</v>
      </c>
      <c r="I34" s="254">
        <v>29</v>
      </c>
      <c r="J34" s="254">
        <v>29</v>
      </c>
      <c r="K34" s="254">
        <v>0</v>
      </c>
      <c r="L34" s="254">
        <v>76</v>
      </c>
      <c r="M34" s="254">
        <v>39</v>
      </c>
      <c r="N34" s="254">
        <v>37</v>
      </c>
      <c r="O34" s="254">
        <v>6389</v>
      </c>
      <c r="P34" s="254">
        <v>5280</v>
      </c>
      <c r="Q34" s="254">
        <v>1109</v>
      </c>
      <c r="R34" s="293">
        <v>10</v>
      </c>
      <c r="S34" s="293">
        <v>8</v>
      </c>
      <c r="T34" s="293">
        <v>19.8</v>
      </c>
    </row>
    <row r="35" spans="2:20" ht="16.5" customHeight="1">
      <c r="B35" s="250"/>
      <c r="C35" s="251"/>
      <c r="D35" s="252" t="s">
        <v>219</v>
      </c>
      <c r="E35" s="253"/>
      <c r="F35" s="254">
        <v>2825</v>
      </c>
      <c r="G35" s="254">
        <v>2574</v>
      </c>
      <c r="H35" s="254">
        <v>251</v>
      </c>
      <c r="I35" s="254">
        <v>45</v>
      </c>
      <c r="J35" s="254">
        <v>18</v>
      </c>
      <c r="K35" s="254">
        <v>27</v>
      </c>
      <c r="L35" s="254">
        <v>12</v>
      </c>
      <c r="M35" s="254">
        <v>12</v>
      </c>
      <c r="N35" s="254">
        <v>0</v>
      </c>
      <c r="O35" s="254">
        <v>2858</v>
      </c>
      <c r="P35" s="254">
        <v>2580</v>
      </c>
      <c r="Q35" s="254">
        <v>278</v>
      </c>
      <c r="R35" s="293">
        <v>2.1</v>
      </c>
      <c r="S35" s="293">
        <v>1</v>
      </c>
      <c r="T35" s="293">
        <v>11.5</v>
      </c>
    </row>
    <row r="36" spans="2:20" ht="16.5" customHeight="1">
      <c r="B36" s="250"/>
      <c r="C36" s="251"/>
      <c r="D36" s="252" t="s">
        <v>222</v>
      </c>
      <c r="E36" s="253"/>
      <c r="F36" s="254">
        <v>6503</v>
      </c>
      <c r="G36" s="254">
        <v>5362</v>
      </c>
      <c r="H36" s="254">
        <v>1141</v>
      </c>
      <c r="I36" s="254">
        <v>15</v>
      </c>
      <c r="J36" s="254">
        <v>5</v>
      </c>
      <c r="K36" s="254">
        <v>10</v>
      </c>
      <c r="L36" s="254">
        <v>51</v>
      </c>
      <c r="M36" s="254">
        <v>28</v>
      </c>
      <c r="N36" s="254">
        <v>23</v>
      </c>
      <c r="O36" s="254">
        <v>6467</v>
      </c>
      <c r="P36" s="254">
        <v>5339</v>
      </c>
      <c r="Q36" s="254">
        <v>1128</v>
      </c>
      <c r="R36" s="293">
        <v>5.3</v>
      </c>
      <c r="S36" s="293">
        <v>3.1</v>
      </c>
      <c r="T36" s="293">
        <v>15.5</v>
      </c>
    </row>
    <row r="37" spans="2:20" ht="16.5" customHeight="1">
      <c r="B37" s="250"/>
      <c r="C37" s="251"/>
      <c r="D37" s="252" t="s">
        <v>225</v>
      </c>
      <c r="E37" s="253"/>
      <c r="F37" s="254">
        <v>22254</v>
      </c>
      <c r="G37" s="254">
        <v>17411</v>
      </c>
      <c r="H37" s="254">
        <v>4843</v>
      </c>
      <c r="I37" s="254">
        <v>197</v>
      </c>
      <c r="J37" s="254">
        <v>112</v>
      </c>
      <c r="K37" s="254">
        <v>85</v>
      </c>
      <c r="L37" s="254">
        <v>260</v>
      </c>
      <c r="M37" s="254">
        <v>251</v>
      </c>
      <c r="N37" s="254">
        <v>9</v>
      </c>
      <c r="O37" s="254">
        <v>22191</v>
      </c>
      <c r="P37" s="254">
        <v>17272</v>
      </c>
      <c r="Q37" s="254">
        <v>4919</v>
      </c>
      <c r="R37" s="293">
        <v>14</v>
      </c>
      <c r="S37" s="293">
        <v>7.1</v>
      </c>
      <c r="T37" s="293">
        <v>38.3</v>
      </c>
    </row>
    <row r="38" spans="2:20" ht="16.5" customHeight="1">
      <c r="B38" s="250"/>
      <c r="C38" s="251"/>
      <c r="D38" s="252" t="s">
        <v>409</v>
      </c>
      <c r="E38" s="253"/>
      <c r="F38" s="254">
        <v>14694</v>
      </c>
      <c r="G38" s="254">
        <v>11210</v>
      </c>
      <c r="H38" s="254">
        <v>3484</v>
      </c>
      <c r="I38" s="254">
        <v>8</v>
      </c>
      <c r="J38" s="254">
        <v>8</v>
      </c>
      <c r="K38" s="254">
        <v>0</v>
      </c>
      <c r="L38" s="254">
        <v>101</v>
      </c>
      <c r="M38" s="254">
        <v>71</v>
      </c>
      <c r="N38" s="254">
        <v>30</v>
      </c>
      <c r="O38" s="254">
        <v>14601</v>
      </c>
      <c r="P38" s="254">
        <v>11147</v>
      </c>
      <c r="Q38" s="254">
        <v>3454</v>
      </c>
      <c r="R38" s="293">
        <v>3.8</v>
      </c>
      <c r="S38" s="293">
        <v>3</v>
      </c>
      <c r="T38" s="293">
        <v>6.4</v>
      </c>
    </row>
    <row r="39" spans="2:20" ht="16.5" customHeight="1">
      <c r="B39" s="250"/>
      <c r="C39" s="251"/>
      <c r="D39" s="252" t="s">
        <v>410</v>
      </c>
      <c r="E39" s="253"/>
      <c r="F39" s="254">
        <v>29218</v>
      </c>
      <c r="G39" s="254">
        <v>24359</v>
      </c>
      <c r="H39" s="254">
        <v>4859</v>
      </c>
      <c r="I39" s="254">
        <v>203</v>
      </c>
      <c r="J39" s="254">
        <v>203</v>
      </c>
      <c r="K39" s="254">
        <v>0</v>
      </c>
      <c r="L39" s="254">
        <v>112</v>
      </c>
      <c r="M39" s="254">
        <v>101</v>
      </c>
      <c r="N39" s="254">
        <v>11</v>
      </c>
      <c r="O39" s="254">
        <v>29309</v>
      </c>
      <c r="P39" s="254">
        <v>24461</v>
      </c>
      <c r="Q39" s="254">
        <v>4848</v>
      </c>
      <c r="R39" s="293">
        <v>7.1</v>
      </c>
      <c r="S39" s="293">
        <v>1.9</v>
      </c>
      <c r="T39" s="293">
        <v>33.3</v>
      </c>
    </row>
    <row r="40" spans="2:20" ht="16.5" customHeight="1">
      <c r="B40" s="250"/>
      <c r="C40" s="251"/>
      <c r="D40" s="252" t="s">
        <v>411</v>
      </c>
      <c r="E40" s="253"/>
      <c r="F40" s="254">
        <v>9606</v>
      </c>
      <c r="G40" s="254">
        <v>7387</v>
      </c>
      <c r="H40" s="254">
        <v>2219</v>
      </c>
      <c r="I40" s="254">
        <v>113</v>
      </c>
      <c r="J40" s="254">
        <v>86</v>
      </c>
      <c r="K40" s="254">
        <v>27</v>
      </c>
      <c r="L40" s="254">
        <v>107</v>
      </c>
      <c r="M40" s="254">
        <v>95</v>
      </c>
      <c r="N40" s="254">
        <v>12</v>
      </c>
      <c r="O40" s="254">
        <v>9612</v>
      </c>
      <c r="P40" s="254">
        <v>7378</v>
      </c>
      <c r="Q40" s="254">
        <v>2234</v>
      </c>
      <c r="R40" s="293">
        <v>10.3</v>
      </c>
      <c r="S40" s="293">
        <v>4.7</v>
      </c>
      <c r="T40" s="293">
        <v>28.9</v>
      </c>
    </row>
    <row r="41" spans="2:20" ht="16.5" customHeight="1">
      <c r="B41" s="250"/>
      <c r="C41" s="251"/>
      <c r="D41" s="252" t="s">
        <v>412</v>
      </c>
      <c r="E41" s="253"/>
      <c r="F41" s="254">
        <v>11588</v>
      </c>
      <c r="G41" s="254">
        <v>6477</v>
      </c>
      <c r="H41" s="254">
        <v>5111</v>
      </c>
      <c r="I41" s="254">
        <v>41</v>
      </c>
      <c r="J41" s="254">
        <v>23</v>
      </c>
      <c r="K41" s="254">
        <v>18</v>
      </c>
      <c r="L41" s="254">
        <v>87</v>
      </c>
      <c r="M41" s="254">
        <v>66</v>
      </c>
      <c r="N41" s="254">
        <v>21</v>
      </c>
      <c r="O41" s="254">
        <v>11542</v>
      </c>
      <c r="P41" s="254">
        <v>6434</v>
      </c>
      <c r="Q41" s="254">
        <v>5108</v>
      </c>
      <c r="R41" s="293">
        <v>22.1</v>
      </c>
      <c r="S41" s="293">
        <v>0.9</v>
      </c>
      <c r="T41" s="293">
        <v>48.8</v>
      </c>
    </row>
    <row r="42" spans="2:20" ht="16.5" customHeight="1">
      <c r="B42" s="250"/>
      <c r="C42" s="251"/>
      <c r="D42" s="252" t="s">
        <v>413</v>
      </c>
      <c r="E42" s="253"/>
      <c r="F42" s="254">
        <v>34292</v>
      </c>
      <c r="G42" s="254">
        <v>24057</v>
      </c>
      <c r="H42" s="254">
        <v>10235</v>
      </c>
      <c r="I42" s="254">
        <v>353</v>
      </c>
      <c r="J42" s="254">
        <v>139</v>
      </c>
      <c r="K42" s="254">
        <v>214</v>
      </c>
      <c r="L42" s="254">
        <v>318</v>
      </c>
      <c r="M42" s="254">
        <v>262</v>
      </c>
      <c r="N42" s="254">
        <v>56</v>
      </c>
      <c r="O42" s="254">
        <v>34327</v>
      </c>
      <c r="P42" s="254">
        <v>23934</v>
      </c>
      <c r="Q42" s="254">
        <v>10393</v>
      </c>
      <c r="R42" s="293">
        <v>14</v>
      </c>
      <c r="S42" s="293">
        <v>4.4</v>
      </c>
      <c r="T42" s="293">
        <v>36</v>
      </c>
    </row>
    <row r="43" spans="2:20" ht="16.5" customHeight="1">
      <c r="B43" s="250"/>
      <c r="C43" s="251"/>
      <c r="D43" s="252" t="s">
        <v>414</v>
      </c>
      <c r="E43" s="253"/>
      <c r="F43" s="254">
        <v>10217</v>
      </c>
      <c r="G43" s="254">
        <v>7649</v>
      </c>
      <c r="H43" s="254">
        <v>2568</v>
      </c>
      <c r="I43" s="254">
        <v>54</v>
      </c>
      <c r="J43" s="254">
        <v>41</v>
      </c>
      <c r="K43" s="254">
        <v>13</v>
      </c>
      <c r="L43" s="254">
        <v>117</v>
      </c>
      <c r="M43" s="254">
        <v>85</v>
      </c>
      <c r="N43" s="254">
        <v>32</v>
      </c>
      <c r="O43" s="254">
        <v>10154</v>
      </c>
      <c r="P43" s="254">
        <v>7605</v>
      </c>
      <c r="Q43" s="254">
        <v>2549</v>
      </c>
      <c r="R43" s="293">
        <v>2.3</v>
      </c>
      <c r="S43" s="293">
        <v>0.7</v>
      </c>
      <c r="T43" s="293">
        <v>7.3</v>
      </c>
    </row>
    <row r="44" spans="2:20" ht="16.5" customHeight="1">
      <c r="B44" s="250"/>
      <c r="C44" s="251"/>
      <c r="D44" s="252" t="s">
        <v>415</v>
      </c>
      <c r="E44" s="253"/>
      <c r="F44" s="254">
        <v>100969</v>
      </c>
      <c r="G44" s="254">
        <v>85829</v>
      </c>
      <c r="H44" s="254">
        <v>15140</v>
      </c>
      <c r="I44" s="254">
        <v>803</v>
      </c>
      <c r="J44" s="254">
        <v>659</v>
      </c>
      <c r="K44" s="254">
        <v>144</v>
      </c>
      <c r="L44" s="254">
        <v>1230</v>
      </c>
      <c r="M44" s="254">
        <v>987</v>
      </c>
      <c r="N44" s="254">
        <v>243</v>
      </c>
      <c r="O44" s="254">
        <v>100542</v>
      </c>
      <c r="P44" s="254">
        <v>85501</v>
      </c>
      <c r="Q44" s="254">
        <v>15041</v>
      </c>
      <c r="R44" s="293">
        <v>2.4</v>
      </c>
      <c r="S44" s="293">
        <v>0.7</v>
      </c>
      <c r="T44" s="293">
        <v>12.5</v>
      </c>
    </row>
    <row r="45" spans="2:20" ht="16.5" customHeight="1">
      <c r="B45" s="250"/>
      <c r="C45" s="251"/>
      <c r="D45" s="252" t="s">
        <v>416</v>
      </c>
      <c r="E45" s="253"/>
      <c r="F45" s="254">
        <v>15025</v>
      </c>
      <c r="G45" s="254">
        <v>10180</v>
      </c>
      <c r="H45" s="254">
        <v>4845</v>
      </c>
      <c r="I45" s="254">
        <v>92</v>
      </c>
      <c r="J45" s="254">
        <v>60</v>
      </c>
      <c r="K45" s="254">
        <v>32</v>
      </c>
      <c r="L45" s="254">
        <v>337</v>
      </c>
      <c r="M45" s="254">
        <v>240</v>
      </c>
      <c r="N45" s="254">
        <v>97</v>
      </c>
      <c r="O45" s="254">
        <v>14780</v>
      </c>
      <c r="P45" s="254">
        <v>10000</v>
      </c>
      <c r="Q45" s="254">
        <v>4780</v>
      </c>
      <c r="R45" s="293">
        <v>10.2</v>
      </c>
      <c r="S45" s="293">
        <v>3.6</v>
      </c>
      <c r="T45" s="293">
        <v>24.2</v>
      </c>
    </row>
    <row r="46" spans="2:20" ht="16.5" customHeight="1">
      <c r="B46" s="250"/>
      <c r="C46" s="251"/>
      <c r="D46" s="252" t="s">
        <v>417</v>
      </c>
      <c r="E46" s="253"/>
      <c r="F46" s="266" t="s">
        <v>762</v>
      </c>
      <c r="G46" s="266" t="s">
        <v>762</v>
      </c>
      <c r="H46" s="266" t="s">
        <v>762</v>
      </c>
      <c r="I46" s="266" t="s">
        <v>762</v>
      </c>
      <c r="J46" s="266" t="s">
        <v>762</v>
      </c>
      <c r="K46" s="266" t="s">
        <v>762</v>
      </c>
      <c r="L46" s="266" t="s">
        <v>762</v>
      </c>
      <c r="M46" s="266" t="s">
        <v>762</v>
      </c>
      <c r="N46" s="266" t="s">
        <v>762</v>
      </c>
      <c r="O46" s="266" t="s">
        <v>762</v>
      </c>
      <c r="P46" s="266" t="s">
        <v>762</v>
      </c>
      <c r="Q46" s="266" t="s">
        <v>762</v>
      </c>
      <c r="R46" s="266" t="s">
        <v>762</v>
      </c>
      <c r="S46" s="266" t="s">
        <v>762</v>
      </c>
      <c r="T46" s="266" t="s">
        <v>762</v>
      </c>
    </row>
    <row r="47" spans="2:20" ht="16.5" customHeight="1">
      <c r="B47" s="250"/>
      <c r="C47" s="251"/>
      <c r="D47" s="252" t="s">
        <v>418</v>
      </c>
      <c r="E47" s="253"/>
      <c r="F47" s="266" t="s">
        <v>762</v>
      </c>
      <c r="G47" s="266" t="s">
        <v>762</v>
      </c>
      <c r="H47" s="266" t="s">
        <v>762</v>
      </c>
      <c r="I47" s="266" t="s">
        <v>762</v>
      </c>
      <c r="J47" s="266" t="s">
        <v>762</v>
      </c>
      <c r="K47" s="266" t="s">
        <v>762</v>
      </c>
      <c r="L47" s="266" t="s">
        <v>762</v>
      </c>
      <c r="M47" s="266" t="s">
        <v>762</v>
      </c>
      <c r="N47" s="266" t="s">
        <v>762</v>
      </c>
      <c r="O47" s="266" t="s">
        <v>762</v>
      </c>
      <c r="P47" s="266" t="s">
        <v>762</v>
      </c>
      <c r="Q47" s="266" t="s">
        <v>762</v>
      </c>
      <c r="R47" s="266" t="s">
        <v>762</v>
      </c>
      <c r="S47" s="266" t="s">
        <v>762</v>
      </c>
      <c r="T47" s="266" t="s">
        <v>762</v>
      </c>
    </row>
    <row r="48" spans="2:20" ht="16.5" customHeight="1">
      <c r="B48" s="250"/>
      <c r="C48" s="251"/>
      <c r="D48" s="252" t="s">
        <v>419</v>
      </c>
      <c r="E48" s="253"/>
      <c r="F48" s="266" t="s">
        <v>762</v>
      </c>
      <c r="G48" s="266" t="s">
        <v>762</v>
      </c>
      <c r="H48" s="266" t="s">
        <v>762</v>
      </c>
      <c r="I48" s="266" t="s">
        <v>762</v>
      </c>
      <c r="J48" s="266" t="s">
        <v>762</v>
      </c>
      <c r="K48" s="266" t="s">
        <v>762</v>
      </c>
      <c r="L48" s="266" t="s">
        <v>762</v>
      </c>
      <c r="M48" s="266" t="s">
        <v>762</v>
      </c>
      <c r="N48" s="266" t="s">
        <v>762</v>
      </c>
      <c r="O48" s="266" t="s">
        <v>762</v>
      </c>
      <c r="P48" s="266" t="s">
        <v>762</v>
      </c>
      <c r="Q48" s="266" t="s">
        <v>762</v>
      </c>
      <c r="R48" s="266" t="s">
        <v>762</v>
      </c>
      <c r="S48" s="266" t="s">
        <v>762</v>
      </c>
      <c r="T48" s="266" t="s">
        <v>762</v>
      </c>
    </row>
    <row r="49" spans="2:20" ht="16.5" customHeight="1">
      <c r="B49" s="245"/>
      <c r="C49" s="246"/>
      <c r="D49" s="247" t="s">
        <v>420</v>
      </c>
      <c r="E49" s="248"/>
      <c r="F49" s="255">
        <v>65312</v>
      </c>
      <c r="G49" s="255">
        <v>45468</v>
      </c>
      <c r="H49" s="255">
        <v>19844</v>
      </c>
      <c r="I49" s="255">
        <v>378</v>
      </c>
      <c r="J49" s="255">
        <v>152</v>
      </c>
      <c r="K49" s="255">
        <v>226</v>
      </c>
      <c r="L49" s="255">
        <v>892</v>
      </c>
      <c r="M49" s="255">
        <v>606</v>
      </c>
      <c r="N49" s="255">
        <v>286</v>
      </c>
      <c r="O49" s="255">
        <v>64798</v>
      </c>
      <c r="P49" s="255">
        <v>45014</v>
      </c>
      <c r="Q49" s="255">
        <v>19784</v>
      </c>
      <c r="R49" s="294">
        <v>14.6</v>
      </c>
      <c r="S49" s="294">
        <v>6.6</v>
      </c>
      <c r="T49" s="294">
        <v>32.7</v>
      </c>
    </row>
    <row r="50" spans="2:20" ht="16.5" customHeight="1">
      <c r="B50" s="267"/>
      <c r="C50" s="268"/>
      <c r="D50" s="269" t="s">
        <v>421</v>
      </c>
      <c r="E50" s="270"/>
      <c r="F50" s="271">
        <v>155346</v>
      </c>
      <c r="G50" s="271">
        <v>56611</v>
      </c>
      <c r="H50" s="271">
        <v>98735</v>
      </c>
      <c r="I50" s="271">
        <v>2520</v>
      </c>
      <c r="J50" s="271">
        <v>700</v>
      </c>
      <c r="K50" s="271">
        <v>1820</v>
      </c>
      <c r="L50" s="271">
        <v>2426</v>
      </c>
      <c r="M50" s="271">
        <v>604</v>
      </c>
      <c r="N50" s="271">
        <v>1822</v>
      </c>
      <c r="O50" s="271">
        <v>155440</v>
      </c>
      <c r="P50" s="271">
        <v>56707</v>
      </c>
      <c r="Q50" s="271">
        <v>98733</v>
      </c>
      <c r="R50" s="296">
        <v>58.7</v>
      </c>
      <c r="S50" s="296">
        <v>29.4</v>
      </c>
      <c r="T50" s="296">
        <v>75.5</v>
      </c>
    </row>
    <row r="51" spans="2:20" ht="16.5" customHeight="1">
      <c r="B51" s="261"/>
      <c r="C51" s="262"/>
      <c r="D51" s="263" t="s">
        <v>253</v>
      </c>
      <c r="E51" s="264"/>
      <c r="F51" s="265">
        <v>28316</v>
      </c>
      <c r="G51" s="265">
        <v>13467</v>
      </c>
      <c r="H51" s="265">
        <v>14849</v>
      </c>
      <c r="I51" s="265">
        <v>131</v>
      </c>
      <c r="J51" s="265">
        <v>52</v>
      </c>
      <c r="K51" s="265">
        <v>79</v>
      </c>
      <c r="L51" s="265">
        <v>701</v>
      </c>
      <c r="M51" s="265">
        <v>284</v>
      </c>
      <c r="N51" s="265">
        <v>417</v>
      </c>
      <c r="O51" s="265">
        <v>27746</v>
      </c>
      <c r="P51" s="265">
        <v>13235</v>
      </c>
      <c r="Q51" s="265">
        <v>14511</v>
      </c>
      <c r="R51" s="291">
        <v>39.7</v>
      </c>
      <c r="S51" s="291">
        <v>18.7</v>
      </c>
      <c r="T51" s="291">
        <v>58.8</v>
      </c>
    </row>
    <row r="52" spans="2:20" ht="16.5" customHeight="1">
      <c r="B52" s="250"/>
      <c r="C52" s="251"/>
      <c r="D52" s="252" t="s">
        <v>422</v>
      </c>
      <c r="E52" s="253"/>
      <c r="F52" s="254">
        <v>87240</v>
      </c>
      <c r="G52" s="254">
        <v>33165</v>
      </c>
      <c r="H52" s="254">
        <v>54075</v>
      </c>
      <c r="I52" s="254">
        <v>2276</v>
      </c>
      <c r="J52" s="254">
        <v>1040</v>
      </c>
      <c r="K52" s="254">
        <v>1236</v>
      </c>
      <c r="L52" s="254">
        <v>4482</v>
      </c>
      <c r="M52" s="254">
        <v>2276</v>
      </c>
      <c r="N52" s="254">
        <v>2206</v>
      </c>
      <c r="O52" s="254">
        <v>85034</v>
      </c>
      <c r="P52" s="254">
        <v>31929</v>
      </c>
      <c r="Q52" s="254">
        <v>53105</v>
      </c>
      <c r="R52" s="293">
        <v>83.1</v>
      </c>
      <c r="S52" s="293">
        <v>70.5</v>
      </c>
      <c r="T52" s="293">
        <v>90.7</v>
      </c>
    </row>
    <row r="53" spans="2:20" ht="16.5" customHeight="1">
      <c r="B53" s="245"/>
      <c r="C53" s="246"/>
      <c r="D53" s="247" t="s">
        <v>255</v>
      </c>
      <c r="E53" s="248"/>
      <c r="F53" s="255">
        <v>70755</v>
      </c>
      <c r="G53" s="255">
        <v>15556</v>
      </c>
      <c r="H53" s="255">
        <v>55199</v>
      </c>
      <c r="I53" s="255">
        <v>787</v>
      </c>
      <c r="J53" s="255">
        <v>225</v>
      </c>
      <c r="K53" s="255">
        <v>562</v>
      </c>
      <c r="L53" s="255">
        <v>722</v>
      </c>
      <c r="M53" s="255">
        <v>39</v>
      </c>
      <c r="N53" s="255">
        <v>683</v>
      </c>
      <c r="O53" s="255">
        <v>70820</v>
      </c>
      <c r="P53" s="255">
        <v>15742</v>
      </c>
      <c r="Q53" s="255">
        <v>55078</v>
      </c>
      <c r="R53" s="294">
        <v>20.5</v>
      </c>
      <c r="S53" s="294">
        <v>8.8</v>
      </c>
      <c r="T53" s="294">
        <v>23.8</v>
      </c>
    </row>
    <row r="54" spans="2:20" ht="16.5" customHeight="1">
      <c r="B54" s="267"/>
      <c r="C54" s="268"/>
      <c r="D54" s="269" t="s">
        <v>423</v>
      </c>
      <c r="E54" s="270"/>
      <c r="F54" s="271">
        <v>90984</v>
      </c>
      <c r="G54" s="271">
        <v>22234</v>
      </c>
      <c r="H54" s="271">
        <v>68750</v>
      </c>
      <c r="I54" s="271">
        <v>1488</v>
      </c>
      <c r="J54" s="271">
        <v>229</v>
      </c>
      <c r="K54" s="271">
        <v>1259</v>
      </c>
      <c r="L54" s="271">
        <v>959</v>
      </c>
      <c r="M54" s="271">
        <v>21</v>
      </c>
      <c r="N54" s="271">
        <v>938</v>
      </c>
      <c r="O54" s="271">
        <v>91513</v>
      </c>
      <c r="P54" s="271">
        <v>22442</v>
      </c>
      <c r="Q54" s="271">
        <v>69071</v>
      </c>
      <c r="R54" s="296">
        <v>33.8</v>
      </c>
      <c r="S54" s="296">
        <v>19</v>
      </c>
      <c r="T54" s="296">
        <v>38.6</v>
      </c>
    </row>
    <row r="55" spans="2:20" ht="16.5" customHeight="1">
      <c r="B55" s="261"/>
      <c r="C55" s="262"/>
      <c r="D55" s="263" t="s">
        <v>424</v>
      </c>
      <c r="E55" s="264"/>
      <c r="F55" s="265">
        <v>20184</v>
      </c>
      <c r="G55" s="265">
        <v>12257</v>
      </c>
      <c r="H55" s="265">
        <v>7927</v>
      </c>
      <c r="I55" s="265">
        <v>942</v>
      </c>
      <c r="J55" s="265">
        <v>603</v>
      </c>
      <c r="K55" s="265">
        <v>339</v>
      </c>
      <c r="L55" s="265">
        <v>955</v>
      </c>
      <c r="M55" s="265">
        <v>445</v>
      </c>
      <c r="N55" s="265">
        <v>510</v>
      </c>
      <c r="O55" s="265">
        <v>20171</v>
      </c>
      <c r="P55" s="265">
        <v>12415</v>
      </c>
      <c r="Q55" s="265">
        <v>7756</v>
      </c>
      <c r="R55" s="291">
        <v>34.3</v>
      </c>
      <c r="S55" s="291">
        <v>31.3</v>
      </c>
      <c r="T55" s="291">
        <v>39.2</v>
      </c>
    </row>
    <row r="56" spans="2:20" ht="16.5" customHeight="1">
      <c r="B56" s="250"/>
      <c r="C56" s="251"/>
      <c r="D56" s="252" t="s">
        <v>425</v>
      </c>
      <c r="E56" s="253"/>
      <c r="F56" s="254">
        <v>46012</v>
      </c>
      <c r="G56" s="254">
        <v>20822</v>
      </c>
      <c r="H56" s="254">
        <v>25190</v>
      </c>
      <c r="I56" s="254">
        <v>1419</v>
      </c>
      <c r="J56" s="254">
        <v>304</v>
      </c>
      <c r="K56" s="254">
        <v>1115</v>
      </c>
      <c r="L56" s="254">
        <v>606</v>
      </c>
      <c r="M56" s="254">
        <v>193</v>
      </c>
      <c r="N56" s="254">
        <v>413</v>
      </c>
      <c r="O56" s="254">
        <v>46825</v>
      </c>
      <c r="P56" s="254">
        <v>20933</v>
      </c>
      <c r="Q56" s="254">
        <v>25892</v>
      </c>
      <c r="R56" s="293">
        <v>53.1</v>
      </c>
      <c r="S56" s="293">
        <v>26</v>
      </c>
      <c r="T56" s="293">
        <v>75</v>
      </c>
    </row>
    <row r="57" spans="2:20" ht="16.5" customHeight="1">
      <c r="B57" s="250"/>
      <c r="C57" s="251"/>
      <c r="D57" s="252" t="s">
        <v>426</v>
      </c>
      <c r="E57" s="253"/>
      <c r="F57" s="254">
        <v>20959</v>
      </c>
      <c r="G57" s="254">
        <v>15963</v>
      </c>
      <c r="H57" s="254">
        <v>4996</v>
      </c>
      <c r="I57" s="254">
        <v>58</v>
      </c>
      <c r="J57" s="254">
        <v>21</v>
      </c>
      <c r="K57" s="254">
        <v>37</v>
      </c>
      <c r="L57" s="254">
        <v>143</v>
      </c>
      <c r="M57" s="254">
        <v>143</v>
      </c>
      <c r="N57" s="254">
        <v>0</v>
      </c>
      <c r="O57" s="254">
        <v>20874</v>
      </c>
      <c r="P57" s="254">
        <v>15841</v>
      </c>
      <c r="Q57" s="254">
        <v>5033</v>
      </c>
      <c r="R57" s="293">
        <v>15.2</v>
      </c>
      <c r="S57" s="293">
        <v>8.9</v>
      </c>
      <c r="T57" s="293">
        <v>35</v>
      </c>
    </row>
    <row r="58" spans="2:20" ht="13.5">
      <c r="B58" s="245"/>
      <c r="C58" s="246"/>
      <c r="D58" s="273" t="s">
        <v>427</v>
      </c>
      <c r="E58" s="248"/>
      <c r="F58" s="274" t="s">
        <v>762</v>
      </c>
      <c r="G58" s="274" t="s">
        <v>762</v>
      </c>
      <c r="H58" s="274" t="s">
        <v>762</v>
      </c>
      <c r="I58" s="274" t="s">
        <v>762</v>
      </c>
      <c r="J58" s="274" t="s">
        <v>762</v>
      </c>
      <c r="K58" s="274" t="s">
        <v>762</v>
      </c>
      <c r="L58" s="274" t="s">
        <v>762</v>
      </c>
      <c r="M58" s="274" t="s">
        <v>762</v>
      </c>
      <c r="N58" s="274" t="s">
        <v>762</v>
      </c>
      <c r="O58" s="274" t="s">
        <v>762</v>
      </c>
      <c r="P58" s="274" t="s">
        <v>762</v>
      </c>
      <c r="Q58" s="274" t="s">
        <v>762</v>
      </c>
      <c r="R58" s="274" t="s">
        <v>762</v>
      </c>
      <c r="S58" s="274" t="s">
        <v>762</v>
      </c>
      <c r="T58" s="274" t="s">
        <v>762</v>
      </c>
    </row>
    <row r="59" spans="2:20" ht="13.5">
      <c r="B59" s="256"/>
      <c r="C59" s="251"/>
      <c r="D59" s="276" t="s">
        <v>428</v>
      </c>
      <c r="E59" s="253"/>
      <c r="F59" s="266" t="s">
        <v>762</v>
      </c>
      <c r="G59" s="266" t="s">
        <v>762</v>
      </c>
      <c r="H59" s="266" t="s">
        <v>762</v>
      </c>
      <c r="I59" s="266" t="s">
        <v>762</v>
      </c>
      <c r="J59" s="266" t="s">
        <v>762</v>
      </c>
      <c r="K59" s="266" t="s">
        <v>762</v>
      </c>
      <c r="L59" s="266" t="s">
        <v>762</v>
      </c>
      <c r="M59" s="266" t="s">
        <v>762</v>
      </c>
      <c r="N59" s="266" t="s">
        <v>762</v>
      </c>
      <c r="O59" s="266" t="s">
        <v>762</v>
      </c>
      <c r="P59" s="266" t="s">
        <v>762</v>
      </c>
      <c r="Q59" s="266" t="s">
        <v>762</v>
      </c>
      <c r="R59" s="266" t="s">
        <v>762</v>
      </c>
      <c r="S59" s="266" t="s">
        <v>762</v>
      </c>
      <c r="T59" s="266" t="s">
        <v>762</v>
      </c>
    </row>
    <row r="60" spans="2:20" ht="13.5">
      <c r="B60" s="256"/>
      <c r="C60" s="246"/>
      <c r="D60" s="276" t="s">
        <v>429</v>
      </c>
      <c r="E60" s="248"/>
      <c r="F60" s="266" t="s">
        <v>762</v>
      </c>
      <c r="G60" s="266" t="s">
        <v>762</v>
      </c>
      <c r="H60" s="266" t="s">
        <v>762</v>
      </c>
      <c r="I60" s="266" t="s">
        <v>762</v>
      </c>
      <c r="J60" s="266" t="s">
        <v>762</v>
      </c>
      <c r="K60" s="266" t="s">
        <v>762</v>
      </c>
      <c r="L60" s="266" t="s">
        <v>762</v>
      </c>
      <c r="M60" s="266" t="s">
        <v>762</v>
      </c>
      <c r="N60" s="266" t="s">
        <v>762</v>
      </c>
      <c r="O60" s="266" t="s">
        <v>762</v>
      </c>
      <c r="P60" s="266" t="s">
        <v>762</v>
      </c>
      <c r="Q60" s="266" t="s">
        <v>762</v>
      </c>
      <c r="R60" s="266" t="s">
        <v>762</v>
      </c>
      <c r="S60" s="266" t="s">
        <v>762</v>
      </c>
      <c r="T60" s="266" t="s">
        <v>762</v>
      </c>
    </row>
    <row r="61" spans="2:20" ht="13.5">
      <c r="B61" s="256"/>
      <c r="C61" s="251"/>
      <c r="D61" s="276" t="s">
        <v>430</v>
      </c>
      <c r="E61" s="253"/>
      <c r="F61" s="266" t="s">
        <v>762</v>
      </c>
      <c r="G61" s="266" t="s">
        <v>762</v>
      </c>
      <c r="H61" s="266" t="s">
        <v>762</v>
      </c>
      <c r="I61" s="266" t="s">
        <v>762</v>
      </c>
      <c r="J61" s="266" t="s">
        <v>762</v>
      </c>
      <c r="K61" s="266" t="s">
        <v>762</v>
      </c>
      <c r="L61" s="266" t="s">
        <v>762</v>
      </c>
      <c r="M61" s="266" t="s">
        <v>762</v>
      </c>
      <c r="N61" s="266" t="s">
        <v>762</v>
      </c>
      <c r="O61" s="266" t="s">
        <v>762</v>
      </c>
      <c r="P61" s="266" t="s">
        <v>762</v>
      </c>
      <c r="Q61" s="266" t="s">
        <v>762</v>
      </c>
      <c r="R61" s="266" t="s">
        <v>762</v>
      </c>
      <c r="S61" s="266" t="s">
        <v>762</v>
      </c>
      <c r="T61" s="266" t="s">
        <v>762</v>
      </c>
    </row>
    <row r="62" spans="2:20" ht="13.5">
      <c r="B62" s="267"/>
      <c r="C62" s="297"/>
      <c r="D62" s="278" t="s">
        <v>431</v>
      </c>
      <c r="E62" s="298"/>
      <c r="F62" s="266" t="s">
        <v>762</v>
      </c>
      <c r="G62" s="266" t="s">
        <v>762</v>
      </c>
      <c r="H62" s="266" t="s">
        <v>762</v>
      </c>
      <c r="I62" s="266" t="s">
        <v>762</v>
      </c>
      <c r="J62" s="266" t="s">
        <v>762</v>
      </c>
      <c r="K62" s="266" t="s">
        <v>762</v>
      </c>
      <c r="L62" s="266" t="s">
        <v>762</v>
      </c>
      <c r="M62" s="266" t="s">
        <v>762</v>
      </c>
      <c r="N62" s="266" t="s">
        <v>762</v>
      </c>
      <c r="O62" s="266" t="s">
        <v>762</v>
      </c>
      <c r="P62" s="266" t="s">
        <v>762</v>
      </c>
      <c r="Q62" s="266" t="s">
        <v>762</v>
      </c>
      <c r="R62" s="266" t="s">
        <v>762</v>
      </c>
      <c r="S62" s="266" t="s">
        <v>762</v>
      </c>
      <c r="T62" s="266" t="s">
        <v>762</v>
      </c>
    </row>
    <row r="63" spans="2:20" ht="13.5">
      <c r="B63" s="261"/>
      <c r="C63" s="262"/>
      <c r="D63" s="299" t="s">
        <v>432</v>
      </c>
      <c r="E63" s="264"/>
      <c r="F63" s="274" t="s">
        <v>762</v>
      </c>
      <c r="G63" s="274" t="s">
        <v>762</v>
      </c>
      <c r="H63" s="274" t="s">
        <v>762</v>
      </c>
      <c r="I63" s="274" t="s">
        <v>762</v>
      </c>
      <c r="J63" s="274" t="s">
        <v>762</v>
      </c>
      <c r="K63" s="274" t="s">
        <v>762</v>
      </c>
      <c r="L63" s="274" t="s">
        <v>762</v>
      </c>
      <c r="M63" s="274" t="s">
        <v>762</v>
      </c>
      <c r="N63" s="274" t="s">
        <v>762</v>
      </c>
      <c r="O63" s="274" t="s">
        <v>762</v>
      </c>
      <c r="P63" s="274" t="s">
        <v>762</v>
      </c>
      <c r="Q63" s="274" t="s">
        <v>762</v>
      </c>
      <c r="R63" s="274" t="s">
        <v>762</v>
      </c>
      <c r="S63" s="274" t="s">
        <v>762</v>
      </c>
      <c r="T63" s="274" t="s">
        <v>762</v>
      </c>
    </row>
    <row r="64" spans="2:20" ht="13.5">
      <c r="B64" s="267"/>
      <c r="C64" s="251"/>
      <c r="D64" s="278" t="s">
        <v>433</v>
      </c>
      <c r="E64" s="253"/>
      <c r="F64" s="279" t="s">
        <v>762</v>
      </c>
      <c r="G64" s="279" t="s">
        <v>762</v>
      </c>
      <c r="H64" s="279" t="s">
        <v>762</v>
      </c>
      <c r="I64" s="279" t="s">
        <v>762</v>
      </c>
      <c r="J64" s="279" t="s">
        <v>762</v>
      </c>
      <c r="K64" s="279" t="s">
        <v>762</v>
      </c>
      <c r="L64" s="279" t="s">
        <v>762</v>
      </c>
      <c r="M64" s="279" t="s">
        <v>762</v>
      </c>
      <c r="N64" s="279" t="s">
        <v>762</v>
      </c>
      <c r="O64" s="279" t="s">
        <v>762</v>
      </c>
      <c r="P64" s="279" t="s">
        <v>762</v>
      </c>
      <c r="Q64" s="279" t="s">
        <v>762</v>
      </c>
      <c r="R64" s="279" t="s">
        <v>762</v>
      </c>
      <c r="S64" s="279" t="s">
        <v>762</v>
      </c>
      <c r="T64" s="279" t="s">
        <v>762</v>
      </c>
    </row>
    <row r="65" spans="2:20" ht="18.75">
      <c r="B65" s="222" t="s">
        <v>837</v>
      </c>
      <c r="C65" s="223"/>
      <c r="D65" s="224"/>
      <c r="E65" s="223"/>
      <c r="F65" s="223"/>
      <c r="G65" s="223"/>
      <c r="H65" s="223"/>
      <c r="I65" s="223" t="s">
        <v>642</v>
      </c>
      <c r="J65" s="223"/>
      <c r="K65" s="223"/>
      <c r="L65" s="223"/>
      <c r="M65" s="223"/>
      <c r="N65" s="223"/>
      <c r="O65" s="223"/>
      <c r="P65" s="223"/>
      <c r="Q65" s="223"/>
      <c r="R65" s="223"/>
      <c r="S65" s="223"/>
      <c r="T65" s="223"/>
    </row>
    <row r="66" spans="2:20" ht="18.75" customHeight="1">
      <c r="B66" s="226" t="s">
        <v>435</v>
      </c>
      <c r="C66" s="227"/>
      <c r="D66" s="227"/>
      <c r="E66" s="227"/>
      <c r="F66" s="227"/>
      <c r="G66" s="228"/>
      <c r="H66" s="228"/>
      <c r="I66" s="228"/>
      <c r="J66" s="228"/>
      <c r="K66" s="228"/>
      <c r="L66" s="228"/>
      <c r="M66" s="228"/>
      <c r="N66" s="228"/>
      <c r="O66" s="228"/>
      <c r="P66" s="228"/>
      <c r="Q66" s="228"/>
      <c r="R66" s="228"/>
      <c r="S66" s="228"/>
      <c r="T66" s="228"/>
    </row>
    <row r="67" spans="2:20" ht="6" customHeight="1">
      <c r="B67" s="228"/>
      <c r="C67" s="228"/>
      <c r="E67" s="228"/>
      <c r="F67" s="228"/>
      <c r="G67" s="228"/>
      <c r="H67" s="228"/>
      <c r="I67" s="228"/>
      <c r="J67" s="228"/>
      <c r="K67" s="228"/>
      <c r="L67" s="228"/>
      <c r="M67" s="228"/>
      <c r="N67" s="228"/>
      <c r="O67" s="228"/>
      <c r="P67" s="228"/>
      <c r="Q67" s="228"/>
      <c r="R67" s="228"/>
      <c r="S67" s="228"/>
      <c r="T67" s="228"/>
    </row>
    <row r="68" spans="2:20" ht="18" customHeight="1">
      <c r="B68" s="228"/>
      <c r="C68" s="228"/>
      <c r="D68" s="230" t="s">
        <v>446</v>
      </c>
      <c r="E68" s="228"/>
      <c r="G68" s="228"/>
      <c r="H68" s="228"/>
      <c r="I68" s="228"/>
      <c r="J68" s="228"/>
      <c r="K68" s="228"/>
      <c r="L68" s="228"/>
      <c r="M68" s="228"/>
      <c r="N68" s="228"/>
      <c r="O68" s="228"/>
      <c r="P68" s="228"/>
      <c r="Q68" s="228"/>
      <c r="R68" s="228"/>
      <c r="S68" s="228"/>
      <c r="T68" s="228"/>
    </row>
    <row r="69" spans="2:20" s="236" customFormat="1" ht="18" customHeight="1">
      <c r="B69" s="232"/>
      <c r="C69" s="233"/>
      <c r="D69" s="234"/>
      <c r="E69" s="235"/>
      <c r="F69" s="817" t="s">
        <v>643</v>
      </c>
      <c r="G69" s="822"/>
      <c r="H69" s="822"/>
      <c r="I69" s="817" t="s">
        <v>644</v>
      </c>
      <c r="J69" s="818"/>
      <c r="K69" s="818"/>
      <c r="L69" s="817" t="s">
        <v>645</v>
      </c>
      <c r="M69" s="818"/>
      <c r="N69" s="818"/>
      <c r="O69" s="812" t="s">
        <v>646</v>
      </c>
      <c r="P69" s="819"/>
      <c r="Q69" s="819"/>
      <c r="R69" s="812" t="s">
        <v>647</v>
      </c>
      <c r="S69" s="819"/>
      <c r="T69" s="820"/>
    </row>
    <row r="70" spans="2:20" s="236" customFormat="1" ht="18" customHeight="1" thickBot="1">
      <c r="B70" s="815" t="s">
        <v>442</v>
      </c>
      <c r="C70" s="821"/>
      <c r="D70" s="821"/>
      <c r="E70" s="238"/>
      <c r="F70" s="238" t="s">
        <v>636</v>
      </c>
      <c r="G70" s="237" t="s">
        <v>637</v>
      </c>
      <c r="H70" s="237" t="s">
        <v>638</v>
      </c>
      <c r="I70" s="239" t="s">
        <v>636</v>
      </c>
      <c r="J70" s="237" t="s">
        <v>637</v>
      </c>
      <c r="K70" s="237" t="s">
        <v>638</v>
      </c>
      <c r="L70" s="239" t="s">
        <v>636</v>
      </c>
      <c r="M70" s="237" t="s">
        <v>637</v>
      </c>
      <c r="N70" s="237" t="s">
        <v>638</v>
      </c>
      <c r="O70" s="237" t="s">
        <v>636</v>
      </c>
      <c r="P70" s="239" t="s">
        <v>637</v>
      </c>
      <c r="Q70" s="280" t="s">
        <v>638</v>
      </c>
      <c r="R70" s="239" t="s">
        <v>636</v>
      </c>
      <c r="S70" s="239" t="s">
        <v>637</v>
      </c>
      <c r="T70" s="238" t="s">
        <v>638</v>
      </c>
    </row>
    <row r="71" spans="2:20" s="236" customFormat="1" ht="9.75" customHeight="1" thickTop="1">
      <c r="B71" s="281"/>
      <c r="C71" s="282"/>
      <c r="D71" s="283"/>
      <c r="E71" s="284"/>
      <c r="F71" s="286" t="s">
        <v>648</v>
      </c>
      <c r="G71" s="286" t="s">
        <v>648</v>
      </c>
      <c r="H71" s="286" t="s">
        <v>648</v>
      </c>
      <c r="I71" s="286" t="s">
        <v>648</v>
      </c>
      <c r="J71" s="286" t="s">
        <v>648</v>
      </c>
      <c r="K71" s="286" t="s">
        <v>648</v>
      </c>
      <c r="L71" s="286" t="s">
        <v>648</v>
      </c>
      <c r="M71" s="286" t="s">
        <v>648</v>
      </c>
      <c r="N71" s="286" t="s">
        <v>648</v>
      </c>
      <c r="O71" s="286" t="s">
        <v>648</v>
      </c>
      <c r="P71" s="286" t="s">
        <v>648</v>
      </c>
      <c r="Q71" s="286" t="s">
        <v>648</v>
      </c>
      <c r="R71" s="287" t="s">
        <v>627</v>
      </c>
      <c r="S71" s="287" t="s">
        <v>627</v>
      </c>
      <c r="T71" s="287" t="s">
        <v>627</v>
      </c>
    </row>
    <row r="72" spans="2:20" ht="16.5" customHeight="1">
      <c r="B72" s="261"/>
      <c r="C72" s="262"/>
      <c r="D72" s="290" t="s">
        <v>143</v>
      </c>
      <c r="E72" s="264"/>
      <c r="F72" s="265">
        <v>853148</v>
      </c>
      <c r="G72" s="265">
        <v>507192</v>
      </c>
      <c r="H72" s="265">
        <v>345956</v>
      </c>
      <c r="I72" s="265">
        <v>8314</v>
      </c>
      <c r="J72" s="265">
        <v>4516</v>
      </c>
      <c r="K72" s="265">
        <v>3798</v>
      </c>
      <c r="L72" s="265">
        <v>12550</v>
      </c>
      <c r="M72" s="265">
        <v>5758</v>
      </c>
      <c r="N72" s="265">
        <v>6792</v>
      </c>
      <c r="O72" s="265">
        <v>848912</v>
      </c>
      <c r="P72" s="265">
        <v>505950</v>
      </c>
      <c r="Q72" s="265">
        <v>342962</v>
      </c>
      <c r="R72" s="291">
        <v>24.6</v>
      </c>
      <c r="S72" s="291">
        <v>10.5</v>
      </c>
      <c r="T72" s="291">
        <v>45.3</v>
      </c>
    </row>
    <row r="73" spans="2:20" ht="16.5" customHeight="1">
      <c r="B73" s="245"/>
      <c r="C73" s="246"/>
      <c r="D73" s="247" t="s">
        <v>390</v>
      </c>
      <c r="E73" s="248"/>
      <c r="F73" s="249" t="s">
        <v>762</v>
      </c>
      <c r="G73" s="249" t="s">
        <v>762</v>
      </c>
      <c r="H73" s="249" t="s">
        <v>762</v>
      </c>
      <c r="I73" s="249" t="s">
        <v>762</v>
      </c>
      <c r="J73" s="249" t="s">
        <v>762</v>
      </c>
      <c r="K73" s="249" t="s">
        <v>762</v>
      </c>
      <c r="L73" s="249" t="s">
        <v>762</v>
      </c>
      <c r="M73" s="249" t="s">
        <v>762</v>
      </c>
      <c r="N73" s="249" t="s">
        <v>762</v>
      </c>
      <c r="O73" s="249" t="s">
        <v>762</v>
      </c>
      <c r="P73" s="249" t="s">
        <v>762</v>
      </c>
      <c r="Q73" s="249" t="s">
        <v>762</v>
      </c>
      <c r="R73" s="249" t="s">
        <v>762</v>
      </c>
      <c r="S73" s="249" t="s">
        <v>762</v>
      </c>
      <c r="T73" s="249" t="s">
        <v>762</v>
      </c>
    </row>
    <row r="74" spans="2:20" ht="16.5" customHeight="1">
      <c r="B74" s="250"/>
      <c r="C74" s="251"/>
      <c r="D74" s="252" t="s">
        <v>151</v>
      </c>
      <c r="E74" s="253"/>
      <c r="F74" s="254">
        <v>17711</v>
      </c>
      <c r="G74" s="254">
        <v>15815</v>
      </c>
      <c r="H74" s="254">
        <v>1896</v>
      </c>
      <c r="I74" s="254">
        <v>10</v>
      </c>
      <c r="J74" s="254">
        <v>10</v>
      </c>
      <c r="K74" s="254">
        <v>0</v>
      </c>
      <c r="L74" s="254">
        <v>0</v>
      </c>
      <c r="M74" s="254">
        <v>0</v>
      </c>
      <c r="N74" s="254">
        <v>0</v>
      </c>
      <c r="O74" s="254">
        <v>17721</v>
      </c>
      <c r="P74" s="254">
        <v>15825</v>
      </c>
      <c r="Q74" s="254">
        <v>1896</v>
      </c>
      <c r="R74" s="293">
        <v>1.1</v>
      </c>
      <c r="S74" s="293">
        <v>0.1</v>
      </c>
      <c r="T74" s="293">
        <v>8.9</v>
      </c>
    </row>
    <row r="75" spans="2:20" ht="16.5" customHeight="1">
      <c r="B75" s="250"/>
      <c r="C75" s="251"/>
      <c r="D75" s="252" t="s">
        <v>153</v>
      </c>
      <c r="E75" s="253"/>
      <c r="F75" s="254">
        <v>320365</v>
      </c>
      <c r="G75" s="254">
        <v>244419</v>
      </c>
      <c r="H75" s="254">
        <v>75946</v>
      </c>
      <c r="I75" s="254">
        <v>2306</v>
      </c>
      <c r="J75" s="254">
        <v>1525</v>
      </c>
      <c r="K75" s="254">
        <v>781</v>
      </c>
      <c r="L75" s="254">
        <v>3521</v>
      </c>
      <c r="M75" s="254">
        <v>2504</v>
      </c>
      <c r="N75" s="254">
        <v>1017</v>
      </c>
      <c r="O75" s="254">
        <v>319150</v>
      </c>
      <c r="P75" s="254">
        <v>243440</v>
      </c>
      <c r="Q75" s="254">
        <v>75710</v>
      </c>
      <c r="R75" s="293">
        <v>7.3</v>
      </c>
      <c r="S75" s="293">
        <v>2.1</v>
      </c>
      <c r="T75" s="293">
        <v>24.2</v>
      </c>
    </row>
    <row r="76" spans="2:20" ht="16.5" customHeight="1">
      <c r="B76" s="250"/>
      <c r="C76" s="251"/>
      <c r="D76" s="252" t="s">
        <v>155</v>
      </c>
      <c r="E76" s="253"/>
      <c r="F76" s="254">
        <v>6352</v>
      </c>
      <c r="G76" s="254">
        <v>5368</v>
      </c>
      <c r="H76" s="254">
        <v>984</v>
      </c>
      <c r="I76" s="254">
        <v>0</v>
      </c>
      <c r="J76" s="254">
        <v>0</v>
      </c>
      <c r="K76" s="254">
        <v>0</v>
      </c>
      <c r="L76" s="254">
        <v>46</v>
      </c>
      <c r="M76" s="254">
        <v>36</v>
      </c>
      <c r="N76" s="254">
        <v>10</v>
      </c>
      <c r="O76" s="254">
        <v>6306</v>
      </c>
      <c r="P76" s="254">
        <v>5332</v>
      </c>
      <c r="Q76" s="254">
        <v>974</v>
      </c>
      <c r="R76" s="293">
        <v>4.5</v>
      </c>
      <c r="S76" s="293">
        <v>2.5</v>
      </c>
      <c r="T76" s="293">
        <v>15.1</v>
      </c>
    </row>
    <row r="77" spans="2:20" ht="16.5" customHeight="1">
      <c r="B77" s="250"/>
      <c r="C77" s="251"/>
      <c r="D77" s="252" t="s">
        <v>158</v>
      </c>
      <c r="E77" s="253"/>
      <c r="F77" s="254">
        <v>12141</v>
      </c>
      <c r="G77" s="254">
        <v>7643</v>
      </c>
      <c r="H77" s="254">
        <v>4498</v>
      </c>
      <c r="I77" s="254">
        <v>44</v>
      </c>
      <c r="J77" s="254">
        <v>12</v>
      </c>
      <c r="K77" s="254">
        <v>32</v>
      </c>
      <c r="L77" s="254">
        <v>56</v>
      </c>
      <c r="M77" s="254">
        <v>36</v>
      </c>
      <c r="N77" s="254">
        <v>20</v>
      </c>
      <c r="O77" s="254">
        <v>12129</v>
      </c>
      <c r="P77" s="254">
        <v>7619</v>
      </c>
      <c r="Q77" s="254">
        <v>4510</v>
      </c>
      <c r="R77" s="293">
        <v>20.6</v>
      </c>
      <c r="S77" s="293">
        <v>2.5</v>
      </c>
      <c r="T77" s="293">
        <v>51.3</v>
      </c>
    </row>
    <row r="78" spans="2:20" ht="16.5" customHeight="1">
      <c r="B78" s="250"/>
      <c r="C78" s="251"/>
      <c r="D78" s="252" t="s">
        <v>391</v>
      </c>
      <c r="E78" s="253"/>
      <c r="F78" s="254">
        <v>65614</v>
      </c>
      <c r="G78" s="254">
        <v>52687</v>
      </c>
      <c r="H78" s="254">
        <v>12927</v>
      </c>
      <c r="I78" s="254">
        <v>725</v>
      </c>
      <c r="J78" s="254">
        <v>661</v>
      </c>
      <c r="K78" s="254">
        <v>64</v>
      </c>
      <c r="L78" s="254">
        <v>1676</v>
      </c>
      <c r="M78" s="254">
        <v>1064</v>
      </c>
      <c r="N78" s="254">
        <v>612</v>
      </c>
      <c r="O78" s="254">
        <v>64663</v>
      </c>
      <c r="P78" s="254">
        <v>52284</v>
      </c>
      <c r="Q78" s="254">
        <v>12379</v>
      </c>
      <c r="R78" s="293">
        <v>17.2</v>
      </c>
      <c r="S78" s="293">
        <v>10.1</v>
      </c>
      <c r="T78" s="293">
        <v>47.1</v>
      </c>
    </row>
    <row r="79" spans="2:20" ht="16.5" customHeight="1">
      <c r="B79" s="250"/>
      <c r="C79" s="251"/>
      <c r="D79" s="252" t="s">
        <v>392</v>
      </c>
      <c r="E79" s="253"/>
      <c r="F79" s="254">
        <v>97387</v>
      </c>
      <c r="G79" s="254">
        <v>37575</v>
      </c>
      <c r="H79" s="254">
        <v>59812</v>
      </c>
      <c r="I79" s="254">
        <v>1040</v>
      </c>
      <c r="J79" s="254">
        <v>490</v>
      </c>
      <c r="K79" s="254">
        <v>550</v>
      </c>
      <c r="L79" s="254">
        <v>1513</v>
      </c>
      <c r="M79" s="254">
        <v>418</v>
      </c>
      <c r="N79" s="254">
        <v>1095</v>
      </c>
      <c r="O79" s="254">
        <v>96914</v>
      </c>
      <c r="P79" s="254">
        <v>37647</v>
      </c>
      <c r="Q79" s="254">
        <v>59267</v>
      </c>
      <c r="R79" s="293">
        <v>54.6</v>
      </c>
      <c r="S79" s="293">
        <v>24</v>
      </c>
      <c r="T79" s="293">
        <v>74.1</v>
      </c>
    </row>
    <row r="80" spans="2:20" ht="16.5" customHeight="1">
      <c r="B80" s="250"/>
      <c r="C80" s="251"/>
      <c r="D80" s="252" t="s">
        <v>393</v>
      </c>
      <c r="E80" s="253"/>
      <c r="F80" s="254">
        <v>16795</v>
      </c>
      <c r="G80" s="254">
        <v>7787</v>
      </c>
      <c r="H80" s="254">
        <v>9008</v>
      </c>
      <c r="I80" s="254">
        <v>63</v>
      </c>
      <c r="J80" s="254">
        <v>2</v>
      </c>
      <c r="K80" s="254">
        <v>61</v>
      </c>
      <c r="L80" s="254">
        <v>102</v>
      </c>
      <c r="M80" s="254">
        <v>7</v>
      </c>
      <c r="N80" s="254">
        <v>95</v>
      </c>
      <c r="O80" s="254">
        <v>16756</v>
      </c>
      <c r="P80" s="254">
        <v>7782</v>
      </c>
      <c r="Q80" s="254">
        <v>8974</v>
      </c>
      <c r="R80" s="293">
        <v>5.3</v>
      </c>
      <c r="S80" s="293">
        <v>0.8</v>
      </c>
      <c r="T80" s="293">
        <v>9.2</v>
      </c>
    </row>
    <row r="81" spans="2:20" ht="16.5" customHeight="1">
      <c r="B81" s="250"/>
      <c r="C81" s="251"/>
      <c r="D81" s="252" t="s">
        <v>394</v>
      </c>
      <c r="E81" s="253"/>
      <c r="F81" s="254">
        <v>7484</v>
      </c>
      <c r="G81" s="254">
        <v>3822</v>
      </c>
      <c r="H81" s="254">
        <v>3662</v>
      </c>
      <c r="I81" s="254">
        <v>54</v>
      </c>
      <c r="J81" s="254">
        <v>15</v>
      </c>
      <c r="K81" s="254">
        <v>39</v>
      </c>
      <c r="L81" s="254">
        <v>186</v>
      </c>
      <c r="M81" s="254">
        <v>81</v>
      </c>
      <c r="N81" s="254">
        <v>105</v>
      </c>
      <c r="O81" s="254">
        <v>7352</v>
      </c>
      <c r="P81" s="254">
        <v>3756</v>
      </c>
      <c r="Q81" s="254">
        <v>3596</v>
      </c>
      <c r="R81" s="293">
        <v>36.9</v>
      </c>
      <c r="S81" s="293">
        <v>21</v>
      </c>
      <c r="T81" s="293">
        <v>53.4</v>
      </c>
    </row>
    <row r="82" spans="2:20" ht="16.5" customHeight="1">
      <c r="B82" s="250"/>
      <c r="C82" s="251"/>
      <c r="D82" s="252" t="s">
        <v>395</v>
      </c>
      <c r="E82" s="253"/>
      <c r="F82" s="254">
        <v>20438</v>
      </c>
      <c r="G82" s="254">
        <v>16940</v>
      </c>
      <c r="H82" s="254">
        <v>3498</v>
      </c>
      <c r="I82" s="254">
        <v>212</v>
      </c>
      <c r="J82" s="254">
        <v>132</v>
      </c>
      <c r="K82" s="254">
        <v>80</v>
      </c>
      <c r="L82" s="254">
        <v>96</v>
      </c>
      <c r="M82" s="254">
        <v>55</v>
      </c>
      <c r="N82" s="254">
        <v>41</v>
      </c>
      <c r="O82" s="254">
        <v>20554</v>
      </c>
      <c r="P82" s="254">
        <v>17017</v>
      </c>
      <c r="Q82" s="254">
        <v>3537</v>
      </c>
      <c r="R82" s="293">
        <v>8.3</v>
      </c>
      <c r="S82" s="293">
        <v>5.8</v>
      </c>
      <c r="T82" s="293">
        <v>20</v>
      </c>
    </row>
    <row r="83" spans="2:20" ht="16.5" customHeight="1">
      <c r="B83" s="250"/>
      <c r="C83" s="251"/>
      <c r="D83" s="252" t="s">
        <v>396</v>
      </c>
      <c r="E83" s="253"/>
      <c r="F83" s="254">
        <v>49572</v>
      </c>
      <c r="G83" s="254">
        <v>19873</v>
      </c>
      <c r="H83" s="254">
        <v>29699</v>
      </c>
      <c r="I83" s="254">
        <v>828</v>
      </c>
      <c r="J83" s="254">
        <v>511</v>
      </c>
      <c r="K83" s="254">
        <v>317</v>
      </c>
      <c r="L83" s="254">
        <v>1799</v>
      </c>
      <c r="M83" s="254">
        <v>700</v>
      </c>
      <c r="N83" s="254">
        <v>1099</v>
      </c>
      <c r="O83" s="254">
        <v>48601</v>
      </c>
      <c r="P83" s="254">
        <v>19684</v>
      </c>
      <c r="Q83" s="254">
        <v>28917</v>
      </c>
      <c r="R83" s="293">
        <v>66.7</v>
      </c>
      <c r="S83" s="293">
        <v>47.6</v>
      </c>
      <c r="T83" s="293">
        <v>79.7</v>
      </c>
    </row>
    <row r="84" spans="2:20" ht="16.5" customHeight="1">
      <c r="B84" s="250"/>
      <c r="C84" s="251"/>
      <c r="D84" s="252" t="s">
        <v>397</v>
      </c>
      <c r="E84" s="253"/>
      <c r="F84" s="254">
        <v>18775</v>
      </c>
      <c r="G84" s="254">
        <v>8107</v>
      </c>
      <c r="H84" s="254">
        <v>10668</v>
      </c>
      <c r="I84" s="254">
        <v>185</v>
      </c>
      <c r="J84" s="254">
        <v>119</v>
      </c>
      <c r="K84" s="254">
        <v>66</v>
      </c>
      <c r="L84" s="254">
        <v>344</v>
      </c>
      <c r="M84" s="254">
        <v>212</v>
      </c>
      <c r="N84" s="254">
        <v>132</v>
      </c>
      <c r="O84" s="254">
        <v>18616</v>
      </c>
      <c r="P84" s="254">
        <v>8014</v>
      </c>
      <c r="Q84" s="254">
        <v>10602</v>
      </c>
      <c r="R84" s="293">
        <v>47.5</v>
      </c>
      <c r="S84" s="293">
        <v>29</v>
      </c>
      <c r="T84" s="293">
        <v>61.5</v>
      </c>
    </row>
    <row r="85" spans="2:20" ht="16.5" customHeight="1">
      <c r="B85" s="250"/>
      <c r="C85" s="251"/>
      <c r="D85" s="252" t="s">
        <v>398</v>
      </c>
      <c r="E85" s="253"/>
      <c r="F85" s="254">
        <v>43542</v>
      </c>
      <c r="G85" s="254">
        <v>24626</v>
      </c>
      <c r="H85" s="254">
        <v>18916</v>
      </c>
      <c r="I85" s="254">
        <v>87</v>
      </c>
      <c r="J85" s="254">
        <v>65</v>
      </c>
      <c r="K85" s="254">
        <v>22</v>
      </c>
      <c r="L85" s="254">
        <v>741</v>
      </c>
      <c r="M85" s="254">
        <v>20</v>
      </c>
      <c r="N85" s="254">
        <v>721</v>
      </c>
      <c r="O85" s="254">
        <v>42888</v>
      </c>
      <c r="P85" s="254">
        <v>24671</v>
      </c>
      <c r="Q85" s="254">
        <v>18217</v>
      </c>
      <c r="R85" s="293">
        <v>30.8</v>
      </c>
      <c r="S85" s="293">
        <v>21</v>
      </c>
      <c r="T85" s="293">
        <v>44</v>
      </c>
    </row>
    <row r="86" spans="2:20" ht="16.5" customHeight="1">
      <c r="B86" s="250"/>
      <c r="C86" s="251"/>
      <c r="D86" s="252" t="s">
        <v>399</v>
      </c>
      <c r="E86" s="253"/>
      <c r="F86" s="254">
        <v>114190</v>
      </c>
      <c r="G86" s="254">
        <v>31442</v>
      </c>
      <c r="H86" s="254">
        <v>82748</v>
      </c>
      <c r="I86" s="254">
        <v>1127</v>
      </c>
      <c r="J86" s="254">
        <v>119</v>
      </c>
      <c r="K86" s="254">
        <v>1008</v>
      </c>
      <c r="L86" s="254">
        <v>982</v>
      </c>
      <c r="M86" s="254">
        <v>60</v>
      </c>
      <c r="N86" s="254">
        <v>922</v>
      </c>
      <c r="O86" s="254">
        <v>114335</v>
      </c>
      <c r="P86" s="254">
        <v>31501</v>
      </c>
      <c r="Q86" s="254">
        <v>82834</v>
      </c>
      <c r="R86" s="293">
        <v>23.8</v>
      </c>
      <c r="S86" s="293">
        <v>15.2</v>
      </c>
      <c r="T86" s="293">
        <v>27.1</v>
      </c>
    </row>
    <row r="87" spans="2:20" ht="16.5" customHeight="1">
      <c r="B87" s="250"/>
      <c r="C87" s="251"/>
      <c r="D87" s="252" t="s">
        <v>185</v>
      </c>
      <c r="E87" s="253"/>
      <c r="F87" s="254">
        <v>4586</v>
      </c>
      <c r="G87" s="254">
        <v>3148</v>
      </c>
      <c r="H87" s="254">
        <v>1438</v>
      </c>
      <c r="I87" s="254">
        <v>0</v>
      </c>
      <c r="J87" s="254">
        <v>0</v>
      </c>
      <c r="K87" s="254">
        <v>0</v>
      </c>
      <c r="L87" s="254">
        <v>12</v>
      </c>
      <c r="M87" s="254">
        <v>12</v>
      </c>
      <c r="N87" s="254">
        <v>0</v>
      </c>
      <c r="O87" s="254">
        <v>4574</v>
      </c>
      <c r="P87" s="254">
        <v>3136</v>
      </c>
      <c r="Q87" s="254">
        <v>1438</v>
      </c>
      <c r="R87" s="293">
        <v>11.1</v>
      </c>
      <c r="S87" s="293">
        <v>3.2</v>
      </c>
      <c r="T87" s="293">
        <v>28.4</v>
      </c>
    </row>
    <row r="88" spans="2:20" ht="16.5" customHeight="1">
      <c r="B88" s="250"/>
      <c r="C88" s="251"/>
      <c r="D88" s="252" t="s">
        <v>400</v>
      </c>
      <c r="E88" s="253"/>
      <c r="F88" s="254">
        <v>58196</v>
      </c>
      <c r="G88" s="254">
        <v>27940</v>
      </c>
      <c r="H88" s="254">
        <v>30256</v>
      </c>
      <c r="I88" s="254">
        <v>1633</v>
      </c>
      <c r="J88" s="254">
        <v>855</v>
      </c>
      <c r="K88" s="254">
        <v>778</v>
      </c>
      <c r="L88" s="254">
        <v>1476</v>
      </c>
      <c r="M88" s="254">
        <v>553</v>
      </c>
      <c r="N88" s="254">
        <v>923</v>
      </c>
      <c r="O88" s="254">
        <v>58353</v>
      </c>
      <c r="P88" s="254">
        <v>28242</v>
      </c>
      <c r="Q88" s="254">
        <v>30111</v>
      </c>
      <c r="R88" s="293">
        <v>52.2</v>
      </c>
      <c r="S88" s="293">
        <v>34.2</v>
      </c>
      <c r="T88" s="293">
        <v>69</v>
      </c>
    </row>
    <row r="89" spans="2:20" ht="16.5" customHeight="1">
      <c r="B89" s="245"/>
      <c r="C89" s="246"/>
      <c r="D89" s="247" t="s">
        <v>401</v>
      </c>
      <c r="E89" s="248"/>
      <c r="F89" s="255">
        <v>34911</v>
      </c>
      <c r="G89" s="255">
        <v>19128</v>
      </c>
      <c r="H89" s="255">
        <v>15783</v>
      </c>
      <c r="I89" s="255">
        <v>382</v>
      </c>
      <c r="J89" s="255">
        <v>135</v>
      </c>
      <c r="K89" s="255">
        <v>247</v>
      </c>
      <c r="L89" s="255">
        <v>756</v>
      </c>
      <c r="M89" s="255">
        <v>208</v>
      </c>
      <c r="N89" s="255">
        <v>548</v>
      </c>
      <c r="O89" s="255">
        <v>34537</v>
      </c>
      <c r="P89" s="255">
        <v>19055</v>
      </c>
      <c r="Q89" s="255">
        <v>15482</v>
      </c>
      <c r="R89" s="294">
        <v>31.8</v>
      </c>
      <c r="S89" s="294">
        <v>14.8</v>
      </c>
      <c r="T89" s="294">
        <v>52.6</v>
      </c>
    </row>
    <row r="90" spans="2:20" ht="16.5" customHeight="1">
      <c r="B90" s="256"/>
      <c r="C90" s="257"/>
      <c r="D90" s="258" t="s">
        <v>193</v>
      </c>
      <c r="E90" s="259"/>
      <c r="F90" s="260">
        <v>4009</v>
      </c>
      <c r="G90" s="260">
        <v>3158</v>
      </c>
      <c r="H90" s="260">
        <v>851</v>
      </c>
      <c r="I90" s="260">
        <v>16</v>
      </c>
      <c r="J90" s="260">
        <v>11</v>
      </c>
      <c r="K90" s="260">
        <v>5</v>
      </c>
      <c r="L90" s="260">
        <v>16</v>
      </c>
      <c r="M90" s="260">
        <v>16</v>
      </c>
      <c r="N90" s="260">
        <v>0</v>
      </c>
      <c r="O90" s="260">
        <v>4009</v>
      </c>
      <c r="P90" s="260">
        <v>3153</v>
      </c>
      <c r="Q90" s="260">
        <v>856</v>
      </c>
      <c r="R90" s="295">
        <v>6.4</v>
      </c>
      <c r="S90" s="295">
        <v>3.2</v>
      </c>
      <c r="T90" s="295">
        <v>18.3</v>
      </c>
    </row>
    <row r="91" spans="2:20" ht="16.5" customHeight="1">
      <c r="B91" s="261"/>
      <c r="C91" s="262"/>
      <c r="D91" s="263" t="s">
        <v>402</v>
      </c>
      <c r="E91" s="264"/>
      <c r="F91" s="462">
        <v>2091</v>
      </c>
      <c r="G91" s="462">
        <v>1561</v>
      </c>
      <c r="H91" s="462">
        <v>530</v>
      </c>
      <c r="I91" s="462">
        <v>0</v>
      </c>
      <c r="J91" s="462">
        <v>0</v>
      </c>
      <c r="K91" s="462">
        <v>0</v>
      </c>
      <c r="L91" s="462">
        <v>22</v>
      </c>
      <c r="M91" s="462">
        <v>22</v>
      </c>
      <c r="N91" s="462">
        <v>0</v>
      </c>
      <c r="O91" s="462">
        <v>2069</v>
      </c>
      <c r="P91" s="462">
        <v>1539</v>
      </c>
      <c r="Q91" s="462">
        <v>530</v>
      </c>
      <c r="R91" s="463">
        <v>0.9</v>
      </c>
      <c r="S91" s="463">
        <v>0</v>
      </c>
      <c r="T91" s="463">
        <v>3.4</v>
      </c>
    </row>
    <row r="92" spans="2:20" ht="16.5" customHeight="1">
      <c r="B92" s="250"/>
      <c r="C92" s="251"/>
      <c r="D92" s="252" t="s">
        <v>403</v>
      </c>
      <c r="E92" s="253"/>
      <c r="F92" s="254">
        <v>4080</v>
      </c>
      <c r="G92" s="254">
        <v>3016</v>
      </c>
      <c r="H92" s="254">
        <v>1064</v>
      </c>
      <c r="I92" s="254">
        <v>18</v>
      </c>
      <c r="J92" s="254">
        <v>18</v>
      </c>
      <c r="K92" s="254">
        <v>0</v>
      </c>
      <c r="L92" s="254">
        <v>44</v>
      </c>
      <c r="M92" s="254">
        <v>39</v>
      </c>
      <c r="N92" s="254">
        <v>5</v>
      </c>
      <c r="O92" s="254">
        <v>4054</v>
      </c>
      <c r="P92" s="254">
        <v>2995</v>
      </c>
      <c r="Q92" s="254">
        <v>1059</v>
      </c>
      <c r="R92" s="293">
        <v>9.8</v>
      </c>
      <c r="S92" s="293">
        <v>3</v>
      </c>
      <c r="T92" s="293">
        <v>28.9</v>
      </c>
    </row>
    <row r="93" spans="2:20" ht="16.5" customHeight="1">
      <c r="B93" s="250"/>
      <c r="C93" s="251"/>
      <c r="D93" s="252" t="s">
        <v>404</v>
      </c>
      <c r="E93" s="253"/>
      <c r="F93" s="254">
        <v>13246</v>
      </c>
      <c r="G93" s="254">
        <v>9938</v>
      </c>
      <c r="H93" s="254">
        <v>3308</v>
      </c>
      <c r="I93" s="254">
        <v>87</v>
      </c>
      <c r="J93" s="254">
        <v>37</v>
      </c>
      <c r="K93" s="254">
        <v>50</v>
      </c>
      <c r="L93" s="254">
        <v>91</v>
      </c>
      <c r="M93" s="254">
        <v>81</v>
      </c>
      <c r="N93" s="254">
        <v>10</v>
      </c>
      <c r="O93" s="254">
        <v>13242</v>
      </c>
      <c r="P93" s="254">
        <v>9894</v>
      </c>
      <c r="Q93" s="254">
        <v>3348</v>
      </c>
      <c r="R93" s="293">
        <v>7.4</v>
      </c>
      <c r="S93" s="293">
        <v>1.4</v>
      </c>
      <c r="T93" s="293">
        <v>25</v>
      </c>
    </row>
    <row r="94" spans="2:20" ht="16.5" customHeight="1">
      <c r="B94" s="250"/>
      <c r="C94" s="251"/>
      <c r="D94" s="252" t="s">
        <v>205</v>
      </c>
      <c r="E94" s="253"/>
      <c r="F94" s="254">
        <v>5028</v>
      </c>
      <c r="G94" s="254">
        <v>3994</v>
      </c>
      <c r="H94" s="254">
        <v>1034</v>
      </c>
      <c r="I94" s="254">
        <v>14</v>
      </c>
      <c r="J94" s="254">
        <v>14</v>
      </c>
      <c r="K94" s="254">
        <v>0</v>
      </c>
      <c r="L94" s="254">
        <v>22</v>
      </c>
      <c r="M94" s="254">
        <v>8</v>
      </c>
      <c r="N94" s="254">
        <v>14</v>
      </c>
      <c r="O94" s="254">
        <v>5020</v>
      </c>
      <c r="P94" s="254">
        <v>4000</v>
      </c>
      <c r="Q94" s="254">
        <v>1020</v>
      </c>
      <c r="R94" s="293">
        <v>4.1</v>
      </c>
      <c r="S94" s="293">
        <v>1.1</v>
      </c>
      <c r="T94" s="293">
        <v>15.9</v>
      </c>
    </row>
    <row r="95" spans="2:20" ht="16.5" customHeight="1">
      <c r="B95" s="250"/>
      <c r="C95" s="251"/>
      <c r="D95" s="252" t="s">
        <v>405</v>
      </c>
      <c r="E95" s="253"/>
      <c r="F95" s="254">
        <v>22789</v>
      </c>
      <c r="G95" s="254">
        <v>16450</v>
      </c>
      <c r="H95" s="254">
        <v>6339</v>
      </c>
      <c r="I95" s="254">
        <v>82</v>
      </c>
      <c r="J95" s="254">
        <v>77</v>
      </c>
      <c r="K95" s="254">
        <v>5</v>
      </c>
      <c r="L95" s="254">
        <v>147</v>
      </c>
      <c r="M95" s="254">
        <v>106</v>
      </c>
      <c r="N95" s="254">
        <v>41</v>
      </c>
      <c r="O95" s="254">
        <v>22724</v>
      </c>
      <c r="P95" s="254">
        <v>16421</v>
      </c>
      <c r="Q95" s="254">
        <v>6303</v>
      </c>
      <c r="R95" s="293">
        <v>5.3</v>
      </c>
      <c r="S95" s="293">
        <v>0.3</v>
      </c>
      <c r="T95" s="293">
        <v>18.4</v>
      </c>
    </row>
    <row r="96" spans="2:20" ht="16.5" customHeight="1">
      <c r="B96" s="250"/>
      <c r="C96" s="251"/>
      <c r="D96" s="252" t="s">
        <v>406</v>
      </c>
      <c r="E96" s="253"/>
      <c r="F96" s="254">
        <v>12664</v>
      </c>
      <c r="G96" s="254">
        <v>8188</v>
      </c>
      <c r="H96" s="254">
        <v>4476</v>
      </c>
      <c r="I96" s="254">
        <v>74</v>
      </c>
      <c r="J96" s="254">
        <v>54</v>
      </c>
      <c r="K96" s="254">
        <v>20</v>
      </c>
      <c r="L96" s="254">
        <v>170</v>
      </c>
      <c r="M96" s="254">
        <v>122</v>
      </c>
      <c r="N96" s="254">
        <v>48</v>
      </c>
      <c r="O96" s="254">
        <v>12568</v>
      </c>
      <c r="P96" s="254">
        <v>8120</v>
      </c>
      <c r="Q96" s="254">
        <v>4448</v>
      </c>
      <c r="R96" s="293">
        <v>8.9</v>
      </c>
      <c r="S96" s="293">
        <v>1</v>
      </c>
      <c r="T96" s="293">
        <v>23.4</v>
      </c>
    </row>
    <row r="97" spans="2:20" ht="16.5" customHeight="1">
      <c r="B97" s="250"/>
      <c r="C97" s="251"/>
      <c r="D97" s="252" t="s">
        <v>407</v>
      </c>
      <c r="E97" s="253"/>
      <c r="F97" s="254">
        <v>6762</v>
      </c>
      <c r="G97" s="254">
        <v>5768</v>
      </c>
      <c r="H97" s="254">
        <v>994</v>
      </c>
      <c r="I97" s="254">
        <v>17</v>
      </c>
      <c r="J97" s="254">
        <v>10</v>
      </c>
      <c r="K97" s="254">
        <v>7</v>
      </c>
      <c r="L97" s="254">
        <v>60</v>
      </c>
      <c r="M97" s="254">
        <v>54</v>
      </c>
      <c r="N97" s="254">
        <v>6</v>
      </c>
      <c r="O97" s="254">
        <v>6719</v>
      </c>
      <c r="P97" s="254">
        <v>5724</v>
      </c>
      <c r="Q97" s="254">
        <v>995</v>
      </c>
      <c r="R97" s="293">
        <v>3.2</v>
      </c>
      <c r="S97" s="293">
        <v>0.7</v>
      </c>
      <c r="T97" s="293">
        <v>17.6</v>
      </c>
    </row>
    <row r="98" spans="2:20" ht="16.5" customHeight="1">
      <c r="B98" s="250"/>
      <c r="C98" s="251"/>
      <c r="D98" s="252" t="s">
        <v>408</v>
      </c>
      <c r="E98" s="253"/>
      <c r="F98" s="254">
        <v>3371</v>
      </c>
      <c r="G98" s="254">
        <v>2971</v>
      </c>
      <c r="H98" s="254">
        <v>400</v>
      </c>
      <c r="I98" s="254">
        <v>29</v>
      </c>
      <c r="J98" s="254">
        <v>29</v>
      </c>
      <c r="K98" s="254">
        <v>0</v>
      </c>
      <c r="L98" s="254">
        <v>42</v>
      </c>
      <c r="M98" s="254">
        <v>39</v>
      </c>
      <c r="N98" s="254">
        <v>3</v>
      </c>
      <c r="O98" s="254">
        <v>3358</v>
      </c>
      <c r="P98" s="254">
        <v>2961</v>
      </c>
      <c r="Q98" s="254">
        <v>397</v>
      </c>
      <c r="R98" s="293">
        <v>5.9</v>
      </c>
      <c r="S98" s="293">
        <v>3.3</v>
      </c>
      <c r="T98" s="293">
        <v>25.2</v>
      </c>
    </row>
    <row r="99" spans="2:20" ht="16.5" customHeight="1">
      <c r="B99" s="250"/>
      <c r="C99" s="251"/>
      <c r="D99" s="252" t="s">
        <v>219</v>
      </c>
      <c r="E99" s="253"/>
      <c r="F99" s="254">
        <v>2825</v>
      </c>
      <c r="G99" s="254">
        <v>2574</v>
      </c>
      <c r="H99" s="254">
        <v>251</v>
      </c>
      <c r="I99" s="254">
        <v>45</v>
      </c>
      <c r="J99" s="254">
        <v>18</v>
      </c>
      <c r="K99" s="254">
        <v>27</v>
      </c>
      <c r="L99" s="254">
        <v>12</v>
      </c>
      <c r="M99" s="254">
        <v>12</v>
      </c>
      <c r="N99" s="254">
        <v>0</v>
      </c>
      <c r="O99" s="254">
        <v>2858</v>
      </c>
      <c r="P99" s="254">
        <v>2580</v>
      </c>
      <c r="Q99" s="254">
        <v>278</v>
      </c>
      <c r="R99" s="293">
        <v>2.1</v>
      </c>
      <c r="S99" s="293">
        <v>1</v>
      </c>
      <c r="T99" s="293">
        <v>11.5</v>
      </c>
    </row>
    <row r="100" spans="2:20" ht="16.5" customHeight="1">
      <c r="B100" s="250"/>
      <c r="C100" s="251"/>
      <c r="D100" s="252" t="s">
        <v>222</v>
      </c>
      <c r="E100" s="253"/>
      <c r="F100" s="254">
        <v>5590</v>
      </c>
      <c r="G100" s="254">
        <v>4685</v>
      </c>
      <c r="H100" s="254">
        <v>905</v>
      </c>
      <c r="I100" s="254">
        <v>15</v>
      </c>
      <c r="J100" s="254">
        <v>5</v>
      </c>
      <c r="K100" s="254">
        <v>10</v>
      </c>
      <c r="L100" s="254">
        <v>31</v>
      </c>
      <c r="M100" s="254">
        <v>28</v>
      </c>
      <c r="N100" s="254">
        <v>3</v>
      </c>
      <c r="O100" s="254">
        <v>5574</v>
      </c>
      <c r="P100" s="254">
        <v>4662</v>
      </c>
      <c r="Q100" s="254">
        <v>912</v>
      </c>
      <c r="R100" s="293">
        <v>2.7</v>
      </c>
      <c r="S100" s="293">
        <v>1.5</v>
      </c>
      <c r="T100" s="293">
        <v>8.8</v>
      </c>
    </row>
    <row r="101" spans="2:20" ht="16.5" customHeight="1">
      <c r="B101" s="250"/>
      <c r="C101" s="251"/>
      <c r="D101" s="252" t="s">
        <v>225</v>
      </c>
      <c r="E101" s="253"/>
      <c r="F101" s="254">
        <v>10537</v>
      </c>
      <c r="G101" s="254">
        <v>8753</v>
      </c>
      <c r="H101" s="254">
        <v>1784</v>
      </c>
      <c r="I101" s="254">
        <v>14</v>
      </c>
      <c r="J101" s="254">
        <v>14</v>
      </c>
      <c r="K101" s="254">
        <v>0</v>
      </c>
      <c r="L101" s="254">
        <v>75</v>
      </c>
      <c r="M101" s="254">
        <v>66</v>
      </c>
      <c r="N101" s="254">
        <v>9</v>
      </c>
      <c r="O101" s="254">
        <v>10476</v>
      </c>
      <c r="P101" s="254">
        <v>8701</v>
      </c>
      <c r="Q101" s="254">
        <v>1775</v>
      </c>
      <c r="R101" s="293">
        <v>5.8</v>
      </c>
      <c r="S101" s="293">
        <v>4.2</v>
      </c>
      <c r="T101" s="293">
        <v>13.4</v>
      </c>
    </row>
    <row r="102" spans="2:20" ht="16.5" customHeight="1">
      <c r="B102" s="250"/>
      <c r="C102" s="251"/>
      <c r="D102" s="252" t="s">
        <v>409</v>
      </c>
      <c r="E102" s="253"/>
      <c r="F102" s="254">
        <v>11493</v>
      </c>
      <c r="G102" s="254">
        <v>8631</v>
      </c>
      <c r="H102" s="254">
        <v>2862</v>
      </c>
      <c r="I102" s="254">
        <v>8</v>
      </c>
      <c r="J102" s="254">
        <v>8</v>
      </c>
      <c r="K102" s="254">
        <v>0</v>
      </c>
      <c r="L102" s="254">
        <v>101</v>
      </c>
      <c r="M102" s="254">
        <v>71</v>
      </c>
      <c r="N102" s="254">
        <v>30</v>
      </c>
      <c r="O102" s="254">
        <v>11400</v>
      </c>
      <c r="P102" s="254">
        <v>8568</v>
      </c>
      <c r="Q102" s="254">
        <v>2832</v>
      </c>
      <c r="R102" s="293">
        <v>1.8</v>
      </c>
      <c r="S102" s="293">
        <v>1.1</v>
      </c>
      <c r="T102" s="293">
        <v>3.9</v>
      </c>
    </row>
    <row r="103" spans="2:20" ht="16.5" customHeight="1">
      <c r="B103" s="250"/>
      <c r="C103" s="251"/>
      <c r="D103" s="252" t="s">
        <v>410</v>
      </c>
      <c r="E103" s="253"/>
      <c r="F103" s="254">
        <v>21705</v>
      </c>
      <c r="G103" s="254">
        <v>17895</v>
      </c>
      <c r="H103" s="254">
        <v>3810</v>
      </c>
      <c r="I103" s="254">
        <v>184</v>
      </c>
      <c r="J103" s="254">
        <v>184</v>
      </c>
      <c r="K103" s="254">
        <v>0</v>
      </c>
      <c r="L103" s="254">
        <v>93</v>
      </c>
      <c r="M103" s="254">
        <v>82</v>
      </c>
      <c r="N103" s="254">
        <v>11</v>
      </c>
      <c r="O103" s="254">
        <v>21796</v>
      </c>
      <c r="P103" s="254">
        <v>17997</v>
      </c>
      <c r="Q103" s="254">
        <v>3799</v>
      </c>
      <c r="R103" s="293">
        <v>7.7</v>
      </c>
      <c r="S103" s="293">
        <v>1.1</v>
      </c>
      <c r="T103" s="293">
        <v>38.8</v>
      </c>
    </row>
    <row r="104" spans="2:20" ht="16.5" customHeight="1">
      <c r="B104" s="250"/>
      <c r="C104" s="251"/>
      <c r="D104" s="252" t="s">
        <v>411</v>
      </c>
      <c r="E104" s="253"/>
      <c r="F104" s="254">
        <v>7994</v>
      </c>
      <c r="G104" s="254">
        <v>6024</v>
      </c>
      <c r="H104" s="254">
        <v>1970</v>
      </c>
      <c r="I104" s="254">
        <v>113</v>
      </c>
      <c r="J104" s="254">
        <v>86</v>
      </c>
      <c r="K104" s="254">
        <v>27</v>
      </c>
      <c r="L104" s="254">
        <v>75</v>
      </c>
      <c r="M104" s="254">
        <v>63</v>
      </c>
      <c r="N104" s="254">
        <v>12</v>
      </c>
      <c r="O104" s="254">
        <v>8032</v>
      </c>
      <c r="P104" s="254">
        <v>6047</v>
      </c>
      <c r="Q104" s="254">
        <v>1985</v>
      </c>
      <c r="R104" s="293">
        <v>8.5</v>
      </c>
      <c r="S104" s="293">
        <v>2.5</v>
      </c>
      <c r="T104" s="293">
        <v>27</v>
      </c>
    </row>
    <row r="105" spans="2:20" ht="16.5" customHeight="1">
      <c r="B105" s="250"/>
      <c r="C105" s="251"/>
      <c r="D105" s="252" t="s">
        <v>412</v>
      </c>
      <c r="E105" s="253"/>
      <c r="F105" s="254">
        <v>9245</v>
      </c>
      <c r="G105" s="254">
        <v>5838</v>
      </c>
      <c r="H105" s="254">
        <v>3407</v>
      </c>
      <c r="I105" s="254">
        <v>41</v>
      </c>
      <c r="J105" s="254">
        <v>23</v>
      </c>
      <c r="K105" s="254">
        <v>18</v>
      </c>
      <c r="L105" s="254">
        <v>87</v>
      </c>
      <c r="M105" s="254">
        <v>66</v>
      </c>
      <c r="N105" s="254">
        <v>21</v>
      </c>
      <c r="O105" s="254">
        <v>9199</v>
      </c>
      <c r="P105" s="254">
        <v>5795</v>
      </c>
      <c r="Q105" s="254">
        <v>3404</v>
      </c>
      <c r="R105" s="293">
        <v>9.2</v>
      </c>
      <c r="S105" s="293">
        <v>1</v>
      </c>
      <c r="T105" s="293">
        <v>23.1</v>
      </c>
    </row>
    <row r="106" spans="2:20" ht="16.5" customHeight="1">
      <c r="B106" s="250"/>
      <c r="C106" s="251"/>
      <c r="D106" s="252" t="s">
        <v>413</v>
      </c>
      <c r="E106" s="253"/>
      <c r="F106" s="254">
        <v>28574</v>
      </c>
      <c r="G106" s="254">
        <v>21857</v>
      </c>
      <c r="H106" s="254">
        <v>6717</v>
      </c>
      <c r="I106" s="254">
        <v>285</v>
      </c>
      <c r="J106" s="254">
        <v>109</v>
      </c>
      <c r="K106" s="254">
        <v>176</v>
      </c>
      <c r="L106" s="254">
        <v>280</v>
      </c>
      <c r="M106" s="254">
        <v>262</v>
      </c>
      <c r="N106" s="254">
        <v>18</v>
      </c>
      <c r="O106" s="254">
        <v>28579</v>
      </c>
      <c r="P106" s="254">
        <v>21704</v>
      </c>
      <c r="Q106" s="254">
        <v>6875</v>
      </c>
      <c r="R106" s="293">
        <v>2.1</v>
      </c>
      <c r="S106" s="293">
        <v>0.6</v>
      </c>
      <c r="T106" s="293">
        <v>7</v>
      </c>
    </row>
    <row r="107" spans="2:20" ht="16.5" customHeight="1">
      <c r="B107" s="250"/>
      <c r="C107" s="251"/>
      <c r="D107" s="252" t="s">
        <v>414</v>
      </c>
      <c r="E107" s="253"/>
      <c r="F107" s="254">
        <v>9869</v>
      </c>
      <c r="G107" s="254">
        <v>7376</v>
      </c>
      <c r="H107" s="254">
        <v>2493</v>
      </c>
      <c r="I107" s="254">
        <v>54</v>
      </c>
      <c r="J107" s="254">
        <v>41</v>
      </c>
      <c r="K107" s="254">
        <v>13</v>
      </c>
      <c r="L107" s="254">
        <v>117</v>
      </c>
      <c r="M107" s="254">
        <v>85</v>
      </c>
      <c r="N107" s="254">
        <v>32</v>
      </c>
      <c r="O107" s="254">
        <v>9806</v>
      </c>
      <c r="P107" s="254">
        <v>7332</v>
      </c>
      <c r="Q107" s="254">
        <v>2474</v>
      </c>
      <c r="R107" s="293">
        <v>1.4</v>
      </c>
      <c r="S107" s="293">
        <v>0.3</v>
      </c>
      <c r="T107" s="293">
        <v>4.5</v>
      </c>
    </row>
    <row r="108" spans="2:20" ht="16.5" customHeight="1">
      <c r="B108" s="250"/>
      <c r="C108" s="251"/>
      <c r="D108" s="252" t="s">
        <v>415</v>
      </c>
      <c r="E108" s="253"/>
      <c r="F108" s="254">
        <v>92185</v>
      </c>
      <c r="G108" s="254">
        <v>79126</v>
      </c>
      <c r="H108" s="254">
        <v>13059</v>
      </c>
      <c r="I108" s="254">
        <v>736</v>
      </c>
      <c r="J108" s="254">
        <v>592</v>
      </c>
      <c r="K108" s="254">
        <v>144</v>
      </c>
      <c r="L108" s="254">
        <v>1096</v>
      </c>
      <c r="M108" s="254">
        <v>987</v>
      </c>
      <c r="N108" s="254">
        <v>109</v>
      </c>
      <c r="O108" s="254">
        <v>91825</v>
      </c>
      <c r="P108" s="254">
        <v>78731</v>
      </c>
      <c r="Q108" s="254">
        <v>13094</v>
      </c>
      <c r="R108" s="293">
        <v>2.3</v>
      </c>
      <c r="S108" s="293">
        <v>0.6</v>
      </c>
      <c r="T108" s="293">
        <v>12.2</v>
      </c>
    </row>
    <row r="109" spans="2:20" ht="16.5" customHeight="1">
      <c r="B109" s="250"/>
      <c r="C109" s="251"/>
      <c r="D109" s="252" t="s">
        <v>416</v>
      </c>
      <c r="E109" s="253"/>
      <c r="F109" s="254">
        <v>11397</v>
      </c>
      <c r="G109" s="254">
        <v>7488</v>
      </c>
      <c r="H109" s="254">
        <v>3909</v>
      </c>
      <c r="I109" s="254">
        <v>92</v>
      </c>
      <c r="J109" s="254">
        <v>60</v>
      </c>
      <c r="K109" s="254">
        <v>32</v>
      </c>
      <c r="L109" s="254">
        <v>184</v>
      </c>
      <c r="M109" s="254">
        <v>87</v>
      </c>
      <c r="N109" s="254">
        <v>97</v>
      </c>
      <c r="O109" s="254">
        <v>11305</v>
      </c>
      <c r="P109" s="254">
        <v>7461</v>
      </c>
      <c r="Q109" s="254">
        <v>3844</v>
      </c>
      <c r="R109" s="293">
        <v>7.6</v>
      </c>
      <c r="S109" s="293">
        <v>1.3</v>
      </c>
      <c r="T109" s="293">
        <v>19.8</v>
      </c>
    </row>
    <row r="110" spans="2:20" ht="16.5" customHeight="1">
      <c r="B110" s="250"/>
      <c r="C110" s="251"/>
      <c r="D110" s="252" t="s">
        <v>417</v>
      </c>
      <c r="E110" s="253"/>
      <c r="F110" s="266" t="s">
        <v>762</v>
      </c>
      <c r="G110" s="266" t="s">
        <v>762</v>
      </c>
      <c r="H110" s="266" t="s">
        <v>762</v>
      </c>
      <c r="I110" s="266" t="s">
        <v>762</v>
      </c>
      <c r="J110" s="266" t="s">
        <v>762</v>
      </c>
      <c r="K110" s="266" t="s">
        <v>762</v>
      </c>
      <c r="L110" s="266" t="s">
        <v>762</v>
      </c>
      <c r="M110" s="266" t="s">
        <v>762</v>
      </c>
      <c r="N110" s="266" t="s">
        <v>762</v>
      </c>
      <c r="O110" s="266" t="s">
        <v>762</v>
      </c>
      <c r="P110" s="266" t="s">
        <v>762</v>
      </c>
      <c r="Q110" s="266" t="s">
        <v>762</v>
      </c>
      <c r="R110" s="266" t="s">
        <v>762</v>
      </c>
      <c r="S110" s="266" t="s">
        <v>762</v>
      </c>
      <c r="T110" s="266" t="s">
        <v>762</v>
      </c>
    </row>
    <row r="111" spans="2:20" ht="16.5" customHeight="1">
      <c r="B111" s="250"/>
      <c r="C111" s="251"/>
      <c r="D111" s="252" t="s">
        <v>418</v>
      </c>
      <c r="E111" s="253"/>
      <c r="F111" s="266" t="s">
        <v>762</v>
      </c>
      <c r="G111" s="266" t="s">
        <v>762</v>
      </c>
      <c r="H111" s="266" t="s">
        <v>762</v>
      </c>
      <c r="I111" s="266" t="s">
        <v>762</v>
      </c>
      <c r="J111" s="266" t="s">
        <v>762</v>
      </c>
      <c r="K111" s="266" t="s">
        <v>762</v>
      </c>
      <c r="L111" s="266" t="s">
        <v>762</v>
      </c>
      <c r="M111" s="266" t="s">
        <v>762</v>
      </c>
      <c r="N111" s="266" t="s">
        <v>762</v>
      </c>
      <c r="O111" s="266" t="s">
        <v>762</v>
      </c>
      <c r="P111" s="266" t="s">
        <v>762</v>
      </c>
      <c r="Q111" s="266" t="s">
        <v>762</v>
      </c>
      <c r="R111" s="266" t="s">
        <v>762</v>
      </c>
      <c r="S111" s="266" t="s">
        <v>762</v>
      </c>
      <c r="T111" s="266" t="s">
        <v>762</v>
      </c>
    </row>
    <row r="112" spans="2:20" ht="16.5" customHeight="1">
      <c r="B112" s="250"/>
      <c r="C112" s="251"/>
      <c r="D112" s="252" t="s">
        <v>419</v>
      </c>
      <c r="E112" s="253"/>
      <c r="F112" s="266" t="s">
        <v>762</v>
      </c>
      <c r="G112" s="266" t="s">
        <v>762</v>
      </c>
      <c r="H112" s="266" t="s">
        <v>762</v>
      </c>
      <c r="I112" s="266" t="s">
        <v>762</v>
      </c>
      <c r="J112" s="266" t="s">
        <v>762</v>
      </c>
      <c r="K112" s="266" t="s">
        <v>762</v>
      </c>
      <c r="L112" s="266" t="s">
        <v>762</v>
      </c>
      <c r="M112" s="266" t="s">
        <v>762</v>
      </c>
      <c r="N112" s="266" t="s">
        <v>762</v>
      </c>
      <c r="O112" s="266" t="s">
        <v>762</v>
      </c>
      <c r="P112" s="266" t="s">
        <v>762</v>
      </c>
      <c r="Q112" s="266" t="s">
        <v>762</v>
      </c>
      <c r="R112" s="266" t="s">
        <v>762</v>
      </c>
      <c r="S112" s="266" t="s">
        <v>762</v>
      </c>
      <c r="T112" s="266" t="s">
        <v>762</v>
      </c>
    </row>
    <row r="113" spans="2:20" ht="16.5" customHeight="1">
      <c r="B113" s="245"/>
      <c r="C113" s="246"/>
      <c r="D113" s="247" t="s">
        <v>420</v>
      </c>
      <c r="E113" s="248"/>
      <c r="F113" s="255">
        <v>25706</v>
      </c>
      <c r="G113" s="255">
        <v>17432</v>
      </c>
      <c r="H113" s="255">
        <v>8274</v>
      </c>
      <c r="I113" s="255">
        <v>94</v>
      </c>
      <c r="J113" s="255">
        <v>78</v>
      </c>
      <c r="K113" s="255">
        <v>16</v>
      </c>
      <c r="L113" s="255">
        <v>161</v>
      </c>
      <c r="M113" s="255">
        <v>143</v>
      </c>
      <c r="N113" s="255">
        <v>18</v>
      </c>
      <c r="O113" s="255">
        <v>25639</v>
      </c>
      <c r="P113" s="255">
        <v>17367</v>
      </c>
      <c r="Q113" s="255">
        <v>8272</v>
      </c>
      <c r="R113" s="294">
        <v>17.4</v>
      </c>
      <c r="S113" s="294">
        <v>7.4</v>
      </c>
      <c r="T113" s="294">
        <v>38.3</v>
      </c>
    </row>
    <row r="114" spans="2:20" ht="16.5" customHeight="1">
      <c r="B114" s="267"/>
      <c r="C114" s="268"/>
      <c r="D114" s="269" t="s">
        <v>421</v>
      </c>
      <c r="E114" s="270"/>
      <c r="F114" s="271">
        <v>71681</v>
      </c>
      <c r="G114" s="271">
        <v>20143</v>
      </c>
      <c r="H114" s="271">
        <v>51538</v>
      </c>
      <c r="I114" s="271">
        <v>946</v>
      </c>
      <c r="J114" s="271">
        <v>412</v>
      </c>
      <c r="K114" s="271">
        <v>534</v>
      </c>
      <c r="L114" s="271">
        <v>1352</v>
      </c>
      <c r="M114" s="271">
        <v>275</v>
      </c>
      <c r="N114" s="271">
        <v>1077</v>
      </c>
      <c r="O114" s="271">
        <v>71275</v>
      </c>
      <c r="P114" s="271">
        <v>20280</v>
      </c>
      <c r="Q114" s="271">
        <v>50995</v>
      </c>
      <c r="R114" s="296">
        <v>68</v>
      </c>
      <c r="S114" s="296">
        <v>38.3</v>
      </c>
      <c r="T114" s="296">
        <v>79.9</v>
      </c>
    </row>
    <row r="115" spans="2:20" ht="16.5" customHeight="1">
      <c r="B115" s="261"/>
      <c r="C115" s="262"/>
      <c r="D115" s="263" t="s">
        <v>253</v>
      </c>
      <c r="E115" s="264"/>
      <c r="F115" s="265">
        <v>18310</v>
      </c>
      <c r="G115" s="265">
        <v>9751</v>
      </c>
      <c r="H115" s="265">
        <v>8559</v>
      </c>
      <c r="I115" s="265">
        <v>131</v>
      </c>
      <c r="J115" s="265">
        <v>52</v>
      </c>
      <c r="K115" s="265">
        <v>79</v>
      </c>
      <c r="L115" s="265">
        <v>317</v>
      </c>
      <c r="M115" s="265">
        <v>131</v>
      </c>
      <c r="N115" s="265">
        <v>186</v>
      </c>
      <c r="O115" s="265">
        <v>18124</v>
      </c>
      <c r="P115" s="265">
        <v>9672</v>
      </c>
      <c r="Q115" s="265">
        <v>8452</v>
      </c>
      <c r="R115" s="291">
        <v>26.9</v>
      </c>
      <c r="S115" s="291">
        <v>12.8</v>
      </c>
      <c r="T115" s="291">
        <v>43.1</v>
      </c>
    </row>
    <row r="116" spans="2:20" ht="16.5" customHeight="1">
      <c r="B116" s="250"/>
      <c r="C116" s="251"/>
      <c r="D116" s="252" t="s">
        <v>422</v>
      </c>
      <c r="E116" s="253"/>
      <c r="F116" s="254">
        <v>31262</v>
      </c>
      <c r="G116" s="254">
        <v>10122</v>
      </c>
      <c r="H116" s="254">
        <v>21140</v>
      </c>
      <c r="I116" s="254">
        <v>697</v>
      </c>
      <c r="J116" s="254">
        <v>459</v>
      </c>
      <c r="K116" s="254">
        <v>238</v>
      </c>
      <c r="L116" s="254">
        <v>1482</v>
      </c>
      <c r="M116" s="254">
        <v>569</v>
      </c>
      <c r="N116" s="254">
        <v>913</v>
      </c>
      <c r="O116" s="254">
        <v>30477</v>
      </c>
      <c r="P116" s="254">
        <v>10012</v>
      </c>
      <c r="Q116" s="254">
        <v>20465</v>
      </c>
      <c r="R116" s="293">
        <v>90.4</v>
      </c>
      <c r="S116" s="293">
        <v>81.2</v>
      </c>
      <c r="T116" s="293">
        <v>94.9</v>
      </c>
    </row>
    <row r="117" spans="2:20" ht="16.5" customHeight="1">
      <c r="B117" s="245"/>
      <c r="C117" s="246"/>
      <c r="D117" s="247" t="s">
        <v>255</v>
      </c>
      <c r="E117" s="248"/>
      <c r="F117" s="255">
        <v>50915</v>
      </c>
      <c r="G117" s="255">
        <v>14122</v>
      </c>
      <c r="H117" s="255">
        <v>36793</v>
      </c>
      <c r="I117" s="255">
        <v>426</v>
      </c>
      <c r="J117" s="255">
        <v>70</v>
      </c>
      <c r="K117" s="255">
        <v>356</v>
      </c>
      <c r="L117" s="255">
        <v>404</v>
      </c>
      <c r="M117" s="255">
        <v>39</v>
      </c>
      <c r="N117" s="255">
        <v>365</v>
      </c>
      <c r="O117" s="255">
        <v>50937</v>
      </c>
      <c r="P117" s="255">
        <v>14153</v>
      </c>
      <c r="Q117" s="255">
        <v>36784</v>
      </c>
      <c r="R117" s="294">
        <v>16.4</v>
      </c>
      <c r="S117" s="294">
        <v>9.8</v>
      </c>
      <c r="T117" s="294">
        <v>18.9</v>
      </c>
    </row>
    <row r="118" spans="2:20" ht="16.5" customHeight="1">
      <c r="B118" s="267"/>
      <c r="C118" s="268"/>
      <c r="D118" s="269" t="s">
        <v>423</v>
      </c>
      <c r="E118" s="270"/>
      <c r="F118" s="271">
        <v>63275</v>
      </c>
      <c r="G118" s="271">
        <v>17320</v>
      </c>
      <c r="H118" s="271">
        <v>45955</v>
      </c>
      <c r="I118" s="271">
        <v>701</v>
      </c>
      <c r="J118" s="271">
        <v>49</v>
      </c>
      <c r="K118" s="271">
        <v>652</v>
      </c>
      <c r="L118" s="271">
        <v>578</v>
      </c>
      <c r="M118" s="271">
        <v>21</v>
      </c>
      <c r="N118" s="271">
        <v>557</v>
      </c>
      <c r="O118" s="271">
        <v>63398</v>
      </c>
      <c r="P118" s="271">
        <v>17348</v>
      </c>
      <c r="Q118" s="271">
        <v>46050</v>
      </c>
      <c r="R118" s="296">
        <v>29.9</v>
      </c>
      <c r="S118" s="296">
        <v>19.6</v>
      </c>
      <c r="T118" s="296">
        <v>33.7</v>
      </c>
    </row>
    <row r="119" spans="2:20" ht="16.5" customHeight="1">
      <c r="B119" s="261"/>
      <c r="C119" s="262"/>
      <c r="D119" s="263" t="s">
        <v>424</v>
      </c>
      <c r="E119" s="264"/>
      <c r="F119" s="265">
        <v>15862</v>
      </c>
      <c r="G119" s="265">
        <v>9065</v>
      </c>
      <c r="H119" s="265">
        <v>6797</v>
      </c>
      <c r="I119" s="265">
        <v>893</v>
      </c>
      <c r="J119" s="265">
        <v>603</v>
      </c>
      <c r="K119" s="265">
        <v>290</v>
      </c>
      <c r="L119" s="265">
        <v>808</v>
      </c>
      <c r="M119" s="265">
        <v>298</v>
      </c>
      <c r="N119" s="265">
        <v>510</v>
      </c>
      <c r="O119" s="265">
        <v>15947</v>
      </c>
      <c r="P119" s="265">
        <v>9370</v>
      </c>
      <c r="Q119" s="265">
        <v>6577</v>
      </c>
      <c r="R119" s="291">
        <v>40.6</v>
      </c>
      <c r="S119" s="291">
        <v>40</v>
      </c>
      <c r="T119" s="291">
        <v>41.5</v>
      </c>
    </row>
    <row r="120" spans="2:20" ht="16.5" customHeight="1">
      <c r="B120" s="250"/>
      <c r="C120" s="251"/>
      <c r="D120" s="252" t="s">
        <v>425</v>
      </c>
      <c r="E120" s="253"/>
      <c r="F120" s="254">
        <v>35676</v>
      </c>
      <c r="G120" s="254">
        <v>13553</v>
      </c>
      <c r="H120" s="254">
        <v>22123</v>
      </c>
      <c r="I120" s="254">
        <v>719</v>
      </c>
      <c r="J120" s="254">
        <v>231</v>
      </c>
      <c r="K120" s="254">
        <v>488</v>
      </c>
      <c r="L120" s="254">
        <v>606</v>
      </c>
      <c r="M120" s="254">
        <v>193</v>
      </c>
      <c r="N120" s="254">
        <v>413</v>
      </c>
      <c r="O120" s="254">
        <v>35789</v>
      </c>
      <c r="P120" s="254">
        <v>13591</v>
      </c>
      <c r="Q120" s="254">
        <v>22198</v>
      </c>
      <c r="R120" s="293">
        <v>63.8</v>
      </c>
      <c r="S120" s="293">
        <v>40.1</v>
      </c>
      <c r="T120" s="293">
        <v>78.3</v>
      </c>
    </row>
    <row r="121" spans="2:20" ht="16.5" customHeight="1">
      <c r="B121" s="250"/>
      <c r="C121" s="251"/>
      <c r="D121" s="252" t="s">
        <v>426</v>
      </c>
      <c r="E121" s="253"/>
      <c r="F121" s="254">
        <v>6658</v>
      </c>
      <c r="G121" s="254">
        <v>5322</v>
      </c>
      <c r="H121" s="254">
        <v>1336</v>
      </c>
      <c r="I121" s="254">
        <v>21</v>
      </c>
      <c r="J121" s="254">
        <v>21</v>
      </c>
      <c r="K121" s="254">
        <v>0</v>
      </c>
      <c r="L121" s="254">
        <v>62</v>
      </c>
      <c r="M121" s="254">
        <v>62</v>
      </c>
      <c r="N121" s="254">
        <v>0</v>
      </c>
      <c r="O121" s="254">
        <v>6617</v>
      </c>
      <c r="P121" s="254">
        <v>5281</v>
      </c>
      <c r="Q121" s="254">
        <v>1336</v>
      </c>
      <c r="R121" s="293">
        <v>17.1</v>
      </c>
      <c r="S121" s="293">
        <v>9</v>
      </c>
      <c r="T121" s="293">
        <v>49.3</v>
      </c>
    </row>
    <row r="122" spans="2:20" ht="10.5" customHeight="1">
      <c r="B122" s="245"/>
      <c r="C122" s="246"/>
      <c r="D122" s="273" t="s">
        <v>427</v>
      </c>
      <c r="E122" s="248"/>
      <c r="F122" s="274" t="s">
        <v>762</v>
      </c>
      <c r="G122" s="274" t="s">
        <v>762</v>
      </c>
      <c r="H122" s="274" t="s">
        <v>762</v>
      </c>
      <c r="I122" s="274" t="s">
        <v>762</v>
      </c>
      <c r="J122" s="274" t="s">
        <v>762</v>
      </c>
      <c r="K122" s="274" t="s">
        <v>762</v>
      </c>
      <c r="L122" s="274" t="s">
        <v>762</v>
      </c>
      <c r="M122" s="274" t="s">
        <v>762</v>
      </c>
      <c r="N122" s="274" t="s">
        <v>762</v>
      </c>
      <c r="O122" s="274" t="s">
        <v>762</v>
      </c>
      <c r="P122" s="274" t="s">
        <v>762</v>
      </c>
      <c r="Q122" s="274" t="s">
        <v>762</v>
      </c>
      <c r="R122" s="274" t="s">
        <v>762</v>
      </c>
      <c r="S122" s="274" t="s">
        <v>762</v>
      </c>
      <c r="T122" s="274" t="s">
        <v>762</v>
      </c>
    </row>
    <row r="123" spans="2:20" ht="10.5" customHeight="1">
      <c r="B123" s="256"/>
      <c r="C123" s="251"/>
      <c r="D123" s="276" t="s">
        <v>428</v>
      </c>
      <c r="E123" s="253"/>
      <c r="F123" s="266" t="s">
        <v>762</v>
      </c>
      <c r="G123" s="266" t="s">
        <v>762</v>
      </c>
      <c r="H123" s="266" t="s">
        <v>762</v>
      </c>
      <c r="I123" s="266" t="s">
        <v>762</v>
      </c>
      <c r="J123" s="266" t="s">
        <v>762</v>
      </c>
      <c r="K123" s="266" t="s">
        <v>762</v>
      </c>
      <c r="L123" s="266" t="s">
        <v>762</v>
      </c>
      <c r="M123" s="266" t="s">
        <v>762</v>
      </c>
      <c r="N123" s="266" t="s">
        <v>762</v>
      </c>
      <c r="O123" s="266" t="s">
        <v>762</v>
      </c>
      <c r="P123" s="266" t="s">
        <v>762</v>
      </c>
      <c r="Q123" s="266" t="s">
        <v>762</v>
      </c>
      <c r="R123" s="266" t="s">
        <v>762</v>
      </c>
      <c r="S123" s="266" t="s">
        <v>762</v>
      </c>
      <c r="T123" s="266" t="s">
        <v>762</v>
      </c>
    </row>
    <row r="124" spans="2:20" ht="10.5" customHeight="1">
      <c r="B124" s="256"/>
      <c r="C124" s="246"/>
      <c r="D124" s="276" t="s">
        <v>429</v>
      </c>
      <c r="E124" s="248"/>
      <c r="F124" s="266" t="s">
        <v>762</v>
      </c>
      <c r="G124" s="266" t="s">
        <v>762</v>
      </c>
      <c r="H124" s="266" t="s">
        <v>762</v>
      </c>
      <c r="I124" s="266" t="s">
        <v>762</v>
      </c>
      <c r="J124" s="266" t="s">
        <v>762</v>
      </c>
      <c r="K124" s="266" t="s">
        <v>762</v>
      </c>
      <c r="L124" s="266" t="s">
        <v>762</v>
      </c>
      <c r="M124" s="266" t="s">
        <v>762</v>
      </c>
      <c r="N124" s="266" t="s">
        <v>762</v>
      </c>
      <c r="O124" s="266" t="s">
        <v>762</v>
      </c>
      <c r="P124" s="266" t="s">
        <v>762</v>
      </c>
      <c r="Q124" s="266" t="s">
        <v>762</v>
      </c>
      <c r="R124" s="266" t="s">
        <v>762</v>
      </c>
      <c r="S124" s="266" t="s">
        <v>762</v>
      </c>
      <c r="T124" s="266" t="s">
        <v>762</v>
      </c>
    </row>
    <row r="125" spans="2:20" ht="10.5" customHeight="1">
      <c r="B125" s="256"/>
      <c r="C125" s="251"/>
      <c r="D125" s="276" t="s">
        <v>430</v>
      </c>
      <c r="E125" s="253"/>
      <c r="F125" s="266" t="s">
        <v>762</v>
      </c>
      <c r="G125" s="266" t="s">
        <v>762</v>
      </c>
      <c r="H125" s="266" t="s">
        <v>762</v>
      </c>
      <c r="I125" s="266" t="s">
        <v>762</v>
      </c>
      <c r="J125" s="266" t="s">
        <v>762</v>
      </c>
      <c r="K125" s="266" t="s">
        <v>762</v>
      </c>
      <c r="L125" s="266" t="s">
        <v>762</v>
      </c>
      <c r="M125" s="266" t="s">
        <v>762</v>
      </c>
      <c r="N125" s="266" t="s">
        <v>762</v>
      </c>
      <c r="O125" s="266" t="s">
        <v>762</v>
      </c>
      <c r="P125" s="266" t="s">
        <v>762</v>
      </c>
      <c r="Q125" s="266" t="s">
        <v>762</v>
      </c>
      <c r="R125" s="266" t="s">
        <v>762</v>
      </c>
      <c r="S125" s="266" t="s">
        <v>762</v>
      </c>
      <c r="T125" s="266" t="s">
        <v>762</v>
      </c>
    </row>
    <row r="126" spans="2:20" ht="10.5" customHeight="1">
      <c r="B126" s="267"/>
      <c r="C126" s="297"/>
      <c r="D126" s="278" t="s">
        <v>431</v>
      </c>
      <c r="E126" s="298"/>
      <c r="F126" s="266" t="s">
        <v>762</v>
      </c>
      <c r="G126" s="266" t="s">
        <v>762</v>
      </c>
      <c r="H126" s="266" t="s">
        <v>762</v>
      </c>
      <c r="I126" s="266" t="s">
        <v>762</v>
      </c>
      <c r="J126" s="266" t="s">
        <v>762</v>
      </c>
      <c r="K126" s="266" t="s">
        <v>762</v>
      </c>
      <c r="L126" s="266" t="s">
        <v>762</v>
      </c>
      <c r="M126" s="266" t="s">
        <v>762</v>
      </c>
      <c r="N126" s="266" t="s">
        <v>762</v>
      </c>
      <c r="O126" s="266" t="s">
        <v>762</v>
      </c>
      <c r="P126" s="266" t="s">
        <v>762</v>
      </c>
      <c r="Q126" s="266" t="s">
        <v>762</v>
      </c>
      <c r="R126" s="266" t="s">
        <v>762</v>
      </c>
      <c r="S126" s="266" t="s">
        <v>762</v>
      </c>
      <c r="T126" s="266" t="s">
        <v>762</v>
      </c>
    </row>
    <row r="127" spans="2:20" ht="10.5" customHeight="1">
      <c r="B127" s="261"/>
      <c r="C127" s="262"/>
      <c r="D127" s="299" t="s">
        <v>432</v>
      </c>
      <c r="E127" s="264"/>
      <c r="F127" s="274" t="s">
        <v>762</v>
      </c>
      <c r="G127" s="274" t="s">
        <v>762</v>
      </c>
      <c r="H127" s="274" t="s">
        <v>762</v>
      </c>
      <c r="I127" s="274" t="s">
        <v>762</v>
      </c>
      <c r="J127" s="274" t="s">
        <v>762</v>
      </c>
      <c r="K127" s="274" t="s">
        <v>762</v>
      </c>
      <c r="L127" s="274" t="s">
        <v>762</v>
      </c>
      <c r="M127" s="274" t="s">
        <v>762</v>
      </c>
      <c r="N127" s="274" t="s">
        <v>762</v>
      </c>
      <c r="O127" s="274" t="s">
        <v>762</v>
      </c>
      <c r="P127" s="274" t="s">
        <v>762</v>
      </c>
      <c r="Q127" s="274" t="s">
        <v>762</v>
      </c>
      <c r="R127" s="274" t="s">
        <v>762</v>
      </c>
      <c r="S127" s="274" t="s">
        <v>762</v>
      </c>
      <c r="T127" s="274" t="s">
        <v>762</v>
      </c>
    </row>
    <row r="128" spans="2:20" ht="10.5" customHeight="1">
      <c r="B128" s="267"/>
      <c r="C128" s="251"/>
      <c r="D128" s="278" t="s">
        <v>433</v>
      </c>
      <c r="E128" s="253"/>
      <c r="F128" s="279" t="s">
        <v>762</v>
      </c>
      <c r="G128" s="279" t="s">
        <v>762</v>
      </c>
      <c r="H128" s="279" t="s">
        <v>762</v>
      </c>
      <c r="I128" s="279" t="s">
        <v>762</v>
      </c>
      <c r="J128" s="279" t="s">
        <v>762</v>
      </c>
      <c r="K128" s="279" t="s">
        <v>762</v>
      </c>
      <c r="L128" s="279" t="s">
        <v>762</v>
      </c>
      <c r="M128" s="279" t="s">
        <v>762</v>
      </c>
      <c r="N128" s="279" t="s">
        <v>762</v>
      </c>
      <c r="O128" s="279" t="s">
        <v>762</v>
      </c>
      <c r="P128" s="279" t="s">
        <v>762</v>
      </c>
      <c r="Q128" s="279" t="s">
        <v>762</v>
      </c>
      <c r="R128" s="279" t="s">
        <v>762</v>
      </c>
      <c r="S128" s="279" t="s">
        <v>762</v>
      </c>
      <c r="T128" s="279" t="s">
        <v>762</v>
      </c>
    </row>
  </sheetData>
  <sheetProtection/>
  <mergeCells count="12">
    <mergeCell ref="B70:D70"/>
    <mergeCell ref="B6:D6"/>
    <mergeCell ref="F5:H5"/>
    <mergeCell ref="I5:K5"/>
    <mergeCell ref="L5:N5"/>
    <mergeCell ref="O5:Q5"/>
    <mergeCell ref="R5:T5"/>
    <mergeCell ref="F69:H69"/>
    <mergeCell ref="I69:K69"/>
    <mergeCell ref="L69:N69"/>
    <mergeCell ref="O69:Q69"/>
    <mergeCell ref="R69:T69"/>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459" customWidth="1"/>
    <col min="2" max="2" width="16.59765625" style="321" customWidth="1"/>
    <col min="3" max="14" width="10" style="321" customWidth="1"/>
    <col min="15" max="16384" width="9" style="321" customWidth="1"/>
  </cols>
  <sheetData>
    <row r="4" spans="4:5" ht="11.25">
      <c r="D4" s="322"/>
      <c r="E4" s="323"/>
    </row>
    <row r="6" spans="2:4" ht="16.5" customHeight="1">
      <c r="B6" s="324" t="s">
        <v>837</v>
      </c>
      <c r="D6" s="325" t="s">
        <v>485</v>
      </c>
    </row>
    <row r="7" ht="15.75" customHeight="1">
      <c r="B7" s="326" t="s">
        <v>486</v>
      </c>
    </row>
    <row r="8" spans="2:14" ht="16.5" customHeight="1">
      <c r="B8" s="325"/>
      <c r="N8" s="327" t="s">
        <v>437</v>
      </c>
    </row>
    <row r="9" spans="2:14" ht="16.5" customHeight="1">
      <c r="B9" s="823" t="s">
        <v>483</v>
      </c>
      <c r="C9" s="328"/>
      <c r="D9" s="328" t="s">
        <v>487</v>
      </c>
      <c r="E9" s="329"/>
      <c r="F9" s="328"/>
      <c r="G9" s="328" t="s">
        <v>488</v>
      </c>
      <c r="H9" s="329"/>
      <c r="I9" s="328"/>
      <c r="J9" s="328" t="s">
        <v>489</v>
      </c>
      <c r="K9" s="329"/>
      <c r="L9" s="328"/>
      <c r="M9" s="328" t="s">
        <v>490</v>
      </c>
      <c r="N9" s="329"/>
    </row>
    <row r="10" spans="2:22" ht="16.5" customHeight="1">
      <c r="B10" s="824"/>
      <c r="C10" s="330" t="s">
        <v>438</v>
      </c>
      <c r="D10" s="331" t="s">
        <v>85</v>
      </c>
      <c r="E10" s="332" t="s">
        <v>491</v>
      </c>
      <c r="F10" s="333" t="s">
        <v>438</v>
      </c>
      <c r="G10" s="331" t="s">
        <v>85</v>
      </c>
      <c r="H10" s="332" t="s">
        <v>491</v>
      </c>
      <c r="I10" s="334" t="s">
        <v>438</v>
      </c>
      <c r="J10" s="335" t="s">
        <v>85</v>
      </c>
      <c r="K10" s="330" t="s">
        <v>491</v>
      </c>
      <c r="L10" s="334" t="s">
        <v>438</v>
      </c>
      <c r="M10" s="335" t="s">
        <v>85</v>
      </c>
      <c r="N10" s="330" t="s">
        <v>491</v>
      </c>
      <c r="P10" s="336"/>
      <c r="Q10" s="336"/>
      <c r="R10" s="336"/>
      <c r="S10" s="336"/>
      <c r="T10" s="336"/>
      <c r="U10" s="336"/>
      <c r="V10" s="336"/>
    </row>
    <row r="11" spans="2:22" ht="16.5" customHeight="1">
      <c r="B11" s="337" t="s">
        <v>29</v>
      </c>
      <c r="C11" s="338">
        <v>363038</v>
      </c>
      <c r="D11" s="339">
        <v>361430</v>
      </c>
      <c r="E11" s="340">
        <v>1608</v>
      </c>
      <c r="F11" s="338">
        <v>276581</v>
      </c>
      <c r="G11" s="339">
        <v>275164</v>
      </c>
      <c r="H11" s="340">
        <v>1417</v>
      </c>
      <c r="I11" s="341">
        <v>239820</v>
      </c>
      <c r="J11" s="341">
        <v>238513</v>
      </c>
      <c r="K11" s="342">
        <v>1307</v>
      </c>
      <c r="L11" s="341">
        <v>235022</v>
      </c>
      <c r="M11" s="341">
        <v>232274</v>
      </c>
      <c r="N11" s="342">
        <v>2748</v>
      </c>
      <c r="P11" s="336"/>
      <c r="Q11" s="336"/>
      <c r="R11" s="336"/>
      <c r="S11" s="336"/>
      <c r="T11" s="336"/>
      <c r="U11" s="336"/>
      <c r="V11" s="336"/>
    </row>
    <row r="12" spans="1:22" ht="16.5" customHeight="1">
      <c r="A12" s="460"/>
      <c r="B12" s="343" t="s">
        <v>30</v>
      </c>
      <c r="C12" s="344" t="s">
        <v>762</v>
      </c>
      <c r="D12" s="341" t="s">
        <v>762</v>
      </c>
      <c r="E12" s="342" t="s">
        <v>762</v>
      </c>
      <c r="F12" s="344">
        <v>347439</v>
      </c>
      <c r="G12" s="341">
        <v>347439</v>
      </c>
      <c r="H12" s="342">
        <v>0</v>
      </c>
      <c r="I12" s="341">
        <v>434769</v>
      </c>
      <c r="J12" s="341">
        <v>434769</v>
      </c>
      <c r="K12" s="342">
        <v>0</v>
      </c>
      <c r="L12" s="341">
        <v>318466</v>
      </c>
      <c r="M12" s="341">
        <v>318146</v>
      </c>
      <c r="N12" s="342">
        <v>320</v>
      </c>
      <c r="P12" s="336"/>
      <c r="Q12" s="336"/>
      <c r="R12" s="336"/>
      <c r="S12" s="336"/>
      <c r="T12" s="336"/>
      <c r="U12" s="336"/>
      <c r="V12" s="336"/>
    </row>
    <row r="13" spans="2:22" ht="16.5" customHeight="1">
      <c r="B13" s="343" t="s">
        <v>31</v>
      </c>
      <c r="C13" s="344">
        <v>373785</v>
      </c>
      <c r="D13" s="341">
        <v>371621</v>
      </c>
      <c r="E13" s="342">
        <v>2164</v>
      </c>
      <c r="F13" s="344">
        <v>318284</v>
      </c>
      <c r="G13" s="341">
        <v>315360</v>
      </c>
      <c r="H13" s="342">
        <v>2924</v>
      </c>
      <c r="I13" s="341">
        <v>278624</v>
      </c>
      <c r="J13" s="341">
        <v>275789</v>
      </c>
      <c r="K13" s="342">
        <v>2835</v>
      </c>
      <c r="L13" s="341">
        <v>241505</v>
      </c>
      <c r="M13" s="341">
        <v>239154</v>
      </c>
      <c r="N13" s="342">
        <v>2351</v>
      </c>
      <c r="P13" s="336"/>
      <c r="Q13" s="336"/>
      <c r="R13" s="336"/>
      <c r="S13" s="336"/>
      <c r="T13" s="336"/>
      <c r="U13" s="336"/>
      <c r="V13" s="336"/>
    </row>
    <row r="14" spans="2:22" ht="16.5" customHeight="1">
      <c r="B14" s="343" t="s">
        <v>55</v>
      </c>
      <c r="C14" s="344" t="s">
        <v>838</v>
      </c>
      <c r="D14" s="341" t="s">
        <v>838</v>
      </c>
      <c r="E14" s="342" t="s">
        <v>838</v>
      </c>
      <c r="F14" s="344" t="s">
        <v>838</v>
      </c>
      <c r="G14" s="341" t="s">
        <v>838</v>
      </c>
      <c r="H14" s="342" t="s">
        <v>838</v>
      </c>
      <c r="I14" s="341">
        <v>375470</v>
      </c>
      <c r="J14" s="341">
        <v>367061</v>
      </c>
      <c r="K14" s="342">
        <v>8409</v>
      </c>
      <c r="L14" s="341" t="s">
        <v>762</v>
      </c>
      <c r="M14" s="341" t="s">
        <v>762</v>
      </c>
      <c r="N14" s="342" t="s">
        <v>762</v>
      </c>
      <c r="P14" s="336"/>
      <c r="Q14" s="336"/>
      <c r="R14" s="336"/>
      <c r="S14" s="336"/>
      <c r="T14" s="336"/>
      <c r="U14" s="336"/>
      <c r="V14" s="336"/>
    </row>
    <row r="15" spans="2:22" ht="16.5" customHeight="1">
      <c r="B15" s="343" t="s">
        <v>25</v>
      </c>
      <c r="C15" s="344" t="s">
        <v>762</v>
      </c>
      <c r="D15" s="341" t="s">
        <v>762</v>
      </c>
      <c r="E15" s="342" t="s">
        <v>762</v>
      </c>
      <c r="F15" s="344">
        <v>299470</v>
      </c>
      <c r="G15" s="341">
        <v>298420</v>
      </c>
      <c r="H15" s="342">
        <v>1050</v>
      </c>
      <c r="I15" s="341">
        <v>293707</v>
      </c>
      <c r="J15" s="341">
        <v>293707</v>
      </c>
      <c r="K15" s="342">
        <v>0</v>
      </c>
      <c r="L15" s="341">
        <v>306804</v>
      </c>
      <c r="M15" s="341">
        <v>282034</v>
      </c>
      <c r="N15" s="342">
        <v>24770</v>
      </c>
      <c r="P15" s="336"/>
      <c r="Q15" s="336"/>
      <c r="R15" s="336"/>
      <c r="S15" s="336"/>
      <c r="T15" s="336"/>
      <c r="U15" s="336"/>
      <c r="V15" s="336"/>
    </row>
    <row r="16" spans="1:22" ht="16.5" customHeight="1">
      <c r="A16" s="460" t="s">
        <v>484</v>
      </c>
      <c r="B16" s="343" t="s">
        <v>54</v>
      </c>
      <c r="C16" s="344">
        <v>228600</v>
      </c>
      <c r="D16" s="341">
        <v>228533</v>
      </c>
      <c r="E16" s="342">
        <v>67</v>
      </c>
      <c r="F16" s="344">
        <v>274282</v>
      </c>
      <c r="G16" s="341">
        <v>274282</v>
      </c>
      <c r="H16" s="342">
        <v>0</v>
      </c>
      <c r="I16" s="341">
        <v>258648</v>
      </c>
      <c r="J16" s="341">
        <v>258648</v>
      </c>
      <c r="K16" s="342">
        <v>0</v>
      </c>
      <c r="L16" s="341">
        <v>285064</v>
      </c>
      <c r="M16" s="341">
        <v>285064</v>
      </c>
      <c r="N16" s="342">
        <v>0</v>
      </c>
      <c r="P16" s="336"/>
      <c r="Q16" s="336"/>
      <c r="R16" s="336"/>
      <c r="S16" s="336"/>
      <c r="T16" s="336"/>
      <c r="U16" s="336"/>
      <c r="V16" s="336"/>
    </row>
    <row r="17" spans="1:22" ht="16.5" customHeight="1">
      <c r="A17" s="345">
        <v>24</v>
      </c>
      <c r="B17" s="343" t="s">
        <v>69</v>
      </c>
      <c r="C17" s="344">
        <v>253865</v>
      </c>
      <c r="D17" s="341">
        <v>250314</v>
      </c>
      <c r="E17" s="342">
        <v>3551</v>
      </c>
      <c r="F17" s="344">
        <v>210686</v>
      </c>
      <c r="G17" s="341">
        <v>210395</v>
      </c>
      <c r="H17" s="342">
        <v>291</v>
      </c>
      <c r="I17" s="341">
        <v>196869</v>
      </c>
      <c r="J17" s="341">
        <v>196547</v>
      </c>
      <c r="K17" s="342">
        <v>322</v>
      </c>
      <c r="L17" s="341">
        <v>219153</v>
      </c>
      <c r="M17" s="341">
        <v>218918</v>
      </c>
      <c r="N17" s="342">
        <v>235</v>
      </c>
      <c r="P17" s="336"/>
      <c r="Q17" s="336"/>
      <c r="R17" s="336"/>
      <c r="S17" s="336"/>
      <c r="T17" s="336"/>
      <c r="U17" s="336"/>
      <c r="V17" s="336"/>
    </row>
    <row r="18" spans="1:22" ht="16.5" customHeight="1">
      <c r="A18" s="346" t="s">
        <v>484</v>
      </c>
      <c r="B18" s="343" t="s">
        <v>70</v>
      </c>
      <c r="C18" s="344" t="s">
        <v>838</v>
      </c>
      <c r="D18" s="341" t="s">
        <v>838</v>
      </c>
      <c r="E18" s="342" t="s">
        <v>838</v>
      </c>
      <c r="F18" s="344">
        <v>394044</v>
      </c>
      <c r="G18" s="341">
        <v>393470</v>
      </c>
      <c r="H18" s="342">
        <v>574</v>
      </c>
      <c r="I18" s="341">
        <v>390592</v>
      </c>
      <c r="J18" s="341">
        <v>382592</v>
      </c>
      <c r="K18" s="342">
        <v>8000</v>
      </c>
      <c r="L18" s="341">
        <v>387398</v>
      </c>
      <c r="M18" s="341">
        <v>383818</v>
      </c>
      <c r="N18" s="342">
        <v>3580</v>
      </c>
      <c r="P18" s="336"/>
      <c r="Q18" s="336"/>
      <c r="R18" s="336"/>
      <c r="S18" s="336"/>
      <c r="T18" s="336"/>
      <c r="U18" s="336"/>
      <c r="V18" s="336"/>
    </row>
    <row r="19" spans="2:22" ht="16.5" customHeight="1">
      <c r="B19" s="343" t="s">
        <v>53</v>
      </c>
      <c r="C19" s="344" t="s">
        <v>762</v>
      </c>
      <c r="D19" s="341" t="s">
        <v>762</v>
      </c>
      <c r="E19" s="342" t="s">
        <v>762</v>
      </c>
      <c r="F19" s="344">
        <v>222564</v>
      </c>
      <c r="G19" s="341">
        <v>222564</v>
      </c>
      <c r="H19" s="342">
        <v>0</v>
      </c>
      <c r="I19" s="341">
        <v>139334</v>
      </c>
      <c r="J19" s="341">
        <v>139334</v>
      </c>
      <c r="K19" s="342">
        <v>0</v>
      </c>
      <c r="L19" s="341">
        <v>294294</v>
      </c>
      <c r="M19" s="341">
        <v>293600</v>
      </c>
      <c r="N19" s="342">
        <v>694</v>
      </c>
      <c r="P19" s="336"/>
      <c r="Q19" s="336"/>
      <c r="R19" s="336"/>
      <c r="S19" s="336"/>
      <c r="T19" s="336"/>
      <c r="U19" s="336"/>
      <c r="V19" s="336"/>
    </row>
    <row r="20" spans="2:22" ht="16.5" customHeight="1">
      <c r="B20" s="343" t="s">
        <v>52</v>
      </c>
      <c r="C20" s="344">
        <v>441974</v>
      </c>
      <c r="D20" s="341">
        <v>441903</v>
      </c>
      <c r="E20" s="342">
        <v>71</v>
      </c>
      <c r="F20" s="344" t="s">
        <v>838</v>
      </c>
      <c r="G20" s="341" t="s">
        <v>838</v>
      </c>
      <c r="H20" s="342" t="s">
        <v>838</v>
      </c>
      <c r="I20" s="341">
        <v>351535</v>
      </c>
      <c r="J20" s="341">
        <v>351535</v>
      </c>
      <c r="K20" s="342">
        <v>0</v>
      </c>
      <c r="L20" s="341">
        <v>302995</v>
      </c>
      <c r="M20" s="341">
        <v>302848</v>
      </c>
      <c r="N20" s="342">
        <v>147</v>
      </c>
      <c r="P20" s="336"/>
      <c r="Q20" s="336"/>
      <c r="R20" s="336"/>
      <c r="S20" s="336"/>
      <c r="T20" s="336"/>
      <c r="U20" s="336"/>
      <c r="V20" s="336"/>
    </row>
    <row r="21" spans="2:22" ht="16.5" customHeight="1">
      <c r="B21" s="343" t="s">
        <v>51</v>
      </c>
      <c r="C21" s="344" t="s">
        <v>762</v>
      </c>
      <c r="D21" s="341" t="s">
        <v>762</v>
      </c>
      <c r="E21" s="342" t="s">
        <v>762</v>
      </c>
      <c r="F21" s="344">
        <v>181656</v>
      </c>
      <c r="G21" s="341">
        <v>181656</v>
      </c>
      <c r="H21" s="342">
        <v>0</v>
      </c>
      <c r="I21" s="341">
        <v>111754</v>
      </c>
      <c r="J21" s="341">
        <v>111612</v>
      </c>
      <c r="K21" s="342">
        <v>142</v>
      </c>
      <c r="L21" s="341">
        <v>94276</v>
      </c>
      <c r="M21" s="341">
        <v>94019</v>
      </c>
      <c r="N21" s="342">
        <v>257</v>
      </c>
      <c r="P21" s="336"/>
      <c r="Q21" s="336"/>
      <c r="R21" s="336"/>
      <c r="S21" s="336"/>
      <c r="T21" s="336"/>
      <c r="U21" s="336"/>
      <c r="V21" s="336"/>
    </row>
    <row r="22" spans="2:22" ht="16.5" customHeight="1">
      <c r="B22" s="343" t="s">
        <v>50</v>
      </c>
      <c r="C22" s="344" t="s">
        <v>762</v>
      </c>
      <c r="D22" s="341" t="s">
        <v>762</v>
      </c>
      <c r="E22" s="342" t="s">
        <v>762</v>
      </c>
      <c r="F22" s="344">
        <v>165772</v>
      </c>
      <c r="G22" s="341">
        <v>165772</v>
      </c>
      <c r="H22" s="342">
        <v>0</v>
      </c>
      <c r="I22" s="341">
        <v>213357</v>
      </c>
      <c r="J22" s="341">
        <v>209081</v>
      </c>
      <c r="K22" s="342">
        <v>4276</v>
      </c>
      <c r="L22" s="341">
        <v>259328</v>
      </c>
      <c r="M22" s="341">
        <v>253642</v>
      </c>
      <c r="N22" s="342">
        <v>5686</v>
      </c>
      <c r="P22" s="336"/>
      <c r="Q22" s="336"/>
      <c r="R22" s="336"/>
      <c r="S22" s="336"/>
      <c r="T22" s="336"/>
      <c r="U22" s="336"/>
      <c r="V22" s="336"/>
    </row>
    <row r="23" spans="2:22" ht="16.5" customHeight="1">
      <c r="B23" s="343" t="s">
        <v>32</v>
      </c>
      <c r="C23" s="344" t="s">
        <v>838</v>
      </c>
      <c r="D23" s="341" t="s">
        <v>838</v>
      </c>
      <c r="E23" s="342" t="s">
        <v>838</v>
      </c>
      <c r="F23" s="344">
        <v>342354</v>
      </c>
      <c r="G23" s="341">
        <v>342277</v>
      </c>
      <c r="H23" s="342">
        <v>77</v>
      </c>
      <c r="I23" s="341">
        <v>268426</v>
      </c>
      <c r="J23" s="341">
        <v>266026</v>
      </c>
      <c r="K23" s="342">
        <v>2400</v>
      </c>
      <c r="L23" s="341">
        <v>296674</v>
      </c>
      <c r="M23" s="341">
        <v>292406</v>
      </c>
      <c r="N23" s="342">
        <v>4268</v>
      </c>
      <c r="P23" s="336"/>
      <c r="Q23" s="336"/>
      <c r="R23" s="336"/>
      <c r="S23" s="336"/>
      <c r="T23" s="336"/>
      <c r="U23" s="336"/>
      <c r="V23" s="336"/>
    </row>
    <row r="24" spans="2:22" ht="16.5" customHeight="1">
      <c r="B24" s="343" t="s">
        <v>28</v>
      </c>
      <c r="C24" s="344">
        <v>410422</v>
      </c>
      <c r="D24" s="341">
        <v>410290</v>
      </c>
      <c r="E24" s="342">
        <v>132</v>
      </c>
      <c r="F24" s="344">
        <v>278040</v>
      </c>
      <c r="G24" s="341">
        <v>277891</v>
      </c>
      <c r="H24" s="342">
        <v>149</v>
      </c>
      <c r="I24" s="341">
        <v>214189</v>
      </c>
      <c r="J24" s="341">
        <v>214189</v>
      </c>
      <c r="K24" s="342">
        <v>0</v>
      </c>
      <c r="L24" s="341">
        <v>185534</v>
      </c>
      <c r="M24" s="341">
        <v>170973</v>
      </c>
      <c r="N24" s="342">
        <v>14561</v>
      </c>
      <c r="P24" s="336"/>
      <c r="Q24" s="336"/>
      <c r="R24" s="336"/>
      <c r="S24" s="336"/>
      <c r="T24" s="336"/>
      <c r="U24" s="336"/>
      <c r="V24" s="336"/>
    </row>
    <row r="25" spans="2:22" ht="16.5" customHeight="1">
      <c r="B25" s="343" t="s">
        <v>26</v>
      </c>
      <c r="C25" s="344" t="s">
        <v>762</v>
      </c>
      <c r="D25" s="341" t="s">
        <v>762</v>
      </c>
      <c r="E25" s="342" t="s">
        <v>762</v>
      </c>
      <c r="F25" s="344" t="s">
        <v>838</v>
      </c>
      <c r="G25" s="341" t="s">
        <v>838</v>
      </c>
      <c r="H25" s="342" t="s">
        <v>838</v>
      </c>
      <c r="I25" s="341" t="s">
        <v>838</v>
      </c>
      <c r="J25" s="341" t="s">
        <v>838</v>
      </c>
      <c r="K25" s="342" t="s">
        <v>838</v>
      </c>
      <c r="L25" s="341">
        <v>285897</v>
      </c>
      <c r="M25" s="341">
        <v>284778</v>
      </c>
      <c r="N25" s="342">
        <v>1119</v>
      </c>
      <c r="P25" s="336"/>
      <c r="Q25" s="336"/>
      <c r="R25" s="336"/>
      <c r="S25" s="336"/>
      <c r="T25" s="336"/>
      <c r="U25" s="336"/>
      <c r="V25" s="336"/>
    </row>
    <row r="26" spans="1:22" ht="16.5" customHeight="1">
      <c r="A26" s="459" t="s">
        <v>123</v>
      </c>
      <c r="B26" s="347" t="s">
        <v>27</v>
      </c>
      <c r="C26" s="348">
        <v>139526</v>
      </c>
      <c r="D26" s="349">
        <v>138690</v>
      </c>
      <c r="E26" s="350">
        <v>836</v>
      </c>
      <c r="F26" s="348">
        <v>115866</v>
      </c>
      <c r="G26" s="349">
        <v>115866</v>
      </c>
      <c r="H26" s="350">
        <v>0</v>
      </c>
      <c r="I26" s="349">
        <v>203057</v>
      </c>
      <c r="J26" s="349">
        <v>202728</v>
      </c>
      <c r="K26" s="350">
        <v>329</v>
      </c>
      <c r="L26" s="349">
        <v>251183</v>
      </c>
      <c r="M26" s="349">
        <v>250502</v>
      </c>
      <c r="N26" s="350">
        <v>681</v>
      </c>
      <c r="V26" s="32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321" customWidth="1"/>
    <col min="2" max="2" width="16.59765625" style="321" customWidth="1"/>
    <col min="3" max="18" width="7.59765625" style="321" customWidth="1"/>
    <col min="19" max="16384" width="9" style="321" customWidth="1"/>
  </cols>
  <sheetData>
    <row r="6" spans="2:4" ht="16.5" customHeight="1">
      <c r="B6" s="324" t="s">
        <v>837</v>
      </c>
      <c r="D6" s="325" t="s">
        <v>492</v>
      </c>
    </row>
    <row r="7" ht="15.75" customHeight="1">
      <c r="B7" s="326" t="s">
        <v>486</v>
      </c>
    </row>
    <row r="8" ht="16.5" customHeight="1">
      <c r="B8" s="325"/>
    </row>
    <row r="9" spans="2:20" ht="16.5" customHeight="1">
      <c r="B9" s="823" t="s">
        <v>483</v>
      </c>
      <c r="C9" s="351"/>
      <c r="D9" s="825" t="s">
        <v>487</v>
      </c>
      <c r="E9" s="825"/>
      <c r="F9" s="353"/>
      <c r="G9" s="352"/>
      <c r="H9" s="825" t="s">
        <v>488</v>
      </c>
      <c r="I9" s="825"/>
      <c r="J9" s="353"/>
      <c r="K9" s="352"/>
      <c r="L9" s="825" t="s">
        <v>489</v>
      </c>
      <c r="M9" s="825"/>
      <c r="N9" s="353"/>
      <c r="O9" s="352"/>
      <c r="P9" s="825" t="s">
        <v>490</v>
      </c>
      <c r="Q9" s="825"/>
      <c r="R9" s="353"/>
      <c r="S9" s="322"/>
      <c r="T9" s="322"/>
    </row>
    <row r="10" spans="2:19" ht="16.5" customHeight="1">
      <c r="B10" s="824"/>
      <c r="C10" s="354" t="s">
        <v>448</v>
      </c>
      <c r="D10" s="355" t="s">
        <v>363</v>
      </c>
      <c r="E10" s="355" t="s">
        <v>493</v>
      </c>
      <c r="F10" s="356" t="s">
        <v>84</v>
      </c>
      <c r="G10" s="357" t="s">
        <v>448</v>
      </c>
      <c r="H10" s="358" t="s">
        <v>363</v>
      </c>
      <c r="I10" s="358" t="s">
        <v>493</v>
      </c>
      <c r="J10" s="354" t="s">
        <v>84</v>
      </c>
      <c r="K10" s="357" t="s">
        <v>448</v>
      </c>
      <c r="L10" s="358" t="s">
        <v>363</v>
      </c>
      <c r="M10" s="358" t="s">
        <v>493</v>
      </c>
      <c r="N10" s="354" t="s">
        <v>84</v>
      </c>
      <c r="O10" s="357" t="s">
        <v>448</v>
      </c>
      <c r="P10" s="358" t="s">
        <v>363</v>
      </c>
      <c r="Q10" s="358" t="s">
        <v>493</v>
      </c>
      <c r="R10" s="354" t="s">
        <v>84</v>
      </c>
      <c r="S10" s="359"/>
    </row>
    <row r="11" spans="2:19" s="360" customFormat="1" ht="10.5" customHeight="1">
      <c r="B11" s="361"/>
      <c r="C11" s="362" t="s">
        <v>494</v>
      </c>
      <c r="D11" s="363" t="s">
        <v>452</v>
      </c>
      <c r="E11" s="363" t="s">
        <v>452</v>
      </c>
      <c r="F11" s="364" t="s">
        <v>452</v>
      </c>
      <c r="G11" s="365" t="s">
        <v>494</v>
      </c>
      <c r="H11" s="363" t="s">
        <v>452</v>
      </c>
      <c r="I11" s="363" t="s">
        <v>452</v>
      </c>
      <c r="J11" s="364" t="s">
        <v>452</v>
      </c>
      <c r="K11" s="365" t="s">
        <v>494</v>
      </c>
      <c r="L11" s="363" t="s">
        <v>452</v>
      </c>
      <c r="M11" s="363" t="s">
        <v>452</v>
      </c>
      <c r="N11" s="364" t="s">
        <v>452</v>
      </c>
      <c r="O11" s="365" t="s">
        <v>494</v>
      </c>
      <c r="P11" s="363" t="s">
        <v>452</v>
      </c>
      <c r="Q11" s="363" t="s">
        <v>452</v>
      </c>
      <c r="R11" s="364" t="s">
        <v>452</v>
      </c>
      <c r="S11" s="366"/>
    </row>
    <row r="12" spans="1:19" ht="16.5" customHeight="1">
      <c r="A12" s="324"/>
      <c r="B12" s="343" t="s">
        <v>29</v>
      </c>
      <c r="C12" s="367">
        <v>18.6</v>
      </c>
      <c r="D12" s="368">
        <v>156.9</v>
      </c>
      <c r="E12" s="368">
        <v>141.6</v>
      </c>
      <c r="F12" s="369">
        <v>15.3</v>
      </c>
      <c r="G12" s="368">
        <v>18.8</v>
      </c>
      <c r="H12" s="368">
        <v>149.6</v>
      </c>
      <c r="I12" s="368">
        <v>137.2</v>
      </c>
      <c r="J12" s="369">
        <v>12.4</v>
      </c>
      <c r="K12" s="368">
        <v>18.7</v>
      </c>
      <c r="L12" s="368">
        <v>142.6</v>
      </c>
      <c r="M12" s="368">
        <v>132.4</v>
      </c>
      <c r="N12" s="369">
        <v>10.2</v>
      </c>
      <c r="O12" s="368">
        <v>19.2</v>
      </c>
      <c r="P12" s="368">
        <v>145.7</v>
      </c>
      <c r="Q12" s="368">
        <v>136.2</v>
      </c>
      <c r="R12" s="369">
        <v>9.5</v>
      </c>
      <c r="S12" s="322"/>
    </row>
    <row r="13" spans="1:19" ht="16.5" customHeight="1">
      <c r="A13" s="324"/>
      <c r="B13" s="343" t="s">
        <v>30</v>
      </c>
      <c r="C13" s="367" t="s">
        <v>762</v>
      </c>
      <c r="D13" s="370" t="s">
        <v>762</v>
      </c>
      <c r="E13" s="370" t="s">
        <v>762</v>
      </c>
      <c r="F13" s="369" t="s">
        <v>762</v>
      </c>
      <c r="G13" s="368">
        <v>21.1</v>
      </c>
      <c r="H13" s="368">
        <v>186.6</v>
      </c>
      <c r="I13" s="368">
        <v>164.5</v>
      </c>
      <c r="J13" s="369">
        <v>22.1</v>
      </c>
      <c r="K13" s="367">
        <v>22.5</v>
      </c>
      <c r="L13" s="368">
        <v>191.6</v>
      </c>
      <c r="M13" s="368">
        <v>177.4</v>
      </c>
      <c r="N13" s="369">
        <v>14.2</v>
      </c>
      <c r="O13" s="368">
        <v>22.4</v>
      </c>
      <c r="P13" s="368">
        <v>180.7</v>
      </c>
      <c r="Q13" s="368">
        <v>168.5</v>
      </c>
      <c r="R13" s="369">
        <v>12.2</v>
      </c>
      <c r="S13" s="322"/>
    </row>
    <row r="14" spans="2:19" ht="16.5" customHeight="1">
      <c r="B14" s="343" t="s">
        <v>31</v>
      </c>
      <c r="C14" s="367">
        <v>18.9</v>
      </c>
      <c r="D14" s="368">
        <v>164.4</v>
      </c>
      <c r="E14" s="368">
        <v>147.2</v>
      </c>
      <c r="F14" s="369">
        <v>17.2</v>
      </c>
      <c r="G14" s="368">
        <v>19.2</v>
      </c>
      <c r="H14" s="368">
        <v>162.4</v>
      </c>
      <c r="I14" s="368">
        <v>147.2</v>
      </c>
      <c r="J14" s="369">
        <v>15.2</v>
      </c>
      <c r="K14" s="368">
        <v>20.6</v>
      </c>
      <c r="L14" s="368">
        <v>171</v>
      </c>
      <c r="M14" s="368">
        <v>156</v>
      </c>
      <c r="N14" s="369">
        <v>15</v>
      </c>
      <c r="O14" s="368">
        <v>20.7</v>
      </c>
      <c r="P14" s="368">
        <v>158.7</v>
      </c>
      <c r="Q14" s="368">
        <v>149.6</v>
      </c>
      <c r="R14" s="369">
        <v>9.1</v>
      </c>
      <c r="S14" s="322"/>
    </row>
    <row r="15" spans="2:19" ht="16.5" customHeight="1">
      <c r="B15" s="343" t="s">
        <v>55</v>
      </c>
      <c r="C15" s="367" t="s">
        <v>838</v>
      </c>
      <c r="D15" s="368" t="s">
        <v>838</v>
      </c>
      <c r="E15" s="368" t="s">
        <v>838</v>
      </c>
      <c r="F15" s="369" t="s">
        <v>838</v>
      </c>
      <c r="G15" s="368" t="s">
        <v>838</v>
      </c>
      <c r="H15" s="368" t="s">
        <v>838</v>
      </c>
      <c r="I15" s="368" t="s">
        <v>838</v>
      </c>
      <c r="J15" s="369" t="s">
        <v>838</v>
      </c>
      <c r="K15" s="367">
        <v>19.1</v>
      </c>
      <c r="L15" s="368">
        <v>153.4</v>
      </c>
      <c r="M15" s="368">
        <v>141.8</v>
      </c>
      <c r="N15" s="369">
        <v>11.6</v>
      </c>
      <c r="O15" s="367" t="s">
        <v>762</v>
      </c>
      <c r="P15" s="368" t="s">
        <v>762</v>
      </c>
      <c r="Q15" s="368" t="s">
        <v>762</v>
      </c>
      <c r="R15" s="369" t="s">
        <v>762</v>
      </c>
      <c r="S15" s="322"/>
    </row>
    <row r="16" spans="1:19" ht="16.5" customHeight="1">
      <c r="A16" s="324" t="s">
        <v>484</v>
      </c>
      <c r="B16" s="343" t="s">
        <v>25</v>
      </c>
      <c r="C16" s="367" t="s">
        <v>762</v>
      </c>
      <c r="D16" s="370" t="s">
        <v>762</v>
      </c>
      <c r="E16" s="370" t="s">
        <v>762</v>
      </c>
      <c r="F16" s="369" t="s">
        <v>762</v>
      </c>
      <c r="G16" s="368">
        <v>17.3</v>
      </c>
      <c r="H16" s="368">
        <v>149</v>
      </c>
      <c r="I16" s="368">
        <v>131</v>
      </c>
      <c r="J16" s="369">
        <v>18</v>
      </c>
      <c r="K16" s="367">
        <v>21.1</v>
      </c>
      <c r="L16" s="368">
        <v>174</v>
      </c>
      <c r="M16" s="368">
        <v>160.9</v>
      </c>
      <c r="N16" s="369">
        <v>13.1</v>
      </c>
      <c r="O16" s="368">
        <v>19.1</v>
      </c>
      <c r="P16" s="368">
        <v>166.6</v>
      </c>
      <c r="Q16" s="368">
        <v>148.1</v>
      </c>
      <c r="R16" s="369">
        <v>18.5</v>
      </c>
      <c r="S16" s="322"/>
    </row>
    <row r="17" spans="1:19" ht="16.5" customHeight="1">
      <c r="A17" s="345">
        <v>25</v>
      </c>
      <c r="B17" s="343" t="s">
        <v>54</v>
      </c>
      <c r="C17" s="367">
        <v>17.9</v>
      </c>
      <c r="D17" s="368">
        <v>131.6</v>
      </c>
      <c r="E17" s="368">
        <v>123.4</v>
      </c>
      <c r="F17" s="369">
        <v>8.2</v>
      </c>
      <c r="G17" s="368">
        <v>19.5</v>
      </c>
      <c r="H17" s="368">
        <v>165.5</v>
      </c>
      <c r="I17" s="368">
        <v>143.7</v>
      </c>
      <c r="J17" s="369">
        <v>21.8</v>
      </c>
      <c r="K17" s="368">
        <v>20.4</v>
      </c>
      <c r="L17" s="368">
        <v>163.3</v>
      </c>
      <c r="M17" s="368">
        <v>150.2</v>
      </c>
      <c r="N17" s="369">
        <v>13.1</v>
      </c>
      <c r="O17" s="368">
        <v>21</v>
      </c>
      <c r="P17" s="368">
        <v>184.4</v>
      </c>
      <c r="Q17" s="368">
        <v>158</v>
      </c>
      <c r="R17" s="369">
        <v>26.4</v>
      </c>
      <c r="S17" s="322"/>
    </row>
    <row r="18" spans="1:19" ht="16.5" customHeight="1">
      <c r="A18" s="346" t="s">
        <v>484</v>
      </c>
      <c r="B18" s="343" t="s">
        <v>69</v>
      </c>
      <c r="C18" s="367">
        <v>19.4</v>
      </c>
      <c r="D18" s="368">
        <v>153.9</v>
      </c>
      <c r="E18" s="368">
        <v>141.1</v>
      </c>
      <c r="F18" s="369">
        <v>12.8</v>
      </c>
      <c r="G18" s="368">
        <v>19</v>
      </c>
      <c r="H18" s="368">
        <v>132.2</v>
      </c>
      <c r="I18" s="368">
        <v>122.7</v>
      </c>
      <c r="J18" s="369">
        <v>9.5</v>
      </c>
      <c r="K18" s="368">
        <v>19</v>
      </c>
      <c r="L18" s="368">
        <v>123.3</v>
      </c>
      <c r="M18" s="368">
        <v>118.1</v>
      </c>
      <c r="N18" s="369">
        <v>5.2</v>
      </c>
      <c r="O18" s="368">
        <v>19.8</v>
      </c>
      <c r="P18" s="368">
        <v>143.8</v>
      </c>
      <c r="Q18" s="368">
        <v>137.6</v>
      </c>
      <c r="R18" s="369">
        <v>6.2</v>
      </c>
      <c r="S18" s="322"/>
    </row>
    <row r="19" spans="2:19" ht="16.5" customHeight="1">
      <c r="B19" s="343" t="s">
        <v>70</v>
      </c>
      <c r="C19" s="367" t="s">
        <v>838</v>
      </c>
      <c r="D19" s="368" t="s">
        <v>838</v>
      </c>
      <c r="E19" s="368" t="s">
        <v>838</v>
      </c>
      <c r="F19" s="369" t="s">
        <v>838</v>
      </c>
      <c r="G19" s="367">
        <v>17.5</v>
      </c>
      <c r="H19" s="368">
        <v>134.8</v>
      </c>
      <c r="I19" s="368">
        <v>126</v>
      </c>
      <c r="J19" s="369">
        <v>8.8</v>
      </c>
      <c r="K19" s="368">
        <v>17.6</v>
      </c>
      <c r="L19" s="368">
        <v>141.7</v>
      </c>
      <c r="M19" s="368">
        <v>127.6</v>
      </c>
      <c r="N19" s="369">
        <v>14.1</v>
      </c>
      <c r="O19" s="368">
        <v>18.6</v>
      </c>
      <c r="P19" s="368">
        <v>162.8</v>
      </c>
      <c r="Q19" s="368">
        <v>148.3</v>
      </c>
      <c r="R19" s="369">
        <v>14.5</v>
      </c>
      <c r="S19" s="322"/>
    </row>
    <row r="20" spans="2:19" ht="16.5" customHeight="1">
      <c r="B20" s="343" t="s">
        <v>53</v>
      </c>
      <c r="C20" s="367" t="s">
        <v>762</v>
      </c>
      <c r="D20" s="370" t="s">
        <v>762</v>
      </c>
      <c r="E20" s="370" t="s">
        <v>762</v>
      </c>
      <c r="F20" s="369" t="s">
        <v>762</v>
      </c>
      <c r="G20" s="367">
        <v>19</v>
      </c>
      <c r="H20" s="368">
        <v>143.9</v>
      </c>
      <c r="I20" s="368">
        <v>135.1</v>
      </c>
      <c r="J20" s="369">
        <v>8.8</v>
      </c>
      <c r="K20" s="368">
        <v>15.5</v>
      </c>
      <c r="L20" s="368">
        <v>118.1</v>
      </c>
      <c r="M20" s="368">
        <v>106</v>
      </c>
      <c r="N20" s="369">
        <v>12.1</v>
      </c>
      <c r="O20" s="368">
        <v>18.3</v>
      </c>
      <c r="P20" s="368">
        <v>151.7</v>
      </c>
      <c r="Q20" s="368">
        <v>136.4</v>
      </c>
      <c r="R20" s="369">
        <v>15.3</v>
      </c>
      <c r="S20" s="322"/>
    </row>
    <row r="21" spans="2:19" ht="16.5" customHeight="1">
      <c r="B21" s="343" t="s">
        <v>52</v>
      </c>
      <c r="C21" s="367">
        <v>17.3</v>
      </c>
      <c r="D21" s="368">
        <v>150.9</v>
      </c>
      <c r="E21" s="368">
        <v>136.3</v>
      </c>
      <c r="F21" s="369">
        <v>14.6</v>
      </c>
      <c r="G21" s="367" t="s">
        <v>838</v>
      </c>
      <c r="H21" s="368" t="s">
        <v>838</v>
      </c>
      <c r="I21" s="368" t="s">
        <v>838</v>
      </c>
      <c r="J21" s="369" t="s">
        <v>838</v>
      </c>
      <c r="K21" s="368">
        <v>19.5</v>
      </c>
      <c r="L21" s="368">
        <v>160.9</v>
      </c>
      <c r="M21" s="368">
        <v>143.3</v>
      </c>
      <c r="N21" s="369">
        <v>17.6</v>
      </c>
      <c r="O21" s="368">
        <v>20.6</v>
      </c>
      <c r="P21" s="368">
        <v>188.8</v>
      </c>
      <c r="Q21" s="368">
        <v>154.4</v>
      </c>
      <c r="R21" s="369">
        <v>34.4</v>
      </c>
      <c r="S21" s="322"/>
    </row>
    <row r="22" spans="2:19" ht="16.5" customHeight="1">
      <c r="B22" s="343" t="s">
        <v>51</v>
      </c>
      <c r="C22" s="367" t="s">
        <v>762</v>
      </c>
      <c r="D22" s="370" t="s">
        <v>762</v>
      </c>
      <c r="E22" s="370" t="s">
        <v>762</v>
      </c>
      <c r="F22" s="369" t="s">
        <v>762</v>
      </c>
      <c r="G22" s="367">
        <v>19.7</v>
      </c>
      <c r="H22" s="368">
        <v>141.3</v>
      </c>
      <c r="I22" s="368">
        <v>135.9</v>
      </c>
      <c r="J22" s="369">
        <v>5.4</v>
      </c>
      <c r="K22" s="368">
        <v>15.6</v>
      </c>
      <c r="L22" s="368">
        <v>98.1</v>
      </c>
      <c r="M22" s="368">
        <v>92</v>
      </c>
      <c r="N22" s="369">
        <v>6.1</v>
      </c>
      <c r="O22" s="368">
        <v>14.8</v>
      </c>
      <c r="P22" s="368">
        <v>88.2</v>
      </c>
      <c r="Q22" s="368">
        <v>86.1</v>
      </c>
      <c r="R22" s="369">
        <v>2.1</v>
      </c>
      <c r="S22" s="322"/>
    </row>
    <row r="23" spans="2:19" ht="16.5" customHeight="1">
      <c r="B23" s="343" t="s">
        <v>50</v>
      </c>
      <c r="C23" s="367" t="s">
        <v>762</v>
      </c>
      <c r="D23" s="370" t="s">
        <v>762</v>
      </c>
      <c r="E23" s="370" t="s">
        <v>762</v>
      </c>
      <c r="F23" s="369" t="s">
        <v>762</v>
      </c>
      <c r="G23" s="368">
        <v>20.3</v>
      </c>
      <c r="H23" s="368">
        <v>135.5</v>
      </c>
      <c r="I23" s="368">
        <v>133.3</v>
      </c>
      <c r="J23" s="369">
        <v>2.2</v>
      </c>
      <c r="K23" s="368">
        <v>19.2</v>
      </c>
      <c r="L23" s="368">
        <v>138.9</v>
      </c>
      <c r="M23" s="368">
        <v>134.9</v>
      </c>
      <c r="N23" s="369">
        <v>4</v>
      </c>
      <c r="O23" s="368">
        <v>18</v>
      </c>
      <c r="P23" s="368">
        <v>134.8</v>
      </c>
      <c r="Q23" s="368">
        <v>126.6</v>
      </c>
      <c r="R23" s="369">
        <v>8.2</v>
      </c>
      <c r="S23" s="322"/>
    </row>
    <row r="24" spans="2:19" ht="16.5" customHeight="1">
      <c r="B24" s="343" t="s">
        <v>32</v>
      </c>
      <c r="C24" s="367" t="s">
        <v>838</v>
      </c>
      <c r="D24" s="368" t="s">
        <v>838</v>
      </c>
      <c r="E24" s="368" t="s">
        <v>838</v>
      </c>
      <c r="F24" s="369" t="s">
        <v>838</v>
      </c>
      <c r="G24" s="368">
        <v>15.6</v>
      </c>
      <c r="H24" s="368">
        <v>118</v>
      </c>
      <c r="I24" s="368">
        <v>114</v>
      </c>
      <c r="J24" s="369">
        <v>4</v>
      </c>
      <c r="K24" s="367">
        <v>13.7</v>
      </c>
      <c r="L24" s="368">
        <v>108.5</v>
      </c>
      <c r="M24" s="368">
        <v>94.6</v>
      </c>
      <c r="N24" s="369">
        <v>13.9</v>
      </c>
      <c r="O24" s="368">
        <v>17.5</v>
      </c>
      <c r="P24" s="368">
        <v>137.2</v>
      </c>
      <c r="Q24" s="368">
        <v>126.7</v>
      </c>
      <c r="R24" s="369">
        <v>10.5</v>
      </c>
      <c r="S24" s="322"/>
    </row>
    <row r="25" spans="2:19" ht="16.5" customHeight="1">
      <c r="B25" s="343" t="s">
        <v>28</v>
      </c>
      <c r="C25" s="367">
        <v>18.4</v>
      </c>
      <c r="D25" s="368">
        <v>148.5</v>
      </c>
      <c r="E25" s="368">
        <v>136.4</v>
      </c>
      <c r="F25" s="369">
        <v>12.1</v>
      </c>
      <c r="G25" s="368">
        <v>18</v>
      </c>
      <c r="H25" s="368">
        <v>142.9</v>
      </c>
      <c r="I25" s="368">
        <v>138.8</v>
      </c>
      <c r="J25" s="368">
        <v>4.1</v>
      </c>
      <c r="K25" s="367">
        <v>17.7</v>
      </c>
      <c r="L25" s="368">
        <v>129.4</v>
      </c>
      <c r="M25" s="368">
        <v>125.2</v>
      </c>
      <c r="N25" s="369">
        <v>4.2</v>
      </c>
      <c r="O25" s="368">
        <v>17.6</v>
      </c>
      <c r="P25" s="368">
        <v>122.8</v>
      </c>
      <c r="Q25" s="368">
        <v>117.8</v>
      </c>
      <c r="R25" s="369">
        <v>5</v>
      </c>
      <c r="S25" s="322"/>
    </row>
    <row r="26" spans="2:19" ht="16.5" customHeight="1">
      <c r="B26" s="343" t="s">
        <v>26</v>
      </c>
      <c r="C26" s="367" t="s">
        <v>762</v>
      </c>
      <c r="D26" s="370" t="s">
        <v>762</v>
      </c>
      <c r="E26" s="370" t="s">
        <v>762</v>
      </c>
      <c r="F26" s="369" t="s">
        <v>762</v>
      </c>
      <c r="G26" s="367" t="s">
        <v>838</v>
      </c>
      <c r="H26" s="368" t="s">
        <v>838</v>
      </c>
      <c r="I26" s="368" t="s">
        <v>838</v>
      </c>
      <c r="J26" s="369" t="s">
        <v>838</v>
      </c>
      <c r="K26" s="367" t="s">
        <v>838</v>
      </c>
      <c r="L26" s="368" t="s">
        <v>838</v>
      </c>
      <c r="M26" s="368" t="s">
        <v>838</v>
      </c>
      <c r="N26" s="369" t="s">
        <v>838</v>
      </c>
      <c r="O26" s="368">
        <v>18.6</v>
      </c>
      <c r="P26" s="368">
        <v>147</v>
      </c>
      <c r="Q26" s="368">
        <v>139.2</v>
      </c>
      <c r="R26" s="369">
        <v>7.8</v>
      </c>
      <c r="S26" s="322"/>
    </row>
    <row r="27" spans="1:19" ht="16.5" customHeight="1">
      <c r="A27" s="321" t="s">
        <v>123</v>
      </c>
      <c r="B27" s="347" t="s">
        <v>27</v>
      </c>
      <c r="C27" s="371">
        <v>16.9</v>
      </c>
      <c r="D27" s="372">
        <v>119.7</v>
      </c>
      <c r="E27" s="372">
        <v>110.7</v>
      </c>
      <c r="F27" s="373">
        <v>9</v>
      </c>
      <c r="G27" s="372">
        <v>18.1</v>
      </c>
      <c r="H27" s="372">
        <v>109.5</v>
      </c>
      <c r="I27" s="372">
        <v>101.1</v>
      </c>
      <c r="J27" s="373">
        <v>8.4</v>
      </c>
      <c r="K27" s="372">
        <v>19.7</v>
      </c>
      <c r="L27" s="372">
        <v>153.5</v>
      </c>
      <c r="M27" s="372">
        <v>141.1</v>
      </c>
      <c r="N27" s="373">
        <v>12.4</v>
      </c>
      <c r="O27" s="372">
        <v>20.5</v>
      </c>
      <c r="P27" s="372">
        <v>160.5</v>
      </c>
      <c r="Q27" s="372">
        <v>151.6</v>
      </c>
      <c r="R27" s="373">
        <v>8.9</v>
      </c>
      <c r="S27" s="32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5" workbookViewId="0" topLeftCell="A1">
      <selection activeCell="A1" sqref="A1"/>
    </sheetView>
  </sheetViews>
  <sheetFormatPr defaultColWidth="8.796875" defaultRowHeight="14.25"/>
  <cols>
    <col min="1" max="1" width="4.09765625" style="225" customWidth="1"/>
    <col min="2" max="2" width="1.69921875" style="225" customWidth="1"/>
    <col min="3" max="3" width="1.390625" style="225" customWidth="1"/>
    <col min="4" max="4" width="38.59765625" style="229" customWidth="1"/>
    <col min="5" max="5" width="0.4921875" style="225" customWidth="1"/>
    <col min="6" max="6" width="12.19921875" style="225" customWidth="1"/>
    <col min="7" max="12" width="12.69921875" style="225" customWidth="1"/>
    <col min="13" max="15" width="11.5" style="225" customWidth="1"/>
    <col min="16" max="16384" width="9" style="225" customWidth="1"/>
  </cols>
  <sheetData>
    <row r="1" spans="2:15" ht="18.75">
      <c r="B1" s="222" t="s">
        <v>837</v>
      </c>
      <c r="C1" s="223"/>
      <c r="D1" s="224"/>
      <c r="E1" s="223"/>
      <c r="F1" s="223"/>
      <c r="G1" s="300"/>
      <c r="I1" s="223"/>
      <c r="J1" s="223" t="s">
        <v>461</v>
      </c>
      <c r="K1" s="223"/>
      <c r="L1" s="223"/>
      <c r="M1" s="223"/>
      <c r="N1" s="223"/>
      <c r="O1" s="223"/>
    </row>
    <row r="2" spans="2:15" ht="14.25" customHeight="1">
      <c r="B2" s="226" t="s">
        <v>462</v>
      </c>
      <c r="C2" s="301"/>
      <c r="D2" s="301"/>
      <c r="E2" s="301"/>
      <c r="F2" s="301"/>
      <c r="G2" s="228"/>
      <c r="H2" s="228"/>
      <c r="I2" s="228"/>
      <c r="J2" s="228"/>
      <c r="K2" s="228"/>
      <c r="L2" s="228"/>
      <c r="M2" s="228"/>
      <c r="N2" s="228"/>
      <c r="O2" s="228"/>
    </row>
    <row r="3" spans="2:15" ht="14.25" customHeight="1">
      <c r="B3" s="226"/>
      <c r="C3" s="301"/>
      <c r="D3" s="301"/>
      <c r="E3" s="301"/>
      <c r="F3" s="301"/>
      <c r="G3" s="228"/>
      <c r="H3" s="228"/>
      <c r="I3" s="228"/>
      <c r="J3" s="228"/>
      <c r="K3" s="228"/>
      <c r="L3" s="228"/>
      <c r="M3" s="228"/>
      <c r="N3" s="228"/>
      <c r="O3" s="228"/>
    </row>
    <row r="4" spans="2:15" ht="6" customHeight="1">
      <c r="B4" s="228"/>
      <c r="C4" s="228"/>
      <c r="E4" s="228"/>
      <c r="F4" s="228"/>
      <c r="G4" s="228"/>
      <c r="H4" s="228"/>
      <c r="I4" s="228"/>
      <c r="J4" s="228"/>
      <c r="K4" s="228"/>
      <c r="L4" s="228"/>
      <c r="M4" s="228"/>
      <c r="N4" s="228"/>
      <c r="O4" s="228"/>
    </row>
    <row r="5" spans="2:15" ht="18" customHeight="1">
      <c r="B5" s="228"/>
      <c r="C5" s="228"/>
      <c r="D5" s="230" t="s">
        <v>463</v>
      </c>
      <c r="E5" s="228"/>
      <c r="F5" s="230"/>
      <c r="G5" s="228"/>
      <c r="H5" s="228"/>
      <c r="I5" s="228"/>
      <c r="J5" s="228"/>
      <c r="K5" s="228"/>
      <c r="L5" s="228"/>
      <c r="M5" s="228"/>
      <c r="N5" s="228"/>
      <c r="O5" s="231" t="s">
        <v>437</v>
      </c>
    </row>
    <row r="6" spans="2:15" s="236" customFormat="1" ht="18" customHeight="1">
      <c r="B6" s="232"/>
      <c r="C6" s="233"/>
      <c r="D6" s="234"/>
      <c r="E6" s="235"/>
      <c r="F6" s="812" t="s">
        <v>464</v>
      </c>
      <c r="G6" s="819"/>
      <c r="H6" s="819"/>
      <c r="I6" s="826"/>
      <c r="J6" s="827"/>
      <c r="K6" s="812" t="s">
        <v>465</v>
      </c>
      <c r="L6" s="826"/>
      <c r="M6" s="826"/>
      <c r="N6" s="826"/>
      <c r="O6" s="827"/>
    </row>
    <row r="7" spans="2:15" s="236" customFormat="1" ht="36" customHeight="1" thickBot="1">
      <c r="B7" s="815" t="s">
        <v>442</v>
      </c>
      <c r="C7" s="821"/>
      <c r="D7" s="821"/>
      <c r="E7" s="238"/>
      <c r="F7" s="302" t="s">
        <v>466</v>
      </c>
      <c r="G7" s="303" t="s">
        <v>439</v>
      </c>
      <c r="H7" s="303" t="s">
        <v>467</v>
      </c>
      <c r="I7" s="304" t="s">
        <v>468</v>
      </c>
      <c r="J7" s="303" t="s">
        <v>469</v>
      </c>
      <c r="K7" s="304" t="s">
        <v>466</v>
      </c>
      <c r="L7" s="305" t="s">
        <v>439</v>
      </c>
      <c r="M7" s="305" t="s">
        <v>467</v>
      </c>
      <c r="N7" s="306" t="s">
        <v>468</v>
      </c>
      <c r="O7" s="306" t="s">
        <v>469</v>
      </c>
    </row>
    <row r="8" spans="2:15" ht="18" customHeight="1" thickTop="1">
      <c r="B8" s="240"/>
      <c r="C8" s="241"/>
      <c r="D8" s="242" t="s">
        <v>143</v>
      </c>
      <c r="E8" s="243"/>
      <c r="F8" s="244">
        <v>322896</v>
      </c>
      <c r="G8" s="244">
        <v>320323</v>
      </c>
      <c r="H8" s="244">
        <v>292877</v>
      </c>
      <c r="I8" s="244">
        <v>27446</v>
      </c>
      <c r="J8" s="244">
        <v>2573</v>
      </c>
      <c r="K8" s="244">
        <v>89986</v>
      </c>
      <c r="L8" s="244">
        <v>89818</v>
      </c>
      <c r="M8" s="244">
        <v>87440</v>
      </c>
      <c r="N8" s="244">
        <v>2378</v>
      </c>
      <c r="O8" s="244">
        <v>168</v>
      </c>
    </row>
    <row r="9" spans="2:15" ht="18" customHeight="1">
      <c r="B9" s="245"/>
      <c r="C9" s="246"/>
      <c r="D9" s="247" t="s">
        <v>390</v>
      </c>
      <c r="E9" s="248"/>
      <c r="F9" s="249" t="s">
        <v>838</v>
      </c>
      <c r="G9" s="249" t="s">
        <v>838</v>
      </c>
      <c r="H9" s="249" t="s">
        <v>838</v>
      </c>
      <c r="I9" s="249" t="s">
        <v>838</v>
      </c>
      <c r="J9" s="249" t="s">
        <v>838</v>
      </c>
      <c r="K9" s="249" t="s">
        <v>838</v>
      </c>
      <c r="L9" s="249" t="s">
        <v>838</v>
      </c>
      <c r="M9" s="249" t="s">
        <v>838</v>
      </c>
      <c r="N9" s="249" t="s">
        <v>838</v>
      </c>
      <c r="O9" s="249" t="s">
        <v>838</v>
      </c>
    </row>
    <row r="10" spans="2:15" ht="18" customHeight="1">
      <c r="B10" s="250"/>
      <c r="C10" s="251"/>
      <c r="D10" s="252" t="s">
        <v>151</v>
      </c>
      <c r="E10" s="253"/>
      <c r="F10" s="254">
        <v>359319</v>
      </c>
      <c r="G10" s="254">
        <v>359069</v>
      </c>
      <c r="H10" s="254">
        <v>332910</v>
      </c>
      <c r="I10" s="254">
        <v>26159</v>
      </c>
      <c r="J10" s="254">
        <v>250</v>
      </c>
      <c r="K10" s="254">
        <v>123725</v>
      </c>
      <c r="L10" s="254">
        <v>123725</v>
      </c>
      <c r="M10" s="254">
        <v>118744</v>
      </c>
      <c r="N10" s="254">
        <v>4981</v>
      </c>
      <c r="O10" s="254">
        <v>0</v>
      </c>
    </row>
    <row r="11" spans="2:15" ht="18" customHeight="1">
      <c r="B11" s="250"/>
      <c r="C11" s="251"/>
      <c r="D11" s="252" t="s">
        <v>153</v>
      </c>
      <c r="E11" s="253"/>
      <c r="F11" s="254">
        <v>332041</v>
      </c>
      <c r="G11" s="254">
        <v>329133</v>
      </c>
      <c r="H11" s="254">
        <v>294443</v>
      </c>
      <c r="I11" s="254">
        <v>34690</v>
      </c>
      <c r="J11" s="254">
        <v>2908</v>
      </c>
      <c r="K11" s="254">
        <v>104433</v>
      </c>
      <c r="L11" s="254">
        <v>104357</v>
      </c>
      <c r="M11" s="254">
        <v>100987</v>
      </c>
      <c r="N11" s="254">
        <v>3370</v>
      </c>
      <c r="O11" s="254">
        <v>76</v>
      </c>
    </row>
    <row r="12" spans="2:15" ht="18" customHeight="1">
      <c r="B12" s="250"/>
      <c r="C12" s="251"/>
      <c r="D12" s="252" t="s">
        <v>155</v>
      </c>
      <c r="E12" s="253"/>
      <c r="F12" s="254">
        <v>477641</v>
      </c>
      <c r="G12" s="254">
        <v>474232</v>
      </c>
      <c r="H12" s="254">
        <v>408500</v>
      </c>
      <c r="I12" s="254">
        <v>65732</v>
      </c>
      <c r="J12" s="254">
        <v>3409</v>
      </c>
      <c r="K12" s="254">
        <v>106084</v>
      </c>
      <c r="L12" s="254">
        <v>106084</v>
      </c>
      <c r="M12" s="254">
        <v>106084</v>
      </c>
      <c r="N12" s="254">
        <v>0</v>
      </c>
      <c r="O12" s="254">
        <v>0</v>
      </c>
    </row>
    <row r="13" spans="2:15" ht="18" customHeight="1">
      <c r="B13" s="250"/>
      <c r="C13" s="251"/>
      <c r="D13" s="252" t="s">
        <v>158</v>
      </c>
      <c r="E13" s="253"/>
      <c r="F13" s="254">
        <v>331729</v>
      </c>
      <c r="G13" s="254">
        <v>320345</v>
      </c>
      <c r="H13" s="254">
        <v>288472</v>
      </c>
      <c r="I13" s="254">
        <v>31873</v>
      </c>
      <c r="J13" s="254">
        <v>11384</v>
      </c>
      <c r="K13" s="254">
        <v>153874</v>
      </c>
      <c r="L13" s="254">
        <v>153874</v>
      </c>
      <c r="M13" s="254">
        <v>144353</v>
      </c>
      <c r="N13" s="254">
        <v>9521</v>
      </c>
      <c r="O13" s="254">
        <v>0</v>
      </c>
    </row>
    <row r="14" spans="2:15" ht="18" customHeight="1">
      <c r="B14" s="250"/>
      <c r="C14" s="251"/>
      <c r="D14" s="252" t="s">
        <v>391</v>
      </c>
      <c r="E14" s="253"/>
      <c r="F14" s="254">
        <v>299590</v>
      </c>
      <c r="G14" s="254">
        <v>299587</v>
      </c>
      <c r="H14" s="254">
        <v>260028</v>
      </c>
      <c r="I14" s="254">
        <v>39559</v>
      </c>
      <c r="J14" s="254">
        <v>3</v>
      </c>
      <c r="K14" s="254">
        <v>109472</v>
      </c>
      <c r="L14" s="254">
        <v>109471</v>
      </c>
      <c r="M14" s="254">
        <v>105624</v>
      </c>
      <c r="N14" s="254">
        <v>3847</v>
      </c>
      <c r="O14" s="254">
        <v>1</v>
      </c>
    </row>
    <row r="15" spans="2:15" ht="18" customHeight="1">
      <c r="B15" s="250"/>
      <c r="C15" s="251"/>
      <c r="D15" s="252" t="s">
        <v>392</v>
      </c>
      <c r="E15" s="253"/>
      <c r="F15" s="254">
        <v>312300</v>
      </c>
      <c r="G15" s="254">
        <v>311727</v>
      </c>
      <c r="H15" s="254">
        <v>294541</v>
      </c>
      <c r="I15" s="254">
        <v>17186</v>
      </c>
      <c r="J15" s="254">
        <v>573</v>
      </c>
      <c r="K15" s="254">
        <v>93822</v>
      </c>
      <c r="L15" s="254">
        <v>93801</v>
      </c>
      <c r="M15" s="254">
        <v>92528</v>
      </c>
      <c r="N15" s="254">
        <v>1273</v>
      </c>
      <c r="O15" s="254">
        <v>21</v>
      </c>
    </row>
    <row r="16" spans="2:15" ht="18" customHeight="1">
      <c r="B16" s="250"/>
      <c r="C16" s="251"/>
      <c r="D16" s="252" t="s">
        <v>393</v>
      </c>
      <c r="E16" s="253"/>
      <c r="F16" s="254">
        <v>405035</v>
      </c>
      <c r="G16" s="254">
        <v>400735</v>
      </c>
      <c r="H16" s="254">
        <v>367774</v>
      </c>
      <c r="I16" s="254">
        <v>32961</v>
      </c>
      <c r="J16" s="254">
        <v>4300</v>
      </c>
      <c r="K16" s="254">
        <v>147113</v>
      </c>
      <c r="L16" s="254">
        <v>145246</v>
      </c>
      <c r="M16" s="254">
        <v>140229</v>
      </c>
      <c r="N16" s="254">
        <v>5017</v>
      </c>
      <c r="O16" s="254">
        <v>1867</v>
      </c>
    </row>
    <row r="17" spans="2:15" ht="18" customHeight="1">
      <c r="B17" s="250"/>
      <c r="C17" s="251"/>
      <c r="D17" s="252" t="s">
        <v>394</v>
      </c>
      <c r="E17" s="253"/>
      <c r="F17" s="254">
        <v>307690</v>
      </c>
      <c r="G17" s="254">
        <v>307164</v>
      </c>
      <c r="H17" s="254">
        <v>284233</v>
      </c>
      <c r="I17" s="254">
        <v>22931</v>
      </c>
      <c r="J17" s="254">
        <v>526</v>
      </c>
      <c r="K17" s="254">
        <v>77875</v>
      </c>
      <c r="L17" s="254">
        <v>77875</v>
      </c>
      <c r="M17" s="254">
        <v>74886</v>
      </c>
      <c r="N17" s="254">
        <v>2989</v>
      </c>
      <c r="O17" s="254">
        <v>0</v>
      </c>
    </row>
    <row r="18" spans="2:15" ht="18" customHeight="1">
      <c r="B18" s="250"/>
      <c r="C18" s="251"/>
      <c r="D18" s="252" t="s">
        <v>395</v>
      </c>
      <c r="E18" s="253"/>
      <c r="F18" s="254">
        <v>357466</v>
      </c>
      <c r="G18" s="254">
        <v>357012</v>
      </c>
      <c r="H18" s="254">
        <v>313024</v>
      </c>
      <c r="I18" s="254">
        <v>43988</v>
      </c>
      <c r="J18" s="254">
        <v>454</v>
      </c>
      <c r="K18" s="254">
        <v>139947</v>
      </c>
      <c r="L18" s="254">
        <v>139655</v>
      </c>
      <c r="M18" s="254">
        <v>134596</v>
      </c>
      <c r="N18" s="254">
        <v>5059</v>
      </c>
      <c r="O18" s="254">
        <v>292</v>
      </c>
    </row>
    <row r="19" spans="2:15" ht="18" customHeight="1">
      <c r="B19" s="250"/>
      <c r="C19" s="251"/>
      <c r="D19" s="252" t="s">
        <v>396</v>
      </c>
      <c r="E19" s="253"/>
      <c r="F19" s="254">
        <v>228991</v>
      </c>
      <c r="G19" s="254">
        <v>228991</v>
      </c>
      <c r="H19" s="254">
        <v>220001</v>
      </c>
      <c r="I19" s="254">
        <v>8990</v>
      </c>
      <c r="J19" s="254">
        <v>0</v>
      </c>
      <c r="K19" s="254">
        <v>61512</v>
      </c>
      <c r="L19" s="254">
        <v>61242</v>
      </c>
      <c r="M19" s="254">
        <v>59979</v>
      </c>
      <c r="N19" s="254">
        <v>1263</v>
      </c>
      <c r="O19" s="254">
        <v>270</v>
      </c>
    </row>
    <row r="20" spans="2:15" ht="18" customHeight="1">
      <c r="B20" s="250"/>
      <c r="C20" s="251"/>
      <c r="D20" s="252" t="s">
        <v>397</v>
      </c>
      <c r="E20" s="253"/>
      <c r="F20" s="254">
        <v>307348</v>
      </c>
      <c r="G20" s="254">
        <v>300418</v>
      </c>
      <c r="H20" s="254">
        <v>282220</v>
      </c>
      <c r="I20" s="254">
        <v>18198</v>
      </c>
      <c r="J20" s="254">
        <v>6930</v>
      </c>
      <c r="K20" s="254">
        <v>105439</v>
      </c>
      <c r="L20" s="254">
        <v>105028</v>
      </c>
      <c r="M20" s="254">
        <v>102798</v>
      </c>
      <c r="N20" s="254">
        <v>2230</v>
      </c>
      <c r="O20" s="254">
        <v>411</v>
      </c>
    </row>
    <row r="21" spans="2:15" ht="18" customHeight="1">
      <c r="B21" s="250"/>
      <c r="C21" s="251"/>
      <c r="D21" s="252" t="s">
        <v>398</v>
      </c>
      <c r="E21" s="253"/>
      <c r="F21" s="254">
        <v>375112</v>
      </c>
      <c r="G21" s="254">
        <v>371584</v>
      </c>
      <c r="H21" s="254">
        <v>362625</v>
      </c>
      <c r="I21" s="254">
        <v>8959</v>
      </c>
      <c r="J21" s="254">
        <v>3528</v>
      </c>
      <c r="K21" s="254">
        <v>74875</v>
      </c>
      <c r="L21" s="254">
        <v>74875</v>
      </c>
      <c r="M21" s="254">
        <v>74327</v>
      </c>
      <c r="N21" s="254">
        <v>548</v>
      </c>
      <c r="O21" s="254">
        <v>0</v>
      </c>
    </row>
    <row r="22" spans="2:15" ht="18" customHeight="1">
      <c r="B22" s="250"/>
      <c r="C22" s="251"/>
      <c r="D22" s="252" t="s">
        <v>399</v>
      </c>
      <c r="E22" s="253"/>
      <c r="F22" s="254">
        <v>300781</v>
      </c>
      <c r="G22" s="254">
        <v>294963</v>
      </c>
      <c r="H22" s="254">
        <v>275260</v>
      </c>
      <c r="I22" s="254">
        <v>19703</v>
      </c>
      <c r="J22" s="254">
        <v>5818</v>
      </c>
      <c r="K22" s="254">
        <v>98942</v>
      </c>
      <c r="L22" s="254">
        <v>98426</v>
      </c>
      <c r="M22" s="254">
        <v>95159</v>
      </c>
      <c r="N22" s="254">
        <v>3267</v>
      </c>
      <c r="O22" s="254">
        <v>516</v>
      </c>
    </row>
    <row r="23" spans="2:15" ht="18" customHeight="1">
      <c r="B23" s="250"/>
      <c r="C23" s="251"/>
      <c r="D23" s="252" t="s">
        <v>185</v>
      </c>
      <c r="E23" s="253"/>
      <c r="F23" s="254">
        <v>315067</v>
      </c>
      <c r="G23" s="254">
        <v>312113</v>
      </c>
      <c r="H23" s="254">
        <v>299252</v>
      </c>
      <c r="I23" s="254">
        <v>12861</v>
      </c>
      <c r="J23" s="254">
        <v>2954</v>
      </c>
      <c r="K23" s="254">
        <v>102587</v>
      </c>
      <c r="L23" s="254">
        <v>102587</v>
      </c>
      <c r="M23" s="254">
        <v>100798</v>
      </c>
      <c r="N23" s="254">
        <v>1789</v>
      </c>
      <c r="O23" s="254">
        <v>0</v>
      </c>
    </row>
    <row r="24" spans="2:15" ht="18" customHeight="1">
      <c r="B24" s="250"/>
      <c r="C24" s="251"/>
      <c r="D24" s="252" t="s">
        <v>400</v>
      </c>
      <c r="E24" s="253"/>
      <c r="F24" s="254">
        <v>253523</v>
      </c>
      <c r="G24" s="254">
        <v>252908</v>
      </c>
      <c r="H24" s="254">
        <v>232786</v>
      </c>
      <c r="I24" s="254">
        <v>20122</v>
      </c>
      <c r="J24" s="254">
        <v>615</v>
      </c>
      <c r="K24" s="254">
        <v>91601</v>
      </c>
      <c r="L24" s="254">
        <v>91533</v>
      </c>
      <c r="M24" s="254">
        <v>86803</v>
      </c>
      <c r="N24" s="254">
        <v>4730</v>
      </c>
      <c r="O24" s="254">
        <v>68</v>
      </c>
    </row>
    <row r="25" spans="2:15" ht="18" customHeight="1">
      <c r="B25" s="245"/>
      <c r="C25" s="246"/>
      <c r="D25" s="247" t="s">
        <v>401</v>
      </c>
      <c r="E25" s="248"/>
      <c r="F25" s="255">
        <v>283376</v>
      </c>
      <c r="G25" s="255">
        <v>278944</v>
      </c>
      <c r="H25" s="255">
        <v>254325</v>
      </c>
      <c r="I25" s="255">
        <v>24619</v>
      </c>
      <c r="J25" s="255">
        <v>4432</v>
      </c>
      <c r="K25" s="255">
        <v>106086</v>
      </c>
      <c r="L25" s="255">
        <v>105872</v>
      </c>
      <c r="M25" s="255">
        <v>100806</v>
      </c>
      <c r="N25" s="255">
        <v>5066</v>
      </c>
      <c r="O25" s="255">
        <v>214</v>
      </c>
    </row>
    <row r="26" spans="2:15" ht="18" customHeight="1">
      <c r="B26" s="256"/>
      <c r="C26" s="257"/>
      <c r="D26" s="258" t="s">
        <v>193</v>
      </c>
      <c r="E26" s="259"/>
      <c r="F26" s="260">
        <v>284527</v>
      </c>
      <c r="G26" s="260">
        <v>283268</v>
      </c>
      <c r="H26" s="260">
        <v>260327</v>
      </c>
      <c r="I26" s="260">
        <v>22941</v>
      </c>
      <c r="J26" s="260">
        <v>1259</v>
      </c>
      <c r="K26" s="260">
        <v>92151</v>
      </c>
      <c r="L26" s="260">
        <v>92151</v>
      </c>
      <c r="M26" s="260">
        <v>90260</v>
      </c>
      <c r="N26" s="260">
        <v>1891</v>
      </c>
      <c r="O26" s="260">
        <v>0</v>
      </c>
    </row>
    <row r="27" spans="2:15" ht="18" customHeight="1">
      <c r="B27" s="261"/>
      <c r="C27" s="262"/>
      <c r="D27" s="263" t="s">
        <v>402</v>
      </c>
      <c r="E27" s="264"/>
      <c r="F27" s="265">
        <v>252402</v>
      </c>
      <c r="G27" s="265">
        <v>252402</v>
      </c>
      <c r="H27" s="265">
        <v>238993</v>
      </c>
      <c r="I27" s="265">
        <v>13409</v>
      </c>
      <c r="J27" s="265">
        <v>0</v>
      </c>
      <c r="K27" s="265">
        <v>81311</v>
      </c>
      <c r="L27" s="265">
        <v>81311</v>
      </c>
      <c r="M27" s="265">
        <v>80640</v>
      </c>
      <c r="N27" s="265">
        <v>671</v>
      </c>
      <c r="O27" s="265">
        <v>0</v>
      </c>
    </row>
    <row r="28" spans="2:15" ht="18" customHeight="1">
      <c r="B28" s="250"/>
      <c r="C28" s="251"/>
      <c r="D28" s="252" t="s">
        <v>403</v>
      </c>
      <c r="E28" s="253"/>
      <c r="F28" s="254">
        <v>272547</v>
      </c>
      <c r="G28" s="254">
        <v>272326</v>
      </c>
      <c r="H28" s="254">
        <v>248415</v>
      </c>
      <c r="I28" s="254">
        <v>23911</v>
      </c>
      <c r="J28" s="254">
        <v>221</v>
      </c>
      <c r="K28" s="254">
        <v>122765</v>
      </c>
      <c r="L28" s="254">
        <v>122765</v>
      </c>
      <c r="M28" s="254">
        <v>121297</v>
      </c>
      <c r="N28" s="254">
        <v>1468</v>
      </c>
      <c r="O28" s="254">
        <v>0</v>
      </c>
    </row>
    <row r="29" spans="2:15" ht="18" customHeight="1">
      <c r="B29" s="250"/>
      <c r="C29" s="251"/>
      <c r="D29" s="252" t="s">
        <v>404</v>
      </c>
      <c r="E29" s="253"/>
      <c r="F29" s="254">
        <v>288759</v>
      </c>
      <c r="G29" s="254">
        <v>288759</v>
      </c>
      <c r="H29" s="254">
        <v>259585</v>
      </c>
      <c r="I29" s="254">
        <v>29174</v>
      </c>
      <c r="J29" s="254">
        <v>0</v>
      </c>
      <c r="K29" s="254">
        <v>111779</v>
      </c>
      <c r="L29" s="254">
        <v>111779</v>
      </c>
      <c r="M29" s="254">
        <v>110344</v>
      </c>
      <c r="N29" s="254">
        <v>1435</v>
      </c>
      <c r="O29" s="254">
        <v>0</v>
      </c>
    </row>
    <row r="30" spans="2:15" ht="18" customHeight="1">
      <c r="B30" s="250"/>
      <c r="C30" s="251"/>
      <c r="D30" s="252" t="s">
        <v>205</v>
      </c>
      <c r="E30" s="253"/>
      <c r="F30" s="254">
        <v>311536</v>
      </c>
      <c r="G30" s="254">
        <v>306536</v>
      </c>
      <c r="H30" s="254">
        <v>269459</v>
      </c>
      <c r="I30" s="254">
        <v>37077</v>
      </c>
      <c r="J30" s="254">
        <v>5000</v>
      </c>
      <c r="K30" s="254">
        <v>118419</v>
      </c>
      <c r="L30" s="254">
        <v>118419</v>
      </c>
      <c r="M30" s="254">
        <v>111282</v>
      </c>
      <c r="N30" s="254">
        <v>7137</v>
      </c>
      <c r="O30" s="254">
        <v>0</v>
      </c>
    </row>
    <row r="31" spans="2:15" ht="18" customHeight="1">
      <c r="B31" s="250"/>
      <c r="C31" s="251"/>
      <c r="D31" s="252" t="s">
        <v>405</v>
      </c>
      <c r="E31" s="253"/>
      <c r="F31" s="254">
        <v>318871</v>
      </c>
      <c r="G31" s="254">
        <v>317347</v>
      </c>
      <c r="H31" s="254">
        <v>286906</v>
      </c>
      <c r="I31" s="254">
        <v>30441</v>
      </c>
      <c r="J31" s="254">
        <v>1524</v>
      </c>
      <c r="K31" s="254">
        <v>112486</v>
      </c>
      <c r="L31" s="254">
        <v>112486</v>
      </c>
      <c r="M31" s="254">
        <v>106049</v>
      </c>
      <c r="N31" s="254">
        <v>6437</v>
      </c>
      <c r="O31" s="254">
        <v>0</v>
      </c>
    </row>
    <row r="32" spans="2:15" ht="18" customHeight="1">
      <c r="B32" s="250"/>
      <c r="C32" s="251"/>
      <c r="D32" s="252" t="s">
        <v>406</v>
      </c>
      <c r="E32" s="253"/>
      <c r="F32" s="254">
        <v>284131</v>
      </c>
      <c r="G32" s="254">
        <v>284131</v>
      </c>
      <c r="H32" s="254">
        <v>257379</v>
      </c>
      <c r="I32" s="254">
        <v>26752</v>
      </c>
      <c r="J32" s="254">
        <v>0</v>
      </c>
      <c r="K32" s="254">
        <v>98617</v>
      </c>
      <c r="L32" s="254">
        <v>98617</v>
      </c>
      <c r="M32" s="254">
        <v>94910</v>
      </c>
      <c r="N32" s="254">
        <v>3707</v>
      </c>
      <c r="O32" s="254">
        <v>0</v>
      </c>
    </row>
    <row r="33" spans="2:15" ht="18" customHeight="1">
      <c r="B33" s="250"/>
      <c r="C33" s="251"/>
      <c r="D33" s="252" t="s">
        <v>407</v>
      </c>
      <c r="E33" s="253"/>
      <c r="F33" s="254">
        <v>355810</v>
      </c>
      <c r="G33" s="254">
        <v>337906</v>
      </c>
      <c r="H33" s="254">
        <v>294847</v>
      </c>
      <c r="I33" s="254">
        <v>43059</v>
      </c>
      <c r="J33" s="254">
        <v>17904</v>
      </c>
      <c r="K33" s="254">
        <v>94986</v>
      </c>
      <c r="L33" s="254">
        <v>94986</v>
      </c>
      <c r="M33" s="254">
        <v>93958</v>
      </c>
      <c r="N33" s="254">
        <v>1028</v>
      </c>
      <c r="O33" s="254">
        <v>0</v>
      </c>
    </row>
    <row r="34" spans="2:15" ht="18" customHeight="1">
      <c r="B34" s="250"/>
      <c r="C34" s="251"/>
      <c r="D34" s="252" t="s">
        <v>408</v>
      </c>
      <c r="E34" s="253"/>
      <c r="F34" s="254">
        <v>323298</v>
      </c>
      <c r="G34" s="254">
        <v>295193</v>
      </c>
      <c r="H34" s="254">
        <v>272237</v>
      </c>
      <c r="I34" s="254">
        <v>22956</v>
      </c>
      <c r="J34" s="254">
        <v>28105</v>
      </c>
      <c r="K34" s="254">
        <v>128042</v>
      </c>
      <c r="L34" s="254">
        <v>128042</v>
      </c>
      <c r="M34" s="254">
        <v>122625</v>
      </c>
      <c r="N34" s="254">
        <v>5417</v>
      </c>
      <c r="O34" s="254">
        <v>0</v>
      </c>
    </row>
    <row r="35" spans="2:15" ht="18" customHeight="1">
      <c r="B35" s="250"/>
      <c r="C35" s="251"/>
      <c r="D35" s="252" t="s">
        <v>219</v>
      </c>
      <c r="E35" s="253"/>
      <c r="F35" s="254">
        <v>351449</v>
      </c>
      <c r="G35" s="254">
        <v>351417</v>
      </c>
      <c r="H35" s="254">
        <v>307737</v>
      </c>
      <c r="I35" s="254">
        <v>43680</v>
      </c>
      <c r="J35" s="254">
        <v>32</v>
      </c>
      <c r="K35" s="254">
        <v>117457</v>
      </c>
      <c r="L35" s="254">
        <v>115186</v>
      </c>
      <c r="M35" s="254">
        <v>115033</v>
      </c>
      <c r="N35" s="254">
        <v>153</v>
      </c>
      <c r="O35" s="254">
        <v>2271</v>
      </c>
    </row>
    <row r="36" spans="2:15" ht="18" customHeight="1">
      <c r="B36" s="250"/>
      <c r="C36" s="251"/>
      <c r="D36" s="252" t="s">
        <v>222</v>
      </c>
      <c r="E36" s="253"/>
      <c r="F36" s="254">
        <v>304333</v>
      </c>
      <c r="G36" s="254">
        <v>304333</v>
      </c>
      <c r="H36" s="254">
        <v>271586</v>
      </c>
      <c r="I36" s="254">
        <v>32747</v>
      </c>
      <c r="J36" s="254">
        <v>0</v>
      </c>
      <c r="K36" s="254">
        <v>127067</v>
      </c>
      <c r="L36" s="254">
        <v>127067</v>
      </c>
      <c r="M36" s="254">
        <v>114833</v>
      </c>
      <c r="N36" s="254">
        <v>12234</v>
      </c>
      <c r="O36" s="254">
        <v>0</v>
      </c>
    </row>
    <row r="37" spans="2:15" ht="18" customHeight="1">
      <c r="B37" s="250"/>
      <c r="C37" s="251"/>
      <c r="D37" s="252" t="s">
        <v>225</v>
      </c>
      <c r="E37" s="253"/>
      <c r="F37" s="254">
        <v>327508</v>
      </c>
      <c r="G37" s="254">
        <v>319729</v>
      </c>
      <c r="H37" s="254">
        <v>288550</v>
      </c>
      <c r="I37" s="254">
        <v>31179</v>
      </c>
      <c r="J37" s="254">
        <v>7779</v>
      </c>
      <c r="K37" s="254">
        <v>99167</v>
      </c>
      <c r="L37" s="254">
        <v>99167</v>
      </c>
      <c r="M37" s="254">
        <v>96785</v>
      </c>
      <c r="N37" s="254">
        <v>2382</v>
      </c>
      <c r="O37" s="254">
        <v>0</v>
      </c>
    </row>
    <row r="38" spans="2:15" ht="18" customHeight="1">
      <c r="B38" s="250"/>
      <c r="C38" s="251"/>
      <c r="D38" s="252" t="s">
        <v>409</v>
      </c>
      <c r="E38" s="253"/>
      <c r="F38" s="254">
        <v>318468</v>
      </c>
      <c r="G38" s="254">
        <v>318468</v>
      </c>
      <c r="H38" s="254">
        <v>288427</v>
      </c>
      <c r="I38" s="254">
        <v>30041</v>
      </c>
      <c r="J38" s="254">
        <v>0</v>
      </c>
      <c r="K38" s="254">
        <v>147927</v>
      </c>
      <c r="L38" s="254">
        <v>147927</v>
      </c>
      <c r="M38" s="254">
        <v>138667</v>
      </c>
      <c r="N38" s="254">
        <v>9260</v>
      </c>
      <c r="O38" s="254">
        <v>0</v>
      </c>
    </row>
    <row r="39" spans="2:15" ht="18" customHeight="1">
      <c r="B39" s="250"/>
      <c r="C39" s="251"/>
      <c r="D39" s="252" t="s">
        <v>410</v>
      </c>
      <c r="E39" s="253"/>
      <c r="F39" s="254">
        <v>357720</v>
      </c>
      <c r="G39" s="254">
        <v>357421</v>
      </c>
      <c r="H39" s="254">
        <v>324875</v>
      </c>
      <c r="I39" s="254">
        <v>32546</v>
      </c>
      <c r="J39" s="254">
        <v>299</v>
      </c>
      <c r="K39" s="254">
        <v>128692</v>
      </c>
      <c r="L39" s="254">
        <v>128692</v>
      </c>
      <c r="M39" s="254">
        <v>128656</v>
      </c>
      <c r="N39" s="254">
        <v>36</v>
      </c>
      <c r="O39" s="254">
        <v>0</v>
      </c>
    </row>
    <row r="40" spans="2:15" ht="18" customHeight="1">
      <c r="B40" s="250"/>
      <c r="C40" s="251"/>
      <c r="D40" s="252" t="s">
        <v>411</v>
      </c>
      <c r="E40" s="253"/>
      <c r="F40" s="254">
        <v>427258</v>
      </c>
      <c r="G40" s="254">
        <v>400843</v>
      </c>
      <c r="H40" s="254">
        <v>368106</v>
      </c>
      <c r="I40" s="254">
        <v>32737</v>
      </c>
      <c r="J40" s="254">
        <v>26415</v>
      </c>
      <c r="K40" s="254">
        <v>139176</v>
      </c>
      <c r="L40" s="254">
        <v>139176</v>
      </c>
      <c r="M40" s="254">
        <v>133319</v>
      </c>
      <c r="N40" s="254">
        <v>5857</v>
      </c>
      <c r="O40" s="254">
        <v>0</v>
      </c>
    </row>
    <row r="41" spans="2:15" ht="18" customHeight="1">
      <c r="B41" s="250"/>
      <c r="C41" s="251"/>
      <c r="D41" s="252" t="s">
        <v>412</v>
      </c>
      <c r="E41" s="253"/>
      <c r="F41" s="254">
        <v>315948</v>
      </c>
      <c r="G41" s="254">
        <v>315872</v>
      </c>
      <c r="H41" s="254">
        <v>286821</v>
      </c>
      <c r="I41" s="254">
        <v>29051</v>
      </c>
      <c r="J41" s="254">
        <v>76</v>
      </c>
      <c r="K41" s="254">
        <v>77541</v>
      </c>
      <c r="L41" s="254">
        <v>77541</v>
      </c>
      <c r="M41" s="254">
        <v>77137</v>
      </c>
      <c r="N41" s="254">
        <v>404</v>
      </c>
      <c r="O41" s="254">
        <v>0</v>
      </c>
    </row>
    <row r="42" spans="2:15" ht="18" customHeight="1">
      <c r="B42" s="250"/>
      <c r="C42" s="251"/>
      <c r="D42" s="252" t="s">
        <v>413</v>
      </c>
      <c r="E42" s="253"/>
      <c r="F42" s="254">
        <v>333837</v>
      </c>
      <c r="G42" s="254">
        <v>329997</v>
      </c>
      <c r="H42" s="254">
        <v>296002</v>
      </c>
      <c r="I42" s="254">
        <v>33995</v>
      </c>
      <c r="J42" s="254">
        <v>3840</v>
      </c>
      <c r="K42" s="254">
        <v>101618</v>
      </c>
      <c r="L42" s="254">
        <v>101618</v>
      </c>
      <c r="M42" s="254">
        <v>100841</v>
      </c>
      <c r="N42" s="254">
        <v>777</v>
      </c>
      <c r="O42" s="254">
        <v>0</v>
      </c>
    </row>
    <row r="43" spans="2:15" ht="18" customHeight="1">
      <c r="B43" s="250"/>
      <c r="C43" s="251"/>
      <c r="D43" s="252" t="s">
        <v>414</v>
      </c>
      <c r="E43" s="253"/>
      <c r="F43" s="254">
        <v>391990</v>
      </c>
      <c r="G43" s="254">
        <v>391633</v>
      </c>
      <c r="H43" s="254">
        <v>355755</v>
      </c>
      <c r="I43" s="254">
        <v>35878</v>
      </c>
      <c r="J43" s="254">
        <v>357</v>
      </c>
      <c r="K43" s="254">
        <v>134906</v>
      </c>
      <c r="L43" s="254">
        <v>134906</v>
      </c>
      <c r="M43" s="254">
        <v>133000</v>
      </c>
      <c r="N43" s="254">
        <v>1906</v>
      </c>
      <c r="O43" s="254">
        <v>0</v>
      </c>
    </row>
    <row r="44" spans="2:15" ht="18" customHeight="1">
      <c r="B44" s="250"/>
      <c r="C44" s="251"/>
      <c r="D44" s="252" t="s">
        <v>415</v>
      </c>
      <c r="E44" s="253"/>
      <c r="F44" s="254">
        <v>360756</v>
      </c>
      <c r="G44" s="254">
        <v>360519</v>
      </c>
      <c r="H44" s="254">
        <v>312991</v>
      </c>
      <c r="I44" s="254">
        <v>47528</v>
      </c>
      <c r="J44" s="254">
        <v>237</v>
      </c>
      <c r="K44" s="254">
        <v>91888</v>
      </c>
      <c r="L44" s="254">
        <v>91888</v>
      </c>
      <c r="M44" s="254">
        <v>90341</v>
      </c>
      <c r="N44" s="254">
        <v>1547</v>
      </c>
      <c r="O44" s="254">
        <v>0</v>
      </c>
    </row>
    <row r="45" spans="2:15" ht="18" customHeight="1">
      <c r="B45" s="250"/>
      <c r="C45" s="251"/>
      <c r="D45" s="252" t="s">
        <v>416</v>
      </c>
      <c r="E45" s="253"/>
      <c r="F45" s="254">
        <v>326421</v>
      </c>
      <c r="G45" s="254">
        <v>326421</v>
      </c>
      <c r="H45" s="254">
        <v>301886</v>
      </c>
      <c r="I45" s="254">
        <v>24535</v>
      </c>
      <c r="J45" s="254">
        <v>0</v>
      </c>
      <c r="K45" s="254">
        <v>86855</v>
      </c>
      <c r="L45" s="254">
        <v>86855</v>
      </c>
      <c r="M45" s="254">
        <v>84981</v>
      </c>
      <c r="N45" s="254">
        <v>1874</v>
      </c>
      <c r="O45" s="254">
        <v>0</v>
      </c>
    </row>
    <row r="46" spans="2:15" ht="18" customHeight="1">
      <c r="B46" s="250"/>
      <c r="C46" s="251"/>
      <c r="D46" s="252" t="s">
        <v>417</v>
      </c>
      <c r="E46" s="253"/>
      <c r="F46" s="266" t="s">
        <v>762</v>
      </c>
      <c r="G46" s="266" t="s">
        <v>762</v>
      </c>
      <c r="H46" s="266" t="s">
        <v>762</v>
      </c>
      <c r="I46" s="266" t="s">
        <v>762</v>
      </c>
      <c r="J46" s="266" t="s">
        <v>762</v>
      </c>
      <c r="K46" s="266" t="s">
        <v>762</v>
      </c>
      <c r="L46" s="266" t="s">
        <v>762</v>
      </c>
      <c r="M46" s="266" t="s">
        <v>762</v>
      </c>
      <c r="N46" s="266" t="s">
        <v>762</v>
      </c>
      <c r="O46" s="266" t="s">
        <v>762</v>
      </c>
    </row>
    <row r="47" spans="2:15" ht="18" customHeight="1">
      <c r="B47" s="250"/>
      <c r="C47" s="251"/>
      <c r="D47" s="252" t="s">
        <v>418</v>
      </c>
      <c r="E47" s="253"/>
      <c r="F47" s="266" t="s">
        <v>762</v>
      </c>
      <c r="G47" s="266" t="s">
        <v>762</v>
      </c>
      <c r="H47" s="266" t="s">
        <v>762</v>
      </c>
      <c r="I47" s="266" t="s">
        <v>762</v>
      </c>
      <c r="J47" s="266" t="s">
        <v>762</v>
      </c>
      <c r="K47" s="266" t="s">
        <v>762</v>
      </c>
      <c r="L47" s="266" t="s">
        <v>762</v>
      </c>
      <c r="M47" s="266" t="s">
        <v>762</v>
      </c>
      <c r="N47" s="266" t="s">
        <v>762</v>
      </c>
      <c r="O47" s="266" t="s">
        <v>762</v>
      </c>
    </row>
    <row r="48" spans="2:15" ht="18" customHeight="1">
      <c r="B48" s="250"/>
      <c r="C48" s="251"/>
      <c r="D48" s="252" t="s">
        <v>419</v>
      </c>
      <c r="E48" s="253"/>
      <c r="F48" s="266" t="s">
        <v>762</v>
      </c>
      <c r="G48" s="266" t="s">
        <v>762</v>
      </c>
      <c r="H48" s="266" t="s">
        <v>762</v>
      </c>
      <c r="I48" s="266" t="s">
        <v>762</v>
      </c>
      <c r="J48" s="266" t="s">
        <v>762</v>
      </c>
      <c r="K48" s="266" t="s">
        <v>762</v>
      </c>
      <c r="L48" s="266" t="s">
        <v>762</v>
      </c>
      <c r="M48" s="266" t="s">
        <v>762</v>
      </c>
      <c r="N48" s="266" t="s">
        <v>762</v>
      </c>
      <c r="O48" s="266" t="s">
        <v>762</v>
      </c>
    </row>
    <row r="49" spans="2:15" ht="18" customHeight="1">
      <c r="B49" s="245"/>
      <c r="C49" s="246"/>
      <c r="D49" s="247" t="s">
        <v>420</v>
      </c>
      <c r="E49" s="248"/>
      <c r="F49" s="255">
        <v>351857</v>
      </c>
      <c r="G49" s="255">
        <v>350896</v>
      </c>
      <c r="H49" s="255">
        <v>329941</v>
      </c>
      <c r="I49" s="255">
        <v>20955</v>
      </c>
      <c r="J49" s="255">
        <v>961</v>
      </c>
      <c r="K49" s="255">
        <v>94159</v>
      </c>
      <c r="L49" s="255">
        <v>94055</v>
      </c>
      <c r="M49" s="255">
        <v>92755</v>
      </c>
      <c r="N49" s="255">
        <v>1300</v>
      </c>
      <c r="O49" s="255">
        <v>104</v>
      </c>
    </row>
    <row r="50" spans="2:15" ht="18" customHeight="1">
      <c r="B50" s="267"/>
      <c r="C50" s="268"/>
      <c r="D50" s="269" t="s">
        <v>421</v>
      </c>
      <c r="E50" s="270"/>
      <c r="F50" s="271">
        <v>278255</v>
      </c>
      <c r="G50" s="271">
        <v>278017</v>
      </c>
      <c r="H50" s="271">
        <v>264075</v>
      </c>
      <c r="I50" s="271">
        <v>13942</v>
      </c>
      <c r="J50" s="271">
        <v>238</v>
      </c>
      <c r="K50" s="271">
        <v>93787</v>
      </c>
      <c r="L50" s="271">
        <v>93774</v>
      </c>
      <c r="M50" s="271">
        <v>92503</v>
      </c>
      <c r="N50" s="271">
        <v>1271</v>
      </c>
      <c r="O50" s="271">
        <v>13</v>
      </c>
    </row>
    <row r="51" spans="2:15" ht="18" customHeight="1">
      <c r="B51" s="261"/>
      <c r="C51" s="262"/>
      <c r="D51" s="263" t="s">
        <v>253</v>
      </c>
      <c r="E51" s="264"/>
      <c r="F51" s="265">
        <v>231193</v>
      </c>
      <c r="G51" s="265">
        <v>231193</v>
      </c>
      <c r="H51" s="265">
        <v>221726</v>
      </c>
      <c r="I51" s="265">
        <v>9467</v>
      </c>
      <c r="J51" s="265">
        <v>0</v>
      </c>
      <c r="K51" s="265">
        <v>81733</v>
      </c>
      <c r="L51" s="265">
        <v>81733</v>
      </c>
      <c r="M51" s="265">
        <v>80703</v>
      </c>
      <c r="N51" s="265">
        <v>1030</v>
      </c>
      <c r="O51" s="265">
        <v>0</v>
      </c>
    </row>
    <row r="52" spans="2:15" ht="18" customHeight="1">
      <c r="B52" s="250"/>
      <c r="C52" s="251"/>
      <c r="D52" s="252" t="s">
        <v>422</v>
      </c>
      <c r="E52" s="253"/>
      <c r="F52" s="254">
        <v>226493</v>
      </c>
      <c r="G52" s="254">
        <v>226493</v>
      </c>
      <c r="H52" s="254">
        <v>218045</v>
      </c>
      <c r="I52" s="254">
        <v>8448</v>
      </c>
      <c r="J52" s="254">
        <v>0</v>
      </c>
      <c r="K52" s="254">
        <v>58336</v>
      </c>
      <c r="L52" s="254">
        <v>58024</v>
      </c>
      <c r="M52" s="254">
        <v>56724</v>
      </c>
      <c r="N52" s="254">
        <v>1300</v>
      </c>
      <c r="O52" s="254">
        <v>312</v>
      </c>
    </row>
    <row r="53" spans="2:15" ht="18" customHeight="1">
      <c r="B53" s="245"/>
      <c r="C53" s="246"/>
      <c r="D53" s="247" t="s">
        <v>255</v>
      </c>
      <c r="E53" s="248"/>
      <c r="F53" s="255">
        <v>346497</v>
      </c>
      <c r="G53" s="255">
        <v>346448</v>
      </c>
      <c r="H53" s="255">
        <v>314899</v>
      </c>
      <c r="I53" s="255">
        <v>31549</v>
      </c>
      <c r="J53" s="255">
        <v>49</v>
      </c>
      <c r="K53" s="255">
        <v>121717</v>
      </c>
      <c r="L53" s="255">
        <v>121717</v>
      </c>
      <c r="M53" s="255">
        <v>113832</v>
      </c>
      <c r="N53" s="255">
        <v>7885</v>
      </c>
      <c r="O53" s="255">
        <v>0</v>
      </c>
    </row>
    <row r="54" spans="2:15" ht="18" customHeight="1">
      <c r="B54" s="267"/>
      <c r="C54" s="268"/>
      <c r="D54" s="269" t="s">
        <v>423</v>
      </c>
      <c r="E54" s="270"/>
      <c r="F54" s="271">
        <v>258220</v>
      </c>
      <c r="G54" s="271">
        <v>247030</v>
      </c>
      <c r="H54" s="271">
        <v>238356</v>
      </c>
      <c r="I54" s="271">
        <v>8674</v>
      </c>
      <c r="J54" s="271">
        <v>11190</v>
      </c>
      <c r="K54" s="271">
        <v>88246</v>
      </c>
      <c r="L54" s="271">
        <v>87488</v>
      </c>
      <c r="M54" s="271">
        <v>86390</v>
      </c>
      <c r="N54" s="271">
        <v>1098</v>
      </c>
      <c r="O54" s="271">
        <v>758</v>
      </c>
    </row>
    <row r="55" spans="2:15" ht="18" customHeight="1">
      <c r="B55" s="261"/>
      <c r="C55" s="262"/>
      <c r="D55" s="263" t="s">
        <v>424</v>
      </c>
      <c r="E55" s="264"/>
      <c r="F55" s="265">
        <v>222571</v>
      </c>
      <c r="G55" s="265">
        <v>221049</v>
      </c>
      <c r="H55" s="265">
        <v>192464</v>
      </c>
      <c r="I55" s="265">
        <v>28585</v>
      </c>
      <c r="J55" s="265">
        <v>1522</v>
      </c>
      <c r="K55" s="265">
        <v>86814</v>
      </c>
      <c r="L55" s="265">
        <v>86498</v>
      </c>
      <c r="M55" s="265">
        <v>73749</v>
      </c>
      <c r="N55" s="265">
        <v>12749</v>
      </c>
      <c r="O55" s="265">
        <v>316</v>
      </c>
    </row>
    <row r="56" spans="2:15" ht="18" customHeight="1">
      <c r="B56" s="250"/>
      <c r="C56" s="251"/>
      <c r="D56" s="252" t="s">
        <v>425</v>
      </c>
      <c r="E56" s="253"/>
      <c r="F56" s="254">
        <v>237593</v>
      </c>
      <c r="G56" s="254">
        <v>237418</v>
      </c>
      <c r="H56" s="254">
        <v>219866</v>
      </c>
      <c r="I56" s="254">
        <v>17552</v>
      </c>
      <c r="J56" s="254">
        <v>175</v>
      </c>
      <c r="K56" s="254">
        <v>89405</v>
      </c>
      <c r="L56" s="254">
        <v>89399</v>
      </c>
      <c r="M56" s="254">
        <v>86603</v>
      </c>
      <c r="N56" s="254">
        <v>2796</v>
      </c>
      <c r="O56" s="254">
        <v>6</v>
      </c>
    </row>
    <row r="57" spans="2:15" ht="18" customHeight="1">
      <c r="B57" s="250"/>
      <c r="C57" s="251"/>
      <c r="D57" s="252" t="s">
        <v>426</v>
      </c>
      <c r="E57" s="253"/>
      <c r="F57" s="254">
        <v>296104</v>
      </c>
      <c r="G57" s="254">
        <v>295618</v>
      </c>
      <c r="H57" s="254">
        <v>278585</v>
      </c>
      <c r="I57" s="254">
        <v>17033</v>
      </c>
      <c r="J57" s="254">
        <v>486</v>
      </c>
      <c r="K57" s="254">
        <v>119189</v>
      </c>
      <c r="L57" s="254">
        <v>119189</v>
      </c>
      <c r="M57" s="254">
        <v>117323</v>
      </c>
      <c r="N57" s="254">
        <v>1866</v>
      </c>
      <c r="O57" s="254">
        <v>0</v>
      </c>
    </row>
    <row r="58" spans="2:15" ht="14.25" customHeight="1">
      <c r="B58" s="307"/>
      <c r="C58" s="308"/>
      <c r="D58" s="309" t="s">
        <v>427</v>
      </c>
      <c r="E58" s="310"/>
      <c r="F58" s="274" t="s">
        <v>762</v>
      </c>
      <c r="G58" s="274" t="s">
        <v>762</v>
      </c>
      <c r="H58" s="274" t="s">
        <v>762</v>
      </c>
      <c r="I58" s="274" t="s">
        <v>762</v>
      </c>
      <c r="J58" s="274" t="s">
        <v>762</v>
      </c>
      <c r="K58" s="274" t="s">
        <v>762</v>
      </c>
      <c r="L58" s="274" t="s">
        <v>762</v>
      </c>
      <c r="M58" s="274" t="s">
        <v>762</v>
      </c>
      <c r="N58" s="274" t="s">
        <v>762</v>
      </c>
      <c r="O58" s="274" t="s">
        <v>762</v>
      </c>
    </row>
    <row r="59" spans="2:15" ht="14.25" customHeight="1">
      <c r="B59" s="256"/>
      <c r="C59" s="257"/>
      <c r="D59" s="311" t="s">
        <v>428</v>
      </c>
      <c r="E59" s="259"/>
      <c r="F59" s="266" t="s">
        <v>762</v>
      </c>
      <c r="G59" s="266" t="s">
        <v>762</v>
      </c>
      <c r="H59" s="266" t="s">
        <v>762</v>
      </c>
      <c r="I59" s="266" t="s">
        <v>762</v>
      </c>
      <c r="J59" s="266" t="s">
        <v>762</v>
      </c>
      <c r="K59" s="266" t="s">
        <v>762</v>
      </c>
      <c r="L59" s="266" t="s">
        <v>762</v>
      </c>
      <c r="M59" s="266" t="s">
        <v>762</v>
      </c>
      <c r="N59" s="266" t="s">
        <v>762</v>
      </c>
      <c r="O59" s="266" t="s">
        <v>762</v>
      </c>
    </row>
    <row r="60" spans="2:15" ht="14.25" customHeight="1">
      <c r="B60" s="256"/>
      <c r="C60" s="257"/>
      <c r="D60" s="311" t="s">
        <v>429</v>
      </c>
      <c r="E60" s="259"/>
      <c r="F60" s="266" t="s">
        <v>762</v>
      </c>
      <c r="G60" s="266" t="s">
        <v>762</v>
      </c>
      <c r="H60" s="266" t="s">
        <v>762</v>
      </c>
      <c r="I60" s="266" t="s">
        <v>762</v>
      </c>
      <c r="J60" s="266" t="s">
        <v>762</v>
      </c>
      <c r="K60" s="266" t="s">
        <v>762</v>
      </c>
      <c r="L60" s="266" t="s">
        <v>762</v>
      </c>
      <c r="M60" s="266" t="s">
        <v>762</v>
      </c>
      <c r="N60" s="266" t="s">
        <v>762</v>
      </c>
      <c r="O60" s="266" t="s">
        <v>762</v>
      </c>
    </row>
    <row r="61" spans="2:15" ht="14.25" customHeight="1">
      <c r="B61" s="256"/>
      <c r="C61" s="257"/>
      <c r="D61" s="311" t="s">
        <v>430</v>
      </c>
      <c r="E61" s="259"/>
      <c r="F61" s="266" t="s">
        <v>762</v>
      </c>
      <c r="G61" s="266" t="s">
        <v>762</v>
      </c>
      <c r="H61" s="266" t="s">
        <v>762</v>
      </c>
      <c r="I61" s="266" t="s">
        <v>762</v>
      </c>
      <c r="J61" s="266" t="s">
        <v>762</v>
      </c>
      <c r="K61" s="266" t="s">
        <v>762</v>
      </c>
      <c r="L61" s="266" t="s">
        <v>762</v>
      </c>
      <c r="M61" s="266" t="s">
        <v>762</v>
      </c>
      <c r="N61" s="266" t="s">
        <v>762</v>
      </c>
      <c r="O61" s="266" t="s">
        <v>762</v>
      </c>
    </row>
    <row r="62" spans="2:15" ht="14.25" customHeight="1">
      <c r="B62" s="267"/>
      <c r="C62" s="268"/>
      <c r="D62" s="278" t="s">
        <v>431</v>
      </c>
      <c r="E62" s="270"/>
      <c r="F62" s="266" t="s">
        <v>762</v>
      </c>
      <c r="G62" s="266" t="s">
        <v>762</v>
      </c>
      <c r="H62" s="266" t="s">
        <v>762</v>
      </c>
      <c r="I62" s="266" t="s">
        <v>762</v>
      </c>
      <c r="J62" s="266" t="s">
        <v>762</v>
      </c>
      <c r="K62" s="266" t="s">
        <v>762</v>
      </c>
      <c r="L62" s="266" t="s">
        <v>762</v>
      </c>
      <c r="M62" s="266" t="s">
        <v>762</v>
      </c>
      <c r="N62" s="266" t="s">
        <v>762</v>
      </c>
      <c r="O62" s="266" t="s">
        <v>762</v>
      </c>
    </row>
    <row r="63" spans="2:15" ht="14.25" customHeight="1">
      <c r="B63" s="245"/>
      <c r="C63" s="246"/>
      <c r="D63" s="273" t="s">
        <v>432</v>
      </c>
      <c r="E63" s="248"/>
      <c r="F63" s="274" t="s">
        <v>762</v>
      </c>
      <c r="G63" s="274" t="s">
        <v>762</v>
      </c>
      <c r="H63" s="274" t="s">
        <v>762</v>
      </c>
      <c r="I63" s="274" t="s">
        <v>762</v>
      </c>
      <c r="J63" s="274" t="s">
        <v>762</v>
      </c>
      <c r="K63" s="274" t="s">
        <v>762</v>
      </c>
      <c r="L63" s="274" t="s">
        <v>762</v>
      </c>
      <c r="M63" s="274" t="s">
        <v>762</v>
      </c>
      <c r="N63" s="274" t="s">
        <v>762</v>
      </c>
      <c r="O63" s="274" t="s">
        <v>762</v>
      </c>
    </row>
    <row r="64" spans="2:15" ht="14.25" customHeight="1">
      <c r="B64" s="267"/>
      <c r="C64" s="268"/>
      <c r="D64" s="278" t="s">
        <v>433</v>
      </c>
      <c r="E64" s="270"/>
      <c r="F64" s="279" t="s">
        <v>762</v>
      </c>
      <c r="G64" s="279" t="s">
        <v>762</v>
      </c>
      <c r="H64" s="279" t="s">
        <v>762</v>
      </c>
      <c r="I64" s="279" t="s">
        <v>762</v>
      </c>
      <c r="J64" s="279" t="s">
        <v>762</v>
      </c>
      <c r="K64" s="279" t="s">
        <v>762</v>
      </c>
      <c r="L64" s="279" t="s">
        <v>762</v>
      </c>
      <c r="M64" s="279" t="s">
        <v>762</v>
      </c>
      <c r="N64" s="279" t="s">
        <v>762</v>
      </c>
      <c r="O64" s="279" t="s">
        <v>762</v>
      </c>
    </row>
    <row r="65" spans="2:15" ht="18.75">
      <c r="B65" s="222" t="s">
        <v>837</v>
      </c>
      <c r="C65" s="223"/>
      <c r="D65" s="224"/>
      <c r="E65" s="223"/>
      <c r="F65" s="223"/>
      <c r="G65" s="300"/>
      <c r="I65" s="223"/>
      <c r="J65" s="223" t="s">
        <v>649</v>
      </c>
      <c r="K65" s="223"/>
      <c r="L65" s="223"/>
      <c r="M65" s="223"/>
      <c r="N65" s="223"/>
      <c r="O65" s="223"/>
    </row>
    <row r="66" spans="2:15" ht="14.25" customHeight="1">
      <c r="B66" s="226" t="s">
        <v>435</v>
      </c>
      <c r="C66" s="301"/>
      <c r="D66" s="301"/>
      <c r="E66" s="301"/>
      <c r="F66" s="301"/>
      <c r="G66" s="228"/>
      <c r="H66" s="228"/>
      <c r="I66" s="228"/>
      <c r="J66" s="228"/>
      <c r="K66" s="228"/>
      <c r="L66" s="228"/>
      <c r="M66" s="228"/>
      <c r="N66" s="228"/>
      <c r="O66" s="228"/>
    </row>
    <row r="67" spans="2:15" ht="14.25" customHeight="1">
      <c r="B67" s="226"/>
      <c r="C67" s="301"/>
      <c r="D67" s="301"/>
      <c r="E67" s="301"/>
      <c r="F67" s="301"/>
      <c r="G67" s="228"/>
      <c r="H67" s="228"/>
      <c r="I67" s="228"/>
      <c r="J67" s="228"/>
      <c r="K67" s="228"/>
      <c r="L67" s="228"/>
      <c r="M67" s="228"/>
      <c r="N67" s="228"/>
      <c r="O67" s="228"/>
    </row>
    <row r="68" spans="2:15" ht="6" customHeight="1">
      <c r="B68" s="228"/>
      <c r="C68" s="228"/>
      <c r="E68" s="228"/>
      <c r="F68" s="228"/>
      <c r="G68" s="228"/>
      <c r="H68" s="228"/>
      <c r="I68" s="228"/>
      <c r="J68" s="228"/>
      <c r="K68" s="228"/>
      <c r="L68" s="228"/>
      <c r="M68" s="228"/>
      <c r="N68" s="228"/>
      <c r="O68" s="228"/>
    </row>
    <row r="69" spans="2:15" ht="18" customHeight="1">
      <c r="B69" s="228"/>
      <c r="C69" s="228"/>
      <c r="D69" s="230" t="s">
        <v>446</v>
      </c>
      <c r="E69" s="228"/>
      <c r="F69" s="230"/>
      <c r="G69" s="228"/>
      <c r="H69" s="228"/>
      <c r="I69" s="228"/>
      <c r="J69" s="228"/>
      <c r="K69" s="228"/>
      <c r="L69" s="228"/>
      <c r="M69" s="228"/>
      <c r="N69" s="228"/>
      <c r="O69" s="231" t="s">
        <v>631</v>
      </c>
    </row>
    <row r="70" spans="2:15" s="236" customFormat="1" ht="18" customHeight="1">
      <c r="B70" s="232"/>
      <c r="C70" s="233"/>
      <c r="D70" s="234"/>
      <c r="E70" s="235"/>
      <c r="F70" s="812" t="s">
        <v>650</v>
      </c>
      <c r="G70" s="819"/>
      <c r="H70" s="819"/>
      <c r="I70" s="826"/>
      <c r="J70" s="827"/>
      <c r="K70" s="812" t="s">
        <v>651</v>
      </c>
      <c r="L70" s="826"/>
      <c r="M70" s="826"/>
      <c r="N70" s="826"/>
      <c r="O70" s="827"/>
    </row>
    <row r="71" spans="2:15" s="236" customFormat="1" ht="36" customHeight="1" thickBot="1">
      <c r="B71" s="815" t="s">
        <v>442</v>
      </c>
      <c r="C71" s="821"/>
      <c r="D71" s="821"/>
      <c r="E71" s="238"/>
      <c r="F71" s="302" t="s">
        <v>652</v>
      </c>
      <c r="G71" s="303" t="s">
        <v>632</v>
      </c>
      <c r="H71" s="303" t="s">
        <v>653</v>
      </c>
      <c r="I71" s="304" t="s">
        <v>654</v>
      </c>
      <c r="J71" s="303" t="s">
        <v>655</v>
      </c>
      <c r="K71" s="304" t="s">
        <v>652</v>
      </c>
      <c r="L71" s="305" t="s">
        <v>632</v>
      </c>
      <c r="M71" s="305" t="s">
        <v>653</v>
      </c>
      <c r="N71" s="306" t="s">
        <v>654</v>
      </c>
      <c r="O71" s="306" t="s">
        <v>655</v>
      </c>
    </row>
    <row r="72" spans="2:15" ht="18" customHeight="1" thickTop="1">
      <c r="B72" s="240"/>
      <c r="C72" s="241"/>
      <c r="D72" s="242" t="s">
        <v>143</v>
      </c>
      <c r="E72" s="243"/>
      <c r="F72" s="244">
        <v>332557</v>
      </c>
      <c r="G72" s="244">
        <v>330727</v>
      </c>
      <c r="H72" s="244">
        <v>298515</v>
      </c>
      <c r="I72" s="244">
        <v>32212</v>
      </c>
      <c r="J72" s="244">
        <v>1830</v>
      </c>
      <c r="K72" s="244">
        <v>97779</v>
      </c>
      <c r="L72" s="244">
        <v>97699</v>
      </c>
      <c r="M72" s="244">
        <v>94564</v>
      </c>
      <c r="N72" s="244">
        <v>3135</v>
      </c>
      <c r="O72" s="244">
        <v>80</v>
      </c>
    </row>
    <row r="73" spans="2:15" ht="18" customHeight="1">
      <c r="B73" s="245"/>
      <c r="C73" s="246"/>
      <c r="D73" s="247" t="s">
        <v>390</v>
      </c>
      <c r="E73" s="248"/>
      <c r="F73" s="249" t="s">
        <v>762</v>
      </c>
      <c r="G73" s="249" t="s">
        <v>762</v>
      </c>
      <c r="H73" s="249" t="s">
        <v>762</v>
      </c>
      <c r="I73" s="249" t="s">
        <v>762</v>
      </c>
      <c r="J73" s="249" t="s">
        <v>762</v>
      </c>
      <c r="K73" s="249" t="s">
        <v>762</v>
      </c>
      <c r="L73" s="249" t="s">
        <v>762</v>
      </c>
      <c r="M73" s="249" t="s">
        <v>762</v>
      </c>
      <c r="N73" s="249" t="s">
        <v>762</v>
      </c>
      <c r="O73" s="249" t="s">
        <v>762</v>
      </c>
    </row>
    <row r="74" spans="2:15" ht="18" customHeight="1">
      <c r="B74" s="250"/>
      <c r="C74" s="251"/>
      <c r="D74" s="252" t="s">
        <v>151</v>
      </c>
      <c r="E74" s="253"/>
      <c r="F74" s="254">
        <v>414831</v>
      </c>
      <c r="G74" s="254">
        <v>414831</v>
      </c>
      <c r="H74" s="254">
        <v>381179</v>
      </c>
      <c r="I74" s="254">
        <v>33652</v>
      </c>
      <c r="J74" s="254">
        <v>0</v>
      </c>
      <c r="K74" s="254">
        <v>158704</v>
      </c>
      <c r="L74" s="254">
        <v>158704</v>
      </c>
      <c r="M74" s="254">
        <v>147524</v>
      </c>
      <c r="N74" s="254">
        <v>11180</v>
      </c>
      <c r="O74" s="254">
        <v>0</v>
      </c>
    </row>
    <row r="75" spans="2:15" ht="18" customHeight="1">
      <c r="B75" s="250"/>
      <c r="C75" s="251"/>
      <c r="D75" s="252" t="s">
        <v>153</v>
      </c>
      <c r="E75" s="253"/>
      <c r="F75" s="254">
        <v>341301</v>
      </c>
      <c r="G75" s="254">
        <v>338447</v>
      </c>
      <c r="H75" s="254">
        <v>300039</v>
      </c>
      <c r="I75" s="254">
        <v>38408</v>
      </c>
      <c r="J75" s="254">
        <v>2854</v>
      </c>
      <c r="K75" s="254">
        <v>114015</v>
      </c>
      <c r="L75" s="254">
        <v>113866</v>
      </c>
      <c r="M75" s="254">
        <v>108286</v>
      </c>
      <c r="N75" s="254">
        <v>5580</v>
      </c>
      <c r="O75" s="254">
        <v>149</v>
      </c>
    </row>
    <row r="76" spans="2:15" ht="18" customHeight="1">
      <c r="B76" s="250"/>
      <c r="C76" s="251"/>
      <c r="D76" s="252" t="s">
        <v>155</v>
      </c>
      <c r="E76" s="253"/>
      <c r="F76" s="254">
        <v>477641</v>
      </c>
      <c r="G76" s="254">
        <v>474232</v>
      </c>
      <c r="H76" s="254">
        <v>408500</v>
      </c>
      <c r="I76" s="254">
        <v>65732</v>
      </c>
      <c r="J76" s="254">
        <v>3409</v>
      </c>
      <c r="K76" s="254">
        <v>106084</v>
      </c>
      <c r="L76" s="254">
        <v>106084</v>
      </c>
      <c r="M76" s="254">
        <v>106084</v>
      </c>
      <c r="N76" s="254">
        <v>0</v>
      </c>
      <c r="O76" s="254">
        <v>0</v>
      </c>
    </row>
    <row r="77" spans="2:15" ht="18" customHeight="1">
      <c r="B77" s="250"/>
      <c r="C77" s="251"/>
      <c r="D77" s="252" t="s">
        <v>158</v>
      </c>
      <c r="E77" s="253"/>
      <c r="F77" s="254">
        <v>342560</v>
      </c>
      <c r="G77" s="254">
        <v>341859</v>
      </c>
      <c r="H77" s="254">
        <v>309769</v>
      </c>
      <c r="I77" s="254">
        <v>32090</v>
      </c>
      <c r="J77" s="254">
        <v>701</v>
      </c>
      <c r="K77" s="254">
        <v>120601</v>
      </c>
      <c r="L77" s="254">
        <v>120601</v>
      </c>
      <c r="M77" s="254">
        <v>117670</v>
      </c>
      <c r="N77" s="254">
        <v>2931</v>
      </c>
      <c r="O77" s="254">
        <v>0</v>
      </c>
    </row>
    <row r="78" spans="2:15" ht="18" customHeight="1">
      <c r="B78" s="250"/>
      <c r="C78" s="251"/>
      <c r="D78" s="252" t="s">
        <v>391</v>
      </c>
      <c r="E78" s="253"/>
      <c r="F78" s="254">
        <v>294146</v>
      </c>
      <c r="G78" s="254">
        <v>294141</v>
      </c>
      <c r="H78" s="254">
        <v>253992</v>
      </c>
      <c r="I78" s="254">
        <v>40149</v>
      </c>
      <c r="J78" s="254">
        <v>5</v>
      </c>
      <c r="K78" s="254">
        <v>107247</v>
      </c>
      <c r="L78" s="254">
        <v>107246</v>
      </c>
      <c r="M78" s="254">
        <v>102696</v>
      </c>
      <c r="N78" s="254">
        <v>4550</v>
      </c>
      <c r="O78" s="254">
        <v>1</v>
      </c>
    </row>
    <row r="79" spans="2:15" ht="18" customHeight="1">
      <c r="B79" s="250"/>
      <c r="C79" s="251"/>
      <c r="D79" s="252" t="s">
        <v>392</v>
      </c>
      <c r="E79" s="253"/>
      <c r="F79" s="254">
        <v>330563</v>
      </c>
      <c r="G79" s="254">
        <v>329633</v>
      </c>
      <c r="H79" s="254">
        <v>307211</v>
      </c>
      <c r="I79" s="254">
        <v>22422</v>
      </c>
      <c r="J79" s="254">
        <v>930</v>
      </c>
      <c r="K79" s="254">
        <v>98915</v>
      </c>
      <c r="L79" s="254">
        <v>98901</v>
      </c>
      <c r="M79" s="254">
        <v>97520</v>
      </c>
      <c r="N79" s="254">
        <v>1381</v>
      </c>
      <c r="O79" s="254">
        <v>14</v>
      </c>
    </row>
    <row r="80" spans="2:15" ht="18" customHeight="1">
      <c r="B80" s="250"/>
      <c r="C80" s="251"/>
      <c r="D80" s="252" t="s">
        <v>393</v>
      </c>
      <c r="E80" s="253"/>
      <c r="F80" s="254">
        <v>416348</v>
      </c>
      <c r="G80" s="254">
        <v>411443</v>
      </c>
      <c r="H80" s="254">
        <v>378827</v>
      </c>
      <c r="I80" s="254">
        <v>32616</v>
      </c>
      <c r="J80" s="254">
        <v>4905</v>
      </c>
      <c r="K80" s="254">
        <v>122204</v>
      </c>
      <c r="L80" s="254">
        <v>119262</v>
      </c>
      <c r="M80" s="254">
        <v>117669</v>
      </c>
      <c r="N80" s="254">
        <v>1593</v>
      </c>
      <c r="O80" s="254">
        <v>2942</v>
      </c>
    </row>
    <row r="81" spans="2:15" ht="18" customHeight="1">
      <c r="B81" s="250"/>
      <c r="C81" s="251"/>
      <c r="D81" s="252" t="s">
        <v>394</v>
      </c>
      <c r="E81" s="253"/>
      <c r="F81" s="254">
        <v>261193</v>
      </c>
      <c r="G81" s="254">
        <v>261193</v>
      </c>
      <c r="H81" s="254">
        <v>247349</v>
      </c>
      <c r="I81" s="254">
        <v>13844</v>
      </c>
      <c r="J81" s="254">
        <v>0</v>
      </c>
      <c r="K81" s="254">
        <v>66703</v>
      </c>
      <c r="L81" s="254">
        <v>66703</v>
      </c>
      <c r="M81" s="254">
        <v>64256</v>
      </c>
      <c r="N81" s="254">
        <v>2447</v>
      </c>
      <c r="O81" s="254">
        <v>0</v>
      </c>
    </row>
    <row r="82" spans="2:15" ht="18" customHeight="1">
      <c r="B82" s="250"/>
      <c r="C82" s="251"/>
      <c r="D82" s="252" t="s">
        <v>395</v>
      </c>
      <c r="E82" s="253"/>
      <c r="F82" s="254">
        <v>371566</v>
      </c>
      <c r="G82" s="254">
        <v>370924</v>
      </c>
      <c r="H82" s="254">
        <v>323171</v>
      </c>
      <c r="I82" s="254">
        <v>47753</v>
      </c>
      <c r="J82" s="254">
        <v>642</v>
      </c>
      <c r="K82" s="254">
        <v>181402</v>
      </c>
      <c r="L82" s="254">
        <v>180742</v>
      </c>
      <c r="M82" s="254">
        <v>174453</v>
      </c>
      <c r="N82" s="254">
        <v>6289</v>
      </c>
      <c r="O82" s="254">
        <v>660</v>
      </c>
    </row>
    <row r="83" spans="2:15" ht="18" customHeight="1">
      <c r="B83" s="250"/>
      <c r="C83" s="251"/>
      <c r="D83" s="252" t="s">
        <v>396</v>
      </c>
      <c r="E83" s="253"/>
      <c r="F83" s="254">
        <v>234475</v>
      </c>
      <c r="G83" s="254">
        <v>234475</v>
      </c>
      <c r="H83" s="254">
        <v>225196</v>
      </c>
      <c r="I83" s="254">
        <v>9279</v>
      </c>
      <c r="J83" s="254">
        <v>0</v>
      </c>
      <c r="K83" s="254">
        <v>72812</v>
      </c>
      <c r="L83" s="254">
        <v>72644</v>
      </c>
      <c r="M83" s="254">
        <v>70661</v>
      </c>
      <c r="N83" s="254">
        <v>1983</v>
      </c>
      <c r="O83" s="254">
        <v>168</v>
      </c>
    </row>
    <row r="84" spans="2:15" ht="18" customHeight="1">
      <c r="B84" s="250"/>
      <c r="C84" s="251"/>
      <c r="D84" s="252" t="s">
        <v>397</v>
      </c>
      <c r="E84" s="253"/>
      <c r="F84" s="254">
        <v>263346</v>
      </c>
      <c r="G84" s="254">
        <v>257330</v>
      </c>
      <c r="H84" s="254">
        <v>246837</v>
      </c>
      <c r="I84" s="254">
        <v>10493</v>
      </c>
      <c r="J84" s="254">
        <v>6016</v>
      </c>
      <c r="K84" s="254">
        <v>131690</v>
      </c>
      <c r="L84" s="254">
        <v>131690</v>
      </c>
      <c r="M84" s="254">
        <v>128558</v>
      </c>
      <c r="N84" s="254">
        <v>3132</v>
      </c>
      <c r="O84" s="254">
        <v>0</v>
      </c>
    </row>
    <row r="85" spans="2:15" ht="18" customHeight="1">
      <c r="B85" s="250"/>
      <c r="C85" s="251"/>
      <c r="D85" s="252" t="s">
        <v>398</v>
      </c>
      <c r="E85" s="253"/>
      <c r="F85" s="254">
        <v>388301</v>
      </c>
      <c r="G85" s="254">
        <v>386049</v>
      </c>
      <c r="H85" s="254">
        <v>373296</v>
      </c>
      <c r="I85" s="254">
        <v>12753</v>
      </c>
      <c r="J85" s="254">
        <v>2252</v>
      </c>
      <c r="K85" s="254">
        <v>77237</v>
      </c>
      <c r="L85" s="254">
        <v>77237</v>
      </c>
      <c r="M85" s="254">
        <v>76722</v>
      </c>
      <c r="N85" s="254">
        <v>515</v>
      </c>
      <c r="O85" s="254">
        <v>0</v>
      </c>
    </row>
    <row r="86" spans="2:15" ht="18" customHeight="1">
      <c r="B86" s="250"/>
      <c r="C86" s="251"/>
      <c r="D86" s="252" t="s">
        <v>399</v>
      </c>
      <c r="E86" s="253"/>
      <c r="F86" s="254">
        <v>318664</v>
      </c>
      <c r="G86" s="254">
        <v>318582</v>
      </c>
      <c r="H86" s="254">
        <v>294580</v>
      </c>
      <c r="I86" s="254">
        <v>24002</v>
      </c>
      <c r="J86" s="254">
        <v>82</v>
      </c>
      <c r="K86" s="254">
        <v>110807</v>
      </c>
      <c r="L86" s="254">
        <v>110778</v>
      </c>
      <c r="M86" s="254">
        <v>106459</v>
      </c>
      <c r="N86" s="254">
        <v>4319</v>
      </c>
      <c r="O86" s="254">
        <v>29</v>
      </c>
    </row>
    <row r="87" spans="2:15" ht="18" customHeight="1">
      <c r="B87" s="250"/>
      <c r="C87" s="251"/>
      <c r="D87" s="252" t="s">
        <v>185</v>
      </c>
      <c r="E87" s="253"/>
      <c r="F87" s="254">
        <v>326237</v>
      </c>
      <c r="G87" s="254">
        <v>320258</v>
      </c>
      <c r="H87" s="254">
        <v>313836</v>
      </c>
      <c r="I87" s="254">
        <v>6422</v>
      </c>
      <c r="J87" s="254">
        <v>5979</v>
      </c>
      <c r="K87" s="254">
        <v>100587</v>
      </c>
      <c r="L87" s="254">
        <v>100587</v>
      </c>
      <c r="M87" s="254">
        <v>99146</v>
      </c>
      <c r="N87" s="254">
        <v>1441</v>
      </c>
      <c r="O87" s="254">
        <v>0</v>
      </c>
    </row>
    <row r="88" spans="2:15" ht="18" customHeight="1">
      <c r="B88" s="250"/>
      <c r="C88" s="251"/>
      <c r="D88" s="252" t="s">
        <v>400</v>
      </c>
      <c r="E88" s="253"/>
      <c r="F88" s="254">
        <v>234065</v>
      </c>
      <c r="G88" s="254">
        <v>233612</v>
      </c>
      <c r="H88" s="254">
        <v>211633</v>
      </c>
      <c r="I88" s="254">
        <v>21979</v>
      </c>
      <c r="J88" s="254">
        <v>453</v>
      </c>
      <c r="K88" s="254">
        <v>89283</v>
      </c>
      <c r="L88" s="254">
        <v>89206</v>
      </c>
      <c r="M88" s="254">
        <v>84135</v>
      </c>
      <c r="N88" s="254">
        <v>5071</v>
      </c>
      <c r="O88" s="254">
        <v>77</v>
      </c>
    </row>
    <row r="89" spans="2:15" ht="18" customHeight="1">
      <c r="B89" s="245"/>
      <c r="C89" s="246"/>
      <c r="D89" s="247" t="s">
        <v>401</v>
      </c>
      <c r="E89" s="248"/>
      <c r="F89" s="255">
        <v>292710</v>
      </c>
      <c r="G89" s="255">
        <v>292427</v>
      </c>
      <c r="H89" s="255">
        <v>264564</v>
      </c>
      <c r="I89" s="255">
        <v>27863</v>
      </c>
      <c r="J89" s="255">
        <v>283</v>
      </c>
      <c r="K89" s="255">
        <v>114947</v>
      </c>
      <c r="L89" s="255">
        <v>114641</v>
      </c>
      <c r="M89" s="255">
        <v>107404</v>
      </c>
      <c r="N89" s="255">
        <v>7237</v>
      </c>
      <c r="O89" s="255">
        <v>306</v>
      </c>
    </row>
    <row r="90" spans="2:15" ht="18" customHeight="1">
      <c r="B90" s="256"/>
      <c r="C90" s="257"/>
      <c r="D90" s="258" t="s">
        <v>193</v>
      </c>
      <c r="E90" s="259"/>
      <c r="F90" s="260">
        <v>317743</v>
      </c>
      <c r="G90" s="260">
        <v>315251</v>
      </c>
      <c r="H90" s="260">
        <v>274576</v>
      </c>
      <c r="I90" s="260">
        <v>40675</v>
      </c>
      <c r="J90" s="260">
        <v>2492</v>
      </c>
      <c r="K90" s="260">
        <v>179557</v>
      </c>
      <c r="L90" s="260">
        <v>179557</v>
      </c>
      <c r="M90" s="260">
        <v>165510</v>
      </c>
      <c r="N90" s="260">
        <v>14047</v>
      </c>
      <c r="O90" s="260">
        <v>0</v>
      </c>
    </row>
    <row r="91" spans="2:15" ht="18" customHeight="1">
      <c r="B91" s="261"/>
      <c r="C91" s="262"/>
      <c r="D91" s="263" t="s">
        <v>402</v>
      </c>
      <c r="E91" s="264"/>
      <c r="F91" s="462">
        <v>270049</v>
      </c>
      <c r="G91" s="462">
        <v>270049</v>
      </c>
      <c r="H91" s="462">
        <v>250239</v>
      </c>
      <c r="I91" s="462">
        <v>19810</v>
      </c>
      <c r="J91" s="462">
        <v>0</v>
      </c>
      <c r="K91" s="462">
        <v>87833</v>
      </c>
      <c r="L91" s="462">
        <v>87833</v>
      </c>
      <c r="M91" s="462">
        <v>83277</v>
      </c>
      <c r="N91" s="462">
        <v>4556</v>
      </c>
      <c r="O91" s="462">
        <v>0</v>
      </c>
    </row>
    <row r="92" spans="2:15" ht="18" customHeight="1">
      <c r="B92" s="250"/>
      <c r="C92" s="251"/>
      <c r="D92" s="252" t="s">
        <v>403</v>
      </c>
      <c r="E92" s="253"/>
      <c r="F92" s="254">
        <v>262598</v>
      </c>
      <c r="G92" s="254">
        <v>262598</v>
      </c>
      <c r="H92" s="254">
        <v>238266</v>
      </c>
      <c r="I92" s="254">
        <v>24332</v>
      </c>
      <c r="J92" s="254">
        <v>0</v>
      </c>
      <c r="K92" s="254">
        <v>143228</v>
      </c>
      <c r="L92" s="254">
        <v>143228</v>
      </c>
      <c r="M92" s="254">
        <v>140075</v>
      </c>
      <c r="N92" s="254">
        <v>3153</v>
      </c>
      <c r="O92" s="254">
        <v>0</v>
      </c>
    </row>
    <row r="93" spans="2:15" ht="18" customHeight="1">
      <c r="B93" s="250"/>
      <c r="C93" s="251"/>
      <c r="D93" s="252" t="s">
        <v>404</v>
      </c>
      <c r="E93" s="253"/>
      <c r="F93" s="254">
        <v>299110</v>
      </c>
      <c r="G93" s="254">
        <v>299110</v>
      </c>
      <c r="H93" s="254">
        <v>266030</v>
      </c>
      <c r="I93" s="254">
        <v>33080</v>
      </c>
      <c r="J93" s="254">
        <v>0</v>
      </c>
      <c r="K93" s="254">
        <v>113657</v>
      </c>
      <c r="L93" s="254">
        <v>113657</v>
      </c>
      <c r="M93" s="254">
        <v>112672</v>
      </c>
      <c r="N93" s="254">
        <v>985</v>
      </c>
      <c r="O93" s="254">
        <v>0</v>
      </c>
    </row>
    <row r="94" spans="2:15" ht="18" customHeight="1">
      <c r="B94" s="250"/>
      <c r="C94" s="251"/>
      <c r="D94" s="252" t="s">
        <v>205</v>
      </c>
      <c r="E94" s="253"/>
      <c r="F94" s="254">
        <v>309889</v>
      </c>
      <c r="G94" s="254">
        <v>303436</v>
      </c>
      <c r="H94" s="254">
        <v>268607</v>
      </c>
      <c r="I94" s="254">
        <v>34829</v>
      </c>
      <c r="J94" s="254">
        <v>6453</v>
      </c>
      <c r="K94" s="254">
        <v>110853</v>
      </c>
      <c r="L94" s="254">
        <v>110853</v>
      </c>
      <c r="M94" s="254">
        <v>109485</v>
      </c>
      <c r="N94" s="254">
        <v>1368</v>
      </c>
      <c r="O94" s="254">
        <v>0</v>
      </c>
    </row>
    <row r="95" spans="2:15" ht="18" customHeight="1">
      <c r="B95" s="250"/>
      <c r="C95" s="251"/>
      <c r="D95" s="252" t="s">
        <v>405</v>
      </c>
      <c r="E95" s="253"/>
      <c r="F95" s="254">
        <v>323004</v>
      </c>
      <c r="G95" s="254">
        <v>321317</v>
      </c>
      <c r="H95" s="254">
        <v>288308</v>
      </c>
      <c r="I95" s="254">
        <v>33009</v>
      </c>
      <c r="J95" s="254">
        <v>1687</v>
      </c>
      <c r="K95" s="254">
        <v>118998</v>
      </c>
      <c r="L95" s="254">
        <v>118998</v>
      </c>
      <c r="M95" s="254">
        <v>111444</v>
      </c>
      <c r="N95" s="254">
        <v>7554</v>
      </c>
      <c r="O95" s="254">
        <v>0</v>
      </c>
    </row>
    <row r="96" spans="2:15" ht="18" customHeight="1">
      <c r="B96" s="250"/>
      <c r="C96" s="251"/>
      <c r="D96" s="252" t="s">
        <v>406</v>
      </c>
      <c r="E96" s="253"/>
      <c r="F96" s="254">
        <v>289977</v>
      </c>
      <c r="G96" s="254">
        <v>289977</v>
      </c>
      <c r="H96" s="254">
        <v>255113</v>
      </c>
      <c r="I96" s="254">
        <v>34864</v>
      </c>
      <c r="J96" s="254">
        <v>0</v>
      </c>
      <c r="K96" s="254">
        <v>75389</v>
      </c>
      <c r="L96" s="254">
        <v>75389</v>
      </c>
      <c r="M96" s="254">
        <v>68087</v>
      </c>
      <c r="N96" s="254">
        <v>7302</v>
      </c>
      <c r="O96" s="254">
        <v>0</v>
      </c>
    </row>
    <row r="97" spans="2:15" ht="18" customHeight="1">
      <c r="B97" s="250"/>
      <c r="C97" s="251"/>
      <c r="D97" s="252" t="s">
        <v>407</v>
      </c>
      <c r="E97" s="253"/>
      <c r="F97" s="254">
        <v>361404</v>
      </c>
      <c r="G97" s="254">
        <v>340527</v>
      </c>
      <c r="H97" s="254">
        <v>291964</v>
      </c>
      <c r="I97" s="254">
        <v>48563</v>
      </c>
      <c r="J97" s="254">
        <v>20877</v>
      </c>
      <c r="K97" s="254">
        <v>94986</v>
      </c>
      <c r="L97" s="254">
        <v>94986</v>
      </c>
      <c r="M97" s="254">
        <v>93958</v>
      </c>
      <c r="N97" s="254">
        <v>1028</v>
      </c>
      <c r="O97" s="254">
        <v>0</v>
      </c>
    </row>
    <row r="98" spans="2:15" ht="18" customHeight="1">
      <c r="B98" s="250"/>
      <c r="C98" s="251"/>
      <c r="D98" s="252" t="s">
        <v>408</v>
      </c>
      <c r="E98" s="253"/>
      <c r="F98" s="254">
        <v>354035</v>
      </c>
      <c r="G98" s="254">
        <v>302753</v>
      </c>
      <c r="H98" s="254">
        <v>264125</v>
      </c>
      <c r="I98" s="254">
        <v>38628</v>
      </c>
      <c r="J98" s="254">
        <v>51282</v>
      </c>
      <c r="K98" s="254">
        <v>107589</v>
      </c>
      <c r="L98" s="254">
        <v>107589</v>
      </c>
      <c r="M98" s="254">
        <v>104151</v>
      </c>
      <c r="N98" s="254">
        <v>3438</v>
      </c>
      <c r="O98" s="254">
        <v>0</v>
      </c>
    </row>
    <row r="99" spans="2:15" ht="18" customHeight="1">
      <c r="B99" s="250"/>
      <c r="C99" s="251"/>
      <c r="D99" s="252" t="s">
        <v>219</v>
      </c>
      <c r="E99" s="253"/>
      <c r="F99" s="254">
        <v>351449</v>
      </c>
      <c r="G99" s="254">
        <v>351417</v>
      </c>
      <c r="H99" s="254">
        <v>307737</v>
      </c>
      <c r="I99" s="254">
        <v>43680</v>
      </c>
      <c r="J99" s="254">
        <v>32</v>
      </c>
      <c r="K99" s="254">
        <v>117457</v>
      </c>
      <c r="L99" s="254">
        <v>115186</v>
      </c>
      <c r="M99" s="254">
        <v>115033</v>
      </c>
      <c r="N99" s="254">
        <v>153</v>
      </c>
      <c r="O99" s="254">
        <v>2271</v>
      </c>
    </row>
    <row r="100" spans="2:15" ht="18" customHeight="1">
      <c r="B100" s="250"/>
      <c r="C100" s="251"/>
      <c r="D100" s="252" t="s">
        <v>222</v>
      </c>
      <c r="E100" s="253"/>
      <c r="F100" s="254">
        <v>307129</v>
      </c>
      <c r="G100" s="254">
        <v>307129</v>
      </c>
      <c r="H100" s="254">
        <v>275910</v>
      </c>
      <c r="I100" s="254">
        <v>31219</v>
      </c>
      <c r="J100" s="254">
        <v>0</v>
      </c>
      <c r="K100" s="254">
        <v>136013</v>
      </c>
      <c r="L100" s="254">
        <v>136013</v>
      </c>
      <c r="M100" s="254">
        <v>135322</v>
      </c>
      <c r="N100" s="254">
        <v>691</v>
      </c>
      <c r="O100" s="254">
        <v>0</v>
      </c>
    </row>
    <row r="101" spans="2:15" ht="18" customHeight="1">
      <c r="B101" s="250"/>
      <c r="C101" s="251"/>
      <c r="D101" s="252" t="s">
        <v>225</v>
      </c>
      <c r="E101" s="253"/>
      <c r="F101" s="254">
        <v>341298</v>
      </c>
      <c r="G101" s="254">
        <v>332494</v>
      </c>
      <c r="H101" s="254">
        <v>287177</v>
      </c>
      <c r="I101" s="254">
        <v>45317</v>
      </c>
      <c r="J101" s="254">
        <v>8804</v>
      </c>
      <c r="K101" s="254">
        <v>111216</v>
      </c>
      <c r="L101" s="254">
        <v>111216</v>
      </c>
      <c r="M101" s="254">
        <v>100168</v>
      </c>
      <c r="N101" s="254">
        <v>11048</v>
      </c>
      <c r="O101" s="254">
        <v>0</v>
      </c>
    </row>
    <row r="102" spans="2:15" ht="18" customHeight="1">
      <c r="B102" s="250"/>
      <c r="C102" s="251"/>
      <c r="D102" s="252" t="s">
        <v>409</v>
      </c>
      <c r="E102" s="253"/>
      <c r="F102" s="254">
        <v>323890</v>
      </c>
      <c r="G102" s="254">
        <v>323890</v>
      </c>
      <c r="H102" s="254">
        <v>292389</v>
      </c>
      <c r="I102" s="254">
        <v>31501</v>
      </c>
      <c r="J102" s="254">
        <v>0</v>
      </c>
      <c r="K102" s="254">
        <v>169162</v>
      </c>
      <c r="L102" s="254">
        <v>169162</v>
      </c>
      <c r="M102" s="254">
        <v>143765</v>
      </c>
      <c r="N102" s="254">
        <v>25397</v>
      </c>
      <c r="O102" s="254">
        <v>0</v>
      </c>
    </row>
    <row r="103" spans="2:15" ht="18" customHeight="1">
      <c r="B103" s="250"/>
      <c r="C103" s="251"/>
      <c r="D103" s="252" t="s">
        <v>410</v>
      </c>
      <c r="E103" s="253"/>
      <c r="F103" s="254">
        <v>366221</v>
      </c>
      <c r="G103" s="254">
        <v>365816</v>
      </c>
      <c r="H103" s="254">
        <v>329877</v>
      </c>
      <c r="I103" s="254">
        <v>35939</v>
      </c>
      <c r="J103" s="254">
        <v>405</v>
      </c>
      <c r="K103" s="254">
        <v>119368</v>
      </c>
      <c r="L103" s="254">
        <v>119368</v>
      </c>
      <c r="M103" s="254">
        <v>119324</v>
      </c>
      <c r="N103" s="254">
        <v>44</v>
      </c>
      <c r="O103" s="254">
        <v>0</v>
      </c>
    </row>
    <row r="104" spans="2:15" ht="18" customHeight="1">
      <c r="B104" s="250"/>
      <c r="C104" s="251"/>
      <c r="D104" s="252" t="s">
        <v>411</v>
      </c>
      <c r="E104" s="253"/>
      <c r="F104" s="254">
        <v>446816</v>
      </c>
      <c r="G104" s="254">
        <v>415807</v>
      </c>
      <c r="H104" s="254">
        <v>381819</v>
      </c>
      <c r="I104" s="254">
        <v>33988</v>
      </c>
      <c r="J104" s="254">
        <v>31009</v>
      </c>
      <c r="K104" s="254">
        <v>141305</v>
      </c>
      <c r="L104" s="254">
        <v>141305</v>
      </c>
      <c r="M104" s="254">
        <v>134294</v>
      </c>
      <c r="N104" s="254">
        <v>7011</v>
      </c>
      <c r="O104" s="254">
        <v>0</v>
      </c>
    </row>
    <row r="105" spans="2:15" ht="18" customHeight="1">
      <c r="B105" s="250"/>
      <c r="C105" s="251"/>
      <c r="D105" s="252" t="s">
        <v>412</v>
      </c>
      <c r="E105" s="253"/>
      <c r="F105" s="254">
        <v>321486</v>
      </c>
      <c r="G105" s="254">
        <v>321405</v>
      </c>
      <c r="H105" s="254">
        <v>291841</v>
      </c>
      <c r="I105" s="254">
        <v>29564</v>
      </c>
      <c r="J105" s="254">
        <v>81</v>
      </c>
      <c r="K105" s="254">
        <v>111442</v>
      </c>
      <c r="L105" s="254">
        <v>111442</v>
      </c>
      <c r="M105" s="254">
        <v>110222</v>
      </c>
      <c r="N105" s="254">
        <v>1220</v>
      </c>
      <c r="O105" s="254">
        <v>0</v>
      </c>
    </row>
    <row r="106" spans="2:15" ht="18" customHeight="1">
      <c r="B106" s="250"/>
      <c r="C106" s="251"/>
      <c r="D106" s="252" t="s">
        <v>413</v>
      </c>
      <c r="E106" s="253"/>
      <c r="F106" s="254">
        <v>336262</v>
      </c>
      <c r="G106" s="254">
        <v>332209</v>
      </c>
      <c r="H106" s="254">
        <v>298290</v>
      </c>
      <c r="I106" s="254">
        <v>33919</v>
      </c>
      <c r="J106" s="254">
        <v>4053</v>
      </c>
      <c r="K106" s="254">
        <v>136714</v>
      </c>
      <c r="L106" s="254">
        <v>136714</v>
      </c>
      <c r="M106" s="254">
        <v>133091</v>
      </c>
      <c r="N106" s="254">
        <v>3623</v>
      </c>
      <c r="O106" s="254">
        <v>0</v>
      </c>
    </row>
    <row r="107" spans="2:15" ht="18" customHeight="1">
      <c r="B107" s="250"/>
      <c r="C107" s="251"/>
      <c r="D107" s="252" t="s">
        <v>414</v>
      </c>
      <c r="E107" s="253"/>
      <c r="F107" s="254">
        <v>393766</v>
      </c>
      <c r="G107" s="254">
        <v>393399</v>
      </c>
      <c r="H107" s="254">
        <v>357314</v>
      </c>
      <c r="I107" s="254">
        <v>36085</v>
      </c>
      <c r="J107" s="254">
        <v>367</v>
      </c>
      <c r="K107" s="254">
        <v>119498</v>
      </c>
      <c r="L107" s="254">
        <v>119498</v>
      </c>
      <c r="M107" s="254">
        <v>118944</v>
      </c>
      <c r="N107" s="254">
        <v>554</v>
      </c>
      <c r="O107" s="254">
        <v>0</v>
      </c>
    </row>
    <row r="108" spans="2:15" ht="18" customHeight="1">
      <c r="B108" s="250"/>
      <c r="C108" s="251"/>
      <c r="D108" s="252" t="s">
        <v>415</v>
      </c>
      <c r="E108" s="253"/>
      <c r="F108" s="254">
        <v>364626</v>
      </c>
      <c r="G108" s="254">
        <v>364367</v>
      </c>
      <c r="H108" s="254">
        <v>315364</v>
      </c>
      <c r="I108" s="254">
        <v>49003</v>
      </c>
      <c r="J108" s="254">
        <v>259</v>
      </c>
      <c r="K108" s="254">
        <v>95566</v>
      </c>
      <c r="L108" s="254">
        <v>95566</v>
      </c>
      <c r="M108" s="254">
        <v>93730</v>
      </c>
      <c r="N108" s="254">
        <v>1836</v>
      </c>
      <c r="O108" s="254">
        <v>0</v>
      </c>
    </row>
    <row r="109" spans="2:15" ht="18" customHeight="1">
      <c r="B109" s="250"/>
      <c r="C109" s="251"/>
      <c r="D109" s="252" t="s">
        <v>416</v>
      </c>
      <c r="E109" s="253"/>
      <c r="F109" s="254">
        <v>335348</v>
      </c>
      <c r="G109" s="254">
        <v>335348</v>
      </c>
      <c r="H109" s="254">
        <v>307553</v>
      </c>
      <c r="I109" s="254">
        <v>27795</v>
      </c>
      <c r="J109" s="254">
        <v>0</v>
      </c>
      <c r="K109" s="254">
        <v>103974</v>
      </c>
      <c r="L109" s="254">
        <v>103974</v>
      </c>
      <c r="M109" s="254">
        <v>100408</v>
      </c>
      <c r="N109" s="254">
        <v>3566</v>
      </c>
      <c r="O109" s="254">
        <v>0</v>
      </c>
    </row>
    <row r="110" spans="2:15" ht="18" customHeight="1">
      <c r="B110" s="250"/>
      <c r="C110" s="251"/>
      <c r="D110" s="252" t="s">
        <v>417</v>
      </c>
      <c r="E110" s="253"/>
      <c r="F110" s="266" t="s">
        <v>762</v>
      </c>
      <c r="G110" s="266" t="s">
        <v>762</v>
      </c>
      <c r="H110" s="266" t="s">
        <v>762</v>
      </c>
      <c r="I110" s="266" t="s">
        <v>762</v>
      </c>
      <c r="J110" s="266" t="s">
        <v>762</v>
      </c>
      <c r="K110" s="266" t="s">
        <v>762</v>
      </c>
      <c r="L110" s="266" t="s">
        <v>762</v>
      </c>
      <c r="M110" s="266" t="s">
        <v>762</v>
      </c>
      <c r="N110" s="266" t="s">
        <v>762</v>
      </c>
      <c r="O110" s="266" t="s">
        <v>762</v>
      </c>
    </row>
    <row r="111" spans="2:15" ht="18" customHeight="1">
      <c r="B111" s="250"/>
      <c r="C111" s="251"/>
      <c r="D111" s="252" t="s">
        <v>418</v>
      </c>
      <c r="E111" s="253"/>
      <c r="F111" s="266" t="s">
        <v>762</v>
      </c>
      <c r="G111" s="266" t="s">
        <v>762</v>
      </c>
      <c r="H111" s="266" t="s">
        <v>762</v>
      </c>
      <c r="I111" s="266" t="s">
        <v>762</v>
      </c>
      <c r="J111" s="266" t="s">
        <v>762</v>
      </c>
      <c r="K111" s="266" t="s">
        <v>762</v>
      </c>
      <c r="L111" s="266" t="s">
        <v>762</v>
      </c>
      <c r="M111" s="266" t="s">
        <v>762</v>
      </c>
      <c r="N111" s="266" t="s">
        <v>762</v>
      </c>
      <c r="O111" s="266" t="s">
        <v>762</v>
      </c>
    </row>
    <row r="112" spans="2:15" ht="18" customHeight="1">
      <c r="B112" s="250"/>
      <c r="C112" s="251"/>
      <c r="D112" s="252" t="s">
        <v>419</v>
      </c>
      <c r="E112" s="253"/>
      <c r="F112" s="266" t="s">
        <v>762</v>
      </c>
      <c r="G112" s="266" t="s">
        <v>762</v>
      </c>
      <c r="H112" s="266" t="s">
        <v>762</v>
      </c>
      <c r="I112" s="266" t="s">
        <v>762</v>
      </c>
      <c r="J112" s="266" t="s">
        <v>762</v>
      </c>
      <c r="K112" s="266" t="s">
        <v>762</v>
      </c>
      <c r="L112" s="266" t="s">
        <v>762</v>
      </c>
      <c r="M112" s="266" t="s">
        <v>762</v>
      </c>
      <c r="N112" s="266" t="s">
        <v>762</v>
      </c>
      <c r="O112" s="266" t="s">
        <v>762</v>
      </c>
    </row>
    <row r="113" spans="2:15" ht="18" customHeight="1">
      <c r="B113" s="245"/>
      <c r="C113" s="246"/>
      <c r="D113" s="247" t="s">
        <v>420</v>
      </c>
      <c r="E113" s="248"/>
      <c r="F113" s="255">
        <v>391244</v>
      </c>
      <c r="G113" s="255">
        <v>389893</v>
      </c>
      <c r="H113" s="255">
        <v>360515</v>
      </c>
      <c r="I113" s="255">
        <v>29378</v>
      </c>
      <c r="J113" s="255">
        <v>1351</v>
      </c>
      <c r="K113" s="255">
        <v>82721</v>
      </c>
      <c r="L113" s="255">
        <v>82721</v>
      </c>
      <c r="M113" s="255">
        <v>82637</v>
      </c>
      <c r="N113" s="255">
        <v>84</v>
      </c>
      <c r="O113" s="255">
        <v>0</v>
      </c>
    </row>
    <row r="114" spans="2:15" ht="18" customHeight="1">
      <c r="B114" s="267"/>
      <c r="C114" s="268"/>
      <c r="D114" s="269" t="s">
        <v>421</v>
      </c>
      <c r="E114" s="270"/>
      <c r="F114" s="271">
        <v>274132</v>
      </c>
      <c r="G114" s="271">
        <v>273593</v>
      </c>
      <c r="H114" s="271">
        <v>257640</v>
      </c>
      <c r="I114" s="271">
        <v>15953</v>
      </c>
      <c r="J114" s="271">
        <v>539</v>
      </c>
      <c r="K114" s="271">
        <v>100395</v>
      </c>
      <c r="L114" s="271">
        <v>100380</v>
      </c>
      <c r="M114" s="271">
        <v>98880</v>
      </c>
      <c r="N114" s="271">
        <v>1500</v>
      </c>
      <c r="O114" s="271">
        <v>15</v>
      </c>
    </row>
    <row r="115" spans="2:15" ht="18" customHeight="1">
      <c r="B115" s="261"/>
      <c r="C115" s="262"/>
      <c r="D115" s="263" t="s">
        <v>253</v>
      </c>
      <c r="E115" s="264"/>
      <c r="F115" s="265">
        <v>224974</v>
      </c>
      <c r="G115" s="265">
        <v>224974</v>
      </c>
      <c r="H115" s="265">
        <v>218479</v>
      </c>
      <c r="I115" s="265">
        <v>6495</v>
      </c>
      <c r="J115" s="265">
        <v>0</v>
      </c>
      <c r="K115" s="265">
        <v>100127</v>
      </c>
      <c r="L115" s="265">
        <v>100127</v>
      </c>
      <c r="M115" s="265">
        <v>97926</v>
      </c>
      <c r="N115" s="265">
        <v>2201</v>
      </c>
      <c r="O115" s="265">
        <v>0</v>
      </c>
    </row>
    <row r="116" spans="2:15" ht="18" customHeight="1">
      <c r="B116" s="250"/>
      <c r="C116" s="251"/>
      <c r="D116" s="252" t="s">
        <v>422</v>
      </c>
      <c r="E116" s="253"/>
      <c r="F116" s="254">
        <v>277370</v>
      </c>
      <c r="G116" s="254">
        <v>277370</v>
      </c>
      <c r="H116" s="254">
        <v>255523</v>
      </c>
      <c r="I116" s="254">
        <v>21847</v>
      </c>
      <c r="J116" s="254">
        <v>0</v>
      </c>
      <c r="K116" s="254">
        <v>67960</v>
      </c>
      <c r="L116" s="254">
        <v>67762</v>
      </c>
      <c r="M116" s="254">
        <v>65818</v>
      </c>
      <c r="N116" s="254">
        <v>1944</v>
      </c>
      <c r="O116" s="254">
        <v>198</v>
      </c>
    </row>
    <row r="117" spans="2:15" ht="18" customHeight="1">
      <c r="B117" s="245"/>
      <c r="C117" s="246"/>
      <c r="D117" s="247" t="s">
        <v>255</v>
      </c>
      <c r="E117" s="248"/>
      <c r="F117" s="255">
        <v>381266</v>
      </c>
      <c r="G117" s="255">
        <v>381201</v>
      </c>
      <c r="H117" s="255">
        <v>343897</v>
      </c>
      <c r="I117" s="255">
        <v>37304</v>
      </c>
      <c r="J117" s="255">
        <v>65</v>
      </c>
      <c r="K117" s="255">
        <v>141853</v>
      </c>
      <c r="L117" s="255">
        <v>141853</v>
      </c>
      <c r="M117" s="255">
        <v>131643</v>
      </c>
      <c r="N117" s="255">
        <v>10210</v>
      </c>
      <c r="O117" s="255">
        <v>0</v>
      </c>
    </row>
    <row r="118" spans="2:15" ht="18" customHeight="1">
      <c r="B118" s="267"/>
      <c r="C118" s="268"/>
      <c r="D118" s="269" t="s">
        <v>423</v>
      </c>
      <c r="E118" s="270"/>
      <c r="F118" s="271">
        <v>258682</v>
      </c>
      <c r="G118" s="271">
        <v>258583</v>
      </c>
      <c r="H118" s="271">
        <v>247325</v>
      </c>
      <c r="I118" s="271">
        <v>11258</v>
      </c>
      <c r="J118" s="271">
        <v>99</v>
      </c>
      <c r="K118" s="271">
        <v>97134</v>
      </c>
      <c r="L118" s="271">
        <v>97093</v>
      </c>
      <c r="M118" s="271">
        <v>95368</v>
      </c>
      <c r="N118" s="271">
        <v>1725</v>
      </c>
      <c r="O118" s="271">
        <v>41</v>
      </c>
    </row>
    <row r="119" spans="2:15" ht="18" customHeight="1">
      <c r="B119" s="261"/>
      <c r="C119" s="262"/>
      <c r="D119" s="263" t="s">
        <v>424</v>
      </c>
      <c r="E119" s="264"/>
      <c r="F119" s="265">
        <v>212535</v>
      </c>
      <c r="G119" s="265">
        <v>212526</v>
      </c>
      <c r="H119" s="265">
        <v>185906</v>
      </c>
      <c r="I119" s="265">
        <v>26620</v>
      </c>
      <c r="J119" s="265">
        <v>9</v>
      </c>
      <c r="K119" s="265">
        <v>84287</v>
      </c>
      <c r="L119" s="265">
        <v>83950</v>
      </c>
      <c r="M119" s="265">
        <v>70771</v>
      </c>
      <c r="N119" s="265">
        <v>13179</v>
      </c>
      <c r="O119" s="265">
        <v>337</v>
      </c>
    </row>
    <row r="120" spans="2:15" ht="18" customHeight="1">
      <c r="B120" s="250"/>
      <c r="C120" s="251"/>
      <c r="D120" s="252" t="s">
        <v>425</v>
      </c>
      <c r="E120" s="253"/>
      <c r="F120" s="254">
        <v>219646</v>
      </c>
      <c r="G120" s="254">
        <v>219349</v>
      </c>
      <c r="H120" s="254">
        <v>199930</v>
      </c>
      <c r="I120" s="254">
        <v>19419</v>
      </c>
      <c r="J120" s="254">
        <v>297</v>
      </c>
      <c r="K120" s="254">
        <v>89582</v>
      </c>
      <c r="L120" s="254">
        <v>89576</v>
      </c>
      <c r="M120" s="254">
        <v>86615</v>
      </c>
      <c r="N120" s="254">
        <v>2961</v>
      </c>
      <c r="O120" s="254">
        <v>6</v>
      </c>
    </row>
    <row r="121" spans="2:15" ht="18" customHeight="1">
      <c r="B121" s="250"/>
      <c r="C121" s="251"/>
      <c r="D121" s="252" t="s">
        <v>426</v>
      </c>
      <c r="E121" s="253"/>
      <c r="F121" s="254">
        <v>304610</v>
      </c>
      <c r="G121" s="254">
        <v>303037</v>
      </c>
      <c r="H121" s="254">
        <v>282879</v>
      </c>
      <c r="I121" s="254">
        <v>20158</v>
      </c>
      <c r="J121" s="254">
        <v>1573</v>
      </c>
      <c r="K121" s="254">
        <v>112030</v>
      </c>
      <c r="L121" s="254">
        <v>112030</v>
      </c>
      <c r="M121" s="254">
        <v>111727</v>
      </c>
      <c r="N121" s="254">
        <v>303</v>
      </c>
      <c r="O121" s="254">
        <v>0</v>
      </c>
    </row>
    <row r="122" spans="2:15" ht="14.25" customHeight="1">
      <c r="B122" s="307"/>
      <c r="C122" s="308"/>
      <c r="D122" s="309" t="s">
        <v>427</v>
      </c>
      <c r="E122" s="310"/>
      <c r="F122" s="274" t="s">
        <v>762</v>
      </c>
      <c r="G122" s="274" t="s">
        <v>762</v>
      </c>
      <c r="H122" s="274" t="s">
        <v>762</v>
      </c>
      <c r="I122" s="274" t="s">
        <v>762</v>
      </c>
      <c r="J122" s="274" t="s">
        <v>762</v>
      </c>
      <c r="K122" s="274" t="s">
        <v>762</v>
      </c>
      <c r="L122" s="274" t="s">
        <v>762</v>
      </c>
      <c r="M122" s="274" t="s">
        <v>762</v>
      </c>
      <c r="N122" s="274" t="s">
        <v>762</v>
      </c>
      <c r="O122" s="274" t="s">
        <v>762</v>
      </c>
    </row>
    <row r="123" spans="2:15" ht="14.25" customHeight="1">
      <c r="B123" s="256"/>
      <c r="C123" s="257"/>
      <c r="D123" s="311" t="s">
        <v>428</v>
      </c>
      <c r="E123" s="259"/>
      <c r="F123" s="266" t="s">
        <v>762</v>
      </c>
      <c r="G123" s="266" t="s">
        <v>762</v>
      </c>
      <c r="H123" s="266" t="s">
        <v>762</v>
      </c>
      <c r="I123" s="266" t="s">
        <v>762</v>
      </c>
      <c r="J123" s="266" t="s">
        <v>762</v>
      </c>
      <c r="K123" s="266" t="s">
        <v>762</v>
      </c>
      <c r="L123" s="266" t="s">
        <v>762</v>
      </c>
      <c r="M123" s="266" t="s">
        <v>762</v>
      </c>
      <c r="N123" s="266" t="s">
        <v>762</v>
      </c>
      <c r="O123" s="266" t="s">
        <v>762</v>
      </c>
    </row>
    <row r="124" spans="2:15" ht="14.25" customHeight="1">
      <c r="B124" s="256"/>
      <c r="C124" s="257"/>
      <c r="D124" s="311" t="s">
        <v>429</v>
      </c>
      <c r="E124" s="259"/>
      <c r="F124" s="266" t="s">
        <v>762</v>
      </c>
      <c r="G124" s="266" t="s">
        <v>762</v>
      </c>
      <c r="H124" s="266" t="s">
        <v>762</v>
      </c>
      <c r="I124" s="266" t="s">
        <v>762</v>
      </c>
      <c r="J124" s="266" t="s">
        <v>762</v>
      </c>
      <c r="K124" s="266" t="s">
        <v>762</v>
      </c>
      <c r="L124" s="266" t="s">
        <v>762</v>
      </c>
      <c r="M124" s="266" t="s">
        <v>762</v>
      </c>
      <c r="N124" s="266" t="s">
        <v>762</v>
      </c>
      <c r="O124" s="266" t="s">
        <v>762</v>
      </c>
    </row>
    <row r="125" spans="2:15" ht="14.25" customHeight="1">
      <c r="B125" s="256"/>
      <c r="C125" s="257"/>
      <c r="D125" s="311" t="s">
        <v>430</v>
      </c>
      <c r="E125" s="259"/>
      <c r="F125" s="266" t="s">
        <v>762</v>
      </c>
      <c r="G125" s="266" t="s">
        <v>762</v>
      </c>
      <c r="H125" s="266" t="s">
        <v>762</v>
      </c>
      <c r="I125" s="266" t="s">
        <v>762</v>
      </c>
      <c r="J125" s="266" t="s">
        <v>762</v>
      </c>
      <c r="K125" s="266" t="s">
        <v>762</v>
      </c>
      <c r="L125" s="266" t="s">
        <v>762</v>
      </c>
      <c r="M125" s="266" t="s">
        <v>762</v>
      </c>
      <c r="N125" s="266" t="s">
        <v>762</v>
      </c>
      <c r="O125" s="266" t="s">
        <v>762</v>
      </c>
    </row>
    <row r="126" spans="2:15" ht="14.25" customHeight="1">
      <c r="B126" s="267"/>
      <c r="C126" s="268"/>
      <c r="D126" s="278" t="s">
        <v>431</v>
      </c>
      <c r="E126" s="270"/>
      <c r="F126" s="266" t="s">
        <v>762</v>
      </c>
      <c r="G126" s="266" t="s">
        <v>762</v>
      </c>
      <c r="H126" s="266" t="s">
        <v>762</v>
      </c>
      <c r="I126" s="266" t="s">
        <v>762</v>
      </c>
      <c r="J126" s="266" t="s">
        <v>762</v>
      </c>
      <c r="K126" s="266" t="s">
        <v>762</v>
      </c>
      <c r="L126" s="266" t="s">
        <v>762</v>
      </c>
      <c r="M126" s="266" t="s">
        <v>762</v>
      </c>
      <c r="N126" s="266" t="s">
        <v>762</v>
      </c>
      <c r="O126" s="266" t="s">
        <v>762</v>
      </c>
    </row>
    <row r="127" spans="2:15" ht="14.25" customHeight="1">
      <c r="B127" s="245"/>
      <c r="C127" s="246"/>
      <c r="D127" s="273" t="s">
        <v>432</v>
      </c>
      <c r="E127" s="248"/>
      <c r="F127" s="274" t="s">
        <v>762</v>
      </c>
      <c r="G127" s="274" t="s">
        <v>762</v>
      </c>
      <c r="H127" s="274" t="s">
        <v>762</v>
      </c>
      <c r="I127" s="274" t="s">
        <v>762</v>
      </c>
      <c r="J127" s="274" t="s">
        <v>762</v>
      </c>
      <c r="K127" s="274" t="s">
        <v>762</v>
      </c>
      <c r="L127" s="274" t="s">
        <v>762</v>
      </c>
      <c r="M127" s="274" t="s">
        <v>762</v>
      </c>
      <c r="N127" s="274" t="s">
        <v>762</v>
      </c>
      <c r="O127" s="274" t="s">
        <v>762</v>
      </c>
    </row>
    <row r="128" spans="2:15" ht="14.25" customHeight="1">
      <c r="B128" s="267"/>
      <c r="C128" s="268"/>
      <c r="D128" s="278" t="s">
        <v>433</v>
      </c>
      <c r="E128" s="270"/>
      <c r="F128" s="279" t="s">
        <v>762</v>
      </c>
      <c r="G128" s="279" t="s">
        <v>762</v>
      </c>
      <c r="H128" s="279" t="s">
        <v>762</v>
      </c>
      <c r="I128" s="279" t="s">
        <v>762</v>
      </c>
      <c r="J128" s="279" t="s">
        <v>762</v>
      </c>
      <c r="K128" s="279" t="s">
        <v>762</v>
      </c>
      <c r="L128" s="279" t="s">
        <v>762</v>
      </c>
      <c r="M128" s="279" t="s">
        <v>762</v>
      </c>
      <c r="N128" s="279" t="s">
        <v>762</v>
      </c>
      <c r="O128" s="279" t="s">
        <v>762</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5" workbookViewId="0" topLeftCell="A1">
      <selection activeCell="A1" sqref="A1"/>
    </sheetView>
  </sheetViews>
  <sheetFormatPr defaultColWidth="8.796875" defaultRowHeight="14.25"/>
  <cols>
    <col min="1" max="1" width="4.09765625" style="225" customWidth="1"/>
    <col min="2" max="2" width="1.69921875" style="225" customWidth="1"/>
    <col min="3" max="3" width="1.390625" style="225" customWidth="1"/>
    <col min="4" max="4" width="38.59765625" style="229" customWidth="1"/>
    <col min="5" max="5" width="0.6953125" style="225" customWidth="1"/>
    <col min="6" max="13" width="13.59765625" style="225" customWidth="1"/>
    <col min="14" max="16384" width="9" style="225" customWidth="1"/>
  </cols>
  <sheetData>
    <row r="1" spans="2:13" ht="18.75">
      <c r="B1" s="222" t="s">
        <v>837</v>
      </c>
      <c r="C1" s="223"/>
      <c r="D1" s="224"/>
      <c r="E1" s="223"/>
      <c r="F1" s="223"/>
      <c r="G1" s="300"/>
      <c r="I1" s="223" t="s">
        <v>470</v>
      </c>
      <c r="K1" s="223"/>
      <c r="L1" s="223"/>
      <c r="M1" s="223"/>
    </row>
    <row r="2" spans="2:13" ht="14.25" customHeight="1">
      <c r="B2" s="226" t="s">
        <v>435</v>
      </c>
      <c r="C2" s="301"/>
      <c r="D2" s="301"/>
      <c r="E2" s="301"/>
      <c r="F2" s="301"/>
      <c r="G2" s="228"/>
      <c r="H2" s="228"/>
      <c r="I2" s="228"/>
      <c r="J2" s="228"/>
      <c r="K2" s="228"/>
      <c r="L2" s="228"/>
      <c r="M2" s="228"/>
    </row>
    <row r="3" spans="2:13" ht="14.25" customHeight="1">
      <c r="B3" s="226"/>
      <c r="C3" s="301"/>
      <c r="D3" s="301"/>
      <c r="E3" s="301"/>
      <c r="F3" s="301"/>
      <c r="G3" s="228"/>
      <c r="H3" s="228"/>
      <c r="I3" s="228"/>
      <c r="J3" s="228"/>
      <c r="K3" s="228"/>
      <c r="L3" s="228"/>
      <c r="M3" s="228"/>
    </row>
    <row r="4" spans="2:13" ht="6" customHeight="1">
      <c r="B4" s="228"/>
      <c r="C4" s="228"/>
      <c r="E4" s="228"/>
      <c r="F4" s="228"/>
      <c r="G4" s="228"/>
      <c r="H4" s="228"/>
      <c r="I4" s="228"/>
      <c r="J4" s="228"/>
      <c r="K4" s="228"/>
      <c r="L4" s="228"/>
      <c r="M4" s="228"/>
    </row>
    <row r="5" spans="2:13" ht="18" customHeight="1">
      <c r="B5" s="228"/>
      <c r="C5" s="228"/>
      <c r="D5" s="230" t="s">
        <v>436</v>
      </c>
      <c r="E5" s="228"/>
      <c r="G5" s="228"/>
      <c r="H5" s="228"/>
      <c r="I5" s="228"/>
      <c r="J5" s="228"/>
      <c r="K5" s="228"/>
      <c r="L5" s="228"/>
      <c r="M5" s="231"/>
    </row>
    <row r="6" spans="2:13" s="236" customFormat="1" ht="18" customHeight="1">
      <c r="B6" s="232"/>
      <c r="C6" s="233"/>
      <c r="D6" s="234"/>
      <c r="E6" s="235"/>
      <c r="F6" s="812" t="s">
        <v>464</v>
      </c>
      <c r="G6" s="826"/>
      <c r="H6" s="826"/>
      <c r="I6" s="827"/>
      <c r="J6" s="812" t="s">
        <v>465</v>
      </c>
      <c r="K6" s="826"/>
      <c r="L6" s="826"/>
      <c r="M6" s="827"/>
    </row>
    <row r="7" spans="2:13" s="236" customFormat="1" ht="36" customHeight="1" thickBot="1">
      <c r="B7" s="815" t="s">
        <v>442</v>
      </c>
      <c r="C7" s="821"/>
      <c r="D7" s="821"/>
      <c r="E7" s="238"/>
      <c r="F7" s="302" t="s">
        <v>448</v>
      </c>
      <c r="G7" s="303" t="s">
        <v>471</v>
      </c>
      <c r="H7" s="303" t="s">
        <v>472</v>
      </c>
      <c r="I7" s="304" t="s">
        <v>473</v>
      </c>
      <c r="J7" s="302" t="s">
        <v>448</v>
      </c>
      <c r="K7" s="303" t="s">
        <v>471</v>
      </c>
      <c r="L7" s="303" t="s">
        <v>472</v>
      </c>
      <c r="M7" s="304" t="s">
        <v>473</v>
      </c>
    </row>
    <row r="8" spans="2:13" s="236" customFormat="1" ht="9.75" customHeight="1" thickTop="1">
      <c r="B8" s="281"/>
      <c r="C8" s="312"/>
      <c r="D8" s="313"/>
      <c r="E8" s="314"/>
      <c r="F8" s="315" t="s">
        <v>451</v>
      </c>
      <c r="G8" s="316" t="s">
        <v>452</v>
      </c>
      <c r="H8" s="317" t="s">
        <v>452</v>
      </c>
      <c r="I8" s="317" t="s">
        <v>452</v>
      </c>
      <c r="J8" s="317" t="s">
        <v>451</v>
      </c>
      <c r="K8" s="317" t="s">
        <v>452</v>
      </c>
      <c r="L8" s="317" t="s">
        <v>452</v>
      </c>
      <c r="M8" s="315" t="s">
        <v>452</v>
      </c>
    </row>
    <row r="9" spans="2:13" ht="18" customHeight="1">
      <c r="B9" s="261"/>
      <c r="C9" s="262"/>
      <c r="D9" s="290" t="s">
        <v>143</v>
      </c>
      <c r="E9" s="264"/>
      <c r="F9" s="291">
        <v>20.1</v>
      </c>
      <c r="G9" s="291">
        <v>168.6</v>
      </c>
      <c r="H9" s="291">
        <v>154.4</v>
      </c>
      <c r="I9" s="291">
        <v>14.2</v>
      </c>
      <c r="J9" s="291">
        <v>15.7</v>
      </c>
      <c r="K9" s="291">
        <v>88.6</v>
      </c>
      <c r="L9" s="291">
        <v>86.3</v>
      </c>
      <c r="M9" s="291">
        <v>2.3</v>
      </c>
    </row>
    <row r="10" spans="2:13" ht="18" customHeight="1">
      <c r="B10" s="245"/>
      <c r="C10" s="246"/>
      <c r="D10" s="247" t="s">
        <v>390</v>
      </c>
      <c r="E10" s="248"/>
      <c r="F10" s="292" t="s">
        <v>838</v>
      </c>
      <c r="G10" s="292" t="s">
        <v>838</v>
      </c>
      <c r="H10" s="292" t="s">
        <v>838</v>
      </c>
      <c r="I10" s="292" t="s">
        <v>838</v>
      </c>
      <c r="J10" s="292" t="s">
        <v>838</v>
      </c>
      <c r="K10" s="292" t="s">
        <v>838</v>
      </c>
      <c r="L10" s="292" t="s">
        <v>838</v>
      </c>
      <c r="M10" s="292" t="s">
        <v>838</v>
      </c>
    </row>
    <row r="11" spans="2:13" ht="18" customHeight="1">
      <c r="B11" s="250"/>
      <c r="C11" s="251"/>
      <c r="D11" s="252" t="s">
        <v>151</v>
      </c>
      <c r="E11" s="253"/>
      <c r="F11" s="293">
        <v>22.8</v>
      </c>
      <c r="G11" s="293">
        <v>189.2</v>
      </c>
      <c r="H11" s="293">
        <v>175.2</v>
      </c>
      <c r="I11" s="293">
        <v>14</v>
      </c>
      <c r="J11" s="293">
        <v>16.3</v>
      </c>
      <c r="K11" s="293">
        <v>100</v>
      </c>
      <c r="L11" s="293">
        <v>96.4</v>
      </c>
      <c r="M11" s="293">
        <v>3.6</v>
      </c>
    </row>
    <row r="12" spans="2:13" ht="18" customHeight="1">
      <c r="B12" s="250"/>
      <c r="C12" s="251"/>
      <c r="D12" s="252" t="s">
        <v>153</v>
      </c>
      <c r="E12" s="253"/>
      <c r="F12" s="293">
        <v>20</v>
      </c>
      <c r="G12" s="293">
        <v>171</v>
      </c>
      <c r="H12" s="293">
        <v>155.2</v>
      </c>
      <c r="I12" s="293">
        <v>15.8</v>
      </c>
      <c r="J12" s="293">
        <v>18</v>
      </c>
      <c r="K12" s="293">
        <v>109.7</v>
      </c>
      <c r="L12" s="293">
        <v>106.9</v>
      </c>
      <c r="M12" s="293">
        <v>2.8</v>
      </c>
    </row>
    <row r="13" spans="2:13" ht="18" customHeight="1">
      <c r="B13" s="250"/>
      <c r="C13" s="251"/>
      <c r="D13" s="252" t="s">
        <v>155</v>
      </c>
      <c r="E13" s="253"/>
      <c r="F13" s="293">
        <v>18.1</v>
      </c>
      <c r="G13" s="293">
        <v>150.4</v>
      </c>
      <c r="H13" s="293">
        <v>136.3</v>
      </c>
      <c r="I13" s="293">
        <v>14.1</v>
      </c>
      <c r="J13" s="293">
        <v>16.2</v>
      </c>
      <c r="K13" s="293">
        <v>92.7</v>
      </c>
      <c r="L13" s="293">
        <v>92.7</v>
      </c>
      <c r="M13" s="293">
        <v>0</v>
      </c>
    </row>
    <row r="14" spans="2:13" ht="18" customHeight="1">
      <c r="B14" s="250"/>
      <c r="C14" s="251"/>
      <c r="D14" s="252" t="s">
        <v>158</v>
      </c>
      <c r="E14" s="253"/>
      <c r="F14" s="293">
        <v>19.3</v>
      </c>
      <c r="G14" s="293">
        <v>170.3</v>
      </c>
      <c r="H14" s="293">
        <v>151.4</v>
      </c>
      <c r="I14" s="293">
        <v>18.9</v>
      </c>
      <c r="J14" s="293">
        <v>17.9</v>
      </c>
      <c r="K14" s="293">
        <v>128.2</v>
      </c>
      <c r="L14" s="293">
        <v>121.8</v>
      </c>
      <c r="M14" s="293">
        <v>6.4</v>
      </c>
    </row>
    <row r="15" spans="2:13" ht="18" customHeight="1">
      <c r="B15" s="250"/>
      <c r="C15" s="251"/>
      <c r="D15" s="252" t="s">
        <v>391</v>
      </c>
      <c r="E15" s="253"/>
      <c r="F15" s="293">
        <v>20.8</v>
      </c>
      <c r="G15" s="293">
        <v>179.2</v>
      </c>
      <c r="H15" s="293">
        <v>157.6</v>
      </c>
      <c r="I15" s="293">
        <v>21.6</v>
      </c>
      <c r="J15" s="293">
        <v>17.1</v>
      </c>
      <c r="K15" s="293">
        <v>113</v>
      </c>
      <c r="L15" s="293">
        <v>107.7</v>
      </c>
      <c r="M15" s="293">
        <v>5.3</v>
      </c>
    </row>
    <row r="16" spans="2:13" ht="18" customHeight="1">
      <c r="B16" s="250"/>
      <c r="C16" s="251"/>
      <c r="D16" s="252" t="s">
        <v>392</v>
      </c>
      <c r="E16" s="253"/>
      <c r="F16" s="293">
        <v>21</v>
      </c>
      <c r="G16" s="293">
        <v>171.5</v>
      </c>
      <c r="H16" s="293">
        <v>160.8</v>
      </c>
      <c r="I16" s="293">
        <v>10.7</v>
      </c>
      <c r="J16" s="293">
        <v>17.5</v>
      </c>
      <c r="K16" s="293">
        <v>95.5</v>
      </c>
      <c r="L16" s="293">
        <v>93.7</v>
      </c>
      <c r="M16" s="293">
        <v>1.8</v>
      </c>
    </row>
    <row r="17" spans="2:13" ht="18" customHeight="1">
      <c r="B17" s="250"/>
      <c r="C17" s="251"/>
      <c r="D17" s="252" t="s">
        <v>393</v>
      </c>
      <c r="E17" s="253"/>
      <c r="F17" s="293">
        <v>18.1</v>
      </c>
      <c r="G17" s="293">
        <v>152.2</v>
      </c>
      <c r="H17" s="293">
        <v>138.4</v>
      </c>
      <c r="I17" s="293">
        <v>13.8</v>
      </c>
      <c r="J17" s="293">
        <v>16.8</v>
      </c>
      <c r="K17" s="293">
        <v>116.5</v>
      </c>
      <c r="L17" s="293">
        <v>110.7</v>
      </c>
      <c r="M17" s="293">
        <v>5.8</v>
      </c>
    </row>
    <row r="18" spans="2:13" ht="18" customHeight="1">
      <c r="B18" s="250"/>
      <c r="C18" s="251"/>
      <c r="D18" s="252" t="s">
        <v>394</v>
      </c>
      <c r="E18" s="253"/>
      <c r="F18" s="293">
        <v>19.3</v>
      </c>
      <c r="G18" s="293">
        <v>162.8</v>
      </c>
      <c r="H18" s="293">
        <v>147.2</v>
      </c>
      <c r="I18" s="293">
        <v>15.6</v>
      </c>
      <c r="J18" s="293">
        <v>14.2</v>
      </c>
      <c r="K18" s="293">
        <v>89</v>
      </c>
      <c r="L18" s="293">
        <v>83.3</v>
      </c>
      <c r="M18" s="293">
        <v>5.7</v>
      </c>
    </row>
    <row r="19" spans="2:13" ht="18" customHeight="1">
      <c r="B19" s="250"/>
      <c r="C19" s="251"/>
      <c r="D19" s="252" t="s">
        <v>395</v>
      </c>
      <c r="E19" s="253"/>
      <c r="F19" s="293">
        <v>20</v>
      </c>
      <c r="G19" s="293">
        <v>185.6</v>
      </c>
      <c r="H19" s="293">
        <v>157.1</v>
      </c>
      <c r="I19" s="293">
        <v>28.5</v>
      </c>
      <c r="J19" s="293">
        <v>17.1</v>
      </c>
      <c r="K19" s="293">
        <v>106.1</v>
      </c>
      <c r="L19" s="293">
        <v>102.5</v>
      </c>
      <c r="M19" s="293">
        <v>3.6</v>
      </c>
    </row>
    <row r="20" spans="2:13" ht="18" customHeight="1">
      <c r="B20" s="250"/>
      <c r="C20" s="251"/>
      <c r="D20" s="252" t="s">
        <v>396</v>
      </c>
      <c r="E20" s="253"/>
      <c r="F20" s="293">
        <v>20.4</v>
      </c>
      <c r="G20" s="293">
        <v>170.7</v>
      </c>
      <c r="H20" s="293">
        <v>160.6</v>
      </c>
      <c r="I20" s="293">
        <v>10.1</v>
      </c>
      <c r="J20" s="293">
        <v>13.6</v>
      </c>
      <c r="K20" s="293">
        <v>67.7</v>
      </c>
      <c r="L20" s="293">
        <v>66.4</v>
      </c>
      <c r="M20" s="293">
        <v>1.3</v>
      </c>
    </row>
    <row r="21" spans="2:13" ht="18" customHeight="1">
      <c r="B21" s="250"/>
      <c r="C21" s="251"/>
      <c r="D21" s="252" t="s">
        <v>397</v>
      </c>
      <c r="E21" s="253"/>
      <c r="F21" s="293">
        <v>20.6</v>
      </c>
      <c r="G21" s="293">
        <v>162.4</v>
      </c>
      <c r="H21" s="293">
        <v>153</v>
      </c>
      <c r="I21" s="293">
        <v>9.4</v>
      </c>
      <c r="J21" s="293">
        <v>15.6</v>
      </c>
      <c r="K21" s="293">
        <v>93.4</v>
      </c>
      <c r="L21" s="293">
        <v>93</v>
      </c>
      <c r="M21" s="293">
        <v>0.4</v>
      </c>
    </row>
    <row r="22" spans="2:13" ht="18" customHeight="1">
      <c r="B22" s="250"/>
      <c r="C22" s="251"/>
      <c r="D22" s="252" t="s">
        <v>398</v>
      </c>
      <c r="E22" s="253"/>
      <c r="F22" s="293">
        <v>18.6</v>
      </c>
      <c r="G22" s="293">
        <v>152</v>
      </c>
      <c r="H22" s="293">
        <v>137.7</v>
      </c>
      <c r="I22" s="293">
        <v>14.3</v>
      </c>
      <c r="J22" s="293">
        <v>7.8</v>
      </c>
      <c r="K22" s="293">
        <v>43.1</v>
      </c>
      <c r="L22" s="293">
        <v>42.5</v>
      </c>
      <c r="M22" s="293">
        <v>0.6</v>
      </c>
    </row>
    <row r="23" spans="2:13" ht="18" customHeight="1">
      <c r="B23" s="250"/>
      <c r="C23" s="251"/>
      <c r="D23" s="252" t="s">
        <v>399</v>
      </c>
      <c r="E23" s="253"/>
      <c r="F23" s="293">
        <v>19.1</v>
      </c>
      <c r="G23" s="293">
        <v>151</v>
      </c>
      <c r="H23" s="293">
        <v>144.3</v>
      </c>
      <c r="I23" s="293">
        <v>6.7</v>
      </c>
      <c r="J23" s="293">
        <v>14.5</v>
      </c>
      <c r="K23" s="293">
        <v>85.7</v>
      </c>
      <c r="L23" s="293">
        <v>83.6</v>
      </c>
      <c r="M23" s="293">
        <v>2.1</v>
      </c>
    </row>
    <row r="24" spans="2:13" ht="18" customHeight="1">
      <c r="B24" s="250"/>
      <c r="C24" s="251"/>
      <c r="D24" s="252" t="s">
        <v>185</v>
      </c>
      <c r="E24" s="253"/>
      <c r="F24" s="293">
        <v>18.7</v>
      </c>
      <c r="G24" s="293">
        <v>149.6</v>
      </c>
      <c r="H24" s="293">
        <v>142.7</v>
      </c>
      <c r="I24" s="293">
        <v>6.9</v>
      </c>
      <c r="J24" s="293">
        <v>16.2</v>
      </c>
      <c r="K24" s="293">
        <v>110</v>
      </c>
      <c r="L24" s="293">
        <v>108.1</v>
      </c>
      <c r="M24" s="293">
        <v>1.9</v>
      </c>
    </row>
    <row r="25" spans="2:13" ht="18" customHeight="1">
      <c r="B25" s="250"/>
      <c r="C25" s="251"/>
      <c r="D25" s="252" t="s">
        <v>400</v>
      </c>
      <c r="E25" s="253"/>
      <c r="F25" s="293">
        <v>20.7</v>
      </c>
      <c r="G25" s="293">
        <v>169.8</v>
      </c>
      <c r="H25" s="293">
        <v>156.5</v>
      </c>
      <c r="I25" s="293">
        <v>13.3</v>
      </c>
      <c r="J25" s="293">
        <v>17.2</v>
      </c>
      <c r="K25" s="293">
        <v>96.4</v>
      </c>
      <c r="L25" s="293">
        <v>91.8</v>
      </c>
      <c r="M25" s="293">
        <v>4.6</v>
      </c>
    </row>
    <row r="26" spans="2:13" ht="18" customHeight="1">
      <c r="B26" s="245"/>
      <c r="C26" s="246"/>
      <c r="D26" s="247" t="s">
        <v>401</v>
      </c>
      <c r="E26" s="248"/>
      <c r="F26" s="294">
        <v>20.2</v>
      </c>
      <c r="G26" s="294">
        <v>168.9</v>
      </c>
      <c r="H26" s="294">
        <v>154.9</v>
      </c>
      <c r="I26" s="294">
        <v>14</v>
      </c>
      <c r="J26" s="294">
        <v>17.9</v>
      </c>
      <c r="K26" s="294">
        <v>109</v>
      </c>
      <c r="L26" s="294">
        <v>104.2</v>
      </c>
      <c r="M26" s="294">
        <v>4.8</v>
      </c>
    </row>
    <row r="27" spans="2:13" ht="18" customHeight="1">
      <c r="B27" s="256"/>
      <c r="C27" s="257"/>
      <c r="D27" s="258" t="s">
        <v>193</v>
      </c>
      <c r="E27" s="259"/>
      <c r="F27" s="295">
        <v>21.4</v>
      </c>
      <c r="G27" s="295">
        <v>172.4</v>
      </c>
      <c r="H27" s="295">
        <v>157.7</v>
      </c>
      <c r="I27" s="295">
        <v>14.7</v>
      </c>
      <c r="J27" s="295">
        <v>14.9</v>
      </c>
      <c r="K27" s="295">
        <v>102.9</v>
      </c>
      <c r="L27" s="295">
        <v>102.3</v>
      </c>
      <c r="M27" s="295">
        <v>0.6</v>
      </c>
    </row>
    <row r="28" spans="2:13" ht="18" customHeight="1">
      <c r="B28" s="261"/>
      <c r="C28" s="262"/>
      <c r="D28" s="263" t="s">
        <v>402</v>
      </c>
      <c r="E28" s="264"/>
      <c r="F28" s="291">
        <v>20.5</v>
      </c>
      <c r="G28" s="291">
        <v>168.6</v>
      </c>
      <c r="H28" s="291">
        <v>160.4</v>
      </c>
      <c r="I28" s="291">
        <v>8.2</v>
      </c>
      <c r="J28" s="291">
        <v>16.7</v>
      </c>
      <c r="K28" s="291">
        <v>85.7</v>
      </c>
      <c r="L28" s="291">
        <v>85.2</v>
      </c>
      <c r="M28" s="291">
        <v>0.5</v>
      </c>
    </row>
    <row r="29" spans="2:13" ht="18" customHeight="1">
      <c r="B29" s="250"/>
      <c r="C29" s="251"/>
      <c r="D29" s="252" t="s">
        <v>403</v>
      </c>
      <c r="E29" s="253"/>
      <c r="F29" s="293">
        <v>21.1</v>
      </c>
      <c r="G29" s="293">
        <v>177.7</v>
      </c>
      <c r="H29" s="293">
        <v>163</v>
      </c>
      <c r="I29" s="293">
        <v>14.7</v>
      </c>
      <c r="J29" s="293">
        <v>19.4</v>
      </c>
      <c r="K29" s="293">
        <v>125.3</v>
      </c>
      <c r="L29" s="293">
        <v>124</v>
      </c>
      <c r="M29" s="293">
        <v>1.3</v>
      </c>
    </row>
    <row r="30" spans="2:13" ht="18" customHeight="1">
      <c r="B30" s="250"/>
      <c r="C30" s="251"/>
      <c r="D30" s="252" t="s">
        <v>404</v>
      </c>
      <c r="E30" s="253"/>
      <c r="F30" s="293">
        <v>20.2</v>
      </c>
      <c r="G30" s="293">
        <v>163.3</v>
      </c>
      <c r="H30" s="293">
        <v>153.1</v>
      </c>
      <c r="I30" s="293">
        <v>10.2</v>
      </c>
      <c r="J30" s="293">
        <v>18.9</v>
      </c>
      <c r="K30" s="293">
        <v>115.1</v>
      </c>
      <c r="L30" s="293">
        <v>114</v>
      </c>
      <c r="M30" s="293">
        <v>1.1</v>
      </c>
    </row>
    <row r="31" spans="2:13" ht="18" customHeight="1">
      <c r="B31" s="250"/>
      <c r="C31" s="251"/>
      <c r="D31" s="252" t="s">
        <v>205</v>
      </c>
      <c r="E31" s="253"/>
      <c r="F31" s="293">
        <v>21.3</v>
      </c>
      <c r="G31" s="293">
        <v>188.2</v>
      </c>
      <c r="H31" s="293">
        <v>168.7</v>
      </c>
      <c r="I31" s="293">
        <v>19.5</v>
      </c>
      <c r="J31" s="293">
        <v>20.6</v>
      </c>
      <c r="K31" s="293">
        <v>135.2</v>
      </c>
      <c r="L31" s="293">
        <v>129.5</v>
      </c>
      <c r="M31" s="293">
        <v>5.7</v>
      </c>
    </row>
    <row r="32" spans="2:13" ht="18" customHeight="1">
      <c r="B32" s="250"/>
      <c r="C32" s="251"/>
      <c r="D32" s="252" t="s">
        <v>405</v>
      </c>
      <c r="E32" s="253"/>
      <c r="F32" s="293">
        <v>19.4</v>
      </c>
      <c r="G32" s="293">
        <v>158.3</v>
      </c>
      <c r="H32" s="293">
        <v>146.4</v>
      </c>
      <c r="I32" s="293">
        <v>11.9</v>
      </c>
      <c r="J32" s="293">
        <v>18.1</v>
      </c>
      <c r="K32" s="293">
        <v>111</v>
      </c>
      <c r="L32" s="293">
        <v>107.3</v>
      </c>
      <c r="M32" s="293">
        <v>3.7</v>
      </c>
    </row>
    <row r="33" spans="2:13" ht="18" customHeight="1">
      <c r="B33" s="250"/>
      <c r="C33" s="251"/>
      <c r="D33" s="252" t="s">
        <v>406</v>
      </c>
      <c r="E33" s="253"/>
      <c r="F33" s="293">
        <v>21</v>
      </c>
      <c r="G33" s="293">
        <v>177.7</v>
      </c>
      <c r="H33" s="293">
        <v>162.8</v>
      </c>
      <c r="I33" s="293">
        <v>14.9</v>
      </c>
      <c r="J33" s="293">
        <v>18.9</v>
      </c>
      <c r="K33" s="293">
        <v>113.4</v>
      </c>
      <c r="L33" s="293">
        <v>110.3</v>
      </c>
      <c r="M33" s="293">
        <v>3.1</v>
      </c>
    </row>
    <row r="34" spans="2:13" ht="18" customHeight="1">
      <c r="B34" s="250"/>
      <c r="C34" s="251"/>
      <c r="D34" s="252" t="s">
        <v>407</v>
      </c>
      <c r="E34" s="253"/>
      <c r="F34" s="293">
        <v>19.5</v>
      </c>
      <c r="G34" s="293">
        <v>171.5</v>
      </c>
      <c r="H34" s="293">
        <v>152.6</v>
      </c>
      <c r="I34" s="293">
        <v>18.9</v>
      </c>
      <c r="J34" s="293">
        <v>20.6</v>
      </c>
      <c r="K34" s="293">
        <v>108.5</v>
      </c>
      <c r="L34" s="293">
        <v>107.6</v>
      </c>
      <c r="M34" s="293">
        <v>0.9</v>
      </c>
    </row>
    <row r="35" spans="2:13" ht="18" customHeight="1">
      <c r="B35" s="250"/>
      <c r="C35" s="251"/>
      <c r="D35" s="252" t="s">
        <v>408</v>
      </c>
      <c r="E35" s="253"/>
      <c r="F35" s="293">
        <v>19.6</v>
      </c>
      <c r="G35" s="293">
        <v>167.4</v>
      </c>
      <c r="H35" s="293">
        <v>154.4</v>
      </c>
      <c r="I35" s="293">
        <v>13</v>
      </c>
      <c r="J35" s="293">
        <v>18.8</v>
      </c>
      <c r="K35" s="293">
        <v>130.7</v>
      </c>
      <c r="L35" s="293">
        <v>128.4</v>
      </c>
      <c r="M35" s="293">
        <v>2.3</v>
      </c>
    </row>
    <row r="36" spans="2:13" ht="18" customHeight="1">
      <c r="B36" s="250"/>
      <c r="C36" s="251"/>
      <c r="D36" s="252" t="s">
        <v>219</v>
      </c>
      <c r="E36" s="253"/>
      <c r="F36" s="293">
        <v>21.4</v>
      </c>
      <c r="G36" s="293">
        <v>190</v>
      </c>
      <c r="H36" s="293">
        <v>168</v>
      </c>
      <c r="I36" s="293">
        <v>22</v>
      </c>
      <c r="J36" s="293">
        <v>19.9</v>
      </c>
      <c r="K36" s="293">
        <v>114.3</v>
      </c>
      <c r="L36" s="293">
        <v>114.1</v>
      </c>
      <c r="M36" s="293">
        <v>0.2</v>
      </c>
    </row>
    <row r="37" spans="2:13" ht="18" customHeight="1">
      <c r="B37" s="250"/>
      <c r="C37" s="251"/>
      <c r="D37" s="252" t="s">
        <v>222</v>
      </c>
      <c r="E37" s="253"/>
      <c r="F37" s="293">
        <v>21.4</v>
      </c>
      <c r="G37" s="293">
        <v>179.9</v>
      </c>
      <c r="H37" s="293">
        <v>168.2</v>
      </c>
      <c r="I37" s="293">
        <v>11.7</v>
      </c>
      <c r="J37" s="293">
        <v>21.3</v>
      </c>
      <c r="K37" s="293">
        <v>133.7</v>
      </c>
      <c r="L37" s="293">
        <v>121.5</v>
      </c>
      <c r="M37" s="293">
        <v>12.2</v>
      </c>
    </row>
    <row r="38" spans="2:13" ht="18" customHeight="1">
      <c r="B38" s="250"/>
      <c r="C38" s="251"/>
      <c r="D38" s="252" t="s">
        <v>225</v>
      </c>
      <c r="E38" s="253"/>
      <c r="F38" s="293">
        <v>21.2</v>
      </c>
      <c r="G38" s="293">
        <v>179.4</v>
      </c>
      <c r="H38" s="293">
        <v>163</v>
      </c>
      <c r="I38" s="293">
        <v>16.4</v>
      </c>
      <c r="J38" s="293">
        <v>17.2</v>
      </c>
      <c r="K38" s="293">
        <v>102.4</v>
      </c>
      <c r="L38" s="293">
        <v>101.2</v>
      </c>
      <c r="M38" s="293">
        <v>1.2</v>
      </c>
    </row>
    <row r="39" spans="2:13" ht="18" customHeight="1">
      <c r="B39" s="250"/>
      <c r="C39" s="251"/>
      <c r="D39" s="252" t="s">
        <v>409</v>
      </c>
      <c r="E39" s="253"/>
      <c r="F39" s="293">
        <v>20.2</v>
      </c>
      <c r="G39" s="293">
        <v>176.9</v>
      </c>
      <c r="H39" s="293">
        <v>158.1</v>
      </c>
      <c r="I39" s="293">
        <v>18.8</v>
      </c>
      <c r="J39" s="293">
        <v>18.8</v>
      </c>
      <c r="K39" s="293">
        <v>122.9</v>
      </c>
      <c r="L39" s="293">
        <v>116.9</v>
      </c>
      <c r="M39" s="293">
        <v>6</v>
      </c>
    </row>
    <row r="40" spans="2:13" ht="18" customHeight="1">
      <c r="B40" s="250"/>
      <c r="C40" s="251"/>
      <c r="D40" s="252" t="s">
        <v>410</v>
      </c>
      <c r="E40" s="253"/>
      <c r="F40" s="293">
        <v>20.4</v>
      </c>
      <c r="G40" s="293">
        <v>173.2</v>
      </c>
      <c r="H40" s="293">
        <v>157.6</v>
      </c>
      <c r="I40" s="293">
        <v>15.6</v>
      </c>
      <c r="J40" s="293">
        <v>19.4</v>
      </c>
      <c r="K40" s="293">
        <v>130.8</v>
      </c>
      <c r="L40" s="293">
        <v>130.8</v>
      </c>
      <c r="M40" s="293">
        <v>0</v>
      </c>
    </row>
    <row r="41" spans="2:13" ht="18" customHeight="1">
      <c r="B41" s="250"/>
      <c r="C41" s="251"/>
      <c r="D41" s="252" t="s">
        <v>411</v>
      </c>
      <c r="E41" s="253"/>
      <c r="F41" s="293">
        <v>19.5</v>
      </c>
      <c r="G41" s="293">
        <v>168</v>
      </c>
      <c r="H41" s="293">
        <v>151.6</v>
      </c>
      <c r="I41" s="293">
        <v>16.4</v>
      </c>
      <c r="J41" s="293">
        <v>18.9</v>
      </c>
      <c r="K41" s="293">
        <v>126.6</v>
      </c>
      <c r="L41" s="293">
        <v>122.1</v>
      </c>
      <c r="M41" s="293">
        <v>4.5</v>
      </c>
    </row>
    <row r="42" spans="2:13" ht="18" customHeight="1">
      <c r="B42" s="250"/>
      <c r="C42" s="251"/>
      <c r="D42" s="252" t="s">
        <v>412</v>
      </c>
      <c r="E42" s="253"/>
      <c r="F42" s="293">
        <v>19.8</v>
      </c>
      <c r="G42" s="293">
        <v>168.4</v>
      </c>
      <c r="H42" s="293">
        <v>155.6</v>
      </c>
      <c r="I42" s="293">
        <v>12.8</v>
      </c>
      <c r="J42" s="293">
        <v>15.9</v>
      </c>
      <c r="K42" s="293">
        <v>91.3</v>
      </c>
      <c r="L42" s="293">
        <v>90.6</v>
      </c>
      <c r="M42" s="293">
        <v>0.7</v>
      </c>
    </row>
    <row r="43" spans="2:13" ht="18" customHeight="1">
      <c r="B43" s="250"/>
      <c r="C43" s="251"/>
      <c r="D43" s="252" t="s">
        <v>413</v>
      </c>
      <c r="E43" s="253"/>
      <c r="F43" s="293">
        <v>20.2</v>
      </c>
      <c r="G43" s="293">
        <v>172.9</v>
      </c>
      <c r="H43" s="293">
        <v>156.1</v>
      </c>
      <c r="I43" s="293">
        <v>16.8</v>
      </c>
      <c r="J43" s="293">
        <v>19.1</v>
      </c>
      <c r="K43" s="293">
        <v>116.3</v>
      </c>
      <c r="L43" s="293">
        <v>115.4</v>
      </c>
      <c r="M43" s="293">
        <v>0.9</v>
      </c>
    </row>
    <row r="44" spans="2:13" ht="18" customHeight="1">
      <c r="B44" s="250"/>
      <c r="C44" s="251"/>
      <c r="D44" s="252" t="s">
        <v>414</v>
      </c>
      <c r="E44" s="253"/>
      <c r="F44" s="293">
        <v>19.2</v>
      </c>
      <c r="G44" s="293">
        <v>162.8</v>
      </c>
      <c r="H44" s="293">
        <v>147.8</v>
      </c>
      <c r="I44" s="293">
        <v>15</v>
      </c>
      <c r="J44" s="293">
        <v>18.5</v>
      </c>
      <c r="K44" s="293">
        <v>113.4</v>
      </c>
      <c r="L44" s="293">
        <v>112.2</v>
      </c>
      <c r="M44" s="293">
        <v>1.2</v>
      </c>
    </row>
    <row r="45" spans="2:13" ht="18" customHeight="1">
      <c r="B45" s="250"/>
      <c r="C45" s="251"/>
      <c r="D45" s="252" t="s">
        <v>415</v>
      </c>
      <c r="E45" s="253"/>
      <c r="F45" s="293">
        <v>19.2</v>
      </c>
      <c r="G45" s="293">
        <v>170.6</v>
      </c>
      <c r="H45" s="293">
        <v>151.8</v>
      </c>
      <c r="I45" s="293">
        <v>18.8</v>
      </c>
      <c r="J45" s="293">
        <v>18.7</v>
      </c>
      <c r="K45" s="293">
        <v>89.4</v>
      </c>
      <c r="L45" s="293">
        <v>88.3</v>
      </c>
      <c r="M45" s="293">
        <v>1.1</v>
      </c>
    </row>
    <row r="46" spans="2:13" ht="18" customHeight="1">
      <c r="B46" s="250"/>
      <c r="C46" s="251"/>
      <c r="D46" s="252" t="s">
        <v>416</v>
      </c>
      <c r="E46" s="253"/>
      <c r="F46" s="293">
        <v>20.2</v>
      </c>
      <c r="G46" s="293">
        <v>167.1</v>
      </c>
      <c r="H46" s="293">
        <v>156.8</v>
      </c>
      <c r="I46" s="293">
        <v>10.3</v>
      </c>
      <c r="J46" s="293">
        <v>15.7</v>
      </c>
      <c r="K46" s="293">
        <v>94.1</v>
      </c>
      <c r="L46" s="293">
        <v>92.6</v>
      </c>
      <c r="M46" s="293">
        <v>1.5</v>
      </c>
    </row>
    <row r="47" spans="2:13" ht="18" customHeight="1">
      <c r="B47" s="250"/>
      <c r="C47" s="251"/>
      <c r="D47" s="252" t="s">
        <v>417</v>
      </c>
      <c r="E47" s="253"/>
      <c r="F47" s="266" t="s">
        <v>762</v>
      </c>
      <c r="G47" s="266" t="s">
        <v>762</v>
      </c>
      <c r="H47" s="266" t="s">
        <v>762</v>
      </c>
      <c r="I47" s="266" t="s">
        <v>762</v>
      </c>
      <c r="J47" s="266" t="s">
        <v>762</v>
      </c>
      <c r="K47" s="266" t="s">
        <v>762</v>
      </c>
      <c r="L47" s="266" t="s">
        <v>762</v>
      </c>
      <c r="M47" s="266" t="s">
        <v>762</v>
      </c>
    </row>
    <row r="48" spans="2:13" ht="18" customHeight="1">
      <c r="B48" s="250"/>
      <c r="C48" s="251"/>
      <c r="D48" s="252" t="s">
        <v>418</v>
      </c>
      <c r="E48" s="253"/>
      <c r="F48" s="266" t="s">
        <v>762</v>
      </c>
      <c r="G48" s="266" t="s">
        <v>762</v>
      </c>
      <c r="H48" s="266" t="s">
        <v>762</v>
      </c>
      <c r="I48" s="266" t="s">
        <v>762</v>
      </c>
      <c r="J48" s="266" t="s">
        <v>762</v>
      </c>
      <c r="K48" s="266" t="s">
        <v>762</v>
      </c>
      <c r="L48" s="266" t="s">
        <v>762</v>
      </c>
      <c r="M48" s="266" t="s">
        <v>762</v>
      </c>
    </row>
    <row r="49" spans="2:13" ht="18" customHeight="1">
      <c r="B49" s="250"/>
      <c r="C49" s="251"/>
      <c r="D49" s="252" t="s">
        <v>419</v>
      </c>
      <c r="E49" s="253"/>
      <c r="F49" s="266" t="s">
        <v>762</v>
      </c>
      <c r="G49" s="266" t="s">
        <v>762</v>
      </c>
      <c r="H49" s="266" t="s">
        <v>762</v>
      </c>
      <c r="I49" s="266" t="s">
        <v>762</v>
      </c>
      <c r="J49" s="266" t="s">
        <v>762</v>
      </c>
      <c r="K49" s="266" t="s">
        <v>762</v>
      </c>
      <c r="L49" s="266" t="s">
        <v>762</v>
      </c>
      <c r="M49" s="266" t="s">
        <v>762</v>
      </c>
    </row>
    <row r="50" spans="2:13" ht="18" customHeight="1">
      <c r="B50" s="245"/>
      <c r="C50" s="246"/>
      <c r="D50" s="247" t="s">
        <v>420</v>
      </c>
      <c r="E50" s="248"/>
      <c r="F50" s="294">
        <v>20.7</v>
      </c>
      <c r="G50" s="294">
        <v>171.7</v>
      </c>
      <c r="H50" s="294">
        <v>160.2</v>
      </c>
      <c r="I50" s="294">
        <v>11.5</v>
      </c>
      <c r="J50" s="294">
        <v>17.7</v>
      </c>
      <c r="K50" s="294">
        <v>97.1</v>
      </c>
      <c r="L50" s="294">
        <v>95.7</v>
      </c>
      <c r="M50" s="294">
        <v>1.4</v>
      </c>
    </row>
    <row r="51" spans="2:13" ht="18" customHeight="1">
      <c r="B51" s="267"/>
      <c r="C51" s="268"/>
      <c r="D51" s="269" t="s">
        <v>421</v>
      </c>
      <c r="E51" s="270"/>
      <c r="F51" s="296">
        <v>21.3</v>
      </c>
      <c r="G51" s="296">
        <v>171.3</v>
      </c>
      <c r="H51" s="296">
        <v>161.3</v>
      </c>
      <c r="I51" s="296">
        <v>10</v>
      </c>
      <c r="J51" s="296">
        <v>17.5</v>
      </c>
      <c r="K51" s="296">
        <v>95.3</v>
      </c>
      <c r="L51" s="296">
        <v>93.5</v>
      </c>
      <c r="M51" s="296">
        <v>1.8</v>
      </c>
    </row>
    <row r="52" spans="2:13" ht="18" customHeight="1">
      <c r="B52" s="245"/>
      <c r="C52" s="246"/>
      <c r="D52" s="247" t="s">
        <v>253</v>
      </c>
      <c r="E52" s="248"/>
      <c r="F52" s="294">
        <v>20.9</v>
      </c>
      <c r="G52" s="294">
        <v>172.9</v>
      </c>
      <c r="H52" s="294">
        <v>161.5</v>
      </c>
      <c r="I52" s="294">
        <v>11.4</v>
      </c>
      <c r="J52" s="294">
        <v>15.7</v>
      </c>
      <c r="K52" s="294">
        <v>89.6</v>
      </c>
      <c r="L52" s="294">
        <v>88.9</v>
      </c>
      <c r="M52" s="294">
        <v>0.7</v>
      </c>
    </row>
    <row r="53" spans="2:13" ht="18" customHeight="1">
      <c r="B53" s="267"/>
      <c r="C53" s="268"/>
      <c r="D53" s="269" t="s">
        <v>422</v>
      </c>
      <c r="E53" s="270"/>
      <c r="F53" s="296">
        <v>19.9</v>
      </c>
      <c r="G53" s="296">
        <v>168</v>
      </c>
      <c r="H53" s="296">
        <v>159.5</v>
      </c>
      <c r="I53" s="296">
        <v>8.5</v>
      </c>
      <c r="J53" s="296">
        <v>13.3</v>
      </c>
      <c r="K53" s="296">
        <v>64.3</v>
      </c>
      <c r="L53" s="296">
        <v>62.9</v>
      </c>
      <c r="M53" s="296">
        <v>1.4</v>
      </c>
    </row>
    <row r="54" spans="2:13" ht="18" customHeight="1">
      <c r="B54" s="261"/>
      <c r="C54" s="262"/>
      <c r="D54" s="263" t="s">
        <v>255</v>
      </c>
      <c r="E54" s="264"/>
      <c r="F54" s="291">
        <v>19.4</v>
      </c>
      <c r="G54" s="291">
        <v>154.8</v>
      </c>
      <c r="H54" s="291">
        <v>145.9</v>
      </c>
      <c r="I54" s="291">
        <v>8.9</v>
      </c>
      <c r="J54" s="291">
        <v>15.6</v>
      </c>
      <c r="K54" s="291">
        <v>95.5</v>
      </c>
      <c r="L54" s="291">
        <v>92</v>
      </c>
      <c r="M54" s="291">
        <v>3.5</v>
      </c>
    </row>
    <row r="55" spans="2:13" ht="18" customHeight="1">
      <c r="B55" s="250"/>
      <c r="C55" s="251"/>
      <c r="D55" s="252" t="s">
        <v>423</v>
      </c>
      <c r="E55" s="253"/>
      <c r="F55" s="293">
        <v>18.8</v>
      </c>
      <c r="G55" s="293">
        <v>147.3</v>
      </c>
      <c r="H55" s="293">
        <v>142.7</v>
      </c>
      <c r="I55" s="293">
        <v>4.6</v>
      </c>
      <c r="J55" s="293">
        <v>14</v>
      </c>
      <c r="K55" s="293">
        <v>81.1</v>
      </c>
      <c r="L55" s="293">
        <v>79.6</v>
      </c>
      <c r="M55" s="293">
        <v>1.5</v>
      </c>
    </row>
    <row r="56" spans="2:13" ht="18" customHeight="1">
      <c r="B56" s="245"/>
      <c r="C56" s="246"/>
      <c r="D56" s="247" t="s">
        <v>424</v>
      </c>
      <c r="E56" s="248"/>
      <c r="F56" s="294">
        <v>18.4</v>
      </c>
      <c r="G56" s="294">
        <v>161.3</v>
      </c>
      <c r="H56" s="294">
        <v>140.3</v>
      </c>
      <c r="I56" s="294">
        <v>21</v>
      </c>
      <c r="J56" s="294">
        <v>20.3</v>
      </c>
      <c r="K56" s="294">
        <v>103</v>
      </c>
      <c r="L56" s="294">
        <v>91.5</v>
      </c>
      <c r="M56" s="294">
        <v>11.5</v>
      </c>
    </row>
    <row r="57" spans="2:13" ht="18" customHeight="1">
      <c r="B57" s="250"/>
      <c r="C57" s="251"/>
      <c r="D57" s="252" t="s">
        <v>425</v>
      </c>
      <c r="E57" s="253"/>
      <c r="F57" s="293">
        <v>21.6</v>
      </c>
      <c r="G57" s="293">
        <v>170.5</v>
      </c>
      <c r="H57" s="293">
        <v>159.1</v>
      </c>
      <c r="I57" s="293">
        <v>11.4</v>
      </c>
      <c r="J57" s="293">
        <v>16.2</v>
      </c>
      <c r="K57" s="293">
        <v>91.4</v>
      </c>
      <c r="L57" s="293">
        <v>88.5</v>
      </c>
      <c r="M57" s="293">
        <v>2.9</v>
      </c>
    </row>
    <row r="58" spans="2:13" ht="18" customHeight="1">
      <c r="B58" s="267"/>
      <c r="C58" s="268"/>
      <c r="D58" s="269" t="s">
        <v>426</v>
      </c>
      <c r="E58" s="270"/>
      <c r="F58" s="296">
        <v>21.1</v>
      </c>
      <c r="G58" s="296">
        <v>175.1</v>
      </c>
      <c r="H58" s="296">
        <v>165.2</v>
      </c>
      <c r="I58" s="296">
        <v>9.9</v>
      </c>
      <c r="J58" s="296">
        <v>17.4</v>
      </c>
      <c r="K58" s="296">
        <v>119.6</v>
      </c>
      <c r="L58" s="296">
        <v>117.4</v>
      </c>
      <c r="M58" s="296">
        <v>2.2</v>
      </c>
    </row>
    <row r="59" spans="2:13" ht="14.25" customHeight="1">
      <c r="B59" s="307"/>
      <c r="C59" s="308"/>
      <c r="D59" s="309" t="s">
        <v>427</v>
      </c>
      <c r="E59" s="310"/>
      <c r="F59" s="274" t="s">
        <v>762</v>
      </c>
      <c r="G59" s="274" t="s">
        <v>762</v>
      </c>
      <c r="H59" s="274" t="s">
        <v>762</v>
      </c>
      <c r="I59" s="274" t="s">
        <v>762</v>
      </c>
      <c r="J59" s="274" t="s">
        <v>762</v>
      </c>
      <c r="K59" s="274" t="s">
        <v>762</v>
      </c>
      <c r="L59" s="274" t="s">
        <v>762</v>
      </c>
      <c r="M59" s="274" t="s">
        <v>762</v>
      </c>
    </row>
    <row r="60" spans="2:13" ht="14.25" customHeight="1">
      <c r="B60" s="256"/>
      <c r="C60" s="257"/>
      <c r="D60" s="311" t="s">
        <v>428</v>
      </c>
      <c r="E60" s="259"/>
      <c r="F60" s="266" t="s">
        <v>762</v>
      </c>
      <c r="G60" s="266" t="s">
        <v>762</v>
      </c>
      <c r="H60" s="266" t="s">
        <v>762</v>
      </c>
      <c r="I60" s="266" t="s">
        <v>762</v>
      </c>
      <c r="J60" s="266" t="s">
        <v>762</v>
      </c>
      <c r="K60" s="266" t="s">
        <v>762</v>
      </c>
      <c r="L60" s="266" t="s">
        <v>762</v>
      </c>
      <c r="M60" s="266" t="s">
        <v>762</v>
      </c>
    </row>
    <row r="61" spans="2:13" ht="14.25" customHeight="1">
      <c r="B61" s="256"/>
      <c r="C61" s="257"/>
      <c r="D61" s="311" t="s">
        <v>429</v>
      </c>
      <c r="E61" s="259"/>
      <c r="F61" s="266" t="s">
        <v>762</v>
      </c>
      <c r="G61" s="266" t="s">
        <v>762</v>
      </c>
      <c r="H61" s="266" t="s">
        <v>762</v>
      </c>
      <c r="I61" s="266" t="s">
        <v>762</v>
      </c>
      <c r="J61" s="266" t="s">
        <v>762</v>
      </c>
      <c r="K61" s="266" t="s">
        <v>762</v>
      </c>
      <c r="L61" s="266" t="s">
        <v>762</v>
      </c>
      <c r="M61" s="266" t="s">
        <v>762</v>
      </c>
    </row>
    <row r="62" spans="2:13" ht="14.25" customHeight="1">
      <c r="B62" s="256"/>
      <c r="C62" s="257"/>
      <c r="D62" s="311" t="s">
        <v>430</v>
      </c>
      <c r="E62" s="259"/>
      <c r="F62" s="266" t="s">
        <v>762</v>
      </c>
      <c r="G62" s="266" t="s">
        <v>762</v>
      </c>
      <c r="H62" s="266" t="s">
        <v>762</v>
      </c>
      <c r="I62" s="266" t="s">
        <v>762</v>
      </c>
      <c r="J62" s="266" t="s">
        <v>762</v>
      </c>
      <c r="K62" s="266" t="s">
        <v>762</v>
      </c>
      <c r="L62" s="266" t="s">
        <v>762</v>
      </c>
      <c r="M62" s="266" t="s">
        <v>762</v>
      </c>
    </row>
    <row r="63" spans="2:13" ht="14.25" customHeight="1">
      <c r="B63" s="267"/>
      <c r="C63" s="268"/>
      <c r="D63" s="278" t="s">
        <v>431</v>
      </c>
      <c r="E63" s="270"/>
      <c r="F63" s="266" t="s">
        <v>762</v>
      </c>
      <c r="G63" s="266" t="s">
        <v>762</v>
      </c>
      <c r="H63" s="266" t="s">
        <v>762</v>
      </c>
      <c r="I63" s="266" t="s">
        <v>762</v>
      </c>
      <c r="J63" s="266" t="s">
        <v>762</v>
      </c>
      <c r="K63" s="266" t="s">
        <v>762</v>
      </c>
      <c r="L63" s="266" t="s">
        <v>762</v>
      </c>
      <c r="M63" s="266" t="s">
        <v>762</v>
      </c>
    </row>
    <row r="64" spans="2:13" ht="14.25" customHeight="1">
      <c r="B64" s="245"/>
      <c r="C64" s="246"/>
      <c r="D64" s="273" t="s">
        <v>432</v>
      </c>
      <c r="E64" s="248"/>
      <c r="F64" s="274" t="s">
        <v>762</v>
      </c>
      <c r="G64" s="274" t="s">
        <v>762</v>
      </c>
      <c r="H64" s="274" t="s">
        <v>762</v>
      </c>
      <c r="I64" s="274" t="s">
        <v>762</v>
      </c>
      <c r="J64" s="274" t="s">
        <v>762</v>
      </c>
      <c r="K64" s="274" t="s">
        <v>762</v>
      </c>
      <c r="L64" s="274" t="s">
        <v>762</v>
      </c>
      <c r="M64" s="274" t="s">
        <v>762</v>
      </c>
    </row>
    <row r="65" spans="2:13" ht="14.25" customHeight="1">
      <c r="B65" s="267"/>
      <c r="C65" s="268"/>
      <c r="D65" s="278" t="s">
        <v>433</v>
      </c>
      <c r="E65" s="270"/>
      <c r="F65" s="279" t="s">
        <v>762</v>
      </c>
      <c r="G65" s="279" t="s">
        <v>762</v>
      </c>
      <c r="H65" s="279" t="s">
        <v>762</v>
      </c>
      <c r="I65" s="279" t="s">
        <v>762</v>
      </c>
      <c r="J65" s="279" t="s">
        <v>762</v>
      </c>
      <c r="K65" s="279" t="s">
        <v>762</v>
      </c>
      <c r="L65" s="279" t="s">
        <v>762</v>
      </c>
      <c r="M65" s="279" t="s">
        <v>762</v>
      </c>
    </row>
    <row r="66" spans="2:13" ht="18.75">
      <c r="B66" s="222" t="s">
        <v>837</v>
      </c>
      <c r="C66" s="223"/>
      <c r="D66" s="224"/>
      <c r="E66" s="223"/>
      <c r="F66" s="223"/>
      <c r="G66" s="300"/>
      <c r="I66" s="223" t="s">
        <v>474</v>
      </c>
      <c r="K66" s="223"/>
      <c r="L66" s="223"/>
      <c r="M66" s="223"/>
    </row>
    <row r="67" spans="2:13" ht="14.25" customHeight="1">
      <c r="B67" s="226" t="s">
        <v>435</v>
      </c>
      <c r="C67" s="301"/>
      <c r="D67" s="301"/>
      <c r="E67" s="301"/>
      <c r="F67" s="301"/>
      <c r="G67" s="228"/>
      <c r="H67" s="228"/>
      <c r="I67" s="228"/>
      <c r="J67" s="228"/>
      <c r="K67" s="228"/>
      <c r="L67" s="228"/>
      <c r="M67" s="228"/>
    </row>
    <row r="68" spans="2:13" ht="14.25" customHeight="1">
      <c r="B68" s="226"/>
      <c r="C68" s="301"/>
      <c r="D68" s="301"/>
      <c r="E68" s="301"/>
      <c r="F68" s="301"/>
      <c r="G68" s="228"/>
      <c r="H68" s="228"/>
      <c r="I68" s="228"/>
      <c r="J68" s="228"/>
      <c r="K68" s="228"/>
      <c r="L68" s="228"/>
      <c r="M68" s="228"/>
    </row>
    <row r="69" spans="2:13" ht="6" customHeight="1">
      <c r="B69" s="228"/>
      <c r="C69" s="228"/>
      <c r="E69" s="228"/>
      <c r="F69" s="228"/>
      <c r="G69" s="228"/>
      <c r="H69" s="228"/>
      <c r="I69" s="228"/>
      <c r="J69" s="228"/>
      <c r="K69" s="228"/>
      <c r="L69" s="228"/>
      <c r="M69" s="228"/>
    </row>
    <row r="70" spans="2:13" ht="18" customHeight="1">
      <c r="B70" s="228"/>
      <c r="C70" s="228"/>
      <c r="D70" s="230" t="s">
        <v>446</v>
      </c>
      <c r="E70" s="228"/>
      <c r="G70" s="228"/>
      <c r="H70" s="228"/>
      <c r="I70" s="228"/>
      <c r="J70" s="228"/>
      <c r="K70" s="228"/>
      <c r="L70" s="228"/>
      <c r="M70" s="231"/>
    </row>
    <row r="71" spans="2:13" s="236" customFormat="1" ht="18" customHeight="1">
      <c r="B71" s="232"/>
      <c r="C71" s="233"/>
      <c r="D71" s="234"/>
      <c r="E71" s="235"/>
      <c r="F71" s="812" t="s">
        <v>464</v>
      </c>
      <c r="G71" s="826"/>
      <c r="H71" s="826"/>
      <c r="I71" s="827"/>
      <c r="J71" s="812" t="s">
        <v>465</v>
      </c>
      <c r="K71" s="826"/>
      <c r="L71" s="826"/>
      <c r="M71" s="827"/>
    </row>
    <row r="72" spans="2:13" s="236" customFormat="1" ht="36" customHeight="1" thickBot="1">
      <c r="B72" s="815" t="s">
        <v>442</v>
      </c>
      <c r="C72" s="821"/>
      <c r="D72" s="821"/>
      <c r="E72" s="238"/>
      <c r="F72" s="302" t="s">
        <v>448</v>
      </c>
      <c r="G72" s="303" t="s">
        <v>471</v>
      </c>
      <c r="H72" s="303" t="s">
        <v>472</v>
      </c>
      <c r="I72" s="304" t="s">
        <v>473</v>
      </c>
      <c r="J72" s="302" t="s">
        <v>448</v>
      </c>
      <c r="K72" s="303" t="s">
        <v>471</v>
      </c>
      <c r="L72" s="303" t="s">
        <v>472</v>
      </c>
      <c r="M72" s="304" t="s">
        <v>473</v>
      </c>
    </row>
    <row r="73" spans="2:13" s="236" customFormat="1" ht="9.75" customHeight="1" thickTop="1">
      <c r="B73" s="281"/>
      <c r="C73" s="312"/>
      <c r="D73" s="313"/>
      <c r="E73" s="314"/>
      <c r="F73" s="315" t="s">
        <v>451</v>
      </c>
      <c r="G73" s="316" t="s">
        <v>452</v>
      </c>
      <c r="H73" s="317" t="s">
        <v>452</v>
      </c>
      <c r="I73" s="317" t="s">
        <v>452</v>
      </c>
      <c r="J73" s="317" t="s">
        <v>451</v>
      </c>
      <c r="K73" s="317" t="s">
        <v>452</v>
      </c>
      <c r="L73" s="317" t="s">
        <v>452</v>
      </c>
      <c r="M73" s="315" t="s">
        <v>452</v>
      </c>
    </row>
    <row r="74" spans="2:13" ht="18" customHeight="1">
      <c r="B74" s="261"/>
      <c r="C74" s="262"/>
      <c r="D74" s="290" t="s">
        <v>143</v>
      </c>
      <c r="E74" s="264"/>
      <c r="F74" s="291">
        <v>19.6</v>
      </c>
      <c r="G74" s="291">
        <v>165.5</v>
      </c>
      <c r="H74" s="291">
        <v>150.8</v>
      </c>
      <c r="I74" s="291">
        <v>14.7</v>
      </c>
      <c r="J74" s="291">
        <v>16</v>
      </c>
      <c r="K74" s="291">
        <v>92.4</v>
      </c>
      <c r="L74" s="291">
        <v>89.3</v>
      </c>
      <c r="M74" s="291">
        <v>3.1</v>
      </c>
    </row>
    <row r="75" spans="2:13" ht="18" customHeight="1">
      <c r="B75" s="245"/>
      <c r="C75" s="246"/>
      <c r="D75" s="247" t="s">
        <v>390</v>
      </c>
      <c r="E75" s="248"/>
      <c r="F75" s="292" t="s">
        <v>762</v>
      </c>
      <c r="G75" s="292" t="s">
        <v>762</v>
      </c>
      <c r="H75" s="292" t="s">
        <v>762</v>
      </c>
      <c r="I75" s="292" t="s">
        <v>762</v>
      </c>
      <c r="J75" s="292" t="s">
        <v>762</v>
      </c>
      <c r="K75" s="292" t="s">
        <v>762</v>
      </c>
      <c r="L75" s="292" t="s">
        <v>762</v>
      </c>
      <c r="M75" s="292" t="s">
        <v>762</v>
      </c>
    </row>
    <row r="76" spans="2:13" ht="18" customHeight="1">
      <c r="B76" s="250"/>
      <c r="C76" s="251"/>
      <c r="D76" s="252" t="s">
        <v>151</v>
      </c>
      <c r="E76" s="253"/>
      <c r="F76" s="293">
        <v>22.2</v>
      </c>
      <c r="G76" s="293">
        <v>190.7</v>
      </c>
      <c r="H76" s="293">
        <v>174.4</v>
      </c>
      <c r="I76" s="293">
        <v>16.3</v>
      </c>
      <c r="J76" s="293">
        <v>17.1</v>
      </c>
      <c r="K76" s="293">
        <v>145.4</v>
      </c>
      <c r="L76" s="293">
        <v>137</v>
      </c>
      <c r="M76" s="293">
        <v>8.4</v>
      </c>
    </row>
    <row r="77" spans="2:13" ht="18" customHeight="1">
      <c r="B77" s="250"/>
      <c r="C77" s="251"/>
      <c r="D77" s="252" t="s">
        <v>153</v>
      </c>
      <c r="E77" s="253"/>
      <c r="F77" s="293">
        <v>19.6</v>
      </c>
      <c r="G77" s="293">
        <v>169.5</v>
      </c>
      <c r="H77" s="293">
        <v>152.8</v>
      </c>
      <c r="I77" s="293">
        <v>16.7</v>
      </c>
      <c r="J77" s="293">
        <v>18.2</v>
      </c>
      <c r="K77" s="293">
        <v>116.9</v>
      </c>
      <c r="L77" s="293">
        <v>112.1</v>
      </c>
      <c r="M77" s="293">
        <v>4.8</v>
      </c>
    </row>
    <row r="78" spans="2:13" ht="18" customHeight="1">
      <c r="B78" s="250"/>
      <c r="C78" s="251"/>
      <c r="D78" s="252" t="s">
        <v>155</v>
      </c>
      <c r="E78" s="253"/>
      <c r="F78" s="293">
        <v>18.1</v>
      </c>
      <c r="G78" s="293">
        <v>150.4</v>
      </c>
      <c r="H78" s="293">
        <v>136.3</v>
      </c>
      <c r="I78" s="293">
        <v>14.1</v>
      </c>
      <c r="J78" s="293">
        <v>16.2</v>
      </c>
      <c r="K78" s="293">
        <v>92.7</v>
      </c>
      <c r="L78" s="293">
        <v>92.7</v>
      </c>
      <c r="M78" s="293">
        <v>0</v>
      </c>
    </row>
    <row r="79" spans="2:13" ht="18" customHeight="1">
      <c r="B79" s="250"/>
      <c r="C79" s="251"/>
      <c r="D79" s="252" t="s">
        <v>158</v>
      </c>
      <c r="E79" s="253"/>
      <c r="F79" s="293">
        <v>19.6</v>
      </c>
      <c r="G79" s="293">
        <v>174.3</v>
      </c>
      <c r="H79" s="293">
        <v>155</v>
      </c>
      <c r="I79" s="293">
        <v>19.3</v>
      </c>
      <c r="J79" s="293">
        <v>16.8</v>
      </c>
      <c r="K79" s="293">
        <v>108.8</v>
      </c>
      <c r="L79" s="293">
        <v>106.8</v>
      </c>
      <c r="M79" s="293">
        <v>2</v>
      </c>
    </row>
    <row r="80" spans="2:13" ht="18" customHeight="1">
      <c r="B80" s="250"/>
      <c r="C80" s="251"/>
      <c r="D80" s="252" t="s">
        <v>391</v>
      </c>
      <c r="E80" s="253"/>
      <c r="F80" s="293">
        <v>20.4</v>
      </c>
      <c r="G80" s="293">
        <v>172.3</v>
      </c>
      <c r="H80" s="293">
        <v>154.4</v>
      </c>
      <c r="I80" s="293">
        <v>17.9</v>
      </c>
      <c r="J80" s="293">
        <v>17.2</v>
      </c>
      <c r="K80" s="293">
        <v>112.4</v>
      </c>
      <c r="L80" s="293">
        <v>105.9</v>
      </c>
      <c r="M80" s="293">
        <v>6.5</v>
      </c>
    </row>
    <row r="81" spans="2:13" ht="18" customHeight="1">
      <c r="B81" s="250"/>
      <c r="C81" s="251"/>
      <c r="D81" s="252" t="s">
        <v>392</v>
      </c>
      <c r="E81" s="253"/>
      <c r="F81" s="293">
        <v>19.9</v>
      </c>
      <c r="G81" s="293">
        <v>162.8</v>
      </c>
      <c r="H81" s="293">
        <v>149.9</v>
      </c>
      <c r="I81" s="293">
        <v>12.9</v>
      </c>
      <c r="J81" s="293">
        <v>18.2</v>
      </c>
      <c r="K81" s="293">
        <v>98.6</v>
      </c>
      <c r="L81" s="293">
        <v>96.4</v>
      </c>
      <c r="M81" s="293">
        <v>2.2</v>
      </c>
    </row>
    <row r="82" spans="2:13" ht="18" customHeight="1">
      <c r="B82" s="250"/>
      <c r="C82" s="251"/>
      <c r="D82" s="252" t="s">
        <v>393</v>
      </c>
      <c r="E82" s="253"/>
      <c r="F82" s="293">
        <v>17.5</v>
      </c>
      <c r="G82" s="293">
        <v>140.8</v>
      </c>
      <c r="H82" s="293">
        <v>127.7</v>
      </c>
      <c r="I82" s="293">
        <v>13.1</v>
      </c>
      <c r="J82" s="293">
        <v>16.8</v>
      </c>
      <c r="K82" s="293">
        <v>103.7</v>
      </c>
      <c r="L82" s="293">
        <v>102.5</v>
      </c>
      <c r="M82" s="293">
        <v>1.2</v>
      </c>
    </row>
    <row r="83" spans="2:13" ht="18" customHeight="1">
      <c r="B83" s="250"/>
      <c r="C83" s="251"/>
      <c r="D83" s="252" t="s">
        <v>394</v>
      </c>
      <c r="E83" s="253"/>
      <c r="F83" s="293">
        <v>20.2</v>
      </c>
      <c r="G83" s="293">
        <v>170</v>
      </c>
      <c r="H83" s="293">
        <v>154.8</v>
      </c>
      <c r="I83" s="293">
        <v>15.2</v>
      </c>
      <c r="J83" s="293">
        <v>13</v>
      </c>
      <c r="K83" s="293">
        <v>71.3</v>
      </c>
      <c r="L83" s="293">
        <v>69.9</v>
      </c>
      <c r="M83" s="293">
        <v>1.4</v>
      </c>
    </row>
    <row r="84" spans="2:13" ht="18" customHeight="1">
      <c r="B84" s="250"/>
      <c r="C84" s="251"/>
      <c r="D84" s="252" t="s">
        <v>395</v>
      </c>
      <c r="E84" s="253"/>
      <c r="F84" s="293">
        <v>19.3</v>
      </c>
      <c r="G84" s="293">
        <v>173.4</v>
      </c>
      <c r="H84" s="293">
        <v>152.5</v>
      </c>
      <c r="I84" s="293">
        <v>20.9</v>
      </c>
      <c r="J84" s="293">
        <v>16.8</v>
      </c>
      <c r="K84" s="293">
        <v>111.4</v>
      </c>
      <c r="L84" s="293">
        <v>106.7</v>
      </c>
      <c r="M84" s="293">
        <v>4.7</v>
      </c>
    </row>
    <row r="85" spans="2:13" ht="18" customHeight="1">
      <c r="B85" s="250"/>
      <c r="C85" s="251"/>
      <c r="D85" s="252" t="s">
        <v>396</v>
      </c>
      <c r="E85" s="253"/>
      <c r="F85" s="293">
        <v>20.6</v>
      </c>
      <c r="G85" s="293">
        <v>171</v>
      </c>
      <c r="H85" s="293">
        <v>158.3</v>
      </c>
      <c r="I85" s="293">
        <v>12.7</v>
      </c>
      <c r="J85" s="293">
        <v>14.4</v>
      </c>
      <c r="K85" s="293">
        <v>75.5</v>
      </c>
      <c r="L85" s="293">
        <v>72.9</v>
      </c>
      <c r="M85" s="293">
        <v>2.6</v>
      </c>
    </row>
    <row r="86" spans="2:13" ht="18" customHeight="1">
      <c r="B86" s="250"/>
      <c r="C86" s="251"/>
      <c r="D86" s="252" t="s">
        <v>397</v>
      </c>
      <c r="E86" s="253"/>
      <c r="F86" s="293">
        <v>22.1</v>
      </c>
      <c r="G86" s="293">
        <v>164.5</v>
      </c>
      <c r="H86" s="293">
        <v>158.3</v>
      </c>
      <c r="I86" s="293">
        <v>6.2</v>
      </c>
      <c r="J86" s="293">
        <v>16.6</v>
      </c>
      <c r="K86" s="293">
        <v>108.5</v>
      </c>
      <c r="L86" s="293">
        <v>107.9</v>
      </c>
      <c r="M86" s="293">
        <v>0.6</v>
      </c>
    </row>
    <row r="87" spans="2:13" ht="18" customHeight="1">
      <c r="B87" s="250"/>
      <c r="C87" s="251"/>
      <c r="D87" s="252" t="s">
        <v>398</v>
      </c>
      <c r="E87" s="253"/>
      <c r="F87" s="293">
        <v>18.3</v>
      </c>
      <c r="G87" s="293">
        <v>148.5</v>
      </c>
      <c r="H87" s="293">
        <v>133.4</v>
      </c>
      <c r="I87" s="293">
        <v>15.1</v>
      </c>
      <c r="J87" s="293">
        <v>6.4</v>
      </c>
      <c r="K87" s="293">
        <v>36</v>
      </c>
      <c r="L87" s="293">
        <v>35.1</v>
      </c>
      <c r="M87" s="293">
        <v>0.9</v>
      </c>
    </row>
    <row r="88" spans="2:13" ht="18" customHeight="1">
      <c r="B88" s="250"/>
      <c r="C88" s="251"/>
      <c r="D88" s="252" t="s">
        <v>399</v>
      </c>
      <c r="E88" s="253"/>
      <c r="F88" s="293">
        <v>18.9</v>
      </c>
      <c r="G88" s="293">
        <v>151.7</v>
      </c>
      <c r="H88" s="293">
        <v>145.2</v>
      </c>
      <c r="I88" s="293">
        <v>6.5</v>
      </c>
      <c r="J88" s="293">
        <v>14.6</v>
      </c>
      <c r="K88" s="293">
        <v>89.7</v>
      </c>
      <c r="L88" s="293">
        <v>87</v>
      </c>
      <c r="M88" s="293">
        <v>2.7</v>
      </c>
    </row>
    <row r="89" spans="2:13" ht="18" customHeight="1">
      <c r="B89" s="250"/>
      <c r="C89" s="251"/>
      <c r="D89" s="252" t="s">
        <v>185</v>
      </c>
      <c r="E89" s="253"/>
      <c r="F89" s="293">
        <v>18.6</v>
      </c>
      <c r="G89" s="293">
        <v>146.8</v>
      </c>
      <c r="H89" s="293">
        <v>142.9</v>
      </c>
      <c r="I89" s="293">
        <v>3.9</v>
      </c>
      <c r="J89" s="293">
        <v>15.9</v>
      </c>
      <c r="K89" s="293">
        <v>101.8</v>
      </c>
      <c r="L89" s="293">
        <v>100.3</v>
      </c>
      <c r="M89" s="293">
        <v>1.5</v>
      </c>
    </row>
    <row r="90" spans="2:13" ht="18" customHeight="1">
      <c r="B90" s="250"/>
      <c r="C90" s="251"/>
      <c r="D90" s="252" t="s">
        <v>400</v>
      </c>
      <c r="E90" s="253"/>
      <c r="F90" s="293">
        <v>20</v>
      </c>
      <c r="G90" s="293">
        <v>170.2</v>
      </c>
      <c r="H90" s="293">
        <v>153.9</v>
      </c>
      <c r="I90" s="293">
        <v>16.3</v>
      </c>
      <c r="J90" s="293">
        <v>17.4</v>
      </c>
      <c r="K90" s="293">
        <v>94.8</v>
      </c>
      <c r="L90" s="293">
        <v>89.9</v>
      </c>
      <c r="M90" s="293">
        <v>4.9</v>
      </c>
    </row>
    <row r="91" spans="2:13" ht="18" customHeight="1">
      <c r="B91" s="245"/>
      <c r="C91" s="246"/>
      <c r="D91" s="247" t="s">
        <v>401</v>
      </c>
      <c r="E91" s="248"/>
      <c r="F91" s="294">
        <v>19.8</v>
      </c>
      <c r="G91" s="294">
        <v>169.1</v>
      </c>
      <c r="H91" s="294">
        <v>154.4</v>
      </c>
      <c r="I91" s="294">
        <v>14.7</v>
      </c>
      <c r="J91" s="294">
        <v>17.6</v>
      </c>
      <c r="K91" s="294">
        <v>115.7</v>
      </c>
      <c r="L91" s="294">
        <v>108.8</v>
      </c>
      <c r="M91" s="294">
        <v>6.9</v>
      </c>
    </row>
    <row r="92" spans="2:13" ht="18" customHeight="1">
      <c r="B92" s="256"/>
      <c r="C92" s="257"/>
      <c r="D92" s="258" t="s">
        <v>193</v>
      </c>
      <c r="E92" s="259"/>
      <c r="F92" s="295">
        <v>20.5</v>
      </c>
      <c r="G92" s="295">
        <v>168.7</v>
      </c>
      <c r="H92" s="295">
        <v>147.6</v>
      </c>
      <c r="I92" s="295">
        <v>21.1</v>
      </c>
      <c r="J92" s="295">
        <v>21.8</v>
      </c>
      <c r="K92" s="295">
        <v>152.9</v>
      </c>
      <c r="L92" s="295">
        <v>148.6</v>
      </c>
      <c r="M92" s="295">
        <v>4.3</v>
      </c>
    </row>
    <row r="93" spans="2:13" ht="18" customHeight="1">
      <c r="B93" s="261"/>
      <c r="C93" s="262"/>
      <c r="D93" s="263" t="s">
        <v>402</v>
      </c>
      <c r="E93" s="264"/>
      <c r="F93" s="463">
        <v>21.5</v>
      </c>
      <c r="G93" s="463">
        <v>186.5</v>
      </c>
      <c r="H93" s="463">
        <v>174.3</v>
      </c>
      <c r="I93" s="463">
        <v>12.2</v>
      </c>
      <c r="J93" s="463">
        <v>20.2</v>
      </c>
      <c r="K93" s="463">
        <v>108.4</v>
      </c>
      <c r="L93" s="463">
        <v>103.8</v>
      </c>
      <c r="M93" s="463">
        <v>4.6</v>
      </c>
    </row>
    <row r="94" spans="2:13" ht="18" customHeight="1">
      <c r="B94" s="250"/>
      <c r="C94" s="251"/>
      <c r="D94" s="252" t="s">
        <v>403</v>
      </c>
      <c r="E94" s="253"/>
      <c r="F94" s="293">
        <v>20.6</v>
      </c>
      <c r="G94" s="293">
        <v>178.4</v>
      </c>
      <c r="H94" s="293">
        <v>163.9</v>
      </c>
      <c r="I94" s="293">
        <v>14.5</v>
      </c>
      <c r="J94" s="293">
        <v>20.2</v>
      </c>
      <c r="K94" s="293">
        <v>149.2</v>
      </c>
      <c r="L94" s="293">
        <v>146.4</v>
      </c>
      <c r="M94" s="293">
        <v>2.8</v>
      </c>
    </row>
    <row r="95" spans="2:13" ht="18" customHeight="1">
      <c r="B95" s="250"/>
      <c r="C95" s="251"/>
      <c r="D95" s="252" t="s">
        <v>404</v>
      </c>
      <c r="E95" s="253"/>
      <c r="F95" s="293">
        <v>20</v>
      </c>
      <c r="G95" s="293">
        <v>160.1</v>
      </c>
      <c r="H95" s="293">
        <v>150</v>
      </c>
      <c r="I95" s="293">
        <v>10.1</v>
      </c>
      <c r="J95" s="293">
        <v>18.8</v>
      </c>
      <c r="K95" s="293">
        <v>113.9</v>
      </c>
      <c r="L95" s="293">
        <v>113.1</v>
      </c>
      <c r="M95" s="293">
        <v>0.8</v>
      </c>
    </row>
    <row r="96" spans="2:13" ht="18" customHeight="1">
      <c r="B96" s="250"/>
      <c r="C96" s="251"/>
      <c r="D96" s="252" t="s">
        <v>205</v>
      </c>
      <c r="E96" s="253"/>
      <c r="F96" s="293">
        <v>21.2</v>
      </c>
      <c r="G96" s="293">
        <v>184.6</v>
      </c>
      <c r="H96" s="293">
        <v>167.1</v>
      </c>
      <c r="I96" s="293">
        <v>17.5</v>
      </c>
      <c r="J96" s="293">
        <v>23.3</v>
      </c>
      <c r="K96" s="293">
        <v>147.5</v>
      </c>
      <c r="L96" s="293">
        <v>146.2</v>
      </c>
      <c r="M96" s="293">
        <v>1.3</v>
      </c>
    </row>
    <row r="97" spans="2:13" ht="18" customHeight="1">
      <c r="B97" s="250"/>
      <c r="C97" s="251"/>
      <c r="D97" s="252" t="s">
        <v>405</v>
      </c>
      <c r="E97" s="253"/>
      <c r="F97" s="293">
        <v>19.1</v>
      </c>
      <c r="G97" s="293">
        <v>156.4</v>
      </c>
      <c r="H97" s="293">
        <v>143.7</v>
      </c>
      <c r="I97" s="293">
        <v>12.7</v>
      </c>
      <c r="J97" s="293">
        <v>18.8</v>
      </c>
      <c r="K97" s="293">
        <v>117.6</v>
      </c>
      <c r="L97" s="293">
        <v>113.2</v>
      </c>
      <c r="M97" s="293">
        <v>4.4</v>
      </c>
    </row>
    <row r="98" spans="2:13" ht="18" customHeight="1">
      <c r="B98" s="250"/>
      <c r="C98" s="251"/>
      <c r="D98" s="252" t="s">
        <v>406</v>
      </c>
      <c r="E98" s="253"/>
      <c r="F98" s="293">
        <v>20.1</v>
      </c>
      <c r="G98" s="293">
        <v>174.4</v>
      </c>
      <c r="H98" s="293">
        <v>155.2</v>
      </c>
      <c r="I98" s="293">
        <v>19.2</v>
      </c>
      <c r="J98" s="293">
        <v>17.8</v>
      </c>
      <c r="K98" s="293">
        <v>119.5</v>
      </c>
      <c r="L98" s="293">
        <v>113.8</v>
      </c>
      <c r="M98" s="293">
        <v>5.7</v>
      </c>
    </row>
    <row r="99" spans="2:13" ht="18" customHeight="1">
      <c r="B99" s="250"/>
      <c r="C99" s="251"/>
      <c r="D99" s="252" t="s">
        <v>407</v>
      </c>
      <c r="E99" s="253"/>
      <c r="F99" s="293">
        <v>19.5</v>
      </c>
      <c r="G99" s="293">
        <v>172.6</v>
      </c>
      <c r="H99" s="293">
        <v>151.6</v>
      </c>
      <c r="I99" s="293">
        <v>21</v>
      </c>
      <c r="J99" s="293">
        <v>20.6</v>
      </c>
      <c r="K99" s="293">
        <v>108.5</v>
      </c>
      <c r="L99" s="293">
        <v>107.6</v>
      </c>
      <c r="M99" s="293">
        <v>0.9</v>
      </c>
    </row>
    <row r="100" spans="2:13" ht="18" customHeight="1">
      <c r="B100" s="250"/>
      <c r="C100" s="251"/>
      <c r="D100" s="252" t="s">
        <v>408</v>
      </c>
      <c r="E100" s="253"/>
      <c r="F100" s="293">
        <v>19.5</v>
      </c>
      <c r="G100" s="293">
        <v>171.8</v>
      </c>
      <c r="H100" s="293">
        <v>153.3</v>
      </c>
      <c r="I100" s="293">
        <v>18.5</v>
      </c>
      <c r="J100" s="293">
        <v>18.4</v>
      </c>
      <c r="K100" s="293">
        <v>128.9</v>
      </c>
      <c r="L100" s="293">
        <v>125.9</v>
      </c>
      <c r="M100" s="293">
        <v>3</v>
      </c>
    </row>
    <row r="101" spans="2:13" ht="18" customHeight="1">
      <c r="B101" s="250"/>
      <c r="C101" s="251"/>
      <c r="D101" s="252" t="s">
        <v>219</v>
      </c>
      <c r="E101" s="253"/>
      <c r="F101" s="293">
        <v>21.4</v>
      </c>
      <c r="G101" s="293">
        <v>190</v>
      </c>
      <c r="H101" s="293">
        <v>168</v>
      </c>
      <c r="I101" s="293">
        <v>22</v>
      </c>
      <c r="J101" s="293">
        <v>19.9</v>
      </c>
      <c r="K101" s="293">
        <v>114.3</v>
      </c>
      <c r="L101" s="293">
        <v>114.1</v>
      </c>
      <c r="M101" s="293">
        <v>0.2</v>
      </c>
    </row>
    <row r="102" spans="2:13" ht="18" customHeight="1">
      <c r="B102" s="250"/>
      <c r="C102" s="251"/>
      <c r="D102" s="252" t="s">
        <v>222</v>
      </c>
      <c r="E102" s="253"/>
      <c r="F102" s="293">
        <v>21.3</v>
      </c>
      <c r="G102" s="293">
        <v>178.2</v>
      </c>
      <c r="H102" s="293">
        <v>168.1</v>
      </c>
      <c r="I102" s="293">
        <v>10.1</v>
      </c>
      <c r="J102" s="293">
        <v>20.1</v>
      </c>
      <c r="K102" s="293">
        <v>104.6</v>
      </c>
      <c r="L102" s="293">
        <v>104</v>
      </c>
      <c r="M102" s="293">
        <v>0.6</v>
      </c>
    </row>
    <row r="103" spans="2:13" ht="18" customHeight="1">
      <c r="B103" s="250"/>
      <c r="C103" s="251"/>
      <c r="D103" s="252" t="s">
        <v>225</v>
      </c>
      <c r="E103" s="253"/>
      <c r="F103" s="293">
        <v>19.7</v>
      </c>
      <c r="G103" s="293">
        <v>171.7</v>
      </c>
      <c r="H103" s="293">
        <v>149.8</v>
      </c>
      <c r="I103" s="293">
        <v>21.9</v>
      </c>
      <c r="J103" s="293">
        <v>11.9</v>
      </c>
      <c r="K103" s="293">
        <v>95.8</v>
      </c>
      <c r="L103" s="293">
        <v>90.4</v>
      </c>
      <c r="M103" s="293">
        <v>5.4</v>
      </c>
    </row>
    <row r="104" spans="2:13" ht="18" customHeight="1">
      <c r="B104" s="250"/>
      <c r="C104" s="251"/>
      <c r="D104" s="252" t="s">
        <v>409</v>
      </c>
      <c r="E104" s="253"/>
      <c r="F104" s="293">
        <v>19.9</v>
      </c>
      <c r="G104" s="293">
        <v>175.5</v>
      </c>
      <c r="H104" s="293">
        <v>155.9</v>
      </c>
      <c r="I104" s="293">
        <v>19.6</v>
      </c>
      <c r="J104" s="293">
        <v>18.1</v>
      </c>
      <c r="K104" s="293">
        <v>152</v>
      </c>
      <c r="L104" s="293">
        <v>135.5</v>
      </c>
      <c r="M104" s="293">
        <v>16.5</v>
      </c>
    </row>
    <row r="105" spans="2:13" ht="18" customHeight="1">
      <c r="B105" s="250"/>
      <c r="C105" s="251"/>
      <c r="D105" s="252" t="s">
        <v>410</v>
      </c>
      <c r="E105" s="253"/>
      <c r="F105" s="293">
        <v>20</v>
      </c>
      <c r="G105" s="293">
        <v>173</v>
      </c>
      <c r="H105" s="293">
        <v>156</v>
      </c>
      <c r="I105" s="293">
        <v>17</v>
      </c>
      <c r="J105" s="293">
        <v>19.5</v>
      </c>
      <c r="K105" s="293">
        <v>133.6</v>
      </c>
      <c r="L105" s="293">
        <v>133.6</v>
      </c>
      <c r="M105" s="293">
        <v>0</v>
      </c>
    </row>
    <row r="106" spans="2:13" ht="18" customHeight="1">
      <c r="B106" s="250"/>
      <c r="C106" s="251"/>
      <c r="D106" s="252" t="s">
        <v>411</v>
      </c>
      <c r="E106" s="253"/>
      <c r="F106" s="293">
        <v>19.2</v>
      </c>
      <c r="G106" s="293">
        <v>166</v>
      </c>
      <c r="H106" s="293">
        <v>149</v>
      </c>
      <c r="I106" s="293">
        <v>17</v>
      </c>
      <c r="J106" s="293">
        <v>19.7</v>
      </c>
      <c r="K106" s="293">
        <v>137</v>
      </c>
      <c r="L106" s="293">
        <v>131.4</v>
      </c>
      <c r="M106" s="293">
        <v>5.6</v>
      </c>
    </row>
    <row r="107" spans="2:13" ht="18" customHeight="1">
      <c r="B107" s="250"/>
      <c r="C107" s="251"/>
      <c r="D107" s="252" t="s">
        <v>412</v>
      </c>
      <c r="E107" s="253"/>
      <c r="F107" s="293">
        <v>19.9</v>
      </c>
      <c r="G107" s="293">
        <v>168.6</v>
      </c>
      <c r="H107" s="293">
        <v>155.9</v>
      </c>
      <c r="I107" s="293">
        <v>12.7</v>
      </c>
      <c r="J107" s="293">
        <v>17.1</v>
      </c>
      <c r="K107" s="293">
        <v>117.2</v>
      </c>
      <c r="L107" s="293">
        <v>115.2</v>
      </c>
      <c r="M107" s="293">
        <v>2</v>
      </c>
    </row>
    <row r="108" spans="2:13" ht="18" customHeight="1">
      <c r="B108" s="250"/>
      <c r="C108" s="251"/>
      <c r="D108" s="252" t="s">
        <v>413</v>
      </c>
      <c r="E108" s="253"/>
      <c r="F108" s="293">
        <v>20.2</v>
      </c>
      <c r="G108" s="293">
        <v>171.9</v>
      </c>
      <c r="H108" s="293">
        <v>155.6</v>
      </c>
      <c r="I108" s="293">
        <v>16.3</v>
      </c>
      <c r="J108" s="293">
        <v>20.7</v>
      </c>
      <c r="K108" s="293">
        <v>138.7</v>
      </c>
      <c r="L108" s="293">
        <v>134</v>
      </c>
      <c r="M108" s="293">
        <v>4.7</v>
      </c>
    </row>
    <row r="109" spans="2:13" ht="18" customHeight="1">
      <c r="B109" s="250"/>
      <c r="C109" s="251"/>
      <c r="D109" s="252" t="s">
        <v>414</v>
      </c>
      <c r="E109" s="253"/>
      <c r="F109" s="293">
        <v>19</v>
      </c>
      <c r="G109" s="293">
        <v>162.1</v>
      </c>
      <c r="H109" s="293">
        <v>147.3</v>
      </c>
      <c r="I109" s="293">
        <v>14.8</v>
      </c>
      <c r="J109" s="293">
        <v>19.7</v>
      </c>
      <c r="K109" s="293">
        <v>124.5</v>
      </c>
      <c r="L109" s="293">
        <v>123.9</v>
      </c>
      <c r="M109" s="293">
        <v>0.6</v>
      </c>
    </row>
    <row r="110" spans="2:13" ht="18" customHeight="1">
      <c r="B110" s="250"/>
      <c r="C110" s="251"/>
      <c r="D110" s="252" t="s">
        <v>415</v>
      </c>
      <c r="E110" s="253"/>
      <c r="F110" s="293">
        <v>19</v>
      </c>
      <c r="G110" s="293">
        <v>169.9</v>
      </c>
      <c r="H110" s="293">
        <v>151.1</v>
      </c>
      <c r="I110" s="293">
        <v>18.8</v>
      </c>
      <c r="J110" s="293">
        <v>18.8</v>
      </c>
      <c r="K110" s="293">
        <v>88.9</v>
      </c>
      <c r="L110" s="293">
        <v>87.6</v>
      </c>
      <c r="M110" s="293">
        <v>1.3</v>
      </c>
    </row>
    <row r="111" spans="2:13" ht="18" customHeight="1">
      <c r="B111" s="250"/>
      <c r="C111" s="251"/>
      <c r="D111" s="252" t="s">
        <v>416</v>
      </c>
      <c r="E111" s="253"/>
      <c r="F111" s="293">
        <v>19.3</v>
      </c>
      <c r="G111" s="293">
        <v>159.9</v>
      </c>
      <c r="H111" s="293">
        <v>148.8</v>
      </c>
      <c r="I111" s="293">
        <v>11.1</v>
      </c>
      <c r="J111" s="293">
        <v>17.4</v>
      </c>
      <c r="K111" s="293">
        <v>109.3</v>
      </c>
      <c r="L111" s="293">
        <v>106.5</v>
      </c>
      <c r="M111" s="293">
        <v>2.8</v>
      </c>
    </row>
    <row r="112" spans="2:13" ht="18" customHeight="1">
      <c r="B112" s="250"/>
      <c r="C112" s="251"/>
      <c r="D112" s="252" t="s">
        <v>417</v>
      </c>
      <c r="E112" s="253"/>
      <c r="F112" s="266" t="s">
        <v>762</v>
      </c>
      <c r="G112" s="266" t="s">
        <v>762</v>
      </c>
      <c r="H112" s="266" t="s">
        <v>762</v>
      </c>
      <c r="I112" s="266" t="s">
        <v>762</v>
      </c>
      <c r="J112" s="266" t="s">
        <v>762</v>
      </c>
      <c r="K112" s="266" t="s">
        <v>762</v>
      </c>
      <c r="L112" s="266" t="s">
        <v>762</v>
      </c>
      <c r="M112" s="266" t="s">
        <v>762</v>
      </c>
    </row>
    <row r="113" spans="2:13" ht="18" customHeight="1">
      <c r="B113" s="250"/>
      <c r="C113" s="251"/>
      <c r="D113" s="252" t="s">
        <v>418</v>
      </c>
      <c r="E113" s="253"/>
      <c r="F113" s="266" t="s">
        <v>762</v>
      </c>
      <c r="G113" s="266" t="s">
        <v>762</v>
      </c>
      <c r="H113" s="266" t="s">
        <v>762</v>
      </c>
      <c r="I113" s="266" t="s">
        <v>762</v>
      </c>
      <c r="J113" s="266" t="s">
        <v>762</v>
      </c>
      <c r="K113" s="266" t="s">
        <v>762</v>
      </c>
      <c r="L113" s="266" t="s">
        <v>762</v>
      </c>
      <c r="M113" s="266" t="s">
        <v>762</v>
      </c>
    </row>
    <row r="114" spans="2:13" ht="18" customHeight="1">
      <c r="B114" s="250"/>
      <c r="C114" s="251"/>
      <c r="D114" s="252" t="s">
        <v>419</v>
      </c>
      <c r="E114" s="253"/>
      <c r="F114" s="266" t="s">
        <v>762</v>
      </c>
      <c r="G114" s="266" t="s">
        <v>762</v>
      </c>
      <c r="H114" s="266" t="s">
        <v>762</v>
      </c>
      <c r="I114" s="266" t="s">
        <v>762</v>
      </c>
      <c r="J114" s="266" t="s">
        <v>762</v>
      </c>
      <c r="K114" s="266" t="s">
        <v>762</v>
      </c>
      <c r="L114" s="266" t="s">
        <v>762</v>
      </c>
      <c r="M114" s="266" t="s">
        <v>762</v>
      </c>
    </row>
    <row r="115" spans="2:13" ht="18" customHeight="1">
      <c r="B115" s="245"/>
      <c r="C115" s="246"/>
      <c r="D115" s="247" t="s">
        <v>420</v>
      </c>
      <c r="E115" s="248"/>
      <c r="F115" s="294">
        <v>20</v>
      </c>
      <c r="G115" s="294">
        <v>170.5</v>
      </c>
      <c r="H115" s="294">
        <v>155.1</v>
      </c>
      <c r="I115" s="294">
        <v>15.4</v>
      </c>
      <c r="J115" s="294">
        <v>17.9</v>
      </c>
      <c r="K115" s="294">
        <v>82</v>
      </c>
      <c r="L115" s="294">
        <v>81.9</v>
      </c>
      <c r="M115" s="294">
        <v>0.1</v>
      </c>
    </row>
    <row r="116" spans="2:13" ht="18" customHeight="1">
      <c r="B116" s="267"/>
      <c r="C116" s="268"/>
      <c r="D116" s="269" t="s">
        <v>421</v>
      </c>
      <c r="E116" s="270"/>
      <c r="F116" s="296">
        <v>19.9</v>
      </c>
      <c r="G116" s="296">
        <v>155.5</v>
      </c>
      <c r="H116" s="296">
        <v>145</v>
      </c>
      <c r="I116" s="296">
        <v>10.5</v>
      </c>
      <c r="J116" s="296">
        <v>18.2</v>
      </c>
      <c r="K116" s="296">
        <v>100.1</v>
      </c>
      <c r="L116" s="296">
        <v>97.7</v>
      </c>
      <c r="M116" s="296">
        <v>2.4</v>
      </c>
    </row>
    <row r="117" spans="2:13" ht="18" customHeight="1">
      <c r="B117" s="245"/>
      <c r="C117" s="246"/>
      <c r="D117" s="247" t="s">
        <v>253</v>
      </c>
      <c r="E117" s="248"/>
      <c r="F117" s="294">
        <v>20.8</v>
      </c>
      <c r="G117" s="294">
        <v>167.7</v>
      </c>
      <c r="H117" s="294">
        <v>155.8</v>
      </c>
      <c r="I117" s="294">
        <v>11.9</v>
      </c>
      <c r="J117" s="294">
        <v>15.9</v>
      </c>
      <c r="K117" s="294">
        <v>93.2</v>
      </c>
      <c r="L117" s="294">
        <v>91.6</v>
      </c>
      <c r="M117" s="294">
        <v>1.6</v>
      </c>
    </row>
    <row r="118" spans="2:13" ht="18" customHeight="1">
      <c r="B118" s="267"/>
      <c r="C118" s="268"/>
      <c r="D118" s="269" t="s">
        <v>422</v>
      </c>
      <c r="E118" s="270"/>
      <c r="F118" s="296">
        <v>19.6</v>
      </c>
      <c r="G118" s="296">
        <v>186</v>
      </c>
      <c r="H118" s="296">
        <v>169.3</v>
      </c>
      <c r="I118" s="296">
        <v>16.7</v>
      </c>
      <c r="J118" s="296">
        <v>14.1</v>
      </c>
      <c r="K118" s="296">
        <v>72.2</v>
      </c>
      <c r="L118" s="296">
        <v>69.5</v>
      </c>
      <c r="M118" s="296">
        <v>2.7</v>
      </c>
    </row>
    <row r="119" spans="2:13" ht="18" customHeight="1">
      <c r="B119" s="261"/>
      <c r="C119" s="262"/>
      <c r="D119" s="263" t="s">
        <v>255</v>
      </c>
      <c r="E119" s="264"/>
      <c r="F119" s="291">
        <v>18.8</v>
      </c>
      <c r="G119" s="291">
        <v>152.1</v>
      </c>
      <c r="H119" s="291">
        <v>143.6</v>
      </c>
      <c r="I119" s="291">
        <v>8.5</v>
      </c>
      <c r="J119" s="291">
        <v>15.2</v>
      </c>
      <c r="K119" s="291">
        <v>100.1</v>
      </c>
      <c r="L119" s="291">
        <v>96.3</v>
      </c>
      <c r="M119" s="291">
        <v>3.8</v>
      </c>
    </row>
    <row r="120" spans="2:13" ht="18" customHeight="1">
      <c r="B120" s="250"/>
      <c r="C120" s="251"/>
      <c r="D120" s="252" t="s">
        <v>423</v>
      </c>
      <c r="E120" s="253"/>
      <c r="F120" s="293">
        <v>19.1</v>
      </c>
      <c r="G120" s="293">
        <v>151.4</v>
      </c>
      <c r="H120" s="293">
        <v>146.8</v>
      </c>
      <c r="I120" s="293">
        <v>4.6</v>
      </c>
      <c r="J120" s="293">
        <v>14.4</v>
      </c>
      <c r="K120" s="293">
        <v>85</v>
      </c>
      <c r="L120" s="293">
        <v>82.8</v>
      </c>
      <c r="M120" s="293">
        <v>2.2</v>
      </c>
    </row>
    <row r="121" spans="2:13" ht="18" customHeight="1">
      <c r="B121" s="245"/>
      <c r="C121" s="246"/>
      <c r="D121" s="247" t="s">
        <v>424</v>
      </c>
      <c r="E121" s="248"/>
      <c r="F121" s="294">
        <v>18.8</v>
      </c>
      <c r="G121" s="294">
        <v>167.9</v>
      </c>
      <c r="H121" s="294">
        <v>144.7</v>
      </c>
      <c r="I121" s="294">
        <v>23.2</v>
      </c>
      <c r="J121" s="294">
        <v>20.7</v>
      </c>
      <c r="K121" s="294">
        <v>103.1</v>
      </c>
      <c r="L121" s="294">
        <v>91</v>
      </c>
      <c r="M121" s="294">
        <v>12.1</v>
      </c>
    </row>
    <row r="122" spans="2:13" ht="18" customHeight="1">
      <c r="B122" s="250"/>
      <c r="C122" s="251"/>
      <c r="D122" s="252" t="s">
        <v>425</v>
      </c>
      <c r="E122" s="253"/>
      <c r="F122" s="293">
        <v>21.3</v>
      </c>
      <c r="G122" s="293">
        <v>176.1</v>
      </c>
      <c r="H122" s="293">
        <v>162.9</v>
      </c>
      <c r="I122" s="293">
        <v>13.2</v>
      </c>
      <c r="J122" s="293">
        <v>16.5</v>
      </c>
      <c r="K122" s="293">
        <v>91.2</v>
      </c>
      <c r="L122" s="293">
        <v>88.2</v>
      </c>
      <c r="M122" s="293">
        <v>3</v>
      </c>
    </row>
    <row r="123" spans="2:13" ht="18" customHeight="1">
      <c r="B123" s="267"/>
      <c r="C123" s="268"/>
      <c r="D123" s="269" t="s">
        <v>426</v>
      </c>
      <c r="E123" s="270"/>
      <c r="F123" s="296">
        <v>19.1</v>
      </c>
      <c r="G123" s="296">
        <v>159.6</v>
      </c>
      <c r="H123" s="296">
        <v>148</v>
      </c>
      <c r="I123" s="296">
        <v>11.6</v>
      </c>
      <c r="J123" s="296">
        <v>16.5</v>
      </c>
      <c r="K123" s="296">
        <v>115.7</v>
      </c>
      <c r="L123" s="296">
        <v>115.3</v>
      </c>
      <c r="M123" s="296">
        <v>0.4</v>
      </c>
    </row>
    <row r="124" spans="2:13" ht="14.25" customHeight="1">
      <c r="B124" s="307"/>
      <c r="C124" s="308"/>
      <c r="D124" s="309" t="s">
        <v>427</v>
      </c>
      <c r="E124" s="310"/>
      <c r="F124" s="274" t="s">
        <v>762</v>
      </c>
      <c r="G124" s="274" t="s">
        <v>762</v>
      </c>
      <c r="H124" s="274" t="s">
        <v>762</v>
      </c>
      <c r="I124" s="274" t="s">
        <v>762</v>
      </c>
      <c r="J124" s="274" t="s">
        <v>762</v>
      </c>
      <c r="K124" s="274" t="s">
        <v>762</v>
      </c>
      <c r="L124" s="274" t="s">
        <v>762</v>
      </c>
      <c r="M124" s="274" t="s">
        <v>762</v>
      </c>
    </row>
    <row r="125" spans="2:13" ht="14.25" customHeight="1">
      <c r="B125" s="256"/>
      <c r="C125" s="257"/>
      <c r="D125" s="311" t="s">
        <v>428</v>
      </c>
      <c r="E125" s="259"/>
      <c r="F125" s="266" t="s">
        <v>762</v>
      </c>
      <c r="G125" s="266" t="s">
        <v>762</v>
      </c>
      <c r="H125" s="266" t="s">
        <v>762</v>
      </c>
      <c r="I125" s="266" t="s">
        <v>762</v>
      </c>
      <c r="J125" s="266" t="s">
        <v>762</v>
      </c>
      <c r="K125" s="266" t="s">
        <v>762</v>
      </c>
      <c r="L125" s="266" t="s">
        <v>762</v>
      </c>
      <c r="M125" s="266" t="s">
        <v>762</v>
      </c>
    </row>
    <row r="126" spans="2:13" ht="14.25" customHeight="1">
      <c r="B126" s="256"/>
      <c r="C126" s="257"/>
      <c r="D126" s="311" t="s">
        <v>429</v>
      </c>
      <c r="E126" s="259"/>
      <c r="F126" s="266" t="s">
        <v>762</v>
      </c>
      <c r="G126" s="266" t="s">
        <v>762</v>
      </c>
      <c r="H126" s="266" t="s">
        <v>762</v>
      </c>
      <c r="I126" s="266" t="s">
        <v>762</v>
      </c>
      <c r="J126" s="266" t="s">
        <v>762</v>
      </c>
      <c r="K126" s="266" t="s">
        <v>762</v>
      </c>
      <c r="L126" s="266" t="s">
        <v>762</v>
      </c>
      <c r="M126" s="266" t="s">
        <v>762</v>
      </c>
    </row>
    <row r="127" spans="2:13" ht="14.25" customHeight="1">
      <c r="B127" s="256"/>
      <c r="C127" s="257"/>
      <c r="D127" s="311" t="s">
        <v>430</v>
      </c>
      <c r="E127" s="259"/>
      <c r="F127" s="266" t="s">
        <v>762</v>
      </c>
      <c r="G127" s="266" t="s">
        <v>762</v>
      </c>
      <c r="H127" s="266" t="s">
        <v>762</v>
      </c>
      <c r="I127" s="266" t="s">
        <v>762</v>
      </c>
      <c r="J127" s="266" t="s">
        <v>762</v>
      </c>
      <c r="K127" s="266" t="s">
        <v>762</v>
      </c>
      <c r="L127" s="266" t="s">
        <v>762</v>
      </c>
      <c r="M127" s="266" t="s">
        <v>762</v>
      </c>
    </row>
    <row r="128" spans="2:13" ht="14.25" customHeight="1">
      <c r="B128" s="267"/>
      <c r="C128" s="268"/>
      <c r="D128" s="278" t="s">
        <v>431</v>
      </c>
      <c r="E128" s="270"/>
      <c r="F128" s="266" t="s">
        <v>762</v>
      </c>
      <c r="G128" s="266" t="s">
        <v>762</v>
      </c>
      <c r="H128" s="266" t="s">
        <v>762</v>
      </c>
      <c r="I128" s="266" t="s">
        <v>762</v>
      </c>
      <c r="J128" s="266" t="s">
        <v>762</v>
      </c>
      <c r="K128" s="266" t="s">
        <v>762</v>
      </c>
      <c r="L128" s="266" t="s">
        <v>762</v>
      </c>
      <c r="M128" s="266" t="s">
        <v>762</v>
      </c>
    </row>
    <row r="129" spans="2:13" ht="14.25" customHeight="1">
      <c r="B129" s="245"/>
      <c r="C129" s="246"/>
      <c r="D129" s="273" t="s">
        <v>432</v>
      </c>
      <c r="E129" s="248"/>
      <c r="F129" s="274" t="s">
        <v>762</v>
      </c>
      <c r="G129" s="274" t="s">
        <v>762</v>
      </c>
      <c r="H129" s="274" t="s">
        <v>762</v>
      </c>
      <c r="I129" s="274" t="s">
        <v>762</v>
      </c>
      <c r="J129" s="274" t="s">
        <v>762</v>
      </c>
      <c r="K129" s="274" t="s">
        <v>762</v>
      </c>
      <c r="L129" s="274" t="s">
        <v>762</v>
      </c>
      <c r="M129" s="274" t="s">
        <v>762</v>
      </c>
    </row>
    <row r="130" spans="2:13" ht="14.25" customHeight="1">
      <c r="B130" s="267"/>
      <c r="C130" s="268"/>
      <c r="D130" s="278" t="s">
        <v>433</v>
      </c>
      <c r="E130" s="270"/>
      <c r="F130" s="279" t="s">
        <v>762</v>
      </c>
      <c r="G130" s="279" t="s">
        <v>762</v>
      </c>
      <c r="H130" s="279" t="s">
        <v>762</v>
      </c>
      <c r="I130" s="279" t="s">
        <v>762</v>
      </c>
      <c r="J130" s="279" t="s">
        <v>762</v>
      </c>
      <c r="K130" s="279" t="s">
        <v>762</v>
      </c>
      <c r="L130" s="279" t="s">
        <v>762</v>
      </c>
      <c r="M130" s="279" t="s">
        <v>762</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5" workbookViewId="0" topLeftCell="A1">
      <selection activeCell="A1" sqref="A1"/>
    </sheetView>
  </sheetViews>
  <sheetFormatPr defaultColWidth="8.796875" defaultRowHeight="14.25"/>
  <cols>
    <col min="1" max="1" width="4.09765625" style="225" customWidth="1"/>
    <col min="2" max="2" width="1.69921875" style="225" customWidth="1"/>
    <col min="3" max="3" width="1.390625" style="225" customWidth="1"/>
    <col min="4" max="4" width="38.59765625" style="229" customWidth="1"/>
    <col min="5" max="5" width="0.59375" style="225" customWidth="1"/>
    <col min="6" max="13" width="13.69921875" style="225" customWidth="1"/>
    <col min="14" max="16384" width="9" style="225" customWidth="1"/>
  </cols>
  <sheetData>
    <row r="1" spans="2:13" ht="18.75">
      <c r="B1" s="222" t="s">
        <v>837</v>
      </c>
      <c r="C1" s="223"/>
      <c r="D1" s="224"/>
      <c r="E1" s="223"/>
      <c r="F1" s="223"/>
      <c r="G1" s="300"/>
      <c r="I1" s="223" t="s">
        <v>475</v>
      </c>
      <c r="K1" s="223"/>
      <c r="L1" s="223"/>
      <c r="M1" s="223"/>
    </row>
    <row r="2" spans="2:13" ht="14.25" customHeight="1">
      <c r="B2" s="226" t="s">
        <v>476</v>
      </c>
      <c r="C2" s="301"/>
      <c r="D2" s="301"/>
      <c r="E2" s="301"/>
      <c r="F2" s="301"/>
      <c r="G2" s="228"/>
      <c r="H2" s="228"/>
      <c r="I2" s="228"/>
      <c r="J2" s="228"/>
      <c r="K2" s="228"/>
      <c r="L2" s="228"/>
      <c r="M2" s="228"/>
    </row>
    <row r="3" spans="2:13" ht="14.25" customHeight="1">
      <c r="B3" s="226"/>
      <c r="C3" s="301"/>
      <c r="D3" s="301"/>
      <c r="E3" s="301"/>
      <c r="F3" s="301"/>
      <c r="G3" s="228"/>
      <c r="H3" s="228"/>
      <c r="I3" s="228"/>
      <c r="J3" s="228"/>
      <c r="K3" s="228"/>
      <c r="L3" s="228"/>
      <c r="M3" s="228"/>
    </row>
    <row r="4" spans="2:13" ht="6" customHeight="1">
      <c r="B4" s="228"/>
      <c r="C4" s="228"/>
      <c r="E4" s="228"/>
      <c r="F4" s="228"/>
      <c r="G4" s="228"/>
      <c r="H4" s="228"/>
      <c r="I4" s="228"/>
      <c r="J4" s="228"/>
      <c r="K4" s="228"/>
      <c r="L4" s="228"/>
      <c r="M4" s="228"/>
    </row>
    <row r="5" spans="2:13" ht="18" customHeight="1">
      <c r="B5" s="228"/>
      <c r="C5" s="228"/>
      <c r="D5" s="230" t="s">
        <v>477</v>
      </c>
      <c r="E5" s="228"/>
      <c r="G5" s="228"/>
      <c r="H5" s="228"/>
      <c r="I5" s="228"/>
      <c r="J5" s="228"/>
      <c r="K5" s="228"/>
      <c r="L5" s="228"/>
      <c r="M5" s="231" t="s">
        <v>478</v>
      </c>
    </row>
    <row r="6" spans="2:13" s="236" customFormat="1" ht="18" customHeight="1">
      <c r="B6" s="232"/>
      <c r="C6" s="233"/>
      <c r="D6" s="234"/>
      <c r="E6" s="235"/>
      <c r="F6" s="812" t="s">
        <v>464</v>
      </c>
      <c r="G6" s="826"/>
      <c r="H6" s="826"/>
      <c r="I6" s="827"/>
      <c r="J6" s="812" t="s">
        <v>465</v>
      </c>
      <c r="K6" s="826"/>
      <c r="L6" s="826"/>
      <c r="M6" s="827"/>
    </row>
    <row r="7" spans="2:13" s="236" customFormat="1" ht="36" customHeight="1" thickBot="1">
      <c r="B7" s="815" t="s">
        <v>442</v>
      </c>
      <c r="C7" s="821"/>
      <c r="D7" s="821"/>
      <c r="E7" s="238"/>
      <c r="F7" s="302" t="s">
        <v>479</v>
      </c>
      <c r="G7" s="303" t="s">
        <v>480</v>
      </c>
      <c r="H7" s="303" t="s">
        <v>481</v>
      </c>
      <c r="I7" s="304" t="s">
        <v>482</v>
      </c>
      <c r="J7" s="302" t="s">
        <v>479</v>
      </c>
      <c r="K7" s="303" t="s">
        <v>480</v>
      </c>
      <c r="L7" s="303" t="s">
        <v>481</v>
      </c>
      <c r="M7" s="304" t="s">
        <v>482</v>
      </c>
    </row>
    <row r="8" spans="2:13" ht="18" customHeight="1" thickTop="1">
      <c r="B8" s="240"/>
      <c r="C8" s="241"/>
      <c r="D8" s="242" t="s">
        <v>143</v>
      </c>
      <c r="E8" s="243"/>
      <c r="F8" s="244">
        <v>1008582</v>
      </c>
      <c r="G8" s="244">
        <v>8868</v>
      </c>
      <c r="H8" s="244">
        <v>12056</v>
      </c>
      <c r="I8" s="244">
        <v>1005164</v>
      </c>
      <c r="J8" s="244">
        <v>376959</v>
      </c>
      <c r="K8" s="244">
        <v>9442</v>
      </c>
      <c r="L8" s="244">
        <v>10848</v>
      </c>
      <c r="M8" s="244">
        <v>375783</v>
      </c>
    </row>
    <row r="9" spans="2:13" ht="18" customHeight="1">
      <c r="B9" s="245"/>
      <c r="C9" s="246"/>
      <c r="D9" s="247" t="s">
        <v>390</v>
      </c>
      <c r="E9" s="248"/>
      <c r="F9" s="249" t="s">
        <v>838</v>
      </c>
      <c r="G9" s="249" t="s">
        <v>838</v>
      </c>
      <c r="H9" s="249" t="s">
        <v>838</v>
      </c>
      <c r="I9" s="249" t="s">
        <v>838</v>
      </c>
      <c r="J9" s="249" t="s">
        <v>838</v>
      </c>
      <c r="K9" s="249" t="s">
        <v>838</v>
      </c>
      <c r="L9" s="249" t="s">
        <v>838</v>
      </c>
      <c r="M9" s="249" t="s">
        <v>838</v>
      </c>
    </row>
    <row r="10" spans="2:13" ht="18" customHeight="1">
      <c r="B10" s="250"/>
      <c r="C10" s="251"/>
      <c r="D10" s="252" t="s">
        <v>151</v>
      </c>
      <c r="E10" s="253"/>
      <c r="F10" s="254">
        <v>61088</v>
      </c>
      <c r="G10" s="254">
        <v>564</v>
      </c>
      <c r="H10" s="254">
        <v>510</v>
      </c>
      <c r="I10" s="254">
        <v>61142</v>
      </c>
      <c r="J10" s="254">
        <v>4403</v>
      </c>
      <c r="K10" s="254">
        <v>302</v>
      </c>
      <c r="L10" s="254">
        <v>502</v>
      </c>
      <c r="M10" s="254">
        <v>4203</v>
      </c>
    </row>
    <row r="11" spans="2:13" ht="18" customHeight="1">
      <c r="B11" s="250"/>
      <c r="C11" s="251"/>
      <c r="D11" s="252" t="s">
        <v>153</v>
      </c>
      <c r="E11" s="253"/>
      <c r="F11" s="254">
        <v>363564</v>
      </c>
      <c r="G11" s="254">
        <v>3232</v>
      </c>
      <c r="H11" s="254">
        <v>3746</v>
      </c>
      <c r="I11" s="254">
        <v>363157</v>
      </c>
      <c r="J11" s="254">
        <v>46201</v>
      </c>
      <c r="K11" s="254">
        <v>1259</v>
      </c>
      <c r="L11" s="254">
        <v>1016</v>
      </c>
      <c r="M11" s="254">
        <v>46337</v>
      </c>
    </row>
    <row r="12" spans="2:13" ht="18" customHeight="1">
      <c r="B12" s="250"/>
      <c r="C12" s="251"/>
      <c r="D12" s="252" t="s">
        <v>155</v>
      </c>
      <c r="E12" s="253"/>
      <c r="F12" s="254">
        <v>6061</v>
      </c>
      <c r="G12" s="254">
        <v>0</v>
      </c>
      <c r="H12" s="254">
        <v>27</v>
      </c>
      <c r="I12" s="254">
        <v>6025</v>
      </c>
      <c r="J12" s="254">
        <v>291</v>
      </c>
      <c r="K12" s="254">
        <v>0</v>
      </c>
      <c r="L12" s="254">
        <v>19</v>
      </c>
      <c r="M12" s="254">
        <v>281</v>
      </c>
    </row>
    <row r="13" spans="2:13" ht="18" customHeight="1">
      <c r="B13" s="250"/>
      <c r="C13" s="251"/>
      <c r="D13" s="252" t="s">
        <v>158</v>
      </c>
      <c r="E13" s="253"/>
      <c r="F13" s="254">
        <v>15760</v>
      </c>
      <c r="G13" s="254">
        <v>12</v>
      </c>
      <c r="H13" s="254">
        <v>67</v>
      </c>
      <c r="I13" s="254">
        <v>15703</v>
      </c>
      <c r="J13" s="254">
        <v>3362</v>
      </c>
      <c r="K13" s="254">
        <v>32</v>
      </c>
      <c r="L13" s="254">
        <v>36</v>
      </c>
      <c r="M13" s="254">
        <v>3360</v>
      </c>
    </row>
    <row r="14" spans="2:13" ht="18" customHeight="1">
      <c r="B14" s="250"/>
      <c r="C14" s="251"/>
      <c r="D14" s="252" t="s">
        <v>391</v>
      </c>
      <c r="E14" s="253"/>
      <c r="F14" s="254">
        <v>77627</v>
      </c>
      <c r="G14" s="254">
        <v>836</v>
      </c>
      <c r="H14" s="254">
        <v>1854</v>
      </c>
      <c r="I14" s="254">
        <v>76610</v>
      </c>
      <c r="J14" s="254">
        <v>14696</v>
      </c>
      <c r="K14" s="254">
        <v>258</v>
      </c>
      <c r="L14" s="254">
        <v>117</v>
      </c>
      <c r="M14" s="254">
        <v>14836</v>
      </c>
    </row>
    <row r="15" spans="2:13" ht="18" customHeight="1">
      <c r="B15" s="250"/>
      <c r="C15" s="251"/>
      <c r="D15" s="252" t="s">
        <v>392</v>
      </c>
      <c r="E15" s="253"/>
      <c r="F15" s="254">
        <v>119838</v>
      </c>
      <c r="G15" s="254">
        <v>571</v>
      </c>
      <c r="H15" s="254">
        <v>973</v>
      </c>
      <c r="I15" s="254">
        <v>119570</v>
      </c>
      <c r="J15" s="254">
        <v>100820</v>
      </c>
      <c r="K15" s="254">
        <v>2327</v>
      </c>
      <c r="L15" s="254">
        <v>2345</v>
      </c>
      <c r="M15" s="254">
        <v>100668</v>
      </c>
    </row>
    <row r="16" spans="2:13" ht="18" customHeight="1">
      <c r="B16" s="250"/>
      <c r="C16" s="251"/>
      <c r="D16" s="252" t="s">
        <v>393</v>
      </c>
      <c r="E16" s="253"/>
      <c r="F16" s="254">
        <v>31888</v>
      </c>
      <c r="G16" s="254">
        <v>285</v>
      </c>
      <c r="H16" s="254">
        <v>451</v>
      </c>
      <c r="I16" s="254">
        <v>31722</v>
      </c>
      <c r="J16" s="254">
        <v>1404</v>
      </c>
      <c r="K16" s="254">
        <v>7</v>
      </c>
      <c r="L16" s="254">
        <v>7</v>
      </c>
      <c r="M16" s="254">
        <v>1404</v>
      </c>
    </row>
    <row r="17" spans="2:13" ht="18" customHeight="1">
      <c r="B17" s="250"/>
      <c r="C17" s="251"/>
      <c r="D17" s="252" t="s">
        <v>394</v>
      </c>
      <c r="E17" s="253"/>
      <c r="F17" s="254">
        <v>12561</v>
      </c>
      <c r="G17" s="254">
        <v>177</v>
      </c>
      <c r="H17" s="254">
        <v>127</v>
      </c>
      <c r="I17" s="254">
        <v>12630</v>
      </c>
      <c r="J17" s="254">
        <v>4379</v>
      </c>
      <c r="K17" s="254">
        <v>47</v>
      </c>
      <c r="L17" s="254">
        <v>59</v>
      </c>
      <c r="M17" s="254">
        <v>4348</v>
      </c>
    </row>
    <row r="18" spans="2:13" ht="18" customHeight="1">
      <c r="B18" s="250"/>
      <c r="C18" s="251"/>
      <c r="D18" s="252" t="s">
        <v>395</v>
      </c>
      <c r="E18" s="253"/>
      <c r="F18" s="254">
        <v>31308</v>
      </c>
      <c r="G18" s="254">
        <v>379</v>
      </c>
      <c r="H18" s="254">
        <v>228</v>
      </c>
      <c r="I18" s="254">
        <v>31458</v>
      </c>
      <c r="J18" s="254">
        <v>3926</v>
      </c>
      <c r="K18" s="254">
        <v>40</v>
      </c>
      <c r="L18" s="254">
        <v>195</v>
      </c>
      <c r="M18" s="254">
        <v>3772</v>
      </c>
    </row>
    <row r="19" spans="2:13" ht="18" customHeight="1">
      <c r="B19" s="250"/>
      <c r="C19" s="251"/>
      <c r="D19" s="252" t="s">
        <v>396</v>
      </c>
      <c r="E19" s="253"/>
      <c r="F19" s="254">
        <v>32239</v>
      </c>
      <c r="G19" s="254">
        <v>410</v>
      </c>
      <c r="H19" s="254">
        <v>1061</v>
      </c>
      <c r="I19" s="254">
        <v>31106</v>
      </c>
      <c r="J19" s="254">
        <v>83317</v>
      </c>
      <c r="K19" s="254">
        <v>1997</v>
      </c>
      <c r="L19" s="254">
        <v>4122</v>
      </c>
      <c r="M19" s="254">
        <v>81674</v>
      </c>
    </row>
    <row r="20" spans="2:13" ht="18" customHeight="1">
      <c r="B20" s="250"/>
      <c r="C20" s="251"/>
      <c r="D20" s="252" t="s">
        <v>397</v>
      </c>
      <c r="E20" s="253"/>
      <c r="F20" s="254">
        <v>24306</v>
      </c>
      <c r="G20" s="254">
        <v>105</v>
      </c>
      <c r="H20" s="254">
        <v>364</v>
      </c>
      <c r="I20" s="254">
        <v>24047</v>
      </c>
      <c r="J20" s="254">
        <v>14964</v>
      </c>
      <c r="K20" s="254">
        <v>262</v>
      </c>
      <c r="L20" s="254">
        <v>940</v>
      </c>
      <c r="M20" s="254">
        <v>14286</v>
      </c>
    </row>
    <row r="21" spans="2:13" ht="18" customHeight="1">
      <c r="B21" s="250"/>
      <c r="C21" s="251"/>
      <c r="D21" s="252" t="s">
        <v>398</v>
      </c>
      <c r="E21" s="253"/>
      <c r="F21" s="254">
        <v>50872</v>
      </c>
      <c r="G21" s="254">
        <v>64</v>
      </c>
      <c r="H21" s="254">
        <v>593</v>
      </c>
      <c r="I21" s="254">
        <v>50344</v>
      </c>
      <c r="J21" s="254">
        <v>18491</v>
      </c>
      <c r="K21" s="254">
        <v>450</v>
      </c>
      <c r="L21" s="254">
        <v>148</v>
      </c>
      <c r="M21" s="254">
        <v>18792</v>
      </c>
    </row>
    <row r="22" spans="2:13" ht="18" customHeight="1">
      <c r="B22" s="250"/>
      <c r="C22" s="251"/>
      <c r="D22" s="252" t="s">
        <v>399</v>
      </c>
      <c r="E22" s="253"/>
      <c r="F22" s="254">
        <v>116946</v>
      </c>
      <c r="G22" s="254">
        <v>1161</v>
      </c>
      <c r="H22" s="254">
        <v>1217</v>
      </c>
      <c r="I22" s="254">
        <v>116893</v>
      </c>
      <c r="J22" s="254">
        <v>44793</v>
      </c>
      <c r="K22" s="254">
        <v>1114</v>
      </c>
      <c r="L22" s="254">
        <v>464</v>
      </c>
      <c r="M22" s="254">
        <v>45440</v>
      </c>
    </row>
    <row r="23" spans="2:13" ht="18" customHeight="1">
      <c r="B23" s="250"/>
      <c r="C23" s="251"/>
      <c r="D23" s="252" t="s">
        <v>185</v>
      </c>
      <c r="E23" s="253"/>
      <c r="F23" s="254">
        <v>11346</v>
      </c>
      <c r="G23" s="254">
        <v>0</v>
      </c>
      <c r="H23" s="254">
        <v>12</v>
      </c>
      <c r="I23" s="254">
        <v>11334</v>
      </c>
      <c r="J23" s="254">
        <v>1422</v>
      </c>
      <c r="K23" s="254">
        <v>0</v>
      </c>
      <c r="L23" s="254">
        <v>0</v>
      </c>
      <c r="M23" s="254">
        <v>1422</v>
      </c>
    </row>
    <row r="24" spans="2:13" ht="18" customHeight="1">
      <c r="B24" s="250"/>
      <c r="C24" s="251"/>
      <c r="D24" s="252" t="s">
        <v>400</v>
      </c>
      <c r="E24" s="253"/>
      <c r="F24" s="254">
        <v>52665</v>
      </c>
      <c r="G24" s="254">
        <v>1072</v>
      </c>
      <c r="H24" s="254">
        <v>826</v>
      </c>
      <c r="I24" s="254">
        <v>52910</v>
      </c>
      <c r="J24" s="254">
        <v>34490</v>
      </c>
      <c r="K24" s="254">
        <v>1347</v>
      </c>
      <c r="L24" s="254">
        <v>878</v>
      </c>
      <c r="M24" s="254">
        <v>34960</v>
      </c>
    </row>
    <row r="25" spans="2:13" ht="18" customHeight="1">
      <c r="B25" s="245"/>
      <c r="C25" s="246"/>
      <c r="D25" s="247" t="s">
        <v>401</v>
      </c>
      <c r="E25" s="248"/>
      <c r="F25" s="255">
        <v>34320</v>
      </c>
      <c r="G25" s="255">
        <v>1090</v>
      </c>
      <c r="H25" s="255">
        <v>339</v>
      </c>
      <c r="I25" s="255">
        <v>34804</v>
      </c>
      <c r="J25" s="255">
        <v>15797</v>
      </c>
      <c r="K25" s="255">
        <v>302</v>
      </c>
      <c r="L25" s="255">
        <v>672</v>
      </c>
      <c r="M25" s="255">
        <v>15694</v>
      </c>
    </row>
    <row r="26" spans="2:13" ht="18" customHeight="1">
      <c r="B26" s="256"/>
      <c r="C26" s="257"/>
      <c r="D26" s="258" t="s">
        <v>193</v>
      </c>
      <c r="E26" s="259"/>
      <c r="F26" s="260">
        <v>7426</v>
      </c>
      <c r="G26" s="260">
        <v>15</v>
      </c>
      <c r="H26" s="260">
        <v>16</v>
      </c>
      <c r="I26" s="260">
        <v>7425</v>
      </c>
      <c r="J26" s="260">
        <v>1729</v>
      </c>
      <c r="K26" s="260">
        <v>418</v>
      </c>
      <c r="L26" s="260">
        <v>0</v>
      </c>
      <c r="M26" s="260">
        <v>2147</v>
      </c>
    </row>
    <row r="27" spans="2:13" ht="18" customHeight="1">
      <c r="B27" s="261"/>
      <c r="C27" s="262"/>
      <c r="D27" s="263" t="s">
        <v>402</v>
      </c>
      <c r="E27" s="264"/>
      <c r="F27" s="265">
        <v>4278</v>
      </c>
      <c r="G27" s="265">
        <v>0</v>
      </c>
      <c r="H27" s="265">
        <v>22</v>
      </c>
      <c r="I27" s="265">
        <v>4255</v>
      </c>
      <c r="J27" s="265">
        <v>236</v>
      </c>
      <c r="K27" s="265">
        <v>0</v>
      </c>
      <c r="L27" s="265">
        <v>26</v>
      </c>
      <c r="M27" s="265">
        <v>211</v>
      </c>
    </row>
    <row r="28" spans="2:13" ht="18" customHeight="1">
      <c r="B28" s="250"/>
      <c r="C28" s="251"/>
      <c r="D28" s="252" t="s">
        <v>403</v>
      </c>
      <c r="E28" s="253"/>
      <c r="F28" s="254">
        <v>5038</v>
      </c>
      <c r="G28" s="254">
        <v>18</v>
      </c>
      <c r="H28" s="254">
        <v>44</v>
      </c>
      <c r="I28" s="254">
        <v>5013</v>
      </c>
      <c r="J28" s="254">
        <v>852</v>
      </c>
      <c r="K28" s="254">
        <v>0</v>
      </c>
      <c r="L28" s="254">
        <v>0</v>
      </c>
      <c r="M28" s="254">
        <v>851</v>
      </c>
    </row>
    <row r="29" spans="2:13" ht="18" customHeight="1">
      <c r="B29" s="250"/>
      <c r="C29" s="251"/>
      <c r="D29" s="252" t="s">
        <v>404</v>
      </c>
      <c r="E29" s="253"/>
      <c r="F29" s="254">
        <v>15160</v>
      </c>
      <c r="G29" s="254">
        <v>96</v>
      </c>
      <c r="H29" s="254">
        <v>173</v>
      </c>
      <c r="I29" s="254">
        <v>15083</v>
      </c>
      <c r="J29" s="254">
        <v>1325</v>
      </c>
      <c r="K29" s="254">
        <v>17</v>
      </c>
      <c r="L29" s="254">
        <v>0</v>
      </c>
      <c r="M29" s="254">
        <v>1342</v>
      </c>
    </row>
    <row r="30" spans="2:13" ht="18" customHeight="1">
      <c r="B30" s="250"/>
      <c r="C30" s="251"/>
      <c r="D30" s="252" t="s">
        <v>205</v>
      </c>
      <c r="E30" s="253"/>
      <c r="F30" s="254">
        <v>6626</v>
      </c>
      <c r="G30" s="254">
        <v>35</v>
      </c>
      <c r="H30" s="254">
        <v>22</v>
      </c>
      <c r="I30" s="254">
        <v>6640</v>
      </c>
      <c r="J30" s="254">
        <v>796</v>
      </c>
      <c r="K30" s="254">
        <v>35</v>
      </c>
      <c r="L30" s="254">
        <v>18</v>
      </c>
      <c r="M30" s="254">
        <v>812</v>
      </c>
    </row>
    <row r="31" spans="2:13" ht="18" customHeight="1">
      <c r="B31" s="250"/>
      <c r="C31" s="251"/>
      <c r="D31" s="252" t="s">
        <v>405</v>
      </c>
      <c r="E31" s="253"/>
      <c r="F31" s="254">
        <v>23885</v>
      </c>
      <c r="G31" s="254">
        <v>117</v>
      </c>
      <c r="H31" s="254">
        <v>181</v>
      </c>
      <c r="I31" s="254">
        <v>23822</v>
      </c>
      <c r="J31" s="254">
        <v>1428</v>
      </c>
      <c r="K31" s="254">
        <v>0</v>
      </c>
      <c r="L31" s="254">
        <v>1</v>
      </c>
      <c r="M31" s="254">
        <v>1426</v>
      </c>
    </row>
    <row r="32" spans="2:13" ht="18" customHeight="1">
      <c r="B32" s="250"/>
      <c r="C32" s="251"/>
      <c r="D32" s="252" t="s">
        <v>406</v>
      </c>
      <c r="E32" s="253"/>
      <c r="F32" s="254">
        <v>15347</v>
      </c>
      <c r="G32" s="254">
        <v>74</v>
      </c>
      <c r="H32" s="254">
        <v>375</v>
      </c>
      <c r="I32" s="254">
        <v>15046</v>
      </c>
      <c r="J32" s="254">
        <v>4096</v>
      </c>
      <c r="K32" s="254">
        <v>210</v>
      </c>
      <c r="L32" s="254">
        <v>5</v>
      </c>
      <c r="M32" s="254">
        <v>4301</v>
      </c>
    </row>
    <row r="33" spans="2:13" ht="18" customHeight="1">
      <c r="B33" s="250"/>
      <c r="C33" s="251"/>
      <c r="D33" s="252" t="s">
        <v>407</v>
      </c>
      <c r="E33" s="253"/>
      <c r="F33" s="254">
        <v>7586</v>
      </c>
      <c r="G33" s="254">
        <v>108</v>
      </c>
      <c r="H33" s="254">
        <v>58</v>
      </c>
      <c r="I33" s="254">
        <v>7637</v>
      </c>
      <c r="J33" s="254">
        <v>213</v>
      </c>
      <c r="K33" s="254">
        <v>3</v>
      </c>
      <c r="L33" s="254">
        <v>2</v>
      </c>
      <c r="M33" s="254">
        <v>213</v>
      </c>
    </row>
    <row r="34" spans="2:13" ht="18" customHeight="1">
      <c r="B34" s="250"/>
      <c r="C34" s="251"/>
      <c r="D34" s="252" t="s">
        <v>408</v>
      </c>
      <c r="E34" s="253"/>
      <c r="F34" s="254">
        <v>5783</v>
      </c>
      <c r="G34" s="254">
        <v>29</v>
      </c>
      <c r="H34" s="254">
        <v>64</v>
      </c>
      <c r="I34" s="254">
        <v>5749</v>
      </c>
      <c r="J34" s="254">
        <v>653</v>
      </c>
      <c r="K34" s="254">
        <v>0</v>
      </c>
      <c r="L34" s="254">
        <v>12</v>
      </c>
      <c r="M34" s="254">
        <v>640</v>
      </c>
    </row>
    <row r="35" spans="2:13" ht="18" customHeight="1">
      <c r="B35" s="250"/>
      <c r="C35" s="251"/>
      <c r="D35" s="252" t="s">
        <v>219</v>
      </c>
      <c r="E35" s="253"/>
      <c r="F35" s="254">
        <v>2766</v>
      </c>
      <c r="G35" s="254">
        <v>45</v>
      </c>
      <c r="H35" s="254">
        <v>12</v>
      </c>
      <c r="I35" s="254">
        <v>2799</v>
      </c>
      <c r="J35" s="254">
        <v>59</v>
      </c>
      <c r="K35" s="254">
        <v>0</v>
      </c>
      <c r="L35" s="254">
        <v>0</v>
      </c>
      <c r="M35" s="254">
        <v>59</v>
      </c>
    </row>
    <row r="36" spans="2:13" ht="18" customHeight="1">
      <c r="B36" s="250"/>
      <c r="C36" s="251"/>
      <c r="D36" s="252" t="s">
        <v>222</v>
      </c>
      <c r="E36" s="253"/>
      <c r="F36" s="254">
        <v>6161</v>
      </c>
      <c r="G36" s="254">
        <v>15</v>
      </c>
      <c r="H36" s="254">
        <v>51</v>
      </c>
      <c r="I36" s="254">
        <v>6125</v>
      </c>
      <c r="J36" s="254">
        <v>342</v>
      </c>
      <c r="K36" s="254">
        <v>0</v>
      </c>
      <c r="L36" s="254">
        <v>0</v>
      </c>
      <c r="M36" s="254">
        <v>342</v>
      </c>
    </row>
    <row r="37" spans="2:13" ht="18" customHeight="1">
      <c r="B37" s="250"/>
      <c r="C37" s="251"/>
      <c r="D37" s="252" t="s">
        <v>225</v>
      </c>
      <c r="E37" s="253"/>
      <c r="F37" s="254">
        <v>19190</v>
      </c>
      <c r="G37" s="254">
        <v>142</v>
      </c>
      <c r="H37" s="254">
        <v>260</v>
      </c>
      <c r="I37" s="254">
        <v>19076</v>
      </c>
      <c r="J37" s="254">
        <v>3064</v>
      </c>
      <c r="K37" s="254">
        <v>55</v>
      </c>
      <c r="L37" s="254">
        <v>0</v>
      </c>
      <c r="M37" s="254">
        <v>3115</v>
      </c>
    </row>
    <row r="38" spans="2:13" ht="18" customHeight="1">
      <c r="B38" s="250"/>
      <c r="C38" s="251"/>
      <c r="D38" s="252" t="s">
        <v>409</v>
      </c>
      <c r="E38" s="253"/>
      <c r="F38" s="254">
        <v>14133</v>
      </c>
      <c r="G38" s="254">
        <v>8</v>
      </c>
      <c r="H38" s="254">
        <v>99</v>
      </c>
      <c r="I38" s="254">
        <v>14043</v>
      </c>
      <c r="J38" s="254">
        <v>561</v>
      </c>
      <c r="K38" s="254">
        <v>0</v>
      </c>
      <c r="L38" s="254">
        <v>2</v>
      </c>
      <c r="M38" s="254">
        <v>558</v>
      </c>
    </row>
    <row r="39" spans="2:13" ht="18" customHeight="1">
      <c r="B39" s="250"/>
      <c r="C39" s="251"/>
      <c r="D39" s="252" t="s">
        <v>410</v>
      </c>
      <c r="E39" s="253"/>
      <c r="F39" s="254">
        <v>27141</v>
      </c>
      <c r="G39" s="254">
        <v>203</v>
      </c>
      <c r="H39" s="254">
        <v>112</v>
      </c>
      <c r="I39" s="254">
        <v>27232</v>
      </c>
      <c r="J39" s="254">
        <v>2077</v>
      </c>
      <c r="K39" s="254">
        <v>0</v>
      </c>
      <c r="L39" s="254">
        <v>0</v>
      </c>
      <c r="M39" s="254">
        <v>2077</v>
      </c>
    </row>
    <row r="40" spans="2:13" ht="18" customHeight="1">
      <c r="B40" s="250"/>
      <c r="C40" s="251"/>
      <c r="D40" s="252" t="s">
        <v>411</v>
      </c>
      <c r="E40" s="253"/>
      <c r="F40" s="254">
        <v>8578</v>
      </c>
      <c r="G40" s="254">
        <v>87</v>
      </c>
      <c r="H40" s="254">
        <v>44</v>
      </c>
      <c r="I40" s="254">
        <v>8621</v>
      </c>
      <c r="J40" s="254">
        <v>1028</v>
      </c>
      <c r="K40" s="254">
        <v>26</v>
      </c>
      <c r="L40" s="254">
        <v>63</v>
      </c>
      <c r="M40" s="254">
        <v>991</v>
      </c>
    </row>
    <row r="41" spans="2:13" ht="18" customHeight="1">
      <c r="B41" s="250"/>
      <c r="C41" s="251"/>
      <c r="D41" s="252" t="s">
        <v>412</v>
      </c>
      <c r="E41" s="253"/>
      <c r="F41" s="254">
        <v>9040</v>
      </c>
      <c r="G41" s="254">
        <v>27</v>
      </c>
      <c r="H41" s="254">
        <v>78</v>
      </c>
      <c r="I41" s="254">
        <v>8994</v>
      </c>
      <c r="J41" s="254">
        <v>2548</v>
      </c>
      <c r="K41" s="254">
        <v>14</v>
      </c>
      <c r="L41" s="254">
        <v>9</v>
      </c>
      <c r="M41" s="254">
        <v>2548</v>
      </c>
    </row>
    <row r="42" spans="2:13" ht="18" customHeight="1">
      <c r="B42" s="250"/>
      <c r="C42" s="251"/>
      <c r="D42" s="252" t="s">
        <v>413</v>
      </c>
      <c r="E42" s="253"/>
      <c r="F42" s="254">
        <v>29539</v>
      </c>
      <c r="G42" s="254">
        <v>266</v>
      </c>
      <c r="H42" s="254">
        <v>280</v>
      </c>
      <c r="I42" s="254">
        <v>29524</v>
      </c>
      <c r="J42" s="254">
        <v>4753</v>
      </c>
      <c r="K42" s="254">
        <v>87</v>
      </c>
      <c r="L42" s="254">
        <v>38</v>
      </c>
      <c r="M42" s="254">
        <v>4803</v>
      </c>
    </row>
    <row r="43" spans="2:13" ht="18" customHeight="1">
      <c r="B43" s="250"/>
      <c r="C43" s="251"/>
      <c r="D43" s="252" t="s">
        <v>414</v>
      </c>
      <c r="E43" s="253"/>
      <c r="F43" s="254">
        <v>9984</v>
      </c>
      <c r="G43" s="254">
        <v>45</v>
      </c>
      <c r="H43" s="254">
        <v>111</v>
      </c>
      <c r="I43" s="254">
        <v>9917</v>
      </c>
      <c r="J43" s="254">
        <v>233</v>
      </c>
      <c r="K43" s="254">
        <v>9</v>
      </c>
      <c r="L43" s="254">
        <v>6</v>
      </c>
      <c r="M43" s="254">
        <v>237</v>
      </c>
    </row>
    <row r="44" spans="2:13" ht="18" customHeight="1">
      <c r="B44" s="250"/>
      <c r="C44" s="251"/>
      <c r="D44" s="252" t="s">
        <v>415</v>
      </c>
      <c r="E44" s="253"/>
      <c r="F44" s="254">
        <v>98496</v>
      </c>
      <c r="G44" s="254">
        <v>733</v>
      </c>
      <c r="H44" s="254">
        <v>1143</v>
      </c>
      <c r="I44" s="254">
        <v>98086</v>
      </c>
      <c r="J44" s="254">
        <v>2473</v>
      </c>
      <c r="K44" s="254">
        <v>70</v>
      </c>
      <c r="L44" s="254">
        <v>87</v>
      </c>
      <c r="M44" s="254">
        <v>2456</v>
      </c>
    </row>
    <row r="45" spans="2:13" ht="18" customHeight="1">
      <c r="B45" s="250"/>
      <c r="C45" s="251"/>
      <c r="D45" s="252" t="s">
        <v>416</v>
      </c>
      <c r="E45" s="253"/>
      <c r="F45" s="254">
        <v>13087</v>
      </c>
      <c r="G45" s="254">
        <v>79</v>
      </c>
      <c r="H45" s="254">
        <v>262</v>
      </c>
      <c r="I45" s="254">
        <v>13266</v>
      </c>
      <c r="J45" s="254">
        <v>1938</v>
      </c>
      <c r="K45" s="254">
        <v>13</v>
      </c>
      <c r="L45" s="254">
        <v>75</v>
      </c>
      <c r="M45" s="254">
        <v>1514</v>
      </c>
    </row>
    <row r="46" spans="2:13" ht="18" customHeight="1">
      <c r="B46" s="250"/>
      <c r="C46" s="251"/>
      <c r="D46" s="252" t="s">
        <v>417</v>
      </c>
      <c r="E46" s="253"/>
      <c r="F46" s="266" t="s">
        <v>762</v>
      </c>
      <c r="G46" s="266" t="s">
        <v>762</v>
      </c>
      <c r="H46" s="266" t="s">
        <v>762</v>
      </c>
      <c r="I46" s="266" t="s">
        <v>762</v>
      </c>
      <c r="J46" s="266" t="s">
        <v>762</v>
      </c>
      <c r="K46" s="266" t="s">
        <v>762</v>
      </c>
      <c r="L46" s="266" t="s">
        <v>762</v>
      </c>
      <c r="M46" s="266" t="s">
        <v>762</v>
      </c>
    </row>
    <row r="47" spans="2:13" ht="18" customHeight="1">
      <c r="B47" s="250"/>
      <c r="C47" s="251"/>
      <c r="D47" s="252" t="s">
        <v>418</v>
      </c>
      <c r="E47" s="253"/>
      <c r="F47" s="266" t="s">
        <v>762</v>
      </c>
      <c r="G47" s="266" t="s">
        <v>762</v>
      </c>
      <c r="H47" s="266" t="s">
        <v>762</v>
      </c>
      <c r="I47" s="266" t="s">
        <v>762</v>
      </c>
      <c r="J47" s="266" t="s">
        <v>762</v>
      </c>
      <c r="K47" s="266" t="s">
        <v>762</v>
      </c>
      <c r="L47" s="266" t="s">
        <v>762</v>
      </c>
      <c r="M47" s="266" t="s">
        <v>762</v>
      </c>
    </row>
    <row r="48" spans="2:13" ht="18" customHeight="1">
      <c r="B48" s="250"/>
      <c r="C48" s="251"/>
      <c r="D48" s="252" t="s">
        <v>419</v>
      </c>
      <c r="E48" s="253"/>
      <c r="F48" s="266" t="s">
        <v>762</v>
      </c>
      <c r="G48" s="266" t="s">
        <v>762</v>
      </c>
      <c r="H48" s="266" t="s">
        <v>762</v>
      </c>
      <c r="I48" s="266" t="s">
        <v>762</v>
      </c>
      <c r="J48" s="266" t="s">
        <v>762</v>
      </c>
      <c r="K48" s="266" t="s">
        <v>762</v>
      </c>
      <c r="L48" s="266" t="s">
        <v>762</v>
      </c>
      <c r="M48" s="266" t="s">
        <v>762</v>
      </c>
    </row>
    <row r="49" spans="2:13" ht="18" customHeight="1">
      <c r="B49" s="245"/>
      <c r="C49" s="246"/>
      <c r="D49" s="247" t="s">
        <v>420</v>
      </c>
      <c r="E49" s="248"/>
      <c r="F49" s="255">
        <v>55398</v>
      </c>
      <c r="G49" s="255">
        <v>234</v>
      </c>
      <c r="H49" s="255">
        <v>294</v>
      </c>
      <c r="I49" s="255">
        <v>55339</v>
      </c>
      <c r="J49" s="255">
        <v>9914</v>
      </c>
      <c r="K49" s="255">
        <v>144</v>
      </c>
      <c r="L49" s="255">
        <v>598</v>
      </c>
      <c r="M49" s="255">
        <v>9459</v>
      </c>
    </row>
    <row r="50" spans="2:13" ht="18" customHeight="1">
      <c r="B50" s="267"/>
      <c r="C50" s="268"/>
      <c r="D50" s="269" t="s">
        <v>421</v>
      </c>
      <c r="E50" s="270"/>
      <c r="F50" s="271">
        <v>64440</v>
      </c>
      <c r="G50" s="271">
        <v>337</v>
      </c>
      <c r="H50" s="271">
        <v>679</v>
      </c>
      <c r="I50" s="271">
        <v>64231</v>
      </c>
      <c r="J50" s="271">
        <v>90906</v>
      </c>
      <c r="K50" s="271">
        <v>2183</v>
      </c>
      <c r="L50" s="271">
        <v>1747</v>
      </c>
      <c r="M50" s="271">
        <v>91209</v>
      </c>
    </row>
    <row r="51" spans="2:13" ht="18" customHeight="1">
      <c r="B51" s="245"/>
      <c r="C51" s="246"/>
      <c r="D51" s="247" t="s">
        <v>253</v>
      </c>
      <c r="E51" s="248"/>
      <c r="F51" s="255">
        <v>16926</v>
      </c>
      <c r="G51" s="255">
        <v>52</v>
      </c>
      <c r="H51" s="255">
        <v>232</v>
      </c>
      <c r="I51" s="255">
        <v>16744</v>
      </c>
      <c r="J51" s="255">
        <v>11390</v>
      </c>
      <c r="K51" s="255">
        <v>79</v>
      </c>
      <c r="L51" s="255">
        <v>469</v>
      </c>
      <c r="M51" s="255">
        <v>11002</v>
      </c>
    </row>
    <row r="52" spans="2:13" ht="18" customHeight="1">
      <c r="B52" s="267"/>
      <c r="C52" s="268"/>
      <c r="D52" s="269" t="s">
        <v>422</v>
      </c>
      <c r="E52" s="270"/>
      <c r="F52" s="271">
        <v>15313</v>
      </c>
      <c r="G52" s="271">
        <v>358</v>
      </c>
      <c r="H52" s="271">
        <v>829</v>
      </c>
      <c r="I52" s="271">
        <v>14362</v>
      </c>
      <c r="J52" s="271">
        <v>71927</v>
      </c>
      <c r="K52" s="271">
        <v>1918</v>
      </c>
      <c r="L52" s="271">
        <v>3653</v>
      </c>
      <c r="M52" s="271">
        <v>70672</v>
      </c>
    </row>
    <row r="53" spans="2:13" ht="18" customHeight="1">
      <c r="B53" s="261"/>
      <c r="C53" s="262"/>
      <c r="D53" s="263" t="s">
        <v>255</v>
      </c>
      <c r="E53" s="264"/>
      <c r="F53" s="265">
        <v>56427</v>
      </c>
      <c r="G53" s="265">
        <v>400</v>
      </c>
      <c r="H53" s="265">
        <v>512</v>
      </c>
      <c r="I53" s="265">
        <v>56315</v>
      </c>
      <c r="J53" s="265">
        <v>14328</v>
      </c>
      <c r="K53" s="265">
        <v>387</v>
      </c>
      <c r="L53" s="265">
        <v>210</v>
      </c>
      <c r="M53" s="265">
        <v>14505</v>
      </c>
    </row>
    <row r="54" spans="2:13" ht="18" customHeight="1">
      <c r="B54" s="250"/>
      <c r="C54" s="251"/>
      <c r="D54" s="252" t="s">
        <v>423</v>
      </c>
      <c r="E54" s="253"/>
      <c r="F54" s="254">
        <v>60519</v>
      </c>
      <c r="G54" s="254">
        <v>761</v>
      </c>
      <c r="H54" s="254">
        <v>705</v>
      </c>
      <c r="I54" s="254">
        <v>60578</v>
      </c>
      <c r="J54" s="254">
        <v>30465</v>
      </c>
      <c r="K54" s="254">
        <v>727</v>
      </c>
      <c r="L54" s="254">
        <v>254</v>
      </c>
      <c r="M54" s="254">
        <v>30935</v>
      </c>
    </row>
    <row r="55" spans="2:13" ht="18" customHeight="1">
      <c r="B55" s="307"/>
      <c r="C55" s="308"/>
      <c r="D55" s="318" t="s">
        <v>424</v>
      </c>
      <c r="E55" s="310"/>
      <c r="F55" s="319">
        <v>13016</v>
      </c>
      <c r="G55" s="319">
        <v>831</v>
      </c>
      <c r="H55" s="319">
        <v>598</v>
      </c>
      <c r="I55" s="319">
        <v>13249</v>
      </c>
      <c r="J55" s="319">
        <v>7168</v>
      </c>
      <c r="K55" s="319">
        <v>111</v>
      </c>
      <c r="L55" s="319">
        <v>357</v>
      </c>
      <c r="M55" s="319">
        <v>6922</v>
      </c>
    </row>
    <row r="56" spans="2:13" ht="18" customHeight="1">
      <c r="B56" s="256"/>
      <c r="C56" s="257"/>
      <c r="D56" s="258" t="s">
        <v>425</v>
      </c>
      <c r="E56" s="259"/>
      <c r="F56" s="260">
        <v>21865</v>
      </c>
      <c r="G56" s="260">
        <v>220</v>
      </c>
      <c r="H56" s="260">
        <v>126</v>
      </c>
      <c r="I56" s="260">
        <v>21959</v>
      </c>
      <c r="J56" s="260">
        <v>24147</v>
      </c>
      <c r="K56" s="260">
        <v>1199</v>
      </c>
      <c r="L56" s="260">
        <v>480</v>
      </c>
      <c r="M56" s="260">
        <v>24866</v>
      </c>
    </row>
    <row r="57" spans="2:13" ht="18" customHeight="1">
      <c r="B57" s="267"/>
      <c r="C57" s="268"/>
      <c r="D57" s="269" t="s">
        <v>426</v>
      </c>
      <c r="E57" s="270"/>
      <c r="F57" s="271">
        <v>17784</v>
      </c>
      <c r="G57" s="271">
        <v>21</v>
      </c>
      <c r="H57" s="271">
        <v>102</v>
      </c>
      <c r="I57" s="271">
        <v>17702</v>
      </c>
      <c r="J57" s="271">
        <v>3175</v>
      </c>
      <c r="K57" s="271">
        <v>37</v>
      </c>
      <c r="L57" s="271">
        <v>41</v>
      </c>
      <c r="M57" s="271">
        <v>3172</v>
      </c>
    </row>
    <row r="58" spans="2:13" ht="14.25" customHeight="1">
      <c r="B58" s="307"/>
      <c r="C58" s="308"/>
      <c r="D58" s="309" t="s">
        <v>427</v>
      </c>
      <c r="E58" s="248"/>
      <c r="F58" s="274" t="s">
        <v>762</v>
      </c>
      <c r="G58" s="274" t="s">
        <v>762</v>
      </c>
      <c r="H58" s="274" t="s">
        <v>762</v>
      </c>
      <c r="I58" s="274" t="s">
        <v>762</v>
      </c>
      <c r="J58" s="274" t="s">
        <v>762</v>
      </c>
      <c r="K58" s="274" t="s">
        <v>762</v>
      </c>
      <c r="L58" s="274" t="s">
        <v>762</v>
      </c>
      <c r="M58" s="274" t="s">
        <v>762</v>
      </c>
    </row>
    <row r="59" spans="2:13" ht="14.25" customHeight="1">
      <c r="B59" s="256"/>
      <c r="C59" s="257"/>
      <c r="D59" s="311" t="s">
        <v>428</v>
      </c>
      <c r="E59" s="253"/>
      <c r="F59" s="266" t="s">
        <v>762</v>
      </c>
      <c r="G59" s="266" t="s">
        <v>762</v>
      </c>
      <c r="H59" s="266" t="s">
        <v>762</v>
      </c>
      <c r="I59" s="266" t="s">
        <v>762</v>
      </c>
      <c r="J59" s="266" t="s">
        <v>762</v>
      </c>
      <c r="K59" s="266" t="s">
        <v>762</v>
      </c>
      <c r="L59" s="266" t="s">
        <v>762</v>
      </c>
      <c r="M59" s="266" t="s">
        <v>762</v>
      </c>
    </row>
    <row r="60" spans="2:13" ht="14.25" customHeight="1">
      <c r="B60" s="256"/>
      <c r="C60" s="257"/>
      <c r="D60" s="311" t="s">
        <v>429</v>
      </c>
      <c r="E60" s="253"/>
      <c r="F60" s="266" t="s">
        <v>762</v>
      </c>
      <c r="G60" s="266" t="s">
        <v>762</v>
      </c>
      <c r="H60" s="266" t="s">
        <v>762</v>
      </c>
      <c r="I60" s="266" t="s">
        <v>762</v>
      </c>
      <c r="J60" s="266" t="s">
        <v>762</v>
      </c>
      <c r="K60" s="266" t="s">
        <v>762</v>
      </c>
      <c r="L60" s="266" t="s">
        <v>762</v>
      </c>
      <c r="M60" s="266" t="s">
        <v>762</v>
      </c>
    </row>
    <row r="61" spans="2:13" ht="14.25" customHeight="1">
      <c r="B61" s="256"/>
      <c r="C61" s="257"/>
      <c r="D61" s="311" t="s">
        <v>430</v>
      </c>
      <c r="E61" s="253"/>
      <c r="F61" s="266" t="s">
        <v>762</v>
      </c>
      <c r="G61" s="266" t="s">
        <v>762</v>
      </c>
      <c r="H61" s="266" t="s">
        <v>762</v>
      </c>
      <c r="I61" s="266" t="s">
        <v>762</v>
      </c>
      <c r="J61" s="266" t="s">
        <v>762</v>
      </c>
      <c r="K61" s="266" t="s">
        <v>762</v>
      </c>
      <c r="L61" s="266" t="s">
        <v>762</v>
      </c>
      <c r="M61" s="266" t="s">
        <v>762</v>
      </c>
    </row>
    <row r="62" spans="2:13" ht="14.25" customHeight="1">
      <c r="B62" s="250"/>
      <c r="C62" s="251"/>
      <c r="D62" s="276" t="s">
        <v>431</v>
      </c>
      <c r="E62" s="253"/>
      <c r="F62" s="266" t="s">
        <v>762</v>
      </c>
      <c r="G62" s="266" t="s">
        <v>762</v>
      </c>
      <c r="H62" s="266" t="s">
        <v>762</v>
      </c>
      <c r="I62" s="266" t="s">
        <v>762</v>
      </c>
      <c r="J62" s="266" t="s">
        <v>762</v>
      </c>
      <c r="K62" s="266" t="s">
        <v>762</v>
      </c>
      <c r="L62" s="266" t="s">
        <v>762</v>
      </c>
      <c r="M62" s="266" t="s">
        <v>762</v>
      </c>
    </row>
    <row r="63" spans="2:13" ht="14.25" customHeight="1">
      <c r="B63" s="245"/>
      <c r="C63" s="246"/>
      <c r="D63" s="273" t="s">
        <v>432</v>
      </c>
      <c r="E63" s="248"/>
      <c r="F63" s="274" t="s">
        <v>762</v>
      </c>
      <c r="G63" s="274" t="s">
        <v>762</v>
      </c>
      <c r="H63" s="274" t="s">
        <v>762</v>
      </c>
      <c r="I63" s="274" t="s">
        <v>762</v>
      </c>
      <c r="J63" s="274" t="s">
        <v>762</v>
      </c>
      <c r="K63" s="274" t="s">
        <v>762</v>
      </c>
      <c r="L63" s="274" t="s">
        <v>762</v>
      </c>
      <c r="M63" s="274" t="s">
        <v>762</v>
      </c>
    </row>
    <row r="64" spans="2:13" ht="14.25" customHeight="1">
      <c r="B64" s="267"/>
      <c r="C64" s="268"/>
      <c r="D64" s="278" t="s">
        <v>433</v>
      </c>
      <c r="E64" s="270"/>
      <c r="F64" s="279" t="s">
        <v>762</v>
      </c>
      <c r="G64" s="279" t="s">
        <v>762</v>
      </c>
      <c r="H64" s="279" t="s">
        <v>762</v>
      </c>
      <c r="I64" s="279" t="s">
        <v>762</v>
      </c>
      <c r="J64" s="279" t="s">
        <v>762</v>
      </c>
      <c r="K64" s="279" t="s">
        <v>762</v>
      </c>
      <c r="L64" s="279" t="s">
        <v>762</v>
      </c>
      <c r="M64" s="279" t="s">
        <v>762</v>
      </c>
    </row>
    <row r="65" spans="2:13" ht="18.75">
      <c r="B65" s="222" t="s">
        <v>837</v>
      </c>
      <c r="C65" s="223"/>
      <c r="D65" s="224"/>
      <c r="E65" s="223"/>
      <c r="F65" s="223"/>
      <c r="G65" s="300"/>
      <c r="I65" s="223" t="s">
        <v>656</v>
      </c>
      <c r="K65" s="223"/>
      <c r="L65" s="223"/>
      <c r="M65" s="223"/>
    </row>
    <row r="66" spans="2:13" ht="14.25">
      <c r="B66" s="226" t="s">
        <v>435</v>
      </c>
      <c r="C66" s="301"/>
      <c r="D66" s="301"/>
      <c r="E66" s="301"/>
      <c r="F66" s="301"/>
      <c r="G66" s="228"/>
      <c r="H66" s="228"/>
      <c r="I66" s="228"/>
      <c r="J66" s="228"/>
      <c r="K66" s="228"/>
      <c r="L66" s="228"/>
      <c r="M66" s="228"/>
    </row>
    <row r="67" spans="2:13" ht="14.25" customHeight="1">
      <c r="B67" s="226"/>
      <c r="C67" s="301"/>
      <c r="D67" s="301"/>
      <c r="E67" s="301"/>
      <c r="F67" s="301"/>
      <c r="G67" s="228"/>
      <c r="H67" s="228"/>
      <c r="I67" s="228"/>
      <c r="J67" s="228"/>
      <c r="K67" s="228"/>
      <c r="L67" s="228"/>
      <c r="M67" s="228"/>
    </row>
    <row r="68" spans="2:13" ht="13.5">
      <c r="B68" s="228"/>
      <c r="C68" s="228"/>
      <c r="E68" s="228"/>
      <c r="F68" s="228"/>
      <c r="G68" s="228"/>
      <c r="H68" s="228"/>
      <c r="I68" s="228"/>
      <c r="J68" s="228"/>
      <c r="K68" s="228"/>
      <c r="L68" s="228"/>
      <c r="M68" s="228"/>
    </row>
    <row r="69" spans="2:13" ht="14.25">
      <c r="B69" s="228"/>
      <c r="C69" s="228"/>
      <c r="D69" s="230" t="s">
        <v>446</v>
      </c>
      <c r="E69" s="228"/>
      <c r="G69" s="228"/>
      <c r="H69" s="228"/>
      <c r="I69" s="228"/>
      <c r="J69" s="228"/>
      <c r="K69" s="228"/>
      <c r="L69" s="228"/>
      <c r="M69" s="231" t="s">
        <v>657</v>
      </c>
    </row>
    <row r="70" spans="1:13" ht="18" customHeight="1">
      <c r="A70" s="236"/>
      <c r="B70" s="232"/>
      <c r="C70" s="233"/>
      <c r="D70" s="234"/>
      <c r="E70" s="235"/>
      <c r="F70" s="812" t="s">
        <v>650</v>
      </c>
      <c r="G70" s="826"/>
      <c r="H70" s="826"/>
      <c r="I70" s="827"/>
      <c r="J70" s="812" t="s">
        <v>651</v>
      </c>
      <c r="K70" s="826"/>
      <c r="L70" s="826"/>
      <c r="M70" s="827"/>
    </row>
    <row r="71" spans="2:13" s="236" customFormat="1" ht="36" customHeight="1" thickBot="1">
      <c r="B71" s="815" t="s">
        <v>442</v>
      </c>
      <c r="C71" s="821"/>
      <c r="D71" s="821"/>
      <c r="E71" s="238"/>
      <c r="F71" s="302" t="s">
        <v>658</v>
      </c>
      <c r="G71" s="303" t="s">
        <v>659</v>
      </c>
      <c r="H71" s="303" t="s">
        <v>660</v>
      </c>
      <c r="I71" s="304" t="s">
        <v>661</v>
      </c>
      <c r="J71" s="302" t="s">
        <v>658</v>
      </c>
      <c r="K71" s="303" t="s">
        <v>659</v>
      </c>
      <c r="L71" s="303" t="s">
        <v>660</v>
      </c>
      <c r="M71" s="304" t="s">
        <v>661</v>
      </c>
    </row>
    <row r="72" spans="1:13" s="236" customFormat="1" ht="17.25" customHeight="1" thickTop="1">
      <c r="A72" s="225"/>
      <c r="B72" s="240"/>
      <c r="C72" s="241"/>
      <c r="D72" s="242" t="s">
        <v>143</v>
      </c>
      <c r="E72" s="243"/>
      <c r="F72" s="244">
        <v>643221</v>
      </c>
      <c r="G72" s="244">
        <v>5121</v>
      </c>
      <c r="H72" s="244">
        <v>7512</v>
      </c>
      <c r="I72" s="244">
        <v>640448</v>
      </c>
      <c r="J72" s="244">
        <v>209927</v>
      </c>
      <c r="K72" s="244">
        <v>3193</v>
      </c>
      <c r="L72" s="244">
        <v>5038</v>
      </c>
      <c r="M72" s="244">
        <v>208464</v>
      </c>
    </row>
    <row r="73" spans="2:13" ht="18" customHeight="1">
      <c r="B73" s="245"/>
      <c r="C73" s="246"/>
      <c r="D73" s="247" t="s">
        <v>390</v>
      </c>
      <c r="E73" s="248"/>
      <c r="F73" s="249" t="s">
        <v>762</v>
      </c>
      <c r="G73" s="249" t="s">
        <v>762</v>
      </c>
      <c r="H73" s="249" t="s">
        <v>762</v>
      </c>
      <c r="I73" s="249" t="s">
        <v>762</v>
      </c>
      <c r="J73" s="249" t="s">
        <v>762</v>
      </c>
      <c r="K73" s="249" t="s">
        <v>762</v>
      </c>
      <c r="L73" s="249" t="s">
        <v>762</v>
      </c>
      <c r="M73" s="249" t="s">
        <v>762</v>
      </c>
    </row>
    <row r="74" spans="2:13" ht="18" customHeight="1">
      <c r="B74" s="250"/>
      <c r="C74" s="251"/>
      <c r="D74" s="252" t="s">
        <v>151</v>
      </c>
      <c r="E74" s="253"/>
      <c r="F74" s="254">
        <v>17522</v>
      </c>
      <c r="G74" s="254">
        <v>10</v>
      </c>
      <c r="H74" s="254">
        <v>0</v>
      </c>
      <c r="I74" s="254">
        <v>17532</v>
      </c>
      <c r="J74" s="254">
        <v>189</v>
      </c>
      <c r="K74" s="254">
        <v>0</v>
      </c>
      <c r="L74" s="254">
        <v>0</v>
      </c>
      <c r="M74" s="254">
        <v>189</v>
      </c>
    </row>
    <row r="75" spans="2:13" ht="18" customHeight="1">
      <c r="B75" s="250"/>
      <c r="C75" s="251"/>
      <c r="D75" s="252" t="s">
        <v>153</v>
      </c>
      <c r="E75" s="253"/>
      <c r="F75" s="254">
        <v>296696</v>
      </c>
      <c r="G75" s="254">
        <v>2037</v>
      </c>
      <c r="H75" s="254">
        <v>2823</v>
      </c>
      <c r="I75" s="254">
        <v>295694</v>
      </c>
      <c r="J75" s="254">
        <v>23669</v>
      </c>
      <c r="K75" s="254">
        <v>269</v>
      </c>
      <c r="L75" s="254">
        <v>698</v>
      </c>
      <c r="M75" s="254">
        <v>23456</v>
      </c>
    </row>
    <row r="76" spans="2:13" ht="18" customHeight="1">
      <c r="B76" s="250"/>
      <c r="C76" s="251"/>
      <c r="D76" s="252" t="s">
        <v>155</v>
      </c>
      <c r="E76" s="253"/>
      <c r="F76" s="254">
        <v>6061</v>
      </c>
      <c r="G76" s="254">
        <v>0</v>
      </c>
      <c r="H76" s="254">
        <v>27</v>
      </c>
      <c r="I76" s="254">
        <v>6025</v>
      </c>
      <c r="J76" s="254">
        <v>291</v>
      </c>
      <c r="K76" s="254">
        <v>0</v>
      </c>
      <c r="L76" s="254">
        <v>19</v>
      </c>
      <c r="M76" s="254">
        <v>281</v>
      </c>
    </row>
    <row r="77" spans="2:13" ht="18" customHeight="1">
      <c r="B77" s="250"/>
      <c r="C77" s="251"/>
      <c r="D77" s="252" t="s">
        <v>158</v>
      </c>
      <c r="E77" s="253"/>
      <c r="F77" s="254">
        <v>9636</v>
      </c>
      <c r="G77" s="254">
        <v>12</v>
      </c>
      <c r="H77" s="254">
        <v>20</v>
      </c>
      <c r="I77" s="254">
        <v>9626</v>
      </c>
      <c r="J77" s="254">
        <v>2505</v>
      </c>
      <c r="K77" s="254">
        <v>32</v>
      </c>
      <c r="L77" s="254">
        <v>36</v>
      </c>
      <c r="M77" s="254">
        <v>2503</v>
      </c>
    </row>
    <row r="78" spans="2:13" ht="18" customHeight="1">
      <c r="B78" s="250"/>
      <c r="C78" s="251"/>
      <c r="D78" s="252" t="s">
        <v>391</v>
      </c>
      <c r="E78" s="253"/>
      <c r="F78" s="254">
        <v>54640</v>
      </c>
      <c r="G78" s="254">
        <v>467</v>
      </c>
      <c r="H78" s="254">
        <v>1559</v>
      </c>
      <c r="I78" s="254">
        <v>53549</v>
      </c>
      <c r="J78" s="254">
        <v>10974</v>
      </c>
      <c r="K78" s="254">
        <v>258</v>
      </c>
      <c r="L78" s="254">
        <v>117</v>
      </c>
      <c r="M78" s="254">
        <v>11114</v>
      </c>
    </row>
    <row r="79" spans="2:13" ht="18" customHeight="1">
      <c r="B79" s="250"/>
      <c r="C79" s="251"/>
      <c r="D79" s="252" t="s">
        <v>392</v>
      </c>
      <c r="E79" s="253"/>
      <c r="F79" s="254">
        <v>44140</v>
      </c>
      <c r="G79" s="254">
        <v>415</v>
      </c>
      <c r="H79" s="254">
        <v>420</v>
      </c>
      <c r="I79" s="254">
        <v>43967</v>
      </c>
      <c r="J79" s="254">
        <v>53247</v>
      </c>
      <c r="K79" s="254">
        <v>625</v>
      </c>
      <c r="L79" s="254">
        <v>1093</v>
      </c>
      <c r="M79" s="254">
        <v>52947</v>
      </c>
    </row>
    <row r="80" spans="2:13" ht="18" customHeight="1">
      <c r="B80" s="250"/>
      <c r="C80" s="251"/>
      <c r="D80" s="252" t="s">
        <v>393</v>
      </c>
      <c r="E80" s="253"/>
      <c r="F80" s="254">
        <v>15904</v>
      </c>
      <c r="G80" s="254">
        <v>56</v>
      </c>
      <c r="H80" s="254">
        <v>95</v>
      </c>
      <c r="I80" s="254">
        <v>15865</v>
      </c>
      <c r="J80" s="254">
        <v>891</v>
      </c>
      <c r="K80" s="254">
        <v>7</v>
      </c>
      <c r="L80" s="254">
        <v>7</v>
      </c>
      <c r="M80" s="254">
        <v>891</v>
      </c>
    </row>
    <row r="81" spans="2:13" ht="18" customHeight="1">
      <c r="B81" s="250"/>
      <c r="C81" s="251"/>
      <c r="D81" s="252" t="s">
        <v>394</v>
      </c>
      <c r="E81" s="253"/>
      <c r="F81" s="254">
        <v>4743</v>
      </c>
      <c r="G81" s="254">
        <v>7</v>
      </c>
      <c r="H81" s="254">
        <v>127</v>
      </c>
      <c r="I81" s="254">
        <v>4642</v>
      </c>
      <c r="J81" s="254">
        <v>2741</v>
      </c>
      <c r="K81" s="254">
        <v>47</v>
      </c>
      <c r="L81" s="254">
        <v>59</v>
      </c>
      <c r="M81" s="254">
        <v>2710</v>
      </c>
    </row>
    <row r="82" spans="2:13" ht="18" customHeight="1">
      <c r="B82" s="250"/>
      <c r="C82" s="251"/>
      <c r="D82" s="252" t="s">
        <v>395</v>
      </c>
      <c r="E82" s="253"/>
      <c r="F82" s="254">
        <v>18737</v>
      </c>
      <c r="G82" s="254">
        <v>172</v>
      </c>
      <c r="H82" s="254">
        <v>56</v>
      </c>
      <c r="I82" s="254">
        <v>18852</v>
      </c>
      <c r="J82" s="254">
        <v>1701</v>
      </c>
      <c r="K82" s="254">
        <v>40</v>
      </c>
      <c r="L82" s="254">
        <v>40</v>
      </c>
      <c r="M82" s="254">
        <v>1702</v>
      </c>
    </row>
    <row r="83" spans="2:13" ht="18" customHeight="1">
      <c r="B83" s="250"/>
      <c r="C83" s="251"/>
      <c r="D83" s="252" t="s">
        <v>396</v>
      </c>
      <c r="E83" s="253"/>
      <c r="F83" s="254">
        <v>16205</v>
      </c>
      <c r="G83" s="254">
        <v>99</v>
      </c>
      <c r="H83" s="254">
        <v>119</v>
      </c>
      <c r="I83" s="254">
        <v>16176</v>
      </c>
      <c r="J83" s="254">
        <v>33367</v>
      </c>
      <c r="K83" s="254">
        <v>729</v>
      </c>
      <c r="L83" s="254">
        <v>1680</v>
      </c>
      <c r="M83" s="254">
        <v>32425</v>
      </c>
    </row>
    <row r="84" spans="2:13" ht="18" customHeight="1">
      <c r="B84" s="250"/>
      <c r="C84" s="251"/>
      <c r="D84" s="252" t="s">
        <v>397</v>
      </c>
      <c r="E84" s="253"/>
      <c r="F84" s="254">
        <v>9928</v>
      </c>
      <c r="G84" s="254">
        <v>105</v>
      </c>
      <c r="H84" s="254">
        <v>264</v>
      </c>
      <c r="I84" s="254">
        <v>9769</v>
      </c>
      <c r="J84" s="254">
        <v>8847</v>
      </c>
      <c r="K84" s="254">
        <v>80</v>
      </c>
      <c r="L84" s="254">
        <v>80</v>
      </c>
      <c r="M84" s="254">
        <v>8847</v>
      </c>
    </row>
    <row r="85" spans="2:13" ht="18" customHeight="1">
      <c r="B85" s="250"/>
      <c r="C85" s="251"/>
      <c r="D85" s="252" t="s">
        <v>398</v>
      </c>
      <c r="E85" s="253"/>
      <c r="F85" s="254">
        <v>30219</v>
      </c>
      <c r="G85" s="254">
        <v>64</v>
      </c>
      <c r="H85" s="254">
        <v>593</v>
      </c>
      <c r="I85" s="254">
        <v>29691</v>
      </c>
      <c r="J85" s="254">
        <v>13323</v>
      </c>
      <c r="K85" s="254">
        <v>23</v>
      </c>
      <c r="L85" s="254">
        <v>148</v>
      </c>
      <c r="M85" s="254">
        <v>13197</v>
      </c>
    </row>
    <row r="86" spans="2:13" ht="18" customHeight="1">
      <c r="B86" s="250"/>
      <c r="C86" s="251"/>
      <c r="D86" s="252" t="s">
        <v>399</v>
      </c>
      <c r="E86" s="253"/>
      <c r="F86" s="254">
        <v>87144</v>
      </c>
      <c r="G86" s="254">
        <v>727</v>
      </c>
      <c r="H86" s="254">
        <v>799</v>
      </c>
      <c r="I86" s="254">
        <v>87076</v>
      </c>
      <c r="J86" s="254">
        <v>27046</v>
      </c>
      <c r="K86" s="254">
        <v>400</v>
      </c>
      <c r="L86" s="254">
        <v>183</v>
      </c>
      <c r="M86" s="254">
        <v>27259</v>
      </c>
    </row>
    <row r="87" spans="2:13" ht="18" customHeight="1">
      <c r="B87" s="250"/>
      <c r="C87" s="251"/>
      <c r="D87" s="252" t="s">
        <v>185</v>
      </c>
      <c r="E87" s="253"/>
      <c r="F87" s="254">
        <v>4078</v>
      </c>
      <c r="G87" s="254">
        <v>0</v>
      </c>
      <c r="H87" s="254">
        <v>12</v>
      </c>
      <c r="I87" s="254">
        <v>4066</v>
      </c>
      <c r="J87" s="254">
        <v>508</v>
      </c>
      <c r="K87" s="254">
        <v>0</v>
      </c>
      <c r="L87" s="254">
        <v>0</v>
      </c>
      <c r="M87" s="254">
        <v>508</v>
      </c>
    </row>
    <row r="88" spans="2:13" ht="18" customHeight="1">
      <c r="B88" s="250"/>
      <c r="C88" s="251"/>
      <c r="D88" s="252" t="s">
        <v>400</v>
      </c>
      <c r="E88" s="253"/>
      <c r="F88" s="254">
        <v>27568</v>
      </c>
      <c r="G88" s="254">
        <v>950</v>
      </c>
      <c r="H88" s="254">
        <v>598</v>
      </c>
      <c r="I88" s="254">
        <v>27918</v>
      </c>
      <c r="J88" s="254">
        <v>30628</v>
      </c>
      <c r="K88" s="254">
        <v>683</v>
      </c>
      <c r="L88" s="254">
        <v>878</v>
      </c>
      <c r="M88" s="254">
        <v>30435</v>
      </c>
    </row>
    <row r="89" spans="2:13" ht="18" customHeight="1">
      <c r="B89" s="245"/>
      <c r="C89" s="246"/>
      <c r="D89" s="247" t="s">
        <v>401</v>
      </c>
      <c r="E89" s="248"/>
      <c r="F89" s="255">
        <v>23837</v>
      </c>
      <c r="G89" s="255">
        <v>217</v>
      </c>
      <c r="H89" s="255">
        <v>221</v>
      </c>
      <c r="I89" s="255">
        <v>23566</v>
      </c>
      <c r="J89" s="255">
        <v>11074</v>
      </c>
      <c r="K89" s="255">
        <v>165</v>
      </c>
      <c r="L89" s="255">
        <v>535</v>
      </c>
      <c r="M89" s="255">
        <v>10971</v>
      </c>
    </row>
    <row r="90" spans="2:13" ht="18" customHeight="1">
      <c r="B90" s="256"/>
      <c r="C90" s="257"/>
      <c r="D90" s="258" t="s">
        <v>193</v>
      </c>
      <c r="E90" s="259"/>
      <c r="F90" s="260">
        <v>3752</v>
      </c>
      <c r="G90" s="260">
        <v>16</v>
      </c>
      <c r="H90" s="260">
        <v>16</v>
      </c>
      <c r="I90" s="260">
        <v>3751</v>
      </c>
      <c r="J90" s="260">
        <v>257</v>
      </c>
      <c r="K90" s="260">
        <v>0</v>
      </c>
      <c r="L90" s="260">
        <v>0</v>
      </c>
      <c r="M90" s="260">
        <v>258</v>
      </c>
    </row>
    <row r="91" spans="2:13" ht="18" customHeight="1">
      <c r="B91" s="261"/>
      <c r="C91" s="262"/>
      <c r="D91" s="263" t="s">
        <v>402</v>
      </c>
      <c r="E91" s="264"/>
      <c r="F91" s="462">
        <v>2073</v>
      </c>
      <c r="G91" s="462">
        <v>0</v>
      </c>
      <c r="H91" s="462">
        <v>22</v>
      </c>
      <c r="I91" s="462">
        <v>2051</v>
      </c>
      <c r="J91" s="462">
        <v>18</v>
      </c>
      <c r="K91" s="462">
        <v>0</v>
      </c>
      <c r="L91" s="462">
        <v>0</v>
      </c>
      <c r="M91" s="462">
        <v>18</v>
      </c>
    </row>
    <row r="92" spans="2:13" ht="18" customHeight="1">
      <c r="B92" s="250"/>
      <c r="C92" s="251"/>
      <c r="D92" s="252" t="s">
        <v>403</v>
      </c>
      <c r="E92" s="253"/>
      <c r="F92" s="254">
        <v>3683</v>
      </c>
      <c r="G92" s="254">
        <v>18</v>
      </c>
      <c r="H92" s="254">
        <v>44</v>
      </c>
      <c r="I92" s="254">
        <v>3658</v>
      </c>
      <c r="J92" s="254">
        <v>397</v>
      </c>
      <c r="K92" s="254">
        <v>0</v>
      </c>
      <c r="L92" s="254">
        <v>0</v>
      </c>
      <c r="M92" s="254">
        <v>396</v>
      </c>
    </row>
    <row r="93" spans="2:13" ht="18" customHeight="1">
      <c r="B93" s="250"/>
      <c r="C93" s="251"/>
      <c r="D93" s="252" t="s">
        <v>404</v>
      </c>
      <c r="E93" s="253"/>
      <c r="F93" s="254">
        <v>12289</v>
      </c>
      <c r="G93" s="254">
        <v>70</v>
      </c>
      <c r="H93" s="254">
        <v>91</v>
      </c>
      <c r="I93" s="254">
        <v>12268</v>
      </c>
      <c r="J93" s="254">
        <v>957</v>
      </c>
      <c r="K93" s="254">
        <v>17</v>
      </c>
      <c r="L93" s="254">
        <v>0</v>
      </c>
      <c r="M93" s="254">
        <v>974</v>
      </c>
    </row>
    <row r="94" spans="2:13" ht="18" customHeight="1">
      <c r="B94" s="250"/>
      <c r="C94" s="251"/>
      <c r="D94" s="252" t="s">
        <v>205</v>
      </c>
      <c r="E94" s="253"/>
      <c r="F94" s="254">
        <v>4824</v>
      </c>
      <c r="G94" s="254">
        <v>14</v>
      </c>
      <c r="H94" s="254">
        <v>22</v>
      </c>
      <c r="I94" s="254">
        <v>4816</v>
      </c>
      <c r="J94" s="254">
        <v>204</v>
      </c>
      <c r="K94" s="254">
        <v>0</v>
      </c>
      <c r="L94" s="254">
        <v>0</v>
      </c>
      <c r="M94" s="254">
        <v>204</v>
      </c>
    </row>
    <row r="95" spans="2:13" ht="18" customHeight="1">
      <c r="B95" s="250"/>
      <c r="C95" s="251"/>
      <c r="D95" s="252" t="s">
        <v>405</v>
      </c>
      <c r="E95" s="253"/>
      <c r="F95" s="254">
        <v>21572</v>
      </c>
      <c r="G95" s="254">
        <v>82</v>
      </c>
      <c r="H95" s="254">
        <v>146</v>
      </c>
      <c r="I95" s="254">
        <v>21509</v>
      </c>
      <c r="J95" s="254">
        <v>1217</v>
      </c>
      <c r="K95" s="254">
        <v>0</v>
      </c>
      <c r="L95" s="254">
        <v>1</v>
      </c>
      <c r="M95" s="254">
        <v>1215</v>
      </c>
    </row>
    <row r="96" spans="2:13" ht="18" customHeight="1">
      <c r="B96" s="250"/>
      <c r="C96" s="251"/>
      <c r="D96" s="252" t="s">
        <v>406</v>
      </c>
      <c r="E96" s="253"/>
      <c r="F96" s="254">
        <v>11537</v>
      </c>
      <c r="G96" s="254">
        <v>74</v>
      </c>
      <c r="H96" s="254">
        <v>165</v>
      </c>
      <c r="I96" s="254">
        <v>11447</v>
      </c>
      <c r="J96" s="254">
        <v>1127</v>
      </c>
      <c r="K96" s="254">
        <v>0</v>
      </c>
      <c r="L96" s="254">
        <v>5</v>
      </c>
      <c r="M96" s="254">
        <v>1121</v>
      </c>
    </row>
    <row r="97" spans="2:13" ht="18" customHeight="1">
      <c r="B97" s="250"/>
      <c r="C97" s="251"/>
      <c r="D97" s="252" t="s">
        <v>407</v>
      </c>
      <c r="E97" s="253"/>
      <c r="F97" s="254">
        <v>6549</v>
      </c>
      <c r="G97" s="254">
        <v>14</v>
      </c>
      <c r="H97" s="254">
        <v>58</v>
      </c>
      <c r="I97" s="254">
        <v>6506</v>
      </c>
      <c r="J97" s="254">
        <v>213</v>
      </c>
      <c r="K97" s="254">
        <v>3</v>
      </c>
      <c r="L97" s="254">
        <v>2</v>
      </c>
      <c r="M97" s="254">
        <v>213</v>
      </c>
    </row>
    <row r="98" spans="2:13" ht="18" customHeight="1">
      <c r="B98" s="250"/>
      <c r="C98" s="251"/>
      <c r="D98" s="252" t="s">
        <v>408</v>
      </c>
      <c r="E98" s="253"/>
      <c r="F98" s="254">
        <v>3160</v>
      </c>
      <c r="G98" s="254">
        <v>29</v>
      </c>
      <c r="H98" s="254">
        <v>30</v>
      </c>
      <c r="I98" s="254">
        <v>3160</v>
      </c>
      <c r="J98" s="254">
        <v>211</v>
      </c>
      <c r="K98" s="254">
        <v>0</v>
      </c>
      <c r="L98" s="254">
        <v>12</v>
      </c>
      <c r="M98" s="254">
        <v>198</v>
      </c>
    </row>
    <row r="99" spans="2:13" ht="18" customHeight="1">
      <c r="B99" s="250"/>
      <c r="C99" s="251"/>
      <c r="D99" s="252" t="s">
        <v>219</v>
      </c>
      <c r="E99" s="253"/>
      <c r="F99" s="254">
        <v>2766</v>
      </c>
      <c r="G99" s="254">
        <v>45</v>
      </c>
      <c r="H99" s="254">
        <v>12</v>
      </c>
      <c r="I99" s="254">
        <v>2799</v>
      </c>
      <c r="J99" s="254">
        <v>59</v>
      </c>
      <c r="K99" s="254">
        <v>0</v>
      </c>
      <c r="L99" s="254">
        <v>0</v>
      </c>
      <c r="M99" s="254">
        <v>59</v>
      </c>
    </row>
    <row r="100" spans="2:13" ht="18" customHeight="1">
      <c r="B100" s="250"/>
      <c r="C100" s="251"/>
      <c r="D100" s="252" t="s">
        <v>222</v>
      </c>
      <c r="E100" s="253"/>
      <c r="F100" s="254">
        <v>5438</v>
      </c>
      <c r="G100" s="254">
        <v>15</v>
      </c>
      <c r="H100" s="254">
        <v>31</v>
      </c>
      <c r="I100" s="254">
        <v>5422</v>
      </c>
      <c r="J100" s="254">
        <v>152</v>
      </c>
      <c r="K100" s="254">
        <v>0</v>
      </c>
      <c r="L100" s="254">
        <v>0</v>
      </c>
      <c r="M100" s="254">
        <v>152</v>
      </c>
    </row>
    <row r="101" spans="2:13" ht="18" customHeight="1">
      <c r="B101" s="250"/>
      <c r="C101" s="251"/>
      <c r="D101" s="252" t="s">
        <v>225</v>
      </c>
      <c r="E101" s="253"/>
      <c r="F101" s="254">
        <v>9926</v>
      </c>
      <c r="G101" s="254">
        <v>14</v>
      </c>
      <c r="H101" s="254">
        <v>75</v>
      </c>
      <c r="I101" s="254">
        <v>9870</v>
      </c>
      <c r="J101" s="254">
        <v>611</v>
      </c>
      <c r="K101" s="254">
        <v>0</v>
      </c>
      <c r="L101" s="254">
        <v>0</v>
      </c>
      <c r="M101" s="254">
        <v>606</v>
      </c>
    </row>
    <row r="102" spans="2:13" ht="18" customHeight="1">
      <c r="B102" s="250"/>
      <c r="C102" s="251"/>
      <c r="D102" s="252" t="s">
        <v>409</v>
      </c>
      <c r="E102" s="253"/>
      <c r="F102" s="254">
        <v>11288</v>
      </c>
      <c r="G102" s="254">
        <v>8</v>
      </c>
      <c r="H102" s="254">
        <v>99</v>
      </c>
      <c r="I102" s="254">
        <v>11197</v>
      </c>
      <c r="J102" s="254">
        <v>205</v>
      </c>
      <c r="K102" s="254">
        <v>0</v>
      </c>
      <c r="L102" s="254">
        <v>2</v>
      </c>
      <c r="M102" s="254">
        <v>203</v>
      </c>
    </row>
    <row r="103" spans="2:13" ht="18" customHeight="1">
      <c r="B103" s="250"/>
      <c r="C103" s="251"/>
      <c r="D103" s="252" t="s">
        <v>410</v>
      </c>
      <c r="E103" s="253"/>
      <c r="F103" s="254">
        <v>20032</v>
      </c>
      <c r="G103" s="254">
        <v>184</v>
      </c>
      <c r="H103" s="254">
        <v>93</v>
      </c>
      <c r="I103" s="254">
        <v>20123</v>
      </c>
      <c r="J103" s="254">
        <v>1673</v>
      </c>
      <c r="K103" s="254">
        <v>0</v>
      </c>
      <c r="L103" s="254">
        <v>0</v>
      </c>
      <c r="M103" s="254">
        <v>1673</v>
      </c>
    </row>
    <row r="104" spans="2:13" ht="18" customHeight="1">
      <c r="B104" s="250"/>
      <c r="C104" s="251"/>
      <c r="D104" s="252" t="s">
        <v>411</v>
      </c>
      <c r="E104" s="253"/>
      <c r="F104" s="254">
        <v>7304</v>
      </c>
      <c r="G104" s="254">
        <v>87</v>
      </c>
      <c r="H104" s="254">
        <v>44</v>
      </c>
      <c r="I104" s="254">
        <v>7347</v>
      </c>
      <c r="J104" s="254">
        <v>690</v>
      </c>
      <c r="K104" s="254">
        <v>26</v>
      </c>
      <c r="L104" s="254">
        <v>31</v>
      </c>
      <c r="M104" s="254">
        <v>685</v>
      </c>
    </row>
    <row r="105" spans="2:13" ht="18" customHeight="1">
      <c r="B105" s="250"/>
      <c r="C105" s="251"/>
      <c r="D105" s="252" t="s">
        <v>412</v>
      </c>
      <c r="E105" s="253"/>
      <c r="F105" s="254">
        <v>8401</v>
      </c>
      <c r="G105" s="254">
        <v>27</v>
      </c>
      <c r="H105" s="254">
        <v>78</v>
      </c>
      <c r="I105" s="254">
        <v>8355</v>
      </c>
      <c r="J105" s="254">
        <v>844</v>
      </c>
      <c r="K105" s="254">
        <v>14</v>
      </c>
      <c r="L105" s="254">
        <v>9</v>
      </c>
      <c r="M105" s="254">
        <v>844</v>
      </c>
    </row>
    <row r="106" spans="2:13" ht="18" customHeight="1">
      <c r="B106" s="250"/>
      <c r="C106" s="251"/>
      <c r="D106" s="252" t="s">
        <v>413</v>
      </c>
      <c r="E106" s="253"/>
      <c r="F106" s="254">
        <v>27990</v>
      </c>
      <c r="G106" s="254">
        <v>266</v>
      </c>
      <c r="H106" s="254">
        <v>280</v>
      </c>
      <c r="I106" s="254">
        <v>27975</v>
      </c>
      <c r="J106" s="254">
        <v>584</v>
      </c>
      <c r="K106" s="254">
        <v>19</v>
      </c>
      <c r="L106" s="254">
        <v>0</v>
      </c>
      <c r="M106" s="254">
        <v>604</v>
      </c>
    </row>
    <row r="107" spans="2:13" ht="18" customHeight="1">
      <c r="B107" s="250"/>
      <c r="C107" s="251"/>
      <c r="D107" s="252" t="s">
        <v>414</v>
      </c>
      <c r="E107" s="253"/>
      <c r="F107" s="254">
        <v>9735</v>
      </c>
      <c r="G107" s="254">
        <v>45</v>
      </c>
      <c r="H107" s="254">
        <v>111</v>
      </c>
      <c r="I107" s="254">
        <v>9669</v>
      </c>
      <c r="J107" s="254">
        <v>134</v>
      </c>
      <c r="K107" s="254">
        <v>9</v>
      </c>
      <c r="L107" s="254">
        <v>6</v>
      </c>
      <c r="M107" s="254">
        <v>137</v>
      </c>
    </row>
    <row r="108" spans="2:13" ht="18" customHeight="1">
      <c r="B108" s="250"/>
      <c r="C108" s="251"/>
      <c r="D108" s="252" t="s">
        <v>415</v>
      </c>
      <c r="E108" s="253"/>
      <c r="F108" s="254">
        <v>90100</v>
      </c>
      <c r="G108" s="254">
        <v>733</v>
      </c>
      <c r="H108" s="254">
        <v>1076</v>
      </c>
      <c r="I108" s="254">
        <v>89757</v>
      </c>
      <c r="J108" s="254">
        <v>2085</v>
      </c>
      <c r="K108" s="254">
        <v>3</v>
      </c>
      <c r="L108" s="254">
        <v>20</v>
      </c>
      <c r="M108" s="254">
        <v>2068</v>
      </c>
    </row>
    <row r="109" spans="2:13" ht="18" customHeight="1">
      <c r="B109" s="250"/>
      <c r="C109" s="251"/>
      <c r="D109" s="252" t="s">
        <v>416</v>
      </c>
      <c r="E109" s="253"/>
      <c r="F109" s="254">
        <v>10440</v>
      </c>
      <c r="G109" s="254">
        <v>79</v>
      </c>
      <c r="H109" s="254">
        <v>109</v>
      </c>
      <c r="I109" s="254">
        <v>10448</v>
      </c>
      <c r="J109" s="254">
        <v>957</v>
      </c>
      <c r="K109" s="254">
        <v>13</v>
      </c>
      <c r="L109" s="254">
        <v>75</v>
      </c>
      <c r="M109" s="254">
        <v>857</v>
      </c>
    </row>
    <row r="110" spans="2:13" ht="18" customHeight="1">
      <c r="B110" s="250"/>
      <c r="C110" s="251"/>
      <c r="D110" s="252" t="s">
        <v>417</v>
      </c>
      <c r="E110" s="253"/>
      <c r="F110" s="266" t="s">
        <v>762</v>
      </c>
      <c r="G110" s="266" t="s">
        <v>762</v>
      </c>
      <c r="H110" s="266" t="s">
        <v>762</v>
      </c>
      <c r="I110" s="266" t="s">
        <v>762</v>
      </c>
      <c r="J110" s="266" t="s">
        <v>762</v>
      </c>
      <c r="K110" s="266" t="s">
        <v>762</v>
      </c>
      <c r="L110" s="266" t="s">
        <v>762</v>
      </c>
      <c r="M110" s="266" t="s">
        <v>762</v>
      </c>
    </row>
    <row r="111" spans="2:20" ht="18" customHeight="1">
      <c r="B111" s="250"/>
      <c r="C111" s="251"/>
      <c r="D111" s="252" t="s">
        <v>418</v>
      </c>
      <c r="E111" s="253"/>
      <c r="F111" s="266" t="s">
        <v>762</v>
      </c>
      <c r="G111" s="266" t="s">
        <v>762</v>
      </c>
      <c r="H111" s="266" t="s">
        <v>762</v>
      </c>
      <c r="I111" s="266" t="s">
        <v>762</v>
      </c>
      <c r="J111" s="266" t="s">
        <v>762</v>
      </c>
      <c r="K111" s="266" t="s">
        <v>762</v>
      </c>
      <c r="L111" s="266" t="s">
        <v>762</v>
      </c>
      <c r="M111" s="266" t="s">
        <v>762</v>
      </c>
      <c r="N111" s="320"/>
      <c r="O111" s="320"/>
      <c r="P111" s="320"/>
      <c r="Q111" s="320"/>
      <c r="R111" s="320"/>
      <c r="S111" s="320"/>
      <c r="T111" s="320"/>
    </row>
    <row r="112" spans="2:20" ht="18" customHeight="1">
      <c r="B112" s="250"/>
      <c r="C112" s="251"/>
      <c r="D112" s="252" t="s">
        <v>419</v>
      </c>
      <c r="E112" s="253"/>
      <c r="F112" s="266" t="s">
        <v>762</v>
      </c>
      <c r="G112" s="266" t="s">
        <v>762</v>
      </c>
      <c r="H112" s="266" t="s">
        <v>762</v>
      </c>
      <c r="I112" s="266" t="s">
        <v>762</v>
      </c>
      <c r="J112" s="266" t="s">
        <v>762</v>
      </c>
      <c r="K112" s="266" t="s">
        <v>762</v>
      </c>
      <c r="L112" s="266" t="s">
        <v>762</v>
      </c>
      <c r="M112" s="266" t="s">
        <v>762</v>
      </c>
      <c r="N112" s="320"/>
      <c r="O112" s="320"/>
      <c r="P112" s="320"/>
      <c r="Q112" s="320"/>
      <c r="R112" s="320"/>
      <c r="S112" s="320"/>
      <c r="T112" s="320"/>
    </row>
    <row r="113" spans="2:20" ht="18" customHeight="1">
      <c r="B113" s="245"/>
      <c r="C113" s="246"/>
      <c r="D113" s="247" t="s">
        <v>420</v>
      </c>
      <c r="E113" s="248"/>
      <c r="F113" s="255">
        <v>21269</v>
      </c>
      <c r="G113" s="255">
        <v>78</v>
      </c>
      <c r="H113" s="255">
        <v>161</v>
      </c>
      <c r="I113" s="255">
        <v>21186</v>
      </c>
      <c r="J113" s="255">
        <v>4437</v>
      </c>
      <c r="K113" s="255">
        <v>16</v>
      </c>
      <c r="L113" s="255">
        <v>0</v>
      </c>
      <c r="M113" s="255">
        <v>4453</v>
      </c>
      <c r="N113" s="320"/>
      <c r="O113" s="320"/>
      <c r="P113" s="320"/>
      <c r="Q113" s="320"/>
      <c r="R113" s="320"/>
      <c r="S113" s="320"/>
      <c r="T113" s="320"/>
    </row>
    <row r="114" spans="2:13" ht="18" customHeight="1">
      <c r="B114" s="267"/>
      <c r="C114" s="268"/>
      <c r="D114" s="269" t="s">
        <v>421</v>
      </c>
      <c r="E114" s="270"/>
      <c r="F114" s="271">
        <v>22871</v>
      </c>
      <c r="G114" s="271">
        <v>337</v>
      </c>
      <c r="H114" s="271">
        <v>259</v>
      </c>
      <c r="I114" s="271">
        <v>22781</v>
      </c>
      <c r="J114" s="271">
        <v>48810</v>
      </c>
      <c r="K114" s="271">
        <v>609</v>
      </c>
      <c r="L114" s="271">
        <v>1093</v>
      </c>
      <c r="M114" s="271">
        <v>48494</v>
      </c>
    </row>
    <row r="115" spans="2:13" ht="18" customHeight="1">
      <c r="B115" s="245"/>
      <c r="C115" s="246"/>
      <c r="D115" s="247" t="s">
        <v>253</v>
      </c>
      <c r="E115" s="248"/>
      <c r="F115" s="255">
        <v>13269</v>
      </c>
      <c r="G115" s="255">
        <v>52</v>
      </c>
      <c r="H115" s="255">
        <v>79</v>
      </c>
      <c r="I115" s="255">
        <v>13240</v>
      </c>
      <c r="J115" s="255">
        <v>5041</v>
      </c>
      <c r="K115" s="255">
        <v>79</v>
      </c>
      <c r="L115" s="255">
        <v>238</v>
      </c>
      <c r="M115" s="255">
        <v>4884</v>
      </c>
    </row>
    <row r="116" spans="2:13" ht="18" customHeight="1">
      <c r="B116" s="267"/>
      <c r="C116" s="268"/>
      <c r="D116" s="269" t="s">
        <v>422</v>
      </c>
      <c r="E116" s="270"/>
      <c r="F116" s="271">
        <v>2936</v>
      </c>
      <c r="G116" s="271">
        <v>47</v>
      </c>
      <c r="H116" s="271">
        <v>40</v>
      </c>
      <c r="I116" s="271">
        <v>2936</v>
      </c>
      <c r="J116" s="271">
        <v>28326</v>
      </c>
      <c r="K116" s="271">
        <v>650</v>
      </c>
      <c r="L116" s="271">
        <v>1442</v>
      </c>
      <c r="M116" s="271">
        <v>27541</v>
      </c>
    </row>
    <row r="117" spans="2:13" ht="18" customHeight="1">
      <c r="B117" s="261"/>
      <c r="C117" s="262"/>
      <c r="D117" s="263" t="s">
        <v>255</v>
      </c>
      <c r="E117" s="264"/>
      <c r="F117" s="265">
        <v>42643</v>
      </c>
      <c r="G117" s="265">
        <v>245</v>
      </c>
      <c r="H117" s="265">
        <v>284</v>
      </c>
      <c r="I117" s="265">
        <v>42605</v>
      </c>
      <c r="J117" s="265">
        <v>8272</v>
      </c>
      <c r="K117" s="265">
        <v>181</v>
      </c>
      <c r="L117" s="265">
        <v>120</v>
      </c>
      <c r="M117" s="265">
        <v>8332</v>
      </c>
    </row>
    <row r="118" spans="2:13" ht="18" customHeight="1">
      <c r="B118" s="250"/>
      <c r="C118" s="251"/>
      <c r="D118" s="252" t="s">
        <v>423</v>
      </c>
      <c r="E118" s="253"/>
      <c r="F118" s="254">
        <v>44501</v>
      </c>
      <c r="G118" s="254">
        <v>482</v>
      </c>
      <c r="H118" s="254">
        <v>515</v>
      </c>
      <c r="I118" s="254">
        <v>44471</v>
      </c>
      <c r="J118" s="254">
        <v>18774</v>
      </c>
      <c r="K118" s="254">
        <v>219</v>
      </c>
      <c r="L118" s="254">
        <v>63</v>
      </c>
      <c r="M118" s="254">
        <v>18927</v>
      </c>
    </row>
    <row r="119" spans="2:13" ht="18" customHeight="1">
      <c r="B119" s="307"/>
      <c r="C119" s="308"/>
      <c r="D119" s="318" t="s">
        <v>424</v>
      </c>
      <c r="E119" s="310"/>
      <c r="F119" s="319">
        <v>9136</v>
      </c>
      <c r="G119" s="319">
        <v>782</v>
      </c>
      <c r="H119" s="319">
        <v>451</v>
      </c>
      <c r="I119" s="319">
        <v>9467</v>
      </c>
      <c r="J119" s="319">
        <v>6726</v>
      </c>
      <c r="K119" s="319">
        <v>111</v>
      </c>
      <c r="L119" s="319">
        <v>357</v>
      </c>
      <c r="M119" s="319">
        <v>6480</v>
      </c>
    </row>
    <row r="120" spans="2:13" ht="18" customHeight="1">
      <c r="B120" s="256"/>
      <c r="C120" s="257"/>
      <c r="D120" s="258" t="s">
        <v>425</v>
      </c>
      <c r="E120" s="259"/>
      <c r="F120" s="260">
        <v>12945</v>
      </c>
      <c r="G120" s="260">
        <v>147</v>
      </c>
      <c r="H120" s="260">
        <v>126</v>
      </c>
      <c r="I120" s="260">
        <v>12965</v>
      </c>
      <c r="J120" s="260">
        <v>22731</v>
      </c>
      <c r="K120" s="260">
        <v>572</v>
      </c>
      <c r="L120" s="260">
        <v>480</v>
      </c>
      <c r="M120" s="260">
        <v>22824</v>
      </c>
    </row>
    <row r="121" spans="2:13" ht="18" customHeight="1">
      <c r="B121" s="267"/>
      <c r="C121" s="268"/>
      <c r="D121" s="269" t="s">
        <v>426</v>
      </c>
      <c r="E121" s="270"/>
      <c r="F121" s="271">
        <v>5487</v>
      </c>
      <c r="G121" s="271">
        <v>21</v>
      </c>
      <c r="H121" s="271">
        <v>21</v>
      </c>
      <c r="I121" s="271">
        <v>5486</v>
      </c>
      <c r="J121" s="271">
        <v>1171</v>
      </c>
      <c r="K121" s="271">
        <v>0</v>
      </c>
      <c r="L121" s="271">
        <v>41</v>
      </c>
      <c r="M121" s="271">
        <v>1131</v>
      </c>
    </row>
    <row r="122" spans="2:13" ht="18" customHeight="1">
      <c r="B122" s="307"/>
      <c r="C122" s="308"/>
      <c r="D122" s="309" t="s">
        <v>427</v>
      </c>
      <c r="E122" s="248"/>
      <c r="F122" s="274" t="s">
        <v>762</v>
      </c>
      <c r="G122" s="274" t="s">
        <v>762</v>
      </c>
      <c r="H122" s="274" t="s">
        <v>762</v>
      </c>
      <c r="I122" s="274" t="s">
        <v>762</v>
      </c>
      <c r="J122" s="274" t="s">
        <v>762</v>
      </c>
      <c r="K122" s="274" t="s">
        <v>762</v>
      </c>
      <c r="L122" s="274" t="s">
        <v>762</v>
      </c>
      <c r="M122" s="274" t="s">
        <v>762</v>
      </c>
    </row>
    <row r="123" spans="2:15" ht="14.25" customHeight="1">
      <c r="B123" s="256"/>
      <c r="C123" s="257"/>
      <c r="D123" s="311" t="s">
        <v>428</v>
      </c>
      <c r="E123" s="253"/>
      <c r="F123" s="266" t="s">
        <v>762</v>
      </c>
      <c r="G123" s="266" t="s">
        <v>762</v>
      </c>
      <c r="H123" s="266" t="s">
        <v>762</v>
      </c>
      <c r="I123" s="266" t="s">
        <v>762</v>
      </c>
      <c r="J123" s="266" t="s">
        <v>762</v>
      </c>
      <c r="K123" s="266" t="s">
        <v>762</v>
      </c>
      <c r="L123" s="266" t="s">
        <v>762</v>
      </c>
      <c r="M123" s="266" t="s">
        <v>762</v>
      </c>
      <c r="N123" s="320"/>
      <c r="O123" s="320"/>
    </row>
    <row r="124" spans="2:15" ht="14.25" customHeight="1">
      <c r="B124" s="256"/>
      <c r="C124" s="257"/>
      <c r="D124" s="311" t="s">
        <v>429</v>
      </c>
      <c r="E124" s="253"/>
      <c r="F124" s="266" t="s">
        <v>762</v>
      </c>
      <c r="G124" s="266" t="s">
        <v>762</v>
      </c>
      <c r="H124" s="266" t="s">
        <v>762</v>
      </c>
      <c r="I124" s="266" t="s">
        <v>762</v>
      </c>
      <c r="J124" s="266" t="s">
        <v>762</v>
      </c>
      <c r="K124" s="266" t="s">
        <v>762</v>
      </c>
      <c r="L124" s="266" t="s">
        <v>762</v>
      </c>
      <c r="M124" s="266" t="s">
        <v>762</v>
      </c>
      <c r="N124" s="320"/>
      <c r="O124" s="320"/>
    </row>
    <row r="125" spans="2:15" ht="14.25" customHeight="1">
      <c r="B125" s="256"/>
      <c r="C125" s="257"/>
      <c r="D125" s="311" t="s">
        <v>430</v>
      </c>
      <c r="E125" s="253"/>
      <c r="F125" s="266" t="s">
        <v>762</v>
      </c>
      <c r="G125" s="266" t="s">
        <v>762</v>
      </c>
      <c r="H125" s="266" t="s">
        <v>762</v>
      </c>
      <c r="I125" s="266" t="s">
        <v>762</v>
      </c>
      <c r="J125" s="266" t="s">
        <v>762</v>
      </c>
      <c r="K125" s="266" t="s">
        <v>762</v>
      </c>
      <c r="L125" s="266" t="s">
        <v>762</v>
      </c>
      <c r="M125" s="266" t="s">
        <v>762</v>
      </c>
      <c r="N125" s="320"/>
      <c r="O125" s="320"/>
    </row>
    <row r="126" spans="2:15" ht="14.25" customHeight="1">
      <c r="B126" s="250"/>
      <c r="C126" s="251"/>
      <c r="D126" s="276" t="s">
        <v>431</v>
      </c>
      <c r="E126" s="253"/>
      <c r="F126" s="266" t="s">
        <v>762</v>
      </c>
      <c r="G126" s="266" t="s">
        <v>762</v>
      </c>
      <c r="H126" s="266" t="s">
        <v>762</v>
      </c>
      <c r="I126" s="266" t="s">
        <v>762</v>
      </c>
      <c r="J126" s="266" t="s">
        <v>762</v>
      </c>
      <c r="K126" s="266" t="s">
        <v>762</v>
      </c>
      <c r="L126" s="266" t="s">
        <v>762</v>
      </c>
      <c r="M126" s="266" t="s">
        <v>762</v>
      </c>
      <c r="N126" s="320"/>
      <c r="O126" s="320"/>
    </row>
    <row r="127" spans="2:15" ht="14.25" customHeight="1">
      <c r="B127" s="245"/>
      <c r="C127" s="246"/>
      <c r="D127" s="273" t="s">
        <v>432</v>
      </c>
      <c r="E127" s="248"/>
      <c r="F127" s="274" t="s">
        <v>762</v>
      </c>
      <c r="G127" s="274" t="s">
        <v>762</v>
      </c>
      <c r="H127" s="274" t="s">
        <v>762</v>
      </c>
      <c r="I127" s="274" t="s">
        <v>762</v>
      </c>
      <c r="J127" s="274" t="s">
        <v>762</v>
      </c>
      <c r="K127" s="274" t="s">
        <v>762</v>
      </c>
      <c r="L127" s="274" t="s">
        <v>762</v>
      </c>
      <c r="M127" s="274" t="s">
        <v>762</v>
      </c>
      <c r="N127" s="320"/>
      <c r="O127" s="320"/>
    </row>
    <row r="128" spans="2:15" ht="14.25" customHeight="1">
      <c r="B128" s="267"/>
      <c r="C128" s="268"/>
      <c r="D128" s="278" t="s">
        <v>433</v>
      </c>
      <c r="E128" s="270"/>
      <c r="F128" s="279" t="s">
        <v>762</v>
      </c>
      <c r="G128" s="279" t="s">
        <v>762</v>
      </c>
      <c r="H128" s="279" t="s">
        <v>762</v>
      </c>
      <c r="I128" s="279" t="s">
        <v>762</v>
      </c>
      <c r="J128" s="279" t="s">
        <v>762</v>
      </c>
      <c r="K128" s="279" t="s">
        <v>762</v>
      </c>
      <c r="L128" s="279" t="s">
        <v>762</v>
      </c>
      <c r="M128" s="279" t="s">
        <v>762</v>
      </c>
      <c r="N128" s="320"/>
      <c r="O128" s="320"/>
    </row>
    <row r="129" spans="14:15" ht="14.25" customHeight="1">
      <c r="N129" s="320"/>
      <c r="O129" s="320"/>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5"/>
  <sheetViews>
    <sheetView view="pageBreakPreview" zoomScaleSheetLayoutView="100" workbookViewId="0" topLeftCell="A1">
      <selection activeCell="A1" sqref="A1"/>
    </sheetView>
  </sheetViews>
  <sheetFormatPr defaultColWidth="8.796875" defaultRowHeight="14.25"/>
  <cols>
    <col min="1" max="1" width="2.59765625" style="375" customWidth="1"/>
    <col min="2" max="2" width="4.5" style="375" customWidth="1"/>
    <col min="3" max="3" width="3.3984375" style="375" customWidth="1"/>
    <col min="4" max="4" width="3.69921875" style="375" customWidth="1"/>
    <col min="5" max="28" width="3" style="375" customWidth="1"/>
    <col min="29" max="16384" width="3.09765625" style="375" customWidth="1"/>
  </cols>
  <sheetData>
    <row r="1" spans="2:28" ht="17.25">
      <c r="B1" s="857" t="s">
        <v>766</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row>
    <row r="2" spans="2:28" ht="17.25">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row>
    <row r="4" ht="17.25">
      <c r="B4" s="376" t="s">
        <v>557</v>
      </c>
    </row>
    <row r="5" ht="13.5"/>
    <row r="6" spans="2:28" ht="15" customHeight="1">
      <c r="B6" s="377" t="s">
        <v>500</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row>
    <row r="7" spans="2:28" ht="15" customHeight="1">
      <c r="B7" s="377"/>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row>
    <row r="8" spans="2:28" ht="15.75" customHeight="1">
      <c r="B8" s="833" t="s">
        <v>501</v>
      </c>
      <c r="C8" s="834"/>
      <c r="D8" s="834"/>
      <c r="E8" s="834"/>
      <c r="F8" s="835"/>
      <c r="G8" s="844" t="s">
        <v>502</v>
      </c>
      <c r="H8" s="846"/>
      <c r="I8" s="846"/>
      <c r="J8" s="846"/>
      <c r="K8" s="846"/>
      <c r="L8" s="846"/>
      <c r="M8" s="845"/>
      <c r="N8" s="844" t="s">
        <v>503</v>
      </c>
      <c r="O8" s="846"/>
      <c r="P8" s="846"/>
      <c r="Q8" s="846"/>
      <c r="R8" s="846"/>
      <c r="S8" s="846"/>
      <c r="T8" s="845"/>
      <c r="U8" s="377"/>
      <c r="V8" s="377"/>
      <c r="W8" s="377"/>
      <c r="X8" s="377"/>
      <c r="Y8" s="377"/>
      <c r="Z8" s="377"/>
      <c r="AA8" s="377"/>
      <c r="AB8" s="377"/>
    </row>
    <row r="9" spans="2:28" ht="15.75" customHeight="1">
      <c r="B9" s="836"/>
      <c r="C9" s="837"/>
      <c r="D9" s="837"/>
      <c r="E9" s="837"/>
      <c r="F9" s="838"/>
      <c r="G9" s="844" t="s">
        <v>495</v>
      </c>
      <c r="H9" s="846"/>
      <c r="I9" s="845"/>
      <c r="J9" s="858" t="s">
        <v>496</v>
      </c>
      <c r="K9" s="858"/>
      <c r="L9" s="858"/>
      <c r="M9" s="858"/>
      <c r="N9" s="845" t="s">
        <v>495</v>
      </c>
      <c r="O9" s="858"/>
      <c r="P9" s="858"/>
      <c r="Q9" s="858" t="s">
        <v>496</v>
      </c>
      <c r="R9" s="858"/>
      <c r="S9" s="858"/>
      <c r="T9" s="858"/>
      <c r="U9" s="377"/>
      <c r="V9" s="377"/>
      <c r="W9" s="377"/>
      <c r="X9" s="377"/>
      <c r="Y9" s="377"/>
      <c r="Z9" s="377"/>
      <c r="AA9" s="377"/>
      <c r="AB9" s="377"/>
    </row>
    <row r="10" spans="2:28" ht="10.5" customHeight="1">
      <c r="B10" s="380"/>
      <c r="C10" s="381"/>
      <c r="D10" s="381"/>
      <c r="E10" s="381"/>
      <c r="F10" s="382"/>
      <c r="G10" s="383"/>
      <c r="H10" s="384"/>
      <c r="I10" s="384" t="s">
        <v>504</v>
      </c>
      <c r="J10" s="384"/>
      <c r="K10" s="384"/>
      <c r="L10" s="384"/>
      <c r="M10" s="385" t="s">
        <v>505</v>
      </c>
      <c r="N10" s="384"/>
      <c r="O10" s="384"/>
      <c r="P10" s="384" t="s">
        <v>504</v>
      </c>
      <c r="Q10" s="384"/>
      <c r="R10" s="384"/>
      <c r="S10" s="384"/>
      <c r="T10" s="385" t="s">
        <v>505</v>
      </c>
      <c r="U10" s="377"/>
      <c r="V10" s="377"/>
      <c r="W10" s="377"/>
      <c r="X10" s="377"/>
      <c r="Y10" s="377"/>
      <c r="Z10" s="377"/>
      <c r="AA10" s="377"/>
      <c r="AB10" s="377"/>
    </row>
    <row r="11" spans="2:28" ht="15.75" customHeight="1">
      <c r="B11" s="850" t="s">
        <v>506</v>
      </c>
      <c r="C11" s="861"/>
      <c r="D11" s="861"/>
      <c r="E11" s="861"/>
      <c r="F11" s="862"/>
      <c r="G11" s="859">
        <v>262355</v>
      </c>
      <c r="H11" s="860"/>
      <c r="I11" s="860"/>
      <c r="J11" s="855">
        <v>-0.8</v>
      </c>
      <c r="K11" s="855"/>
      <c r="L11" s="855"/>
      <c r="M11" s="856"/>
      <c r="N11" s="859">
        <v>303316</v>
      </c>
      <c r="O11" s="860"/>
      <c r="P11" s="860"/>
      <c r="Q11" s="855">
        <v>-1.2</v>
      </c>
      <c r="R11" s="855"/>
      <c r="S11" s="855"/>
      <c r="T11" s="856"/>
      <c r="U11" s="377"/>
      <c r="V11" s="377"/>
      <c r="W11" s="377"/>
      <c r="X11" s="377"/>
      <c r="Y11" s="377"/>
      <c r="Z11" s="377"/>
      <c r="AA11" s="377"/>
      <c r="AB11" s="377"/>
    </row>
    <row r="12" spans="2:28" ht="15.75" customHeight="1">
      <c r="B12" s="386"/>
      <c r="C12" s="387" t="s">
        <v>507</v>
      </c>
      <c r="D12" s="388"/>
      <c r="E12" s="387"/>
      <c r="F12" s="389"/>
      <c r="G12" s="859">
        <v>259417</v>
      </c>
      <c r="H12" s="860"/>
      <c r="I12" s="860"/>
      <c r="J12" s="855">
        <v>-0.9</v>
      </c>
      <c r="K12" s="855"/>
      <c r="L12" s="855"/>
      <c r="M12" s="856"/>
      <c r="N12" s="859">
        <v>300000</v>
      </c>
      <c r="O12" s="860"/>
      <c r="P12" s="860"/>
      <c r="Q12" s="855">
        <v>-1.5</v>
      </c>
      <c r="R12" s="855"/>
      <c r="S12" s="855"/>
      <c r="T12" s="856"/>
      <c r="U12" s="377"/>
      <c r="V12" s="377"/>
      <c r="W12" s="377"/>
      <c r="X12" s="377"/>
      <c r="Y12" s="377"/>
      <c r="Z12" s="377"/>
      <c r="AA12" s="377"/>
      <c r="AB12" s="377"/>
    </row>
    <row r="13" spans="2:28" ht="15.75" customHeight="1">
      <c r="B13" s="386"/>
      <c r="C13" s="388"/>
      <c r="D13" s="387" t="s">
        <v>508</v>
      </c>
      <c r="E13" s="387"/>
      <c r="F13" s="389"/>
      <c r="G13" s="859">
        <v>240733</v>
      </c>
      <c r="H13" s="860"/>
      <c r="I13" s="860"/>
      <c r="J13" s="855">
        <v>-0.7</v>
      </c>
      <c r="K13" s="855"/>
      <c r="L13" s="855"/>
      <c r="M13" s="856"/>
      <c r="N13" s="859">
        <v>270534</v>
      </c>
      <c r="O13" s="860"/>
      <c r="P13" s="860"/>
      <c r="Q13" s="855">
        <v>-1.1</v>
      </c>
      <c r="R13" s="855"/>
      <c r="S13" s="855"/>
      <c r="T13" s="856"/>
      <c r="U13" s="377"/>
      <c r="V13" s="377"/>
      <c r="W13" s="377"/>
      <c r="X13" s="377"/>
      <c r="Y13" s="377"/>
      <c r="Z13" s="377"/>
      <c r="AA13" s="377"/>
      <c r="AB13" s="377"/>
    </row>
    <row r="14" spans="2:28" ht="15.75" customHeight="1">
      <c r="B14" s="386"/>
      <c r="C14" s="388"/>
      <c r="D14" s="387" t="s">
        <v>509</v>
      </c>
      <c r="E14" s="387"/>
      <c r="F14" s="389"/>
      <c r="G14" s="859">
        <v>18684</v>
      </c>
      <c r="H14" s="860"/>
      <c r="I14" s="860"/>
      <c r="J14" s="855">
        <v>-2.7</v>
      </c>
      <c r="K14" s="855"/>
      <c r="L14" s="855"/>
      <c r="M14" s="856"/>
      <c r="N14" s="859">
        <v>29466</v>
      </c>
      <c r="O14" s="860"/>
      <c r="P14" s="860"/>
      <c r="Q14" s="855">
        <v>-5.5</v>
      </c>
      <c r="R14" s="855"/>
      <c r="S14" s="855"/>
      <c r="T14" s="856"/>
      <c r="U14" s="377"/>
      <c r="V14" s="377"/>
      <c r="W14" s="377"/>
      <c r="X14" s="377"/>
      <c r="Y14" s="377"/>
      <c r="Z14" s="377"/>
      <c r="AA14" s="377"/>
      <c r="AB14" s="377"/>
    </row>
    <row r="15" spans="2:28" ht="15.75" customHeight="1">
      <c r="B15" s="391"/>
      <c r="C15" s="392" t="s">
        <v>510</v>
      </c>
      <c r="D15" s="393"/>
      <c r="E15" s="392"/>
      <c r="F15" s="394"/>
      <c r="G15" s="859">
        <v>2938</v>
      </c>
      <c r="H15" s="860"/>
      <c r="I15" s="860"/>
      <c r="J15" s="855">
        <v>10.7</v>
      </c>
      <c r="K15" s="855"/>
      <c r="L15" s="855"/>
      <c r="M15" s="856"/>
      <c r="N15" s="859">
        <v>3316</v>
      </c>
      <c r="O15" s="860"/>
      <c r="P15" s="860"/>
      <c r="Q15" s="855">
        <v>38.4</v>
      </c>
      <c r="R15" s="855"/>
      <c r="S15" s="855"/>
      <c r="T15" s="856"/>
      <c r="U15" s="377"/>
      <c r="V15" s="377"/>
      <c r="W15" s="377"/>
      <c r="X15" s="377"/>
      <c r="Y15" s="377"/>
      <c r="Z15" s="377"/>
      <c r="AA15" s="377"/>
      <c r="AB15" s="377"/>
    </row>
    <row r="16" spans="2:28" ht="10.5" customHeight="1">
      <c r="B16" s="395"/>
      <c r="C16" s="396"/>
      <c r="D16" s="396"/>
      <c r="E16" s="396"/>
      <c r="F16" s="397"/>
      <c r="G16" s="398"/>
      <c r="H16" s="399"/>
      <c r="I16" s="399" t="s">
        <v>625</v>
      </c>
      <c r="J16" s="400"/>
      <c r="K16" s="400"/>
      <c r="L16" s="400"/>
      <c r="M16" s="401" t="s">
        <v>625</v>
      </c>
      <c r="N16" s="399"/>
      <c r="O16" s="399"/>
      <c r="P16" s="399" t="s">
        <v>625</v>
      </c>
      <c r="Q16" s="400"/>
      <c r="R16" s="400"/>
      <c r="S16" s="400"/>
      <c r="T16" s="401" t="s">
        <v>625</v>
      </c>
      <c r="U16" s="377"/>
      <c r="V16" s="377"/>
      <c r="W16" s="377"/>
      <c r="X16" s="377"/>
      <c r="Y16" s="377"/>
      <c r="Z16" s="377"/>
      <c r="AA16" s="377"/>
      <c r="AB16" s="377"/>
    </row>
    <row r="17" spans="2:28" ht="15.75" customHeight="1">
      <c r="B17" s="847" t="s">
        <v>448</v>
      </c>
      <c r="C17" s="848"/>
      <c r="D17" s="848"/>
      <c r="E17" s="848"/>
      <c r="F17" s="849"/>
      <c r="G17" s="839">
        <v>18.6</v>
      </c>
      <c r="H17" s="840"/>
      <c r="I17" s="840"/>
      <c r="J17" s="863">
        <v>-0.6</v>
      </c>
      <c r="K17" s="863"/>
      <c r="L17" s="863"/>
      <c r="M17" s="864"/>
      <c r="N17" s="839">
        <v>19.7</v>
      </c>
      <c r="O17" s="840"/>
      <c r="P17" s="840"/>
      <c r="Q17" s="863">
        <v>-0.5</v>
      </c>
      <c r="R17" s="863"/>
      <c r="S17" s="863"/>
      <c r="T17" s="864"/>
      <c r="U17" s="377"/>
      <c r="V17" s="377"/>
      <c r="W17" s="377"/>
      <c r="X17" s="377"/>
      <c r="Y17" s="377"/>
      <c r="Z17" s="377"/>
      <c r="AA17" s="377"/>
      <c r="AB17" s="377"/>
    </row>
    <row r="18" spans="2:28" ht="10.5" customHeight="1">
      <c r="B18" s="402"/>
      <c r="C18" s="403"/>
      <c r="D18" s="403"/>
      <c r="E18" s="403"/>
      <c r="F18" s="404"/>
      <c r="G18" s="405"/>
      <c r="H18" s="406"/>
      <c r="I18" s="406" t="s">
        <v>626</v>
      </c>
      <c r="J18" s="400"/>
      <c r="K18" s="400"/>
      <c r="L18" s="400"/>
      <c r="M18" s="401" t="s">
        <v>627</v>
      </c>
      <c r="N18" s="406"/>
      <c r="O18" s="406"/>
      <c r="P18" s="406" t="s">
        <v>626</v>
      </c>
      <c r="Q18" s="400"/>
      <c r="R18" s="400"/>
      <c r="S18" s="400"/>
      <c r="T18" s="401" t="s">
        <v>627</v>
      </c>
      <c r="U18" s="377"/>
      <c r="V18" s="377"/>
      <c r="W18" s="377"/>
      <c r="X18" s="377"/>
      <c r="Y18" s="377"/>
      <c r="Z18" s="377"/>
      <c r="AA18" s="377"/>
      <c r="AB18" s="377"/>
    </row>
    <row r="19" spans="2:28" ht="15.75" customHeight="1">
      <c r="B19" s="850" t="s">
        <v>363</v>
      </c>
      <c r="C19" s="851"/>
      <c r="D19" s="851"/>
      <c r="E19" s="851"/>
      <c r="F19" s="852"/>
      <c r="G19" s="839">
        <v>142.9</v>
      </c>
      <c r="H19" s="840"/>
      <c r="I19" s="840"/>
      <c r="J19" s="855">
        <v>-3.5</v>
      </c>
      <c r="K19" s="855"/>
      <c r="L19" s="855"/>
      <c r="M19" s="856"/>
      <c r="N19" s="839">
        <v>163.7</v>
      </c>
      <c r="O19" s="840"/>
      <c r="P19" s="840"/>
      <c r="Q19" s="855">
        <v>-2.6</v>
      </c>
      <c r="R19" s="855"/>
      <c r="S19" s="855"/>
      <c r="T19" s="856"/>
      <c r="U19" s="377"/>
      <c r="V19" s="377"/>
      <c r="W19" s="377"/>
      <c r="X19" s="377"/>
      <c r="Y19" s="377"/>
      <c r="Z19" s="377"/>
      <c r="AA19" s="377"/>
      <c r="AB19" s="377"/>
    </row>
    <row r="20" spans="2:28" ht="15.75" customHeight="1">
      <c r="B20" s="386"/>
      <c r="C20" s="387" t="s">
        <v>511</v>
      </c>
      <c r="D20" s="387"/>
      <c r="E20" s="387"/>
      <c r="F20" s="389"/>
      <c r="G20" s="839">
        <v>132.6</v>
      </c>
      <c r="H20" s="840"/>
      <c r="I20" s="840"/>
      <c r="J20" s="855">
        <v>-3.8</v>
      </c>
      <c r="K20" s="855"/>
      <c r="L20" s="855"/>
      <c r="M20" s="856"/>
      <c r="N20" s="839">
        <v>149</v>
      </c>
      <c r="O20" s="840"/>
      <c r="P20" s="840"/>
      <c r="Q20" s="855">
        <v>-2.3</v>
      </c>
      <c r="R20" s="855"/>
      <c r="S20" s="855"/>
      <c r="T20" s="856"/>
      <c r="U20" s="377"/>
      <c r="V20" s="377"/>
      <c r="W20" s="377"/>
      <c r="X20" s="377"/>
      <c r="Y20" s="377"/>
      <c r="Z20" s="377"/>
      <c r="AA20" s="377"/>
      <c r="AB20" s="377"/>
    </row>
    <row r="21" spans="2:28" ht="15.75" customHeight="1">
      <c r="B21" s="391"/>
      <c r="C21" s="392" t="s">
        <v>84</v>
      </c>
      <c r="D21" s="392"/>
      <c r="E21" s="392"/>
      <c r="F21" s="394"/>
      <c r="G21" s="839">
        <v>10.3</v>
      </c>
      <c r="H21" s="840"/>
      <c r="I21" s="840"/>
      <c r="J21" s="855">
        <v>-1</v>
      </c>
      <c r="K21" s="855"/>
      <c r="L21" s="855"/>
      <c r="M21" s="856"/>
      <c r="N21" s="839">
        <v>14.7</v>
      </c>
      <c r="O21" s="840"/>
      <c r="P21" s="840"/>
      <c r="Q21" s="855">
        <v>-5.1</v>
      </c>
      <c r="R21" s="855"/>
      <c r="S21" s="855"/>
      <c r="T21" s="856"/>
      <c r="U21" s="377"/>
      <c r="V21" s="377"/>
      <c r="W21" s="377"/>
      <c r="X21" s="377"/>
      <c r="Y21" s="377"/>
      <c r="Z21" s="377"/>
      <c r="AA21" s="377"/>
      <c r="AB21" s="377"/>
    </row>
    <row r="22" spans="2:28" ht="10.5" customHeight="1">
      <c r="B22" s="407"/>
      <c r="C22" s="408"/>
      <c r="D22" s="408"/>
      <c r="E22" s="408"/>
      <c r="F22" s="409"/>
      <c r="G22" s="405"/>
      <c r="H22" s="406"/>
      <c r="I22" s="406" t="s">
        <v>628</v>
      </c>
      <c r="J22" s="400"/>
      <c r="K22" s="400"/>
      <c r="L22" s="400"/>
      <c r="M22" s="401" t="s">
        <v>627</v>
      </c>
      <c r="N22" s="406"/>
      <c r="O22" s="406"/>
      <c r="P22" s="406" t="s">
        <v>628</v>
      </c>
      <c r="Q22" s="400"/>
      <c r="R22" s="400"/>
      <c r="S22" s="400"/>
      <c r="T22" s="401" t="s">
        <v>627</v>
      </c>
      <c r="U22" s="410"/>
      <c r="V22" s="377"/>
      <c r="W22" s="377"/>
      <c r="X22" s="377"/>
      <c r="Y22" s="377"/>
      <c r="Z22" s="377"/>
      <c r="AA22" s="377"/>
      <c r="AB22" s="377"/>
    </row>
    <row r="23" spans="2:28" ht="15.75" customHeight="1">
      <c r="B23" s="411" t="s">
        <v>831</v>
      </c>
      <c r="C23" s="392"/>
      <c r="D23" s="392"/>
      <c r="E23" s="392"/>
      <c r="F23" s="394"/>
      <c r="G23" s="859">
        <v>45650</v>
      </c>
      <c r="H23" s="860"/>
      <c r="I23" s="860"/>
      <c r="J23" s="855">
        <v>0.5</v>
      </c>
      <c r="K23" s="855"/>
      <c r="L23" s="855"/>
      <c r="M23" s="856"/>
      <c r="N23" s="859">
        <v>8014</v>
      </c>
      <c r="O23" s="860"/>
      <c r="P23" s="860"/>
      <c r="Q23" s="855">
        <v>-0.9</v>
      </c>
      <c r="R23" s="855"/>
      <c r="S23" s="855"/>
      <c r="T23" s="856"/>
      <c r="U23" s="377"/>
      <c r="V23" s="377"/>
      <c r="W23" s="377"/>
      <c r="X23" s="377"/>
      <c r="Y23" s="377"/>
      <c r="Z23" s="377"/>
      <c r="AA23" s="377"/>
      <c r="AB23" s="377"/>
    </row>
    <row r="24" spans="2:28" ht="10.5" customHeight="1">
      <c r="B24" s="402"/>
      <c r="C24" s="403"/>
      <c r="D24" s="403"/>
      <c r="E24" s="403"/>
      <c r="F24" s="404"/>
      <c r="G24" s="399"/>
      <c r="H24" s="399"/>
      <c r="I24" s="399" t="s">
        <v>627</v>
      </c>
      <c r="J24" s="412"/>
      <c r="K24" s="412"/>
      <c r="L24" s="412"/>
      <c r="M24" s="413" t="s">
        <v>629</v>
      </c>
      <c r="N24" s="399"/>
      <c r="O24" s="399"/>
      <c r="P24" s="399" t="s">
        <v>627</v>
      </c>
      <c r="Q24" s="412"/>
      <c r="R24" s="412"/>
      <c r="S24" s="412"/>
      <c r="T24" s="413" t="s">
        <v>629</v>
      </c>
      <c r="U24" s="377"/>
      <c r="V24" s="377"/>
      <c r="W24" s="377"/>
      <c r="X24" s="377"/>
      <c r="Y24" s="377"/>
      <c r="Z24" s="377"/>
      <c r="AA24" s="377"/>
      <c r="AB24" s="377"/>
    </row>
    <row r="25" spans="2:28" ht="15.75" customHeight="1">
      <c r="B25" s="870" t="s">
        <v>512</v>
      </c>
      <c r="C25" s="871"/>
      <c r="D25" s="871"/>
      <c r="E25" s="871"/>
      <c r="F25" s="872"/>
      <c r="G25" s="830">
        <v>29.33</v>
      </c>
      <c r="H25" s="831"/>
      <c r="I25" s="831"/>
      <c r="J25" s="853">
        <v>0.91</v>
      </c>
      <c r="K25" s="853"/>
      <c r="L25" s="853"/>
      <c r="M25" s="854"/>
      <c r="N25" s="830">
        <v>13.25</v>
      </c>
      <c r="O25" s="831"/>
      <c r="P25" s="831"/>
      <c r="Q25" s="853">
        <v>0.58</v>
      </c>
      <c r="R25" s="853"/>
      <c r="S25" s="853"/>
      <c r="T25" s="854"/>
      <c r="U25" s="377"/>
      <c r="V25" s="377"/>
      <c r="W25" s="377"/>
      <c r="X25" s="377"/>
      <c r="Y25" s="377"/>
      <c r="Z25" s="377"/>
      <c r="AA25" s="377"/>
      <c r="AB25" s="377"/>
    </row>
    <row r="26" spans="2:28" ht="15.75" customHeight="1">
      <c r="B26" s="414" t="s">
        <v>513</v>
      </c>
      <c r="C26" s="387"/>
      <c r="D26" s="387"/>
      <c r="E26" s="387"/>
      <c r="F26" s="389"/>
      <c r="G26" s="830">
        <v>1.58</v>
      </c>
      <c r="H26" s="831"/>
      <c r="I26" s="831"/>
      <c r="J26" s="853">
        <v>0.02</v>
      </c>
      <c r="K26" s="853"/>
      <c r="L26" s="853"/>
      <c r="M26" s="854"/>
      <c r="N26" s="830">
        <v>0.91</v>
      </c>
      <c r="O26" s="831"/>
      <c r="P26" s="831"/>
      <c r="Q26" s="853">
        <v>-0.1</v>
      </c>
      <c r="R26" s="853"/>
      <c r="S26" s="853"/>
      <c r="T26" s="854"/>
      <c r="U26" s="377"/>
      <c r="V26" s="377"/>
      <c r="W26" s="377"/>
      <c r="X26" s="377"/>
      <c r="Y26" s="377"/>
      <c r="Z26" s="377"/>
      <c r="AA26" s="377"/>
      <c r="AB26" s="377"/>
    </row>
    <row r="27" spans="2:28" ht="15.75" customHeight="1">
      <c r="B27" s="411" t="s">
        <v>514</v>
      </c>
      <c r="C27" s="392"/>
      <c r="D27" s="392"/>
      <c r="E27" s="392"/>
      <c r="F27" s="394"/>
      <c r="G27" s="865">
        <v>1.84</v>
      </c>
      <c r="H27" s="866"/>
      <c r="I27" s="866"/>
      <c r="J27" s="868">
        <v>0.07</v>
      </c>
      <c r="K27" s="868"/>
      <c r="L27" s="868"/>
      <c r="M27" s="869"/>
      <c r="N27" s="865">
        <v>1.07</v>
      </c>
      <c r="O27" s="866"/>
      <c r="P27" s="866"/>
      <c r="Q27" s="868">
        <v>-0.11</v>
      </c>
      <c r="R27" s="868"/>
      <c r="S27" s="868"/>
      <c r="T27" s="869"/>
      <c r="U27" s="377"/>
      <c r="V27" s="377"/>
      <c r="W27" s="377"/>
      <c r="X27" s="377"/>
      <c r="Y27" s="377"/>
      <c r="Z27" s="377"/>
      <c r="AA27" s="377"/>
      <c r="AB27" s="377"/>
    </row>
    <row r="28" spans="2:28" ht="15.75" customHeight="1">
      <c r="B28" s="377"/>
      <c r="C28" s="377"/>
      <c r="D28" s="377"/>
      <c r="E28" s="377"/>
      <c r="F28" s="377"/>
      <c r="G28" s="377"/>
      <c r="H28" s="377"/>
      <c r="I28" s="377"/>
      <c r="J28" s="377"/>
      <c r="K28" s="377"/>
      <c r="L28" s="377"/>
      <c r="M28" s="377"/>
      <c r="N28" s="377"/>
      <c r="O28" s="377"/>
      <c r="P28" s="867" t="s">
        <v>515</v>
      </c>
      <c r="Q28" s="867"/>
      <c r="R28" s="867"/>
      <c r="S28" s="867"/>
      <c r="T28" s="867"/>
      <c r="U28" s="867"/>
      <c r="V28" s="377"/>
      <c r="W28" s="377"/>
      <c r="X28" s="377"/>
      <c r="Y28" s="377"/>
      <c r="Z28" s="377"/>
      <c r="AA28" s="377"/>
      <c r="AB28" s="377"/>
    </row>
    <row r="29" spans="2:28" ht="15" customHeight="1">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row>
    <row r="30" spans="2:28" ht="15.75" customHeight="1">
      <c r="B30" s="377" t="s">
        <v>516</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row>
    <row r="31" spans="2:28" ht="15.75" customHeight="1">
      <c r="B31" s="873" t="s">
        <v>620</v>
      </c>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row>
    <row r="32" spans="2:28" ht="15.75" customHeight="1">
      <c r="B32" s="833" t="s">
        <v>517</v>
      </c>
      <c r="C32" s="834"/>
      <c r="D32" s="835"/>
      <c r="E32" s="841" t="s">
        <v>518</v>
      </c>
      <c r="F32" s="842"/>
      <c r="G32" s="842"/>
      <c r="H32" s="842"/>
      <c r="I32" s="842"/>
      <c r="J32" s="843"/>
      <c r="K32" s="841" t="s">
        <v>519</v>
      </c>
      <c r="L32" s="842"/>
      <c r="M32" s="842"/>
      <c r="N32" s="842"/>
      <c r="O32" s="842"/>
      <c r="P32" s="843"/>
      <c r="Q32" s="844" t="s">
        <v>364</v>
      </c>
      <c r="R32" s="846"/>
      <c r="S32" s="846"/>
      <c r="T32" s="846"/>
      <c r="U32" s="846"/>
      <c r="V32" s="845"/>
      <c r="W32" s="844" t="s">
        <v>365</v>
      </c>
      <c r="X32" s="846"/>
      <c r="Y32" s="846"/>
      <c r="Z32" s="846"/>
      <c r="AA32" s="846"/>
      <c r="AB32" s="845"/>
    </row>
    <row r="33" spans="2:28" ht="15.75" customHeight="1">
      <c r="B33" s="836"/>
      <c r="C33" s="837"/>
      <c r="D33" s="838"/>
      <c r="E33" s="833" t="s">
        <v>520</v>
      </c>
      <c r="F33" s="835"/>
      <c r="G33" s="833" t="s">
        <v>521</v>
      </c>
      <c r="H33" s="834"/>
      <c r="I33" s="834"/>
      <c r="J33" s="835"/>
      <c r="K33" s="833" t="s">
        <v>520</v>
      </c>
      <c r="L33" s="835"/>
      <c r="M33" s="833" t="s">
        <v>522</v>
      </c>
      <c r="N33" s="834"/>
      <c r="O33" s="834"/>
      <c r="P33" s="835"/>
      <c r="Q33" s="844" t="s">
        <v>520</v>
      </c>
      <c r="R33" s="845"/>
      <c r="S33" s="833" t="s">
        <v>521</v>
      </c>
      <c r="T33" s="834"/>
      <c r="U33" s="834"/>
      <c r="V33" s="835"/>
      <c r="W33" s="833" t="s">
        <v>520</v>
      </c>
      <c r="X33" s="835"/>
      <c r="Y33" s="833" t="s">
        <v>521</v>
      </c>
      <c r="Z33" s="834"/>
      <c r="AA33" s="834"/>
      <c r="AB33" s="835"/>
    </row>
    <row r="34" spans="2:28" ht="11.25" customHeight="1">
      <c r="B34" s="526"/>
      <c r="C34" s="525"/>
      <c r="D34" s="527"/>
      <c r="E34" s="379"/>
      <c r="F34" s="381"/>
      <c r="G34" s="381"/>
      <c r="H34" s="381"/>
      <c r="I34" s="381" t="s">
        <v>523</v>
      </c>
      <c r="J34" s="381"/>
      <c r="K34" s="380"/>
      <c r="L34" s="381"/>
      <c r="M34" s="381"/>
      <c r="N34" s="381"/>
      <c r="O34" s="381" t="s">
        <v>523</v>
      </c>
      <c r="P34" s="382"/>
      <c r="Q34" s="380"/>
      <c r="R34" s="381"/>
      <c r="S34" s="381"/>
      <c r="T34" s="381"/>
      <c r="U34" s="381" t="s">
        <v>523</v>
      </c>
      <c r="V34" s="382"/>
      <c r="W34" s="381"/>
      <c r="X34" s="381"/>
      <c r="Y34" s="381"/>
      <c r="Z34" s="381"/>
      <c r="AA34" s="381" t="s">
        <v>523</v>
      </c>
      <c r="AB34" s="382"/>
    </row>
    <row r="35" spans="2:28" ht="15.75" customHeight="1">
      <c r="B35" s="560" t="s">
        <v>599</v>
      </c>
      <c r="C35" s="561">
        <v>21</v>
      </c>
      <c r="D35" s="562" t="s">
        <v>600</v>
      </c>
      <c r="E35" s="828">
        <v>99.5</v>
      </c>
      <c r="F35" s="829"/>
      <c r="G35" s="829">
        <v>-3.9</v>
      </c>
      <c r="H35" s="829"/>
      <c r="I35" s="829"/>
      <c r="J35" s="563"/>
      <c r="K35" s="828">
        <v>99.7</v>
      </c>
      <c r="L35" s="829"/>
      <c r="M35" s="829">
        <v>-2.2</v>
      </c>
      <c r="N35" s="829"/>
      <c r="O35" s="829"/>
      <c r="P35" s="564"/>
      <c r="Q35" s="828">
        <v>90.8</v>
      </c>
      <c r="R35" s="829"/>
      <c r="S35" s="829">
        <v>-14.9</v>
      </c>
      <c r="T35" s="829"/>
      <c r="U35" s="829"/>
      <c r="V35" s="564"/>
      <c r="W35" s="828">
        <v>99.6</v>
      </c>
      <c r="X35" s="829"/>
      <c r="Y35" s="829">
        <v>0.9</v>
      </c>
      <c r="Z35" s="829"/>
      <c r="AA35" s="829"/>
      <c r="AB35" s="565"/>
    </row>
    <row r="36" spans="2:28" ht="15.75" customHeight="1">
      <c r="B36" s="560"/>
      <c r="C36" s="561">
        <v>22</v>
      </c>
      <c r="D36" s="562"/>
      <c r="E36" s="828">
        <v>100</v>
      </c>
      <c r="F36" s="829"/>
      <c r="G36" s="829">
        <v>0.5</v>
      </c>
      <c r="H36" s="829"/>
      <c r="I36" s="829"/>
      <c r="J36" s="563"/>
      <c r="K36" s="828">
        <v>100</v>
      </c>
      <c r="L36" s="829"/>
      <c r="M36" s="829">
        <v>0.3</v>
      </c>
      <c r="N36" s="829"/>
      <c r="O36" s="829"/>
      <c r="P36" s="564"/>
      <c r="Q36" s="828">
        <v>100</v>
      </c>
      <c r="R36" s="829"/>
      <c r="S36" s="829">
        <v>10.1</v>
      </c>
      <c r="T36" s="829"/>
      <c r="U36" s="829"/>
      <c r="V36" s="564"/>
      <c r="W36" s="828">
        <v>100</v>
      </c>
      <c r="X36" s="829"/>
      <c r="Y36" s="829">
        <v>0.4</v>
      </c>
      <c r="Z36" s="829"/>
      <c r="AA36" s="829"/>
      <c r="AB36" s="565"/>
    </row>
    <row r="37" spans="2:28" ht="15.75" customHeight="1">
      <c r="B37" s="560"/>
      <c r="C37" s="561">
        <v>23</v>
      </c>
      <c r="D37" s="562"/>
      <c r="E37" s="828">
        <v>99.8</v>
      </c>
      <c r="F37" s="829"/>
      <c r="G37" s="829">
        <v>-0.2</v>
      </c>
      <c r="H37" s="829"/>
      <c r="I37" s="829"/>
      <c r="J37" s="566"/>
      <c r="K37" s="828">
        <v>99.6</v>
      </c>
      <c r="L37" s="829"/>
      <c r="M37" s="829">
        <v>-0.4</v>
      </c>
      <c r="N37" s="829"/>
      <c r="O37" s="829"/>
      <c r="P37" s="565"/>
      <c r="Q37" s="828">
        <v>101</v>
      </c>
      <c r="R37" s="829"/>
      <c r="S37" s="829">
        <v>1</v>
      </c>
      <c r="T37" s="829"/>
      <c r="U37" s="829"/>
      <c r="V37" s="565"/>
      <c r="W37" s="829">
        <v>100.6</v>
      </c>
      <c r="X37" s="829"/>
      <c r="Y37" s="829">
        <v>0.7</v>
      </c>
      <c r="Z37" s="829"/>
      <c r="AA37" s="829"/>
      <c r="AB37" s="565"/>
    </row>
    <row r="38" spans="2:28" ht="15.75" customHeight="1">
      <c r="B38" s="560"/>
      <c r="C38" s="574">
        <v>24</v>
      </c>
      <c r="D38" s="575"/>
      <c r="E38" s="874">
        <v>99.1</v>
      </c>
      <c r="F38" s="832"/>
      <c r="G38" s="832">
        <v>-0.7</v>
      </c>
      <c r="H38" s="832"/>
      <c r="I38" s="832"/>
      <c r="J38" s="576"/>
      <c r="K38" s="874">
        <v>99.5</v>
      </c>
      <c r="L38" s="832"/>
      <c r="M38" s="832">
        <v>-0.1</v>
      </c>
      <c r="N38" s="832"/>
      <c r="O38" s="832"/>
      <c r="P38" s="577"/>
      <c r="Q38" s="874">
        <v>101.6</v>
      </c>
      <c r="R38" s="832"/>
      <c r="S38" s="832">
        <v>0.6</v>
      </c>
      <c r="T38" s="832"/>
      <c r="U38" s="832"/>
      <c r="V38" s="577"/>
      <c r="W38" s="832">
        <v>101.3</v>
      </c>
      <c r="X38" s="832"/>
      <c r="Y38" s="832">
        <v>0.7</v>
      </c>
      <c r="Z38" s="832"/>
      <c r="AA38" s="832"/>
      <c r="AB38" s="565"/>
    </row>
    <row r="39" spans="2:28" ht="15.75" customHeight="1">
      <c r="B39" s="560"/>
      <c r="C39" s="567"/>
      <c r="D39" s="562"/>
      <c r="E39" s="875"/>
      <c r="F39" s="876"/>
      <c r="G39" s="829"/>
      <c r="H39" s="829"/>
      <c r="I39" s="829"/>
      <c r="J39" s="566"/>
      <c r="K39" s="568"/>
      <c r="L39" s="566"/>
      <c r="M39" s="566"/>
      <c r="N39" s="566"/>
      <c r="O39" s="566"/>
      <c r="P39" s="565"/>
      <c r="Q39" s="875"/>
      <c r="R39" s="876"/>
      <c r="S39" s="876"/>
      <c r="T39" s="876"/>
      <c r="U39" s="876"/>
      <c r="V39" s="881"/>
      <c r="W39" s="876"/>
      <c r="X39" s="876"/>
      <c r="Y39" s="876"/>
      <c r="Z39" s="876"/>
      <c r="AA39" s="876"/>
      <c r="AB39" s="881"/>
    </row>
    <row r="40" spans="2:31" s="415" customFormat="1" ht="15.75" customHeight="1">
      <c r="B40" s="569" t="s">
        <v>601</v>
      </c>
      <c r="C40" s="570" t="s">
        <v>793</v>
      </c>
      <c r="D40" s="571" t="s">
        <v>602</v>
      </c>
      <c r="E40" s="879">
        <v>83.5</v>
      </c>
      <c r="F40" s="880"/>
      <c r="G40" s="880">
        <v>0.1</v>
      </c>
      <c r="H40" s="880"/>
      <c r="I40" s="880"/>
      <c r="J40" s="566"/>
      <c r="K40" s="879">
        <v>99.6</v>
      </c>
      <c r="L40" s="880"/>
      <c r="M40" s="880">
        <v>0.3</v>
      </c>
      <c r="N40" s="880"/>
      <c r="O40" s="880"/>
      <c r="P40" s="565"/>
      <c r="Q40" s="879">
        <v>102</v>
      </c>
      <c r="R40" s="880"/>
      <c r="S40" s="880">
        <v>0.6</v>
      </c>
      <c r="T40" s="880"/>
      <c r="U40" s="880"/>
      <c r="V40" s="565"/>
      <c r="W40" s="879">
        <v>100.6</v>
      </c>
      <c r="X40" s="880"/>
      <c r="Y40" s="880">
        <v>0.6</v>
      </c>
      <c r="Z40" s="880"/>
      <c r="AA40" s="880"/>
      <c r="AB40" s="565"/>
      <c r="AD40" s="375"/>
      <c r="AE40" s="375"/>
    </row>
    <row r="41" spans="2:31" s="415" customFormat="1" ht="15.75" customHeight="1">
      <c r="B41" s="569"/>
      <c r="C41" s="570" t="s">
        <v>794</v>
      </c>
      <c r="D41" s="571"/>
      <c r="E41" s="828">
        <v>87.6</v>
      </c>
      <c r="F41" s="829"/>
      <c r="G41" s="829">
        <v>0.9</v>
      </c>
      <c r="H41" s="829"/>
      <c r="I41" s="829"/>
      <c r="J41" s="563"/>
      <c r="K41" s="828">
        <v>100.3</v>
      </c>
      <c r="L41" s="829"/>
      <c r="M41" s="829">
        <v>0.7</v>
      </c>
      <c r="N41" s="829"/>
      <c r="O41" s="829"/>
      <c r="P41" s="564"/>
      <c r="Q41" s="828">
        <v>106.9</v>
      </c>
      <c r="R41" s="829"/>
      <c r="S41" s="829">
        <v>4.3</v>
      </c>
      <c r="T41" s="829"/>
      <c r="U41" s="829"/>
      <c r="V41" s="564"/>
      <c r="W41" s="828">
        <v>100.2</v>
      </c>
      <c r="X41" s="829"/>
      <c r="Y41" s="829">
        <v>0.6</v>
      </c>
      <c r="Z41" s="829"/>
      <c r="AA41" s="829"/>
      <c r="AB41" s="565"/>
      <c r="AD41" s="375"/>
      <c r="AE41" s="375"/>
    </row>
    <row r="42" spans="2:31" s="415" customFormat="1" ht="15.75" customHeight="1">
      <c r="B42" s="569"/>
      <c r="C42" s="570" t="s">
        <v>795</v>
      </c>
      <c r="D42" s="571"/>
      <c r="E42" s="828">
        <v>86</v>
      </c>
      <c r="F42" s="829"/>
      <c r="G42" s="829">
        <v>0.2</v>
      </c>
      <c r="H42" s="829"/>
      <c r="I42" s="829"/>
      <c r="J42" s="565"/>
      <c r="K42" s="828">
        <v>100.6</v>
      </c>
      <c r="L42" s="829"/>
      <c r="M42" s="829">
        <v>0.3</v>
      </c>
      <c r="N42" s="829"/>
      <c r="O42" s="829"/>
      <c r="P42" s="564"/>
      <c r="Q42" s="828">
        <v>105.9</v>
      </c>
      <c r="R42" s="829"/>
      <c r="S42" s="829">
        <v>5.3</v>
      </c>
      <c r="T42" s="829"/>
      <c r="U42" s="829"/>
      <c r="V42" s="564"/>
      <c r="W42" s="828">
        <v>101.2</v>
      </c>
      <c r="X42" s="829"/>
      <c r="Y42" s="829">
        <v>0.7</v>
      </c>
      <c r="Z42" s="829"/>
      <c r="AA42" s="829"/>
      <c r="AB42" s="565"/>
      <c r="AD42" s="375"/>
      <c r="AE42" s="375"/>
    </row>
    <row r="43" spans="2:31" s="415" customFormat="1" ht="15.75" customHeight="1">
      <c r="B43" s="569"/>
      <c r="C43" s="570" t="s">
        <v>613</v>
      </c>
      <c r="D43" s="571"/>
      <c r="E43" s="828">
        <v>84.5</v>
      </c>
      <c r="F43" s="829"/>
      <c r="G43" s="829">
        <v>-1.1</v>
      </c>
      <c r="H43" s="829"/>
      <c r="I43" s="829"/>
      <c r="J43" s="563"/>
      <c r="K43" s="828">
        <v>99.2</v>
      </c>
      <c r="L43" s="829"/>
      <c r="M43" s="829">
        <v>0.4</v>
      </c>
      <c r="N43" s="829"/>
      <c r="O43" s="829"/>
      <c r="P43" s="564"/>
      <c r="Q43" s="828">
        <v>100</v>
      </c>
      <c r="R43" s="829"/>
      <c r="S43" s="829">
        <v>5.6</v>
      </c>
      <c r="T43" s="829"/>
      <c r="U43" s="829"/>
      <c r="V43" s="564"/>
      <c r="W43" s="828">
        <v>101.5</v>
      </c>
      <c r="X43" s="829"/>
      <c r="Y43" s="829">
        <v>0.9</v>
      </c>
      <c r="Z43" s="829"/>
      <c r="AA43" s="829"/>
      <c r="AB43" s="565"/>
      <c r="AD43" s="375"/>
      <c r="AE43" s="375"/>
    </row>
    <row r="44" spans="2:31" s="415" customFormat="1" ht="15.75" customHeight="1">
      <c r="B44" s="569"/>
      <c r="C44" s="570" t="s">
        <v>796</v>
      </c>
      <c r="D44" s="571"/>
      <c r="E44" s="828">
        <v>136.8</v>
      </c>
      <c r="F44" s="829"/>
      <c r="G44" s="829">
        <v>-0.4</v>
      </c>
      <c r="H44" s="829"/>
      <c r="I44" s="829"/>
      <c r="J44" s="563"/>
      <c r="K44" s="828">
        <v>99.8</v>
      </c>
      <c r="L44" s="829"/>
      <c r="M44" s="829">
        <v>-0.1</v>
      </c>
      <c r="N44" s="829"/>
      <c r="O44" s="829"/>
      <c r="P44" s="564"/>
      <c r="Q44" s="828">
        <v>99</v>
      </c>
      <c r="R44" s="829"/>
      <c r="S44" s="829">
        <v>1.2</v>
      </c>
      <c r="T44" s="829"/>
      <c r="U44" s="829"/>
      <c r="V44" s="564"/>
      <c r="W44" s="828">
        <v>101.7</v>
      </c>
      <c r="X44" s="829"/>
      <c r="Y44" s="829">
        <v>0.9</v>
      </c>
      <c r="Z44" s="829"/>
      <c r="AA44" s="829"/>
      <c r="AB44" s="565"/>
      <c r="AD44" s="375"/>
      <c r="AE44" s="375"/>
    </row>
    <row r="45" spans="2:31" s="415" customFormat="1" ht="15.75" customHeight="1">
      <c r="B45" s="569"/>
      <c r="C45" s="570" t="s">
        <v>797</v>
      </c>
      <c r="D45" s="571"/>
      <c r="E45" s="828">
        <v>113.9</v>
      </c>
      <c r="F45" s="829"/>
      <c r="G45" s="829">
        <v>-1.6</v>
      </c>
      <c r="H45" s="829"/>
      <c r="I45" s="829"/>
      <c r="J45" s="563"/>
      <c r="K45" s="828">
        <v>99.6</v>
      </c>
      <c r="L45" s="829"/>
      <c r="M45" s="829">
        <v>-0.1</v>
      </c>
      <c r="N45" s="829"/>
      <c r="O45" s="829"/>
      <c r="P45" s="564"/>
      <c r="Q45" s="828">
        <v>100</v>
      </c>
      <c r="R45" s="829"/>
      <c r="S45" s="829">
        <v>-0.8</v>
      </c>
      <c r="T45" s="829"/>
      <c r="U45" s="829"/>
      <c r="V45" s="564"/>
      <c r="W45" s="828">
        <v>101.7</v>
      </c>
      <c r="X45" s="829"/>
      <c r="Y45" s="829">
        <v>0.6</v>
      </c>
      <c r="Z45" s="829"/>
      <c r="AA45" s="829"/>
      <c r="AB45" s="565"/>
      <c r="AD45" s="375"/>
      <c r="AE45" s="375"/>
    </row>
    <row r="46" spans="2:31" s="415" customFormat="1" ht="15.75" customHeight="1">
      <c r="B46" s="569"/>
      <c r="C46" s="570" t="s">
        <v>798</v>
      </c>
      <c r="D46" s="571"/>
      <c r="E46" s="828">
        <v>86.4</v>
      </c>
      <c r="F46" s="829"/>
      <c r="G46" s="829">
        <v>0</v>
      </c>
      <c r="H46" s="829"/>
      <c r="I46" s="829"/>
      <c r="J46" s="563"/>
      <c r="K46" s="828">
        <v>99</v>
      </c>
      <c r="L46" s="829"/>
      <c r="M46" s="829">
        <v>-0.3</v>
      </c>
      <c r="N46" s="829"/>
      <c r="O46" s="829"/>
      <c r="P46" s="564"/>
      <c r="Q46" s="828">
        <v>97.1</v>
      </c>
      <c r="R46" s="829"/>
      <c r="S46" s="829">
        <v>0.1</v>
      </c>
      <c r="T46" s="829"/>
      <c r="U46" s="829"/>
      <c r="V46" s="564"/>
      <c r="W46" s="828">
        <v>101.6</v>
      </c>
      <c r="X46" s="829"/>
      <c r="Y46" s="829">
        <v>0.7</v>
      </c>
      <c r="Z46" s="829"/>
      <c r="AA46" s="829"/>
      <c r="AB46" s="565"/>
      <c r="AD46" s="375"/>
      <c r="AE46" s="375"/>
    </row>
    <row r="47" spans="2:31" s="415" customFormat="1" ht="15.75" customHeight="1">
      <c r="B47" s="569"/>
      <c r="C47" s="570" t="s">
        <v>799</v>
      </c>
      <c r="D47" s="571"/>
      <c r="E47" s="828">
        <v>83.7</v>
      </c>
      <c r="F47" s="829"/>
      <c r="G47" s="829">
        <v>-0.5</v>
      </c>
      <c r="H47" s="829"/>
      <c r="I47" s="829"/>
      <c r="J47" s="563"/>
      <c r="K47" s="828">
        <v>99.1</v>
      </c>
      <c r="L47" s="829"/>
      <c r="M47" s="829">
        <v>-0.4</v>
      </c>
      <c r="N47" s="829"/>
      <c r="O47" s="829"/>
      <c r="P47" s="564"/>
      <c r="Q47" s="828">
        <v>99</v>
      </c>
      <c r="R47" s="829"/>
      <c r="S47" s="829">
        <v>-2</v>
      </c>
      <c r="T47" s="829"/>
      <c r="U47" s="829"/>
      <c r="V47" s="564"/>
      <c r="W47" s="828">
        <v>101.5</v>
      </c>
      <c r="X47" s="829"/>
      <c r="Y47" s="829">
        <v>0.6</v>
      </c>
      <c r="Z47" s="829"/>
      <c r="AA47" s="829"/>
      <c r="AB47" s="565"/>
      <c r="AD47" s="375"/>
      <c r="AE47" s="375"/>
    </row>
    <row r="48" spans="2:31" s="415" customFormat="1" ht="15.75" customHeight="1">
      <c r="B48" s="569"/>
      <c r="C48" s="570" t="s">
        <v>800</v>
      </c>
      <c r="D48" s="571"/>
      <c r="E48" s="828">
        <v>84.3</v>
      </c>
      <c r="F48" s="829"/>
      <c r="G48" s="829">
        <v>-0.4</v>
      </c>
      <c r="H48" s="829"/>
      <c r="I48" s="829"/>
      <c r="J48" s="563"/>
      <c r="K48" s="828">
        <v>99.5</v>
      </c>
      <c r="L48" s="829"/>
      <c r="M48" s="829">
        <v>-0.3</v>
      </c>
      <c r="N48" s="829"/>
      <c r="O48" s="829"/>
      <c r="P48" s="564"/>
      <c r="Q48" s="828">
        <v>101</v>
      </c>
      <c r="R48" s="829"/>
      <c r="S48" s="829">
        <v>-3.1</v>
      </c>
      <c r="T48" s="829"/>
      <c r="U48" s="829"/>
      <c r="V48" s="564"/>
      <c r="W48" s="828">
        <v>101.7</v>
      </c>
      <c r="X48" s="829"/>
      <c r="Y48" s="829">
        <v>0.8</v>
      </c>
      <c r="Z48" s="829"/>
      <c r="AA48" s="829"/>
      <c r="AB48" s="565"/>
      <c r="AD48" s="375"/>
      <c r="AE48" s="375"/>
    </row>
    <row r="49" spans="2:31" s="415" customFormat="1" ht="15.75" customHeight="1">
      <c r="B49" s="569"/>
      <c r="C49" s="570" t="s">
        <v>801</v>
      </c>
      <c r="D49" s="571"/>
      <c r="E49" s="828">
        <v>86.9</v>
      </c>
      <c r="F49" s="829"/>
      <c r="G49" s="829">
        <v>-0.8</v>
      </c>
      <c r="H49" s="829"/>
      <c r="I49" s="829"/>
      <c r="J49" s="563"/>
      <c r="K49" s="828">
        <v>99.5</v>
      </c>
      <c r="L49" s="829"/>
      <c r="M49" s="829">
        <v>-0.3</v>
      </c>
      <c r="N49" s="829"/>
      <c r="O49" s="829"/>
      <c r="P49" s="564"/>
      <c r="Q49" s="828">
        <v>102.9</v>
      </c>
      <c r="R49" s="829"/>
      <c r="S49" s="829">
        <v>-2.2</v>
      </c>
      <c r="T49" s="829"/>
      <c r="U49" s="829"/>
      <c r="V49" s="564"/>
      <c r="W49" s="828">
        <v>101.7</v>
      </c>
      <c r="X49" s="829"/>
      <c r="Y49" s="829">
        <v>0.6</v>
      </c>
      <c r="Z49" s="829"/>
      <c r="AA49" s="829"/>
      <c r="AB49" s="565"/>
      <c r="AD49" s="375"/>
      <c r="AE49" s="375"/>
    </row>
    <row r="50" spans="2:31" s="415" customFormat="1" ht="15.75" customHeight="1">
      <c r="B50" s="569"/>
      <c r="C50" s="570" t="s">
        <v>802</v>
      </c>
      <c r="D50" s="571"/>
      <c r="E50" s="828">
        <v>170.7</v>
      </c>
      <c r="F50" s="829"/>
      <c r="G50" s="829">
        <v>-1.7</v>
      </c>
      <c r="H50" s="829"/>
      <c r="I50" s="829"/>
      <c r="J50" s="563"/>
      <c r="K50" s="828">
        <v>99.4</v>
      </c>
      <c r="L50" s="829"/>
      <c r="M50" s="829">
        <v>-0.6</v>
      </c>
      <c r="N50" s="829"/>
      <c r="O50" s="829"/>
      <c r="P50" s="564"/>
      <c r="Q50" s="828">
        <v>105.9</v>
      </c>
      <c r="R50" s="829"/>
      <c r="S50" s="829">
        <v>-2.2</v>
      </c>
      <c r="T50" s="829"/>
      <c r="U50" s="829"/>
      <c r="V50" s="564"/>
      <c r="W50" s="828">
        <v>101.8</v>
      </c>
      <c r="X50" s="829"/>
      <c r="Y50" s="829">
        <v>0.8</v>
      </c>
      <c r="Z50" s="829"/>
      <c r="AA50" s="829"/>
      <c r="AB50" s="565"/>
      <c r="AD50" s="375"/>
      <c r="AE50" s="375"/>
    </row>
    <row r="51" spans="2:31" s="415" customFormat="1" ht="15.75" customHeight="1">
      <c r="B51" s="569" t="s">
        <v>764</v>
      </c>
      <c r="C51" s="570" t="s">
        <v>622</v>
      </c>
      <c r="D51" s="571" t="s">
        <v>602</v>
      </c>
      <c r="E51" s="828">
        <v>85.2</v>
      </c>
      <c r="F51" s="829"/>
      <c r="G51" s="829">
        <v>0.1</v>
      </c>
      <c r="H51" s="829"/>
      <c r="I51" s="829"/>
      <c r="J51" s="563"/>
      <c r="K51" s="828">
        <v>97.9</v>
      </c>
      <c r="L51" s="829"/>
      <c r="M51" s="829">
        <v>-0.7</v>
      </c>
      <c r="N51" s="829"/>
      <c r="O51" s="829"/>
      <c r="P51" s="564"/>
      <c r="Q51" s="828">
        <v>97.1</v>
      </c>
      <c r="R51" s="829"/>
      <c r="S51" s="829">
        <v>-1.9</v>
      </c>
      <c r="T51" s="829"/>
      <c r="U51" s="829"/>
      <c r="V51" s="564"/>
      <c r="W51" s="828">
        <v>101.3</v>
      </c>
      <c r="X51" s="829"/>
      <c r="Y51" s="829">
        <v>0.6</v>
      </c>
      <c r="Z51" s="829"/>
      <c r="AA51" s="829"/>
      <c r="AB51" s="565"/>
      <c r="AD51" s="375"/>
      <c r="AE51" s="375"/>
    </row>
    <row r="52" spans="2:31" s="415" customFormat="1" ht="15.75" customHeight="1">
      <c r="B52" s="572" t="s">
        <v>803</v>
      </c>
      <c r="C52" s="578" t="s">
        <v>804</v>
      </c>
      <c r="D52" s="579" t="s">
        <v>805</v>
      </c>
      <c r="E52" s="877">
        <v>82.8</v>
      </c>
      <c r="F52" s="878"/>
      <c r="G52" s="878">
        <v>-0.8</v>
      </c>
      <c r="H52" s="878"/>
      <c r="I52" s="878"/>
      <c r="J52" s="580"/>
      <c r="K52" s="877">
        <v>98.7</v>
      </c>
      <c r="L52" s="878"/>
      <c r="M52" s="878">
        <v>-0.9</v>
      </c>
      <c r="N52" s="878"/>
      <c r="O52" s="878"/>
      <c r="P52" s="581"/>
      <c r="Q52" s="877">
        <v>101</v>
      </c>
      <c r="R52" s="878"/>
      <c r="S52" s="878">
        <v>-1</v>
      </c>
      <c r="T52" s="878"/>
      <c r="U52" s="878"/>
      <c r="V52" s="581"/>
      <c r="W52" s="877">
        <v>101.1</v>
      </c>
      <c r="X52" s="878"/>
      <c r="Y52" s="878">
        <v>0.5</v>
      </c>
      <c r="Z52" s="878"/>
      <c r="AA52" s="878"/>
      <c r="AB52" s="573"/>
      <c r="AD52" s="375"/>
      <c r="AE52" s="375"/>
    </row>
    <row r="53" spans="2:31" s="415" customFormat="1" ht="15.75" customHeight="1">
      <c r="B53" s="416"/>
      <c r="C53" s="416"/>
      <c r="D53" s="416"/>
      <c r="E53" s="417"/>
      <c r="F53" s="417"/>
      <c r="G53" s="418"/>
      <c r="H53" s="418"/>
      <c r="I53" s="418"/>
      <c r="J53" s="418"/>
      <c r="K53" s="419"/>
      <c r="L53" s="419"/>
      <c r="M53" s="418"/>
      <c r="N53" s="418"/>
      <c r="O53" s="418"/>
      <c r="P53" s="418"/>
      <c r="Q53" s="417"/>
      <c r="R53" s="417"/>
      <c r="S53" s="419"/>
      <c r="T53" s="419"/>
      <c r="U53" s="419"/>
      <c r="V53" s="419"/>
      <c r="W53" s="417"/>
      <c r="X53" s="417"/>
      <c r="Y53" s="420"/>
      <c r="Z53" s="420"/>
      <c r="AA53" s="420"/>
      <c r="AB53" s="420"/>
      <c r="AD53" s="375"/>
      <c r="AE53" s="375"/>
    </row>
    <row r="54" spans="22:31" s="415" customFormat="1" ht="15.75" customHeight="1">
      <c r="V54" s="416"/>
      <c r="W54" s="416"/>
      <c r="X54" s="416"/>
      <c r="Y54" s="416"/>
      <c r="Z54" s="416"/>
      <c r="AA54" s="416"/>
      <c r="AB54" s="416"/>
      <c r="AD54" s="375"/>
      <c r="AE54" s="375"/>
    </row>
    <row r="55" spans="2:43" ht="15.75" customHeight="1">
      <c r="B55" s="415"/>
      <c r="C55" s="415"/>
      <c r="D55" s="415"/>
      <c r="N55" s="421" t="s">
        <v>524</v>
      </c>
      <c r="O55" s="375">
        <v>32</v>
      </c>
      <c r="P55" s="375" t="s">
        <v>524</v>
      </c>
      <c r="AO55" s="421" t="s">
        <v>524</v>
      </c>
      <c r="AP55" s="375">
        <v>33</v>
      </c>
      <c r="AQ55" s="375" t="s">
        <v>524</v>
      </c>
    </row>
    <row r="58" ht="13.5">
      <c r="AD58" s="422"/>
    </row>
    <row r="59" ht="13.5">
      <c r="AD59" s="422"/>
    </row>
    <row r="60" ht="13.5">
      <c r="AD60" s="422"/>
    </row>
    <row r="61" ht="13.5">
      <c r="AD61" s="422"/>
    </row>
    <row r="62" ht="13.5">
      <c r="AD62" s="422"/>
    </row>
    <row r="63" ht="13.5">
      <c r="AD63" s="422"/>
    </row>
    <row r="64" ht="13.5">
      <c r="AD64" s="422"/>
    </row>
    <row r="65" ht="13.5">
      <c r="AD65" s="422"/>
    </row>
    <row r="66" ht="13.5">
      <c r="AD66" s="422"/>
    </row>
    <row r="67" ht="13.5">
      <c r="AD67" s="422"/>
    </row>
    <row r="68" ht="13.5">
      <c r="AD68" s="422"/>
    </row>
    <row r="69" ht="13.5">
      <c r="AD69" s="422"/>
    </row>
    <row r="70" ht="13.5">
      <c r="AD70" s="422"/>
    </row>
    <row r="71" ht="13.5">
      <c r="AD71" s="422"/>
    </row>
    <row r="72" ht="13.5">
      <c r="AD72" s="422"/>
    </row>
    <row r="73" ht="13.5">
      <c r="AD73" s="422"/>
    </row>
    <row r="74" ht="13.5">
      <c r="AD74" s="422"/>
    </row>
    <row r="75" ht="13.5">
      <c r="AD75" s="422"/>
    </row>
    <row r="76" ht="13.5">
      <c r="AD76" s="422"/>
    </row>
    <row r="77" ht="13.5">
      <c r="AD77" s="422"/>
    </row>
    <row r="78" ht="13.5">
      <c r="AD78" s="422"/>
    </row>
    <row r="79" ht="13.5">
      <c r="AD79" s="422"/>
    </row>
    <row r="80" ht="13.5">
      <c r="AD80" s="422"/>
    </row>
    <row r="81" ht="13.5">
      <c r="AD81" s="422"/>
    </row>
    <row r="82" ht="13.5">
      <c r="AD82" s="422"/>
    </row>
    <row r="83" ht="13.5">
      <c r="AD83" s="422"/>
    </row>
    <row r="84" ht="13.5">
      <c r="AD84" s="422"/>
    </row>
    <row r="85" ht="13.5">
      <c r="AD85" s="422"/>
    </row>
    <row r="86" ht="13.5">
      <c r="AD86" s="422"/>
    </row>
    <row r="88" ht="13.5">
      <c r="AD88" s="422"/>
    </row>
    <row r="89" ht="13.5">
      <c r="AD89" s="422"/>
    </row>
    <row r="90" ht="13.5">
      <c r="AD90" s="422"/>
    </row>
    <row r="91" ht="13.5">
      <c r="AD91" s="422"/>
    </row>
    <row r="92" ht="13.5">
      <c r="AD92" s="422"/>
    </row>
    <row r="93" ht="13.5">
      <c r="AD93" s="422"/>
    </row>
    <row r="94" ht="13.5">
      <c r="AD94" s="422"/>
    </row>
    <row r="95" ht="13.5">
      <c r="AD95" s="422"/>
    </row>
  </sheetData>
  <mergeCells count="221">
    <mergeCell ref="W48:X48"/>
    <mergeCell ref="Y48:AA48"/>
    <mergeCell ref="E48:F48"/>
    <mergeCell ref="G48:I48"/>
    <mergeCell ref="K48:L48"/>
    <mergeCell ref="M48:O48"/>
    <mergeCell ref="W45:X45"/>
    <mergeCell ref="Y45:AA45"/>
    <mergeCell ref="E47:F47"/>
    <mergeCell ref="G47:I47"/>
    <mergeCell ref="K47:L47"/>
    <mergeCell ref="M47:O47"/>
    <mergeCell ref="Q47:R47"/>
    <mergeCell ref="S47:U47"/>
    <mergeCell ref="W47:X47"/>
    <mergeCell ref="Y47:AA47"/>
    <mergeCell ref="W50:X50"/>
    <mergeCell ref="Y50:AA50"/>
    <mergeCell ref="G40:I40"/>
    <mergeCell ref="K41:L41"/>
    <mergeCell ref="M41:O41"/>
    <mergeCell ref="S41:U41"/>
    <mergeCell ref="W41:X41"/>
    <mergeCell ref="Q41:R41"/>
    <mergeCell ref="K43:L43"/>
    <mergeCell ref="M43:O43"/>
    <mergeCell ref="K50:L50"/>
    <mergeCell ref="M50:O50"/>
    <mergeCell ref="Q50:R50"/>
    <mergeCell ref="S50:U50"/>
    <mergeCell ref="K40:L40"/>
    <mergeCell ref="M40:O40"/>
    <mergeCell ref="G50:I50"/>
    <mergeCell ref="Y52:AA52"/>
    <mergeCell ref="Q52:R52"/>
    <mergeCell ref="W52:X52"/>
    <mergeCell ref="Y41:AA41"/>
    <mergeCell ref="Y43:AA43"/>
    <mergeCell ref="W43:X43"/>
    <mergeCell ref="M52:O52"/>
    <mergeCell ref="Q40:R40"/>
    <mergeCell ref="S40:U40"/>
    <mergeCell ref="W40:X40"/>
    <mergeCell ref="Y40:AA40"/>
    <mergeCell ref="M45:O45"/>
    <mergeCell ref="Q45:R45"/>
    <mergeCell ref="Q43:R43"/>
    <mergeCell ref="S43:U43"/>
    <mergeCell ref="S45:U45"/>
    <mergeCell ref="S52:U52"/>
    <mergeCell ref="Q42:R42"/>
    <mergeCell ref="S42:U42"/>
    <mergeCell ref="S44:U44"/>
    <mergeCell ref="Q48:R48"/>
    <mergeCell ref="S48:U48"/>
    <mergeCell ref="S51:U51"/>
    <mergeCell ref="Q39:R39"/>
    <mergeCell ref="S39:V39"/>
    <mergeCell ref="Y39:AB39"/>
    <mergeCell ref="W39:X39"/>
    <mergeCell ref="Q37:R37"/>
    <mergeCell ref="S38:U38"/>
    <mergeCell ref="Q38:R38"/>
    <mergeCell ref="G38:I38"/>
    <mergeCell ref="M38:O38"/>
    <mergeCell ref="G37:I37"/>
    <mergeCell ref="M37:O37"/>
    <mergeCell ref="K38:L38"/>
    <mergeCell ref="K37:L37"/>
    <mergeCell ref="K52:L52"/>
    <mergeCell ref="G52:I52"/>
    <mergeCell ref="G42:I42"/>
    <mergeCell ref="E42:F42"/>
    <mergeCell ref="E45:F45"/>
    <mergeCell ref="G45:I45"/>
    <mergeCell ref="K45:L45"/>
    <mergeCell ref="E49:F49"/>
    <mergeCell ref="G49:I49"/>
    <mergeCell ref="E43:F43"/>
    <mergeCell ref="E38:F38"/>
    <mergeCell ref="E39:F39"/>
    <mergeCell ref="G39:I39"/>
    <mergeCell ref="E52:F52"/>
    <mergeCell ref="E41:F41"/>
    <mergeCell ref="G41:I41"/>
    <mergeCell ref="E40:F40"/>
    <mergeCell ref="G43:I43"/>
    <mergeCell ref="E50:F50"/>
    <mergeCell ref="E51:F51"/>
    <mergeCell ref="E37:F37"/>
    <mergeCell ref="J27:M27"/>
    <mergeCell ref="B31:AB31"/>
    <mergeCell ref="E32:J32"/>
    <mergeCell ref="Y33:AB33"/>
    <mergeCell ref="W33:X33"/>
    <mergeCell ref="M33:P33"/>
    <mergeCell ref="E33:F33"/>
    <mergeCell ref="M36:O36"/>
    <mergeCell ref="G36:I36"/>
    <mergeCell ref="G27:I27"/>
    <mergeCell ref="N23:P23"/>
    <mergeCell ref="G35:I35"/>
    <mergeCell ref="E36:F36"/>
    <mergeCell ref="G23:I23"/>
    <mergeCell ref="P28:U28"/>
    <mergeCell ref="Q27:T27"/>
    <mergeCell ref="B25:F25"/>
    <mergeCell ref="K36:L36"/>
    <mergeCell ref="G25:I25"/>
    <mergeCell ref="Q15:T15"/>
    <mergeCell ref="Q17:T17"/>
    <mergeCell ref="Q25:T25"/>
    <mergeCell ref="N19:P19"/>
    <mergeCell ref="N20:P20"/>
    <mergeCell ref="Q19:T19"/>
    <mergeCell ref="Q20:T20"/>
    <mergeCell ref="Q21:T21"/>
    <mergeCell ref="Q23:T23"/>
    <mergeCell ref="G11:I11"/>
    <mergeCell ref="N11:P11"/>
    <mergeCell ref="N27:P27"/>
    <mergeCell ref="J11:M11"/>
    <mergeCell ref="J12:M12"/>
    <mergeCell ref="J13:M13"/>
    <mergeCell ref="J14:M14"/>
    <mergeCell ref="N21:P21"/>
    <mergeCell ref="N12:P12"/>
    <mergeCell ref="G12:I12"/>
    <mergeCell ref="Q11:T11"/>
    <mergeCell ref="Q12:T12"/>
    <mergeCell ref="Q13:T13"/>
    <mergeCell ref="Q14:T14"/>
    <mergeCell ref="G13:I13"/>
    <mergeCell ref="G14:I14"/>
    <mergeCell ref="G15:I15"/>
    <mergeCell ref="N17:P17"/>
    <mergeCell ref="J15:M15"/>
    <mergeCell ref="N13:P13"/>
    <mergeCell ref="N14:P14"/>
    <mergeCell ref="J17:M17"/>
    <mergeCell ref="B1:AB1"/>
    <mergeCell ref="Q9:T9"/>
    <mergeCell ref="N9:P9"/>
    <mergeCell ref="N15:P15"/>
    <mergeCell ref="B8:F9"/>
    <mergeCell ref="G9:I9"/>
    <mergeCell ref="J9:M9"/>
    <mergeCell ref="B11:F11"/>
    <mergeCell ref="N8:T8"/>
    <mergeCell ref="G8:M8"/>
    <mergeCell ref="B17:F17"/>
    <mergeCell ref="B19:F19"/>
    <mergeCell ref="G17:I17"/>
    <mergeCell ref="Q26:T26"/>
    <mergeCell ref="J19:M19"/>
    <mergeCell ref="J20:M20"/>
    <mergeCell ref="J21:M21"/>
    <mergeCell ref="J23:M23"/>
    <mergeCell ref="J25:M25"/>
    <mergeCell ref="J26:M26"/>
    <mergeCell ref="W38:X38"/>
    <mergeCell ref="Q33:R33"/>
    <mergeCell ref="Q32:V32"/>
    <mergeCell ref="W32:AB32"/>
    <mergeCell ref="S36:U36"/>
    <mergeCell ref="Q36:R36"/>
    <mergeCell ref="Y35:AA35"/>
    <mergeCell ref="W35:X35"/>
    <mergeCell ref="W36:X36"/>
    <mergeCell ref="S37:U37"/>
    <mergeCell ref="G19:I19"/>
    <mergeCell ref="G20:I20"/>
    <mergeCell ref="G21:I21"/>
    <mergeCell ref="S35:U35"/>
    <mergeCell ref="Q35:R35"/>
    <mergeCell ref="K32:P32"/>
    <mergeCell ref="S33:V33"/>
    <mergeCell ref="N25:P25"/>
    <mergeCell ref="N26:P26"/>
    <mergeCell ref="K35:L35"/>
    <mergeCell ref="B32:D33"/>
    <mergeCell ref="E35:F35"/>
    <mergeCell ref="G33:J33"/>
    <mergeCell ref="K33:L33"/>
    <mergeCell ref="Y42:AA42"/>
    <mergeCell ref="K42:L42"/>
    <mergeCell ref="M42:O42"/>
    <mergeCell ref="G26:I26"/>
    <mergeCell ref="Y36:AA36"/>
    <mergeCell ref="Y37:AA37"/>
    <mergeCell ref="Y38:AA38"/>
    <mergeCell ref="W37:X37"/>
    <mergeCell ref="M35:O35"/>
    <mergeCell ref="W42:X42"/>
    <mergeCell ref="W44:X44"/>
    <mergeCell ref="Y44:AA44"/>
    <mergeCell ref="E44:F44"/>
    <mergeCell ref="G44:I44"/>
    <mergeCell ref="K44:L44"/>
    <mergeCell ref="M44:O44"/>
    <mergeCell ref="Q44:R44"/>
    <mergeCell ref="W46:X46"/>
    <mergeCell ref="Y46:AA46"/>
    <mergeCell ref="E46:F46"/>
    <mergeCell ref="G46:I46"/>
    <mergeCell ref="K46:L46"/>
    <mergeCell ref="M46:O46"/>
    <mergeCell ref="Q46:R46"/>
    <mergeCell ref="S46:U46"/>
    <mergeCell ref="W49:X49"/>
    <mergeCell ref="Y49:AA49"/>
    <mergeCell ref="K49:L49"/>
    <mergeCell ref="M49:O49"/>
    <mergeCell ref="Q49:R49"/>
    <mergeCell ref="S49:U49"/>
    <mergeCell ref="W51:X51"/>
    <mergeCell ref="Y51:AA51"/>
    <mergeCell ref="G51:I51"/>
    <mergeCell ref="K51:L51"/>
    <mergeCell ref="M51:O51"/>
    <mergeCell ref="Q51:R51"/>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91"/>
  <sheetViews>
    <sheetView view="pageBreakPreview" zoomScaleSheetLayoutView="100" workbookViewId="0" topLeftCell="A1">
      <selection activeCell="A1" sqref="A1"/>
    </sheetView>
  </sheetViews>
  <sheetFormatPr defaultColWidth="8.796875" defaultRowHeight="14.25"/>
  <cols>
    <col min="1" max="1" width="2.59765625" style="375" customWidth="1"/>
    <col min="2" max="2" width="4.5" style="375" customWidth="1"/>
    <col min="3" max="3" width="2.8984375" style="375" customWidth="1"/>
    <col min="4" max="4" width="3.69921875" style="375" customWidth="1"/>
    <col min="5" max="28" width="3" style="375" customWidth="1"/>
    <col min="29" max="16384" width="3.09765625" style="375" customWidth="1"/>
  </cols>
  <sheetData>
    <row r="1" spans="2:30" ht="17.25">
      <c r="B1" s="857" t="s">
        <v>836</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415"/>
      <c r="AD1" s="415"/>
    </row>
    <row r="2" spans="2:30" ht="17.25">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415"/>
      <c r="AD2" s="415"/>
    </row>
    <row r="3" spans="29:30" ht="13.5">
      <c r="AC3" s="415"/>
      <c r="AD3" s="415"/>
    </row>
    <row r="4" spans="2:30" ht="17.25">
      <c r="B4" s="376" t="s">
        <v>574</v>
      </c>
      <c r="AC4" s="415"/>
      <c r="AD4" s="415"/>
    </row>
    <row r="5" spans="29:30" ht="13.5">
      <c r="AC5" s="415"/>
      <c r="AD5" s="415"/>
    </row>
    <row r="6" spans="2:30" ht="15.75" customHeight="1">
      <c r="B6" s="377" t="s">
        <v>497</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423"/>
      <c r="AD6" s="423"/>
    </row>
    <row r="7" spans="2:30" ht="15.75" customHeight="1">
      <c r="B7" s="377"/>
      <c r="C7" s="378"/>
      <c r="D7" s="378"/>
      <c r="E7" s="378"/>
      <c r="F7" s="378"/>
      <c r="G7" s="378"/>
      <c r="H7" s="378"/>
      <c r="I7" s="378"/>
      <c r="J7" s="378"/>
      <c r="K7" s="378"/>
      <c r="L7" s="378"/>
      <c r="M7" s="378"/>
      <c r="N7" s="378"/>
      <c r="O7" s="378"/>
      <c r="P7" s="378"/>
      <c r="Q7" s="378"/>
      <c r="R7" s="378"/>
      <c r="S7" s="377"/>
      <c r="T7" s="378"/>
      <c r="U7" s="378"/>
      <c r="V7" s="378"/>
      <c r="W7" s="378"/>
      <c r="X7" s="378"/>
      <c r="Y7" s="378"/>
      <c r="Z7" s="378"/>
      <c r="AA7" s="378"/>
      <c r="AB7" s="378"/>
      <c r="AC7" s="423"/>
      <c r="AD7" s="423"/>
    </row>
    <row r="8" spans="2:28" ht="15.75" customHeight="1">
      <c r="B8" s="833" t="s">
        <v>498</v>
      </c>
      <c r="C8" s="834"/>
      <c r="D8" s="834"/>
      <c r="E8" s="834"/>
      <c r="F8" s="835"/>
      <c r="G8" s="858" t="s">
        <v>143</v>
      </c>
      <c r="H8" s="858"/>
      <c r="I8" s="858"/>
      <c r="J8" s="858"/>
      <c r="K8" s="858"/>
      <c r="L8" s="858"/>
      <c r="M8" s="858"/>
      <c r="N8" s="858" t="s">
        <v>153</v>
      </c>
      <c r="O8" s="858"/>
      <c r="P8" s="858"/>
      <c r="Q8" s="858"/>
      <c r="R8" s="858"/>
      <c r="S8" s="858"/>
      <c r="T8" s="858"/>
      <c r="U8" s="424"/>
      <c r="V8" s="424"/>
      <c r="W8" s="377"/>
      <c r="X8" s="377"/>
      <c r="Y8" s="377"/>
      <c r="Z8" s="377"/>
      <c r="AA8" s="377"/>
      <c r="AB8" s="377"/>
    </row>
    <row r="9" spans="2:28" ht="15.75" customHeight="1">
      <c r="B9" s="836"/>
      <c r="C9" s="837"/>
      <c r="D9" s="837"/>
      <c r="E9" s="837"/>
      <c r="F9" s="838"/>
      <c r="G9" s="844" t="s">
        <v>495</v>
      </c>
      <c r="H9" s="846"/>
      <c r="I9" s="845"/>
      <c r="J9" s="858" t="s">
        <v>496</v>
      </c>
      <c r="K9" s="858"/>
      <c r="L9" s="858"/>
      <c r="M9" s="858"/>
      <c r="N9" s="845" t="s">
        <v>495</v>
      </c>
      <c r="O9" s="858"/>
      <c r="P9" s="858"/>
      <c r="Q9" s="858" t="s">
        <v>496</v>
      </c>
      <c r="R9" s="858"/>
      <c r="S9" s="858"/>
      <c r="T9" s="858"/>
      <c r="U9" s="424"/>
      <c r="V9" s="424"/>
      <c r="W9" s="377"/>
      <c r="X9" s="377"/>
      <c r="Y9" s="377"/>
      <c r="Z9" s="377"/>
      <c r="AA9" s="377"/>
      <c r="AB9" s="377"/>
    </row>
    <row r="10" spans="2:28" ht="10.5" customHeight="1">
      <c r="B10" s="380"/>
      <c r="C10" s="381"/>
      <c r="D10" s="381"/>
      <c r="E10" s="381"/>
      <c r="F10" s="382"/>
      <c r="G10" s="383"/>
      <c r="H10" s="384"/>
      <c r="I10" s="384" t="s">
        <v>504</v>
      </c>
      <c r="J10" s="384"/>
      <c r="K10" s="384"/>
      <c r="L10" s="384"/>
      <c r="M10" s="385" t="s">
        <v>525</v>
      </c>
      <c r="N10" s="384"/>
      <c r="O10" s="384"/>
      <c r="P10" s="384" t="s">
        <v>504</v>
      </c>
      <c r="Q10" s="384"/>
      <c r="R10" s="384"/>
      <c r="S10" s="384"/>
      <c r="T10" s="385" t="s">
        <v>525</v>
      </c>
      <c r="U10" s="424"/>
      <c r="V10" s="424"/>
      <c r="W10" s="377"/>
      <c r="X10" s="377"/>
      <c r="Y10" s="377"/>
      <c r="Z10" s="377"/>
      <c r="AA10" s="377"/>
      <c r="AB10" s="377"/>
    </row>
    <row r="11" spans="2:28" ht="15.75" customHeight="1">
      <c r="B11" s="850" t="s">
        <v>506</v>
      </c>
      <c r="C11" s="851"/>
      <c r="D11" s="851"/>
      <c r="E11" s="851"/>
      <c r="F11" s="852"/>
      <c r="G11" s="859">
        <v>291539</v>
      </c>
      <c r="H11" s="860"/>
      <c r="I11" s="860"/>
      <c r="J11" s="855">
        <v>-0.7</v>
      </c>
      <c r="K11" s="855"/>
      <c r="L11" s="855"/>
      <c r="M11" s="856"/>
      <c r="N11" s="860">
        <v>322981</v>
      </c>
      <c r="O11" s="860"/>
      <c r="P11" s="860"/>
      <c r="Q11" s="855">
        <v>-0.5</v>
      </c>
      <c r="R11" s="855"/>
      <c r="S11" s="855"/>
      <c r="T11" s="856"/>
      <c r="U11" s="424"/>
      <c r="V11" s="424"/>
      <c r="W11" s="377"/>
      <c r="X11" s="377"/>
      <c r="Y11" s="377"/>
      <c r="Z11" s="377"/>
      <c r="AA11" s="377"/>
      <c r="AB11" s="377"/>
    </row>
    <row r="12" spans="2:28" ht="15.75" customHeight="1">
      <c r="B12" s="386"/>
      <c r="C12" s="387" t="s">
        <v>507</v>
      </c>
      <c r="D12" s="388"/>
      <c r="E12" s="387"/>
      <c r="F12" s="389"/>
      <c r="G12" s="859">
        <v>287924</v>
      </c>
      <c r="H12" s="860"/>
      <c r="I12" s="860"/>
      <c r="J12" s="855">
        <v>-0.8</v>
      </c>
      <c r="K12" s="855"/>
      <c r="L12" s="855"/>
      <c r="M12" s="856"/>
      <c r="N12" s="860">
        <v>319093</v>
      </c>
      <c r="O12" s="860"/>
      <c r="P12" s="860"/>
      <c r="Q12" s="855">
        <v>-0.9</v>
      </c>
      <c r="R12" s="855"/>
      <c r="S12" s="855"/>
      <c r="T12" s="856"/>
      <c r="U12" s="424"/>
      <c r="V12" s="424"/>
      <c r="W12" s="377"/>
      <c r="X12" s="377"/>
      <c r="Y12" s="377"/>
      <c r="Z12" s="377"/>
      <c r="AA12" s="377"/>
      <c r="AB12" s="377"/>
    </row>
    <row r="13" spans="2:28" ht="15.75" customHeight="1">
      <c r="B13" s="386"/>
      <c r="C13" s="390"/>
      <c r="D13" s="387" t="s">
        <v>508</v>
      </c>
      <c r="E13" s="387"/>
      <c r="F13" s="389"/>
      <c r="G13" s="859">
        <v>264048</v>
      </c>
      <c r="H13" s="860"/>
      <c r="I13" s="860"/>
      <c r="J13" s="855">
        <v>-0.6</v>
      </c>
      <c r="K13" s="855"/>
      <c r="L13" s="855"/>
      <c r="M13" s="856"/>
      <c r="N13" s="860">
        <v>285412</v>
      </c>
      <c r="O13" s="860"/>
      <c r="P13" s="860"/>
      <c r="Q13" s="855">
        <v>-0.2</v>
      </c>
      <c r="R13" s="855"/>
      <c r="S13" s="855"/>
      <c r="T13" s="856"/>
      <c r="U13" s="424"/>
      <c r="V13" s="377"/>
      <c r="W13" s="377"/>
      <c r="X13" s="377"/>
      <c r="Y13" s="377"/>
      <c r="Z13" s="377"/>
      <c r="AA13" s="377"/>
      <c r="AB13" s="377"/>
    </row>
    <row r="14" spans="2:28" ht="15.75" customHeight="1">
      <c r="B14" s="386"/>
      <c r="C14" s="390"/>
      <c r="D14" s="387" t="s">
        <v>509</v>
      </c>
      <c r="E14" s="387"/>
      <c r="F14" s="389"/>
      <c r="G14" s="859">
        <v>23876</v>
      </c>
      <c r="H14" s="860"/>
      <c r="I14" s="860"/>
      <c r="J14" s="855">
        <v>-3.2</v>
      </c>
      <c r="K14" s="855"/>
      <c r="L14" s="855"/>
      <c r="M14" s="856"/>
      <c r="N14" s="860">
        <v>33681</v>
      </c>
      <c r="O14" s="860"/>
      <c r="P14" s="860"/>
      <c r="Q14" s="855">
        <v>-6.1</v>
      </c>
      <c r="R14" s="855"/>
      <c r="S14" s="855"/>
      <c r="T14" s="856"/>
      <c r="U14" s="424"/>
      <c r="V14" s="424"/>
      <c r="W14" s="377"/>
      <c r="X14" s="377"/>
      <c r="Y14" s="377"/>
      <c r="Z14" s="377"/>
      <c r="AA14" s="377"/>
      <c r="AB14" s="377"/>
    </row>
    <row r="15" spans="2:28" ht="15.75" customHeight="1">
      <c r="B15" s="391"/>
      <c r="C15" s="392" t="s">
        <v>510</v>
      </c>
      <c r="D15" s="393"/>
      <c r="E15" s="392"/>
      <c r="F15" s="394"/>
      <c r="G15" s="891">
        <v>3615</v>
      </c>
      <c r="H15" s="888"/>
      <c r="I15" s="888"/>
      <c r="J15" s="886">
        <v>11.5</v>
      </c>
      <c r="K15" s="886"/>
      <c r="L15" s="886"/>
      <c r="M15" s="887"/>
      <c r="N15" s="888">
        <v>3888</v>
      </c>
      <c r="O15" s="888"/>
      <c r="P15" s="888"/>
      <c r="Q15" s="886">
        <v>50.5</v>
      </c>
      <c r="R15" s="886"/>
      <c r="S15" s="886"/>
      <c r="T15" s="887"/>
      <c r="U15" s="424"/>
      <c r="V15" s="424"/>
      <c r="W15" s="377"/>
      <c r="X15" s="377"/>
      <c r="Y15" s="377"/>
      <c r="Z15" s="377"/>
      <c r="AA15" s="377"/>
      <c r="AB15" s="377"/>
    </row>
    <row r="16" spans="2:28" ht="10.5" customHeight="1">
      <c r="B16" s="395"/>
      <c r="C16" s="396"/>
      <c r="D16" s="396"/>
      <c r="E16" s="396"/>
      <c r="F16" s="397"/>
      <c r="G16" s="398"/>
      <c r="H16" s="399"/>
      <c r="I16" s="399" t="s">
        <v>625</v>
      </c>
      <c r="J16" s="400"/>
      <c r="K16" s="400"/>
      <c r="L16" s="400"/>
      <c r="M16" s="401" t="s">
        <v>625</v>
      </c>
      <c r="N16" s="399"/>
      <c r="O16" s="399"/>
      <c r="P16" s="399" t="s">
        <v>625</v>
      </c>
      <c r="Q16" s="400"/>
      <c r="R16" s="400"/>
      <c r="S16" s="400"/>
      <c r="T16" s="401" t="s">
        <v>625</v>
      </c>
      <c r="U16" s="424"/>
      <c r="V16" s="424"/>
      <c r="W16" s="377"/>
      <c r="X16" s="377"/>
      <c r="Y16" s="377"/>
      <c r="Z16" s="377"/>
      <c r="AA16" s="377"/>
      <c r="AB16" s="377"/>
    </row>
    <row r="17" spans="2:28" ht="15.75" customHeight="1">
      <c r="B17" s="847" t="s">
        <v>448</v>
      </c>
      <c r="C17" s="884"/>
      <c r="D17" s="884"/>
      <c r="E17" s="884"/>
      <c r="F17" s="885"/>
      <c r="G17" s="889">
        <v>18.5</v>
      </c>
      <c r="H17" s="890"/>
      <c r="I17" s="890"/>
      <c r="J17" s="892">
        <v>-0.7</v>
      </c>
      <c r="K17" s="892"/>
      <c r="L17" s="892"/>
      <c r="M17" s="893"/>
      <c r="N17" s="890">
        <v>19.4</v>
      </c>
      <c r="O17" s="890"/>
      <c r="P17" s="890"/>
      <c r="Q17" s="892">
        <v>-0.5</v>
      </c>
      <c r="R17" s="892"/>
      <c r="S17" s="892"/>
      <c r="T17" s="893"/>
      <c r="U17" s="424"/>
      <c r="V17" s="424"/>
      <c r="W17" s="377"/>
      <c r="X17" s="377"/>
      <c r="Y17" s="377"/>
      <c r="Z17" s="377"/>
      <c r="AA17" s="377"/>
      <c r="AB17" s="377"/>
    </row>
    <row r="18" spans="2:28" ht="10.5" customHeight="1">
      <c r="B18" s="402"/>
      <c r="C18" s="403"/>
      <c r="D18" s="403"/>
      <c r="E18" s="403"/>
      <c r="F18" s="404"/>
      <c r="G18" s="405"/>
      <c r="H18" s="406"/>
      <c r="I18" s="406" t="s">
        <v>626</v>
      </c>
      <c r="J18" s="400"/>
      <c r="K18" s="400"/>
      <c r="L18" s="400"/>
      <c r="M18" s="401" t="s">
        <v>627</v>
      </c>
      <c r="N18" s="406"/>
      <c r="O18" s="406"/>
      <c r="P18" s="406" t="s">
        <v>626</v>
      </c>
      <c r="Q18" s="400"/>
      <c r="R18" s="400"/>
      <c r="S18" s="400"/>
      <c r="T18" s="401" t="s">
        <v>627</v>
      </c>
      <c r="U18" s="424"/>
      <c r="V18" s="424"/>
      <c r="W18" s="377"/>
      <c r="X18" s="377"/>
      <c r="Y18" s="377"/>
      <c r="Z18" s="377"/>
      <c r="AA18" s="377"/>
      <c r="AB18" s="377"/>
    </row>
    <row r="19" spans="2:28" ht="15.75" customHeight="1">
      <c r="B19" s="850" t="s">
        <v>363</v>
      </c>
      <c r="C19" s="851"/>
      <c r="D19" s="851"/>
      <c r="E19" s="851"/>
      <c r="F19" s="852"/>
      <c r="G19" s="839">
        <v>145.4</v>
      </c>
      <c r="H19" s="840"/>
      <c r="I19" s="840"/>
      <c r="J19" s="855">
        <v>-4</v>
      </c>
      <c r="K19" s="855"/>
      <c r="L19" s="855"/>
      <c r="M19" s="856"/>
      <c r="N19" s="840">
        <v>163.7</v>
      </c>
      <c r="O19" s="840"/>
      <c r="P19" s="840"/>
      <c r="Q19" s="855">
        <v>-2.9</v>
      </c>
      <c r="R19" s="855"/>
      <c r="S19" s="855"/>
      <c r="T19" s="856"/>
      <c r="U19" s="424"/>
      <c r="V19" s="424"/>
      <c r="W19" s="377"/>
      <c r="X19" s="377"/>
      <c r="Y19" s="377"/>
      <c r="Z19" s="377"/>
      <c r="AA19" s="377"/>
      <c r="AB19" s="377"/>
    </row>
    <row r="20" spans="2:28" ht="15.75" customHeight="1">
      <c r="B20" s="386"/>
      <c r="C20" s="387" t="s">
        <v>511</v>
      </c>
      <c r="D20" s="387"/>
      <c r="E20" s="387"/>
      <c r="F20" s="389"/>
      <c r="G20" s="839">
        <v>133.5</v>
      </c>
      <c r="H20" s="840"/>
      <c r="I20" s="840"/>
      <c r="J20" s="855">
        <v>-4.1</v>
      </c>
      <c r="K20" s="855"/>
      <c r="L20" s="855"/>
      <c r="M20" s="856"/>
      <c r="N20" s="840">
        <v>148</v>
      </c>
      <c r="O20" s="840"/>
      <c r="P20" s="840"/>
      <c r="Q20" s="855">
        <v>-2.5</v>
      </c>
      <c r="R20" s="855"/>
      <c r="S20" s="855"/>
      <c r="T20" s="856"/>
      <c r="U20" s="424"/>
      <c r="V20" s="424"/>
      <c r="W20" s="377"/>
      <c r="X20" s="377"/>
      <c r="Y20" s="377"/>
      <c r="Z20" s="377"/>
      <c r="AA20" s="377"/>
      <c r="AB20" s="377"/>
    </row>
    <row r="21" spans="2:28" ht="15.75" customHeight="1">
      <c r="B21" s="391"/>
      <c r="C21" s="392" t="s">
        <v>84</v>
      </c>
      <c r="D21" s="392"/>
      <c r="E21" s="392"/>
      <c r="F21" s="394"/>
      <c r="G21" s="889">
        <v>11.9</v>
      </c>
      <c r="H21" s="890"/>
      <c r="I21" s="890"/>
      <c r="J21" s="886">
        <v>-3.3</v>
      </c>
      <c r="K21" s="886"/>
      <c r="L21" s="886"/>
      <c r="M21" s="887"/>
      <c r="N21" s="890">
        <v>15.7</v>
      </c>
      <c r="O21" s="890"/>
      <c r="P21" s="890"/>
      <c r="Q21" s="886">
        <v>-6</v>
      </c>
      <c r="R21" s="886"/>
      <c r="S21" s="886"/>
      <c r="T21" s="887"/>
      <c r="U21" s="424"/>
      <c r="V21" s="377"/>
      <c r="W21" s="377"/>
      <c r="X21" s="377"/>
      <c r="Y21" s="377"/>
      <c r="Z21" s="377"/>
      <c r="AA21" s="377"/>
      <c r="AB21" s="377"/>
    </row>
    <row r="22" spans="2:28" ht="10.5" customHeight="1">
      <c r="B22" s="407"/>
      <c r="C22" s="408"/>
      <c r="D22" s="408"/>
      <c r="E22" s="408"/>
      <c r="F22" s="409"/>
      <c r="G22" s="405"/>
      <c r="H22" s="406"/>
      <c r="I22" s="406" t="s">
        <v>628</v>
      </c>
      <c r="J22" s="400"/>
      <c r="K22" s="400"/>
      <c r="L22" s="400"/>
      <c r="M22" s="401" t="s">
        <v>627</v>
      </c>
      <c r="N22" s="406"/>
      <c r="O22" s="406"/>
      <c r="P22" s="406" t="s">
        <v>628</v>
      </c>
      <c r="Q22" s="400"/>
      <c r="R22" s="400"/>
      <c r="S22" s="400"/>
      <c r="T22" s="401" t="s">
        <v>627</v>
      </c>
      <c r="U22" s="424"/>
      <c r="V22" s="377"/>
      <c r="W22" s="377"/>
      <c r="X22" s="377"/>
      <c r="Y22" s="377"/>
      <c r="Z22" s="377"/>
      <c r="AA22" s="377"/>
      <c r="AB22" s="377"/>
    </row>
    <row r="23" spans="2:28" ht="15.75" customHeight="1">
      <c r="B23" s="847" t="s">
        <v>831</v>
      </c>
      <c r="C23" s="884"/>
      <c r="D23" s="884"/>
      <c r="E23" s="884"/>
      <c r="F23" s="885"/>
      <c r="G23" s="891">
        <v>26984</v>
      </c>
      <c r="H23" s="888"/>
      <c r="I23" s="888"/>
      <c r="J23" s="886">
        <v>-0.8</v>
      </c>
      <c r="K23" s="886"/>
      <c r="L23" s="886"/>
      <c r="M23" s="887"/>
      <c r="N23" s="888">
        <v>6048</v>
      </c>
      <c r="O23" s="888"/>
      <c r="P23" s="888"/>
      <c r="Q23" s="886">
        <v>-1.3</v>
      </c>
      <c r="R23" s="886"/>
      <c r="S23" s="886"/>
      <c r="T23" s="887"/>
      <c r="U23" s="424"/>
      <c r="V23" s="424"/>
      <c r="W23" s="377"/>
      <c r="X23" s="377"/>
      <c r="Y23" s="377"/>
      <c r="Z23" s="377"/>
      <c r="AA23" s="377"/>
      <c r="AB23" s="377"/>
    </row>
    <row r="24" spans="2:28" ht="10.5" customHeight="1">
      <c r="B24" s="402"/>
      <c r="C24" s="403"/>
      <c r="D24" s="403"/>
      <c r="E24" s="403"/>
      <c r="F24" s="404"/>
      <c r="G24" s="399"/>
      <c r="H24" s="399"/>
      <c r="I24" s="399" t="s">
        <v>627</v>
      </c>
      <c r="J24" s="412"/>
      <c r="K24" s="412"/>
      <c r="L24" s="412"/>
      <c r="M24" s="413" t="s">
        <v>629</v>
      </c>
      <c r="N24" s="399"/>
      <c r="O24" s="399"/>
      <c r="P24" s="399" t="s">
        <v>627</v>
      </c>
      <c r="Q24" s="412"/>
      <c r="R24" s="412"/>
      <c r="S24" s="412"/>
      <c r="T24" s="413" t="s">
        <v>629</v>
      </c>
      <c r="U24" s="424"/>
      <c r="V24" s="424"/>
      <c r="W24" s="377"/>
      <c r="X24" s="377"/>
      <c r="Y24" s="377"/>
      <c r="Z24" s="377"/>
      <c r="AA24" s="377"/>
      <c r="AB24" s="377"/>
    </row>
    <row r="25" spans="2:28" ht="15.75" customHeight="1">
      <c r="B25" s="870" t="s">
        <v>512</v>
      </c>
      <c r="C25" s="871"/>
      <c r="D25" s="871"/>
      <c r="E25" s="871"/>
      <c r="F25" s="872"/>
      <c r="G25" s="831">
        <v>24.5</v>
      </c>
      <c r="H25" s="831"/>
      <c r="I25" s="831"/>
      <c r="J25" s="853">
        <v>0.5</v>
      </c>
      <c r="K25" s="853"/>
      <c r="L25" s="853"/>
      <c r="M25" s="854"/>
      <c r="N25" s="831">
        <v>10.39</v>
      </c>
      <c r="O25" s="831"/>
      <c r="P25" s="831"/>
      <c r="Q25" s="853">
        <v>0.29</v>
      </c>
      <c r="R25" s="853"/>
      <c r="S25" s="853"/>
      <c r="T25" s="854"/>
      <c r="U25" s="424"/>
      <c r="V25" s="424"/>
      <c r="W25" s="377"/>
      <c r="X25" s="377"/>
      <c r="Y25" s="377"/>
      <c r="Z25" s="377"/>
      <c r="AA25" s="377"/>
      <c r="AB25" s="377"/>
    </row>
    <row r="26" spans="2:28" ht="15.75" customHeight="1">
      <c r="B26" s="414" t="s">
        <v>513</v>
      </c>
      <c r="C26" s="387"/>
      <c r="D26" s="387"/>
      <c r="E26" s="387"/>
      <c r="F26" s="389"/>
      <c r="G26" s="830">
        <v>1.25</v>
      </c>
      <c r="H26" s="831"/>
      <c r="I26" s="831"/>
      <c r="J26" s="853">
        <v>-0.08</v>
      </c>
      <c r="K26" s="853"/>
      <c r="L26" s="853"/>
      <c r="M26" s="854"/>
      <c r="N26" s="831">
        <v>0.72</v>
      </c>
      <c r="O26" s="831"/>
      <c r="P26" s="831"/>
      <c r="Q26" s="853">
        <v>-0.12</v>
      </c>
      <c r="R26" s="853"/>
      <c r="S26" s="853"/>
      <c r="T26" s="854"/>
      <c r="U26" s="424"/>
      <c r="V26" s="424"/>
      <c r="W26" s="377"/>
      <c r="X26" s="377"/>
      <c r="Y26" s="377"/>
      <c r="Z26" s="377"/>
      <c r="AA26" s="377"/>
      <c r="AB26" s="377"/>
    </row>
    <row r="27" spans="2:28" ht="15.75" customHeight="1">
      <c r="B27" s="411" t="s">
        <v>514</v>
      </c>
      <c r="C27" s="392"/>
      <c r="D27" s="392"/>
      <c r="E27" s="392"/>
      <c r="F27" s="394"/>
      <c r="G27" s="865">
        <v>1.6</v>
      </c>
      <c r="H27" s="866"/>
      <c r="I27" s="866"/>
      <c r="J27" s="868">
        <v>0.09</v>
      </c>
      <c r="K27" s="868"/>
      <c r="L27" s="868"/>
      <c r="M27" s="869"/>
      <c r="N27" s="866">
        <v>0.97</v>
      </c>
      <c r="O27" s="866"/>
      <c r="P27" s="866"/>
      <c r="Q27" s="868">
        <v>-0.08</v>
      </c>
      <c r="R27" s="868"/>
      <c r="S27" s="868"/>
      <c r="T27" s="869"/>
      <c r="U27" s="424"/>
      <c r="V27" s="424"/>
      <c r="W27" s="377"/>
      <c r="X27" s="377"/>
      <c r="Y27" s="377"/>
      <c r="Z27" s="377"/>
      <c r="AA27" s="377"/>
      <c r="AB27" s="377"/>
    </row>
    <row r="28" spans="2:30" ht="15.75" customHeight="1">
      <c r="B28" s="377"/>
      <c r="C28" s="377"/>
      <c r="D28" s="377"/>
      <c r="E28" s="377"/>
      <c r="F28" s="377"/>
      <c r="G28" s="377"/>
      <c r="H28" s="377"/>
      <c r="I28" s="377"/>
      <c r="J28" s="377"/>
      <c r="K28" s="377"/>
      <c r="L28" s="377"/>
      <c r="M28" s="377"/>
      <c r="N28" s="377"/>
      <c r="O28" s="425"/>
      <c r="P28" s="425"/>
      <c r="Q28" s="425"/>
      <c r="R28" s="425"/>
      <c r="S28" s="426"/>
      <c r="T28" s="378" t="s">
        <v>526</v>
      </c>
      <c r="U28" s="425"/>
      <c r="V28" s="377"/>
      <c r="W28" s="377"/>
      <c r="X28" s="377"/>
      <c r="Y28" s="377"/>
      <c r="Z28" s="377"/>
      <c r="AA28" s="377"/>
      <c r="AB28" s="377"/>
      <c r="AC28" s="423"/>
      <c r="AD28" s="423"/>
    </row>
    <row r="29" spans="2:30" ht="15.75" customHeight="1">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423"/>
      <c r="AD29" s="423"/>
    </row>
    <row r="30" spans="2:30" ht="15.75" customHeight="1">
      <c r="B30" s="377" t="s">
        <v>499</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423"/>
      <c r="AD30" s="423"/>
    </row>
    <row r="31" spans="2:30" ht="15.75" customHeight="1">
      <c r="B31" s="873" t="s">
        <v>621</v>
      </c>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c r="AC31" s="423"/>
      <c r="AD31" s="423"/>
    </row>
    <row r="32" spans="2:30" ht="15.75" customHeight="1">
      <c r="B32" s="833" t="s">
        <v>517</v>
      </c>
      <c r="C32" s="834"/>
      <c r="D32" s="835"/>
      <c r="E32" s="841" t="s">
        <v>518</v>
      </c>
      <c r="F32" s="842"/>
      <c r="G32" s="842"/>
      <c r="H32" s="842"/>
      <c r="I32" s="842"/>
      <c r="J32" s="843"/>
      <c r="K32" s="841" t="s">
        <v>519</v>
      </c>
      <c r="L32" s="842"/>
      <c r="M32" s="842"/>
      <c r="N32" s="842"/>
      <c r="O32" s="842"/>
      <c r="P32" s="843"/>
      <c r="Q32" s="844" t="s">
        <v>364</v>
      </c>
      <c r="R32" s="846"/>
      <c r="S32" s="846"/>
      <c r="T32" s="846"/>
      <c r="U32" s="846"/>
      <c r="V32" s="845"/>
      <c r="W32" s="844" t="s">
        <v>365</v>
      </c>
      <c r="X32" s="846"/>
      <c r="Y32" s="846"/>
      <c r="Z32" s="846"/>
      <c r="AA32" s="846"/>
      <c r="AB32" s="845"/>
      <c r="AC32" s="423"/>
      <c r="AD32" s="423"/>
    </row>
    <row r="33" spans="2:30" ht="15.75" customHeight="1">
      <c r="B33" s="836"/>
      <c r="C33" s="837"/>
      <c r="D33" s="838"/>
      <c r="E33" s="833" t="s">
        <v>520</v>
      </c>
      <c r="F33" s="835"/>
      <c r="G33" s="844" t="s">
        <v>521</v>
      </c>
      <c r="H33" s="846"/>
      <c r="I33" s="846"/>
      <c r="J33" s="845"/>
      <c r="K33" s="833" t="s">
        <v>520</v>
      </c>
      <c r="L33" s="835"/>
      <c r="M33" s="844" t="s">
        <v>522</v>
      </c>
      <c r="N33" s="846"/>
      <c r="O33" s="846"/>
      <c r="P33" s="845"/>
      <c r="Q33" s="844" t="s">
        <v>520</v>
      </c>
      <c r="R33" s="845"/>
      <c r="S33" s="833" t="s">
        <v>521</v>
      </c>
      <c r="T33" s="834"/>
      <c r="U33" s="834"/>
      <c r="V33" s="835"/>
      <c r="W33" s="833" t="s">
        <v>520</v>
      </c>
      <c r="X33" s="835"/>
      <c r="Y33" s="833" t="s">
        <v>521</v>
      </c>
      <c r="Z33" s="834"/>
      <c r="AA33" s="834"/>
      <c r="AB33" s="835"/>
      <c r="AC33" s="423"/>
      <c r="AD33" s="423"/>
    </row>
    <row r="34" spans="2:28" ht="11.25" customHeight="1">
      <c r="B34" s="526"/>
      <c r="C34" s="525"/>
      <c r="D34" s="527"/>
      <c r="E34" s="427"/>
      <c r="F34" s="428"/>
      <c r="G34" s="428"/>
      <c r="H34" s="428"/>
      <c r="I34" s="428" t="s">
        <v>525</v>
      </c>
      <c r="J34" s="428"/>
      <c r="K34" s="534"/>
      <c r="L34" s="428"/>
      <c r="M34" s="428"/>
      <c r="N34" s="428"/>
      <c r="O34" s="428" t="s">
        <v>525</v>
      </c>
      <c r="P34" s="429"/>
      <c r="Q34" s="534"/>
      <c r="R34" s="428"/>
      <c r="S34" s="428"/>
      <c r="T34" s="428"/>
      <c r="U34" s="428" t="s">
        <v>525</v>
      </c>
      <c r="V34" s="429"/>
      <c r="W34" s="428"/>
      <c r="X34" s="428"/>
      <c r="Y34" s="428"/>
      <c r="Z34" s="428"/>
      <c r="AA34" s="428" t="s">
        <v>525</v>
      </c>
      <c r="AB34" s="429"/>
    </row>
    <row r="35" spans="2:29" ht="15.75" customHeight="1">
      <c r="B35" s="560" t="s">
        <v>599</v>
      </c>
      <c r="C35" s="561">
        <v>21</v>
      </c>
      <c r="D35" s="562" t="s">
        <v>600</v>
      </c>
      <c r="E35" s="828">
        <v>99</v>
      </c>
      <c r="F35" s="829"/>
      <c r="G35" s="829">
        <v>-5</v>
      </c>
      <c r="H35" s="829"/>
      <c r="I35" s="829"/>
      <c r="J35" s="563"/>
      <c r="K35" s="828">
        <v>99.4</v>
      </c>
      <c r="L35" s="829"/>
      <c r="M35" s="829">
        <v>-2.7</v>
      </c>
      <c r="N35" s="829"/>
      <c r="O35" s="829"/>
      <c r="P35" s="564"/>
      <c r="Q35" s="828">
        <v>89.9</v>
      </c>
      <c r="R35" s="829"/>
      <c r="S35" s="829">
        <v>-16.5</v>
      </c>
      <c r="T35" s="829"/>
      <c r="U35" s="829"/>
      <c r="V35" s="564"/>
      <c r="W35" s="828">
        <v>100.2</v>
      </c>
      <c r="X35" s="829"/>
      <c r="Y35" s="829">
        <v>1</v>
      </c>
      <c r="Z35" s="829"/>
      <c r="AA35" s="829"/>
      <c r="AB35" s="565"/>
      <c r="AC35" s="423"/>
    </row>
    <row r="36" spans="2:29" ht="15.75" customHeight="1">
      <c r="B36" s="560"/>
      <c r="C36" s="561">
        <v>22</v>
      </c>
      <c r="D36" s="562"/>
      <c r="E36" s="828">
        <v>100</v>
      </c>
      <c r="F36" s="829"/>
      <c r="G36" s="829">
        <v>1.1</v>
      </c>
      <c r="H36" s="829"/>
      <c r="I36" s="829"/>
      <c r="J36" s="563"/>
      <c r="K36" s="828">
        <v>100</v>
      </c>
      <c r="L36" s="829"/>
      <c r="M36" s="829">
        <v>0.5</v>
      </c>
      <c r="N36" s="829"/>
      <c r="O36" s="829"/>
      <c r="P36" s="564"/>
      <c r="Q36" s="828">
        <v>100</v>
      </c>
      <c r="R36" s="829"/>
      <c r="S36" s="829">
        <v>11.3</v>
      </c>
      <c r="T36" s="829"/>
      <c r="U36" s="829"/>
      <c r="V36" s="564"/>
      <c r="W36" s="828">
        <v>100</v>
      </c>
      <c r="X36" s="829"/>
      <c r="Y36" s="829">
        <v>-0.3</v>
      </c>
      <c r="Z36" s="829"/>
      <c r="AA36" s="829"/>
      <c r="AB36" s="565"/>
      <c r="AC36" s="423"/>
    </row>
    <row r="37" spans="2:29" ht="15.75" customHeight="1">
      <c r="B37" s="560"/>
      <c r="C37" s="561">
        <v>23</v>
      </c>
      <c r="D37" s="562"/>
      <c r="E37" s="828">
        <v>100.2</v>
      </c>
      <c r="F37" s="829"/>
      <c r="G37" s="829">
        <v>0.2</v>
      </c>
      <c r="H37" s="829"/>
      <c r="I37" s="829"/>
      <c r="J37" s="566"/>
      <c r="K37" s="828">
        <v>99.9</v>
      </c>
      <c r="L37" s="829"/>
      <c r="M37" s="829">
        <v>-0.1</v>
      </c>
      <c r="N37" s="829"/>
      <c r="O37" s="829"/>
      <c r="P37" s="565"/>
      <c r="Q37" s="828">
        <v>99.5</v>
      </c>
      <c r="R37" s="829"/>
      <c r="S37" s="829">
        <v>-0.5</v>
      </c>
      <c r="T37" s="829"/>
      <c r="U37" s="829"/>
      <c r="V37" s="565"/>
      <c r="W37" s="829">
        <v>100</v>
      </c>
      <c r="X37" s="829"/>
      <c r="Y37" s="829">
        <v>0</v>
      </c>
      <c r="Z37" s="829"/>
      <c r="AA37" s="829"/>
      <c r="AB37" s="565"/>
      <c r="AC37" s="423"/>
    </row>
    <row r="38" spans="2:29" ht="15.75" customHeight="1">
      <c r="B38" s="560"/>
      <c r="C38" s="574">
        <v>24</v>
      </c>
      <c r="D38" s="575"/>
      <c r="E38" s="874">
        <v>99.6</v>
      </c>
      <c r="F38" s="832"/>
      <c r="G38" s="832">
        <v>-0.6</v>
      </c>
      <c r="H38" s="832"/>
      <c r="I38" s="832"/>
      <c r="J38" s="576"/>
      <c r="K38" s="874">
        <v>100.1</v>
      </c>
      <c r="L38" s="832"/>
      <c r="M38" s="832">
        <v>0.2</v>
      </c>
      <c r="N38" s="832"/>
      <c r="O38" s="832"/>
      <c r="P38" s="577"/>
      <c r="Q38" s="874">
        <v>100.7</v>
      </c>
      <c r="R38" s="832"/>
      <c r="S38" s="832">
        <v>1.2</v>
      </c>
      <c r="T38" s="832"/>
      <c r="U38" s="832"/>
      <c r="V38" s="577"/>
      <c r="W38" s="832">
        <v>99.7</v>
      </c>
      <c r="X38" s="832"/>
      <c r="Y38" s="832">
        <v>-0.3</v>
      </c>
      <c r="Z38" s="832"/>
      <c r="AA38" s="832"/>
      <c r="AB38" s="565"/>
      <c r="AC38" s="423"/>
    </row>
    <row r="39" spans="2:29" ht="15.75" customHeight="1">
      <c r="B39" s="560"/>
      <c r="C39" s="567"/>
      <c r="D39" s="562"/>
      <c r="E39" s="875"/>
      <c r="F39" s="876"/>
      <c r="G39" s="829"/>
      <c r="H39" s="829"/>
      <c r="I39" s="829"/>
      <c r="J39" s="566"/>
      <c r="K39" s="568"/>
      <c r="L39" s="566"/>
      <c r="M39" s="566"/>
      <c r="N39" s="566"/>
      <c r="O39" s="566"/>
      <c r="P39" s="565"/>
      <c r="Q39" s="875"/>
      <c r="R39" s="876"/>
      <c r="S39" s="876"/>
      <c r="T39" s="876"/>
      <c r="U39" s="876"/>
      <c r="V39" s="881"/>
      <c r="W39" s="876"/>
      <c r="X39" s="876"/>
      <c r="Y39" s="876"/>
      <c r="Z39" s="876"/>
      <c r="AA39" s="876"/>
      <c r="AB39" s="881"/>
      <c r="AC39" s="423"/>
    </row>
    <row r="40" spans="2:31" s="415" customFormat="1" ht="15.75" customHeight="1">
      <c r="B40" s="569" t="s">
        <v>601</v>
      </c>
      <c r="C40" s="570" t="s">
        <v>793</v>
      </c>
      <c r="D40" s="571" t="s">
        <v>602</v>
      </c>
      <c r="E40" s="828">
        <v>82</v>
      </c>
      <c r="F40" s="829"/>
      <c r="G40" s="829">
        <v>0.4</v>
      </c>
      <c r="H40" s="829"/>
      <c r="I40" s="829"/>
      <c r="J40" s="563"/>
      <c r="K40" s="828">
        <v>100.2</v>
      </c>
      <c r="L40" s="829"/>
      <c r="M40" s="829">
        <v>0.5</v>
      </c>
      <c r="N40" s="829"/>
      <c r="O40" s="829"/>
      <c r="P40" s="564"/>
      <c r="Q40" s="828">
        <v>101.7</v>
      </c>
      <c r="R40" s="829"/>
      <c r="S40" s="829">
        <v>1.6</v>
      </c>
      <c r="T40" s="829"/>
      <c r="U40" s="829"/>
      <c r="V40" s="564"/>
      <c r="W40" s="828">
        <v>99.5</v>
      </c>
      <c r="X40" s="829"/>
      <c r="Y40" s="829">
        <v>0</v>
      </c>
      <c r="Z40" s="829"/>
      <c r="AA40" s="829"/>
      <c r="AB40" s="565"/>
      <c r="AC40" s="423"/>
      <c r="AD40" s="375"/>
      <c r="AE40" s="375"/>
    </row>
    <row r="41" spans="2:31" s="415" customFormat="1" ht="15.75" customHeight="1">
      <c r="B41" s="569"/>
      <c r="C41" s="570" t="s">
        <v>794</v>
      </c>
      <c r="D41" s="571"/>
      <c r="E41" s="828">
        <v>86.7</v>
      </c>
      <c r="F41" s="829"/>
      <c r="G41" s="829">
        <v>1.4</v>
      </c>
      <c r="H41" s="829"/>
      <c r="I41" s="829"/>
      <c r="J41" s="563"/>
      <c r="K41" s="828">
        <v>101</v>
      </c>
      <c r="L41" s="829"/>
      <c r="M41" s="829">
        <v>1.2</v>
      </c>
      <c r="N41" s="829"/>
      <c r="O41" s="829"/>
      <c r="P41" s="564"/>
      <c r="Q41" s="828">
        <v>105.8</v>
      </c>
      <c r="R41" s="829"/>
      <c r="S41" s="829">
        <v>4.6</v>
      </c>
      <c r="T41" s="829"/>
      <c r="U41" s="829"/>
      <c r="V41" s="564"/>
      <c r="W41" s="828">
        <v>98.8</v>
      </c>
      <c r="X41" s="829"/>
      <c r="Y41" s="829">
        <v>-0.2</v>
      </c>
      <c r="Z41" s="829"/>
      <c r="AA41" s="829"/>
      <c r="AB41" s="565"/>
      <c r="AC41" s="423"/>
      <c r="AD41" s="375"/>
      <c r="AE41" s="375"/>
    </row>
    <row r="42" spans="2:31" s="415" customFormat="1" ht="15.75" customHeight="1">
      <c r="B42" s="569"/>
      <c r="C42" s="570" t="s">
        <v>795</v>
      </c>
      <c r="D42" s="571"/>
      <c r="E42" s="828">
        <v>84.6</v>
      </c>
      <c r="F42" s="829"/>
      <c r="G42" s="829">
        <v>1</v>
      </c>
      <c r="H42" s="829"/>
      <c r="I42" s="829"/>
      <c r="J42" s="563"/>
      <c r="K42" s="828">
        <v>101.2</v>
      </c>
      <c r="L42" s="829"/>
      <c r="M42" s="829">
        <v>0.8</v>
      </c>
      <c r="N42" s="829"/>
      <c r="O42" s="829"/>
      <c r="P42" s="564"/>
      <c r="Q42" s="828">
        <v>105</v>
      </c>
      <c r="R42" s="829"/>
      <c r="S42" s="829">
        <v>6.5</v>
      </c>
      <c r="T42" s="829"/>
      <c r="U42" s="829"/>
      <c r="V42" s="564"/>
      <c r="W42" s="828">
        <v>100.1</v>
      </c>
      <c r="X42" s="829"/>
      <c r="Y42" s="829">
        <v>-0.2</v>
      </c>
      <c r="Z42" s="829"/>
      <c r="AA42" s="829"/>
      <c r="AB42" s="565"/>
      <c r="AC42" s="423"/>
      <c r="AD42" s="375"/>
      <c r="AE42" s="375"/>
    </row>
    <row r="43" spans="2:31" s="415" customFormat="1" ht="15.75" customHeight="1">
      <c r="B43" s="569"/>
      <c r="C43" s="570" t="s">
        <v>806</v>
      </c>
      <c r="D43" s="571"/>
      <c r="E43" s="828">
        <v>83.1</v>
      </c>
      <c r="F43" s="829"/>
      <c r="G43" s="829">
        <v>-1</v>
      </c>
      <c r="H43" s="829"/>
      <c r="I43" s="829"/>
      <c r="J43" s="563"/>
      <c r="K43" s="828">
        <v>99.8</v>
      </c>
      <c r="L43" s="829"/>
      <c r="M43" s="829">
        <v>1.1</v>
      </c>
      <c r="N43" s="829"/>
      <c r="O43" s="829"/>
      <c r="P43" s="564"/>
      <c r="Q43" s="828">
        <v>100</v>
      </c>
      <c r="R43" s="829"/>
      <c r="S43" s="829">
        <v>6.8</v>
      </c>
      <c r="T43" s="829"/>
      <c r="U43" s="829"/>
      <c r="V43" s="564"/>
      <c r="W43" s="828">
        <v>100.3</v>
      </c>
      <c r="X43" s="829"/>
      <c r="Y43" s="829">
        <v>0</v>
      </c>
      <c r="Z43" s="829"/>
      <c r="AA43" s="829"/>
      <c r="AB43" s="565"/>
      <c r="AC43" s="423"/>
      <c r="AD43" s="375"/>
      <c r="AE43" s="375"/>
    </row>
    <row r="44" spans="2:31" s="415" customFormat="1" ht="15.75" customHeight="1">
      <c r="B44" s="569"/>
      <c r="C44" s="570" t="s">
        <v>796</v>
      </c>
      <c r="D44" s="571"/>
      <c r="E44" s="828">
        <v>146.1</v>
      </c>
      <c r="F44" s="829"/>
      <c r="G44" s="829">
        <v>-0.3</v>
      </c>
      <c r="H44" s="829"/>
      <c r="I44" s="829"/>
      <c r="J44" s="563"/>
      <c r="K44" s="828">
        <v>100.3</v>
      </c>
      <c r="L44" s="829"/>
      <c r="M44" s="829">
        <v>0.2</v>
      </c>
      <c r="N44" s="829"/>
      <c r="O44" s="829"/>
      <c r="P44" s="564"/>
      <c r="Q44" s="828">
        <v>99.2</v>
      </c>
      <c r="R44" s="829"/>
      <c r="S44" s="829">
        <v>3.1</v>
      </c>
      <c r="T44" s="829"/>
      <c r="U44" s="829"/>
      <c r="V44" s="564"/>
      <c r="W44" s="828">
        <v>100.2</v>
      </c>
      <c r="X44" s="829"/>
      <c r="Y44" s="829">
        <v>-0.1</v>
      </c>
      <c r="Z44" s="829"/>
      <c r="AA44" s="829"/>
      <c r="AB44" s="565"/>
      <c r="AC44" s="423"/>
      <c r="AD44" s="375"/>
      <c r="AE44" s="375"/>
    </row>
    <row r="45" spans="2:31" s="415" customFormat="1" ht="15.75" customHeight="1">
      <c r="B45" s="569"/>
      <c r="C45" s="570" t="s">
        <v>797</v>
      </c>
      <c r="D45" s="571"/>
      <c r="E45" s="828">
        <v>114.2</v>
      </c>
      <c r="F45" s="829"/>
      <c r="G45" s="829">
        <v>-2</v>
      </c>
      <c r="H45" s="829"/>
      <c r="I45" s="829"/>
      <c r="J45" s="563"/>
      <c r="K45" s="828">
        <v>100</v>
      </c>
      <c r="L45" s="829"/>
      <c r="M45" s="829">
        <v>0.1</v>
      </c>
      <c r="N45" s="829"/>
      <c r="O45" s="829"/>
      <c r="P45" s="564"/>
      <c r="Q45" s="828">
        <v>99.2</v>
      </c>
      <c r="R45" s="829"/>
      <c r="S45" s="829">
        <v>-0.3</v>
      </c>
      <c r="T45" s="829"/>
      <c r="U45" s="829"/>
      <c r="V45" s="564"/>
      <c r="W45" s="828">
        <v>100.1</v>
      </c>
      <c r="X45" s="829"/>
      <c r="Y45" s="829">
        <v>-0.3</v>
      </c>
      <c r="Z45" s="829"/>
      <c r="AA45" s="829"/>
      <c r="AB45" s="565"/>
      <c r="AC45" s="423"/>
      <c r="AD45" s="375"/>
      <c r="AE45" s="375"/>
    </row>
    <row r="46" spans="2:31" s="415" customFormat="1" ht="15.75" customHeight="1">
      <c r="B46" s="569"/>
      <c r="C46" s="570" t="s">
        <v>798</v>
      </c>
      <c r="D46" s="571"/>
      <c r="E46" s="828">
        <v>83.5</v>
      </c>
      <c r="F46" s="829"/>
      <c r="G46" s="829">
        <v>0.4</v>
      </c>
      <c r="H46" s="829"/>
      <c r="I46" s="829"/>
      <c r="J46" s="563"/>
      <c r="K46" s="828">
        <v>99.5</v>
      </c>
      <c r="L46" s="829"/>
      <c r="M46" s="829">
        <v>0.2</v>
      </c>
      <c r="N46" s="829"/>
      <c r="O46" s="829"/>
      <c r="P46" s="564"/>
      <c r="Q46" s="828">
        <v>95.9</v>
      </c>
      <c r="R46" s="829"/>
      <c r="S46" s="829">
        <v>0.5</v>
      </c>
      <c r="T46" s="829"/>
      <c r="U46" s="829"/>
      <c r="V46" s="564"/>
      <c r="W46" s="828">
        <v>99.8</v>
      </c>
      <c r="X46" s="829"/>
      <c r="Y46" s="829">
        <v>-0.4</v>
      </c>
      <c r="Z46" s="829"/>
      <c r="AA46" s="829"/>
      <c r="AB46" s="565"/>
      <c r="AC46" s="423"/>
      <c r="AD46" s="375"/>
      <c r="AE46" s="375"/>
    </row>
    <row r="47" spans="2:31" s="415" customFormat="1" ht="15.75" customHeight="1">
      <c r="B47" s="569"/>
      <c r="C47" s="570" t="s">
        <v>799</v>
      </c>
      <c r="D47" s="571"/>
      <c r="E47" s="828">
        <v>82.1</v>
      </c>
      <c r="F47" s="829"/>
      <c r="G47" s="829">
        <v>-0.4</v>
      </c>
      <c r="H47" s="829"/>
      <c r="I47" s="829"/>
      <c r="J47" s="563"/>
      <c r="K47" s="828">
        <v>99.6</v>
      </c>
      <c r="L47" s="829"/>
      <c r="M47" s="829">
        <v>-0.3</v>
      </c>
      <c r="N47" s="829"/>
      <c r="O47" s="829"/>
      <c r="P47" s="564"/>
      <c r="Q47" s="828">
        <v>97.5</v>
      </c>
      <c r="R47" s="829"/>
      <c r="S47" s="829">
        <v>-2.1</v>
      </c>
      <c r="T47" s="829"/>
      <c r="U47" s="829"/>
      <c r="V47" s="564"/>
      <c r="W47" s="828">
        <v>99.7</v>
      </c>
      <c r="X47" s="829"/>
      <c r="Y47" s="829">
        <v>-0.5</v>
      </c>
      <c r="Z47" s="829"/>
      <c r="AA47" s="829"/>
      <c r="AB47" s="565"/>
      <c r="AC47" s="423"/>
      <c r="AD47" s="375"/>
      <c r="AE47" s="375"/>
    </row>
    <row r="48" spans="2:31" s="415" customFormat="1" ht="15.75" customHeight="1">
      <c r="B48" s="569"/>
      <c r="C48" s="570" t="s">
        <v>800</v>
      </c>
      <c r="D48" s="571"/>
      <c r="E48" s="828">
        <v>82.7</v>
      </c>
      <c r="F48" s="829"/>
      <c r="G48" s="829">
        <v>-0.6</v>
      </c>
      <c r="H48" s="829"/>
      <c r="I48" s="829"/>
      <c r="J48" s="563"/>
      <c r="K48" s="828">
        <v>100</v>
      </c>
      <c r="L48" s="829"/>
      <c r="M48" s="829">
        <v>-0.5</v>
      </c>
      <c r="N48" s="829"/>
      <c r="O48" s="829"/>
      <c r="P48" s="564"/>
      <c r="Q48" s="828">
        <v>100</v>
      </c>
      <c r="R48" s="829"/>
      <c r="S48" s="829">
        <v>-3</v>
      </c>
      <c r="T48" s="829"/>
      <c r="U48" s="829"/>
      <c r="V48" s="564"/>
      <c r="W48" s="828">
        <v>99.6</v>
      </c>
      <c r="X48" s="829"/>
      <c r="Y48" s="829">
        <v>-0.2</v>
      </c>
      <c r="Z48" s="829"/>
      <c r="AA48" s="829"/>
      <c r="AB48" s="565"/>
      <c r="AC48" s="423"/>
      <c r="AD48" s="375"/>
      <c r="AE48" s="375"/>
    </row>
    <row r="49" spans="2:31" s="415" customFormat="1" ht="15.75" customHeight="1">
      <c r="B49" s="569"/>
      <c r="C49" s="570" t="s">
        <v>801</v>
      </c>
      <c r="D49" s="571"/>
      <c r="E49" s="828">
        <v>85.5</v>
      </c>
      <c r="F49" s="829"/>
      <c r="G49" s="829">
        <v>-1.6</v>
      </c>
      <c r="H49" s="829"/>
      <c r="I49" s="829"/>
      <c r="J49" s="563"/>
      <c r="K49" s="828">
        <v>100</v>
      </c>
      <c r="L49" s="829"/>
      <c r="M49" s="829">
        <v>-0.3</v>
      </c>
      <c r="N49" s="829"/>
      <c r="O49" s="829"/>
      <c r="P49" s="564"/>
      <c r="Q49" s="828">
        <v>100.8</v>
      </c>
      <c r="R49" s="829"/>
      <c r="S49" s="829">
        <v>-2.3</v>
      </c>
      <c r="T49" s="829"/>
      <c r="U49" s="829"/>
      <c r="V49" s="564"/>
      <c r="W49" s="828">
        <v>99.5</v>
      </c>
      <c r="X49" s="829"/>
      <c r="Y49" s="829">
        <v>-0.6</v>
      </c>
      <c r="Z49" s="829"/>
      <c r="AA49" s="829"/>
      <c r="AB49" s="565"/>
      <c r="AC49" s="423"/>
      <c r="AD49" s="375"/>
      <c r="AE49" s="375"/>
    </row>
    <row r="50" spans="2:31" s="415" customFormat="1" ht="15.75" customHeight="1">
      <c r="B50" s="569"/>
      <c r="C50" s="570" t="s">
        <v>802</v>
      </c>
      <c r="D50" s="571"/>
      <c r="E50" s="828">
        <v>181.4</v>
      </c>
      <c r="F50" s="829"/>
      <c r="G50" s="829">
        <v>-1.8</v>
      </c>
      <c r="H50" s="829"/>
      <c r="I50" s="829"/>
      <c r="J50" s="563"/>
      <c r="K50" s="828">
        <v>99.9</v>
      </c>
      <c r="L50" s="829"/>
      <c r="M50" s="829">
        <v>-0.4</v>
      </c>
      <c r="N50" s="829"/>
      <c r="O50" s="829"/>
      <c r="P50" s="564"/>
      <c r="Q50" s="828">
        <v>104.1</v>
      </c>
      <c r="R50" s="829"/>
      <c r="S50" s="829">
        <v>-2.2</v>
      </c>
      <c r="T50" s="829"/>
      <c r="U50" s="829"/>
      <c r="V50" s="564"/>
      <c r="W50" s="828">
        <v>99.6</v>
      </c>
      <c r="X50" s="829"/>
      <c r="Y50" s="829">
        <v>-0.2</v>
      </c>
      <c r="Z50" s="829"/>
      <c r="AA50" s="829"/>
      <c r="AB50" s="565"/>
      <c r="AC50" s="423"/>
      <c r="AD50" s="375"/>
      <c r="AE50" s="375"/>
    </row>
    <row r="51" spans="2:31" s="415" customFormat="1" ht="15.75" customHeight="1">
      <c r="B51" s="569" t="s">
        <v>764</v>
      </c>
      <c r="C51" s="570" t="s">
        <v>622</v>
      </c>
      <c r="D51" s="571" t="s">
        <v>602</v>
      </c>
      <c r="E51" s="828">
        <v>83.6</v>
      </c>
      <c r="F51" s="829"/>
      <c r="G51" s="829">
        <v>0.8</v>
      </c>
      <c r="H51" s="829"/>
      <c r="I51" s="829"/>
      <c r="J51" s="563"/>
      <c r="K51" s="828">
        <v>98.7</v>
      </c>
      <c r="L51" s="829"/>
      <c r="M51" s="829">
        <v>-0.6</v>
      </c>
      <c r="N51" s="829"/>
      <c r="O51" s="829"/>
      <c r="P51" s="564"/>
      <c r="Q51" s="828">
        <v>96.7</v>
      </c>
      <c r="R51" s="829"/>
      <c r="S51" s="829">
        <v>-2.5</v>
      </c>
      <c r="T51" s="829"/>
      <c r="U51" s="829"/>
      <c r="V51" s="564"/>
      <c r="W51" s="828">
        <v>99</v>
      </c>
      <c r="X51" s="829"/>
      <c r="Y51" s="829">
        <v>-0.6</v>
      </c>
      <c r="Z51" s="829"/>
      <c r="AA51" s="829"/>
      <c r="AB51" s="565"/>
      <c r="AC51" s="423"/>
      <c r="AD51" s="375"/>
      <c r="AE51" s="375"/>
    </row>
    <row r="52" spans="2:31" s="415" customFormat="1" ht="15.75" customHeight="1">
      <c r="B52" s="572" t="s">
        <v>803</v>
      </c>
      <c r="C52" s="578" t="s">
        <v>807</v>
      </c>
      <c r="D52" s="579" t="s">
        <v>808</v>
      </c>
      <c r="E52" s="882">
        <v>81.4</v>
      </c>
      <c r="F52" s="883"/>
      <c r="G52" s="883">
        <v>-0.7</v>
      </c>
      <c r="H52" s="883"/>
      <c r="I52" s="883"/>
      <c r="J52" s="580"/>
      <c r="K52" s="882">
        <v>99.4</v>
      </c>
      <c r="L52" s="883"/>
      <c r="M52" s="883">
        <v>-0.8</v>
      </c>
      <c r="N52" s="883"/>
      <c r="O52" s="883"/>
      <c r="P52" s="581"/>
      <c r="Q52" s="882">
        <v>98.3</v>
      </c>
      <c r="R52" s="883"/>
      <c r="S52" s="883">
        <v>-3.3</v>
      </c>
      <c r="T52" s="883"/>
      <c r="U52" s="883"/>
      <c r="V52" s="581"/>
      <c r="W52" s="882">
        <v>98.7</v>
      </c>
      <c r="X52" s="883"/>
      <c r="Y52" s="883">
        <v>-0.8</v>
      </c>
      <c r="Z52" s="883"/>
      <c r="AA52" s="883"/>
      <c r="AB52" s="573"/>
      <c r="AC52" s="423"/>
      <c r="AD52" s="375"/>
      <c r="AE52" s="375"/>
    </row>
    <row r="53" spans="2:31" s="415" customFormat="1" ht="15.75" customHeight="1">
      <c r="B53" s="416"/>
      <c r="C53" s="416"/>
      <c r="D53" s="416"/>
      <c r="E53" s="418"/>
      <c r="F53" s="418"/>
      <c r="G53" s="430"/>
      <c r="H53" s="430"/>
      <c r="I53" s="430"/>
      <c r="J53" s="430"/>
      <c r="K53" s="417"/>
      <c r="L53" s="417"/>
      <c r="M53" s="418"/>
      <c r="N53" s="418"/>
      <c r="O53" s="418"/>
      <c r="P53" s="418"/>
      <c r="Q53" s="419"/>
      <c r="R53" s="419"/>
      <c r="S53" s="419"/>
      <c r="T53" s="419"/>
      <c r="U53" s="419"/>
      <c r="V53" s="419"/>
      <c r="W53" s="431"/>
      <c r="X53" s="431"/>
      <c r="Y53" s="420"/>
      <c r="Z53" s="420"/>
      <c r="AA53" s="420"/>
      <c r="AB53" s="420"/>
      <c r="AC53" s="423"/>
      <c r="AD53" s="375"/>
      <c r="AE53" s="375"/>
    </row>
    <row r="54" spans="2:31" s="415" customFormat="1" ht="15.75" customHeight="1">
      <c r="B54" s="422"/>
      <c r="C54" s="422"/>
      <c r="D54" s="422"/>
      <c r="E54" s="422"/>
      <c r="F54" s="422"/>
      <c r="G54" s="422"/>
      <c r="H54" s="422"/>
      <c r="I54" s="422"/>
      <c r="J54" s="422"/>
      <c r="K54" s="422"/>
      <c r="L54" s="422"/>
      <c r="M54" s="422"/>
      <c r="N54" s="422"/>
      <c r="O54" s="422"/>
      <c r="P54" s="422"/>
      <c r="Q54" s="422"/>
      <c r="R54" s="422"/>
      <c r="S54" s="422"/>
      <c r="T54" s="422"/>
      <c r="U54" s="422"/>
      <c r="V54" s="416"/>
      <c r="W54" s="416"/>
      <c r="X54" s="416"/>
      <c r="Y54" s="416"/>
      <c r="Z54" s="416"/>
      <c r="AA54" s="416"/>
      <c r="AB54" s="416"/>
      <c r="AC54" s="423"/>
      <c r="AD54" s="375"/>
      <c r="AE54" s="375"/>
    </row>
    <row r="55" spans="2:42" s="415" customFormat="1" ht="15.75" customHeight="1">
      <c r="B55" s="422"/>
      <c r="C55" s="422"/>
      <c r="D55" s="422"/>
      <c r="E55" s="422"/>
      <c r="F55" s="422"/>
      <c r="G55" s="422"/>
      <c r="H55" s="422"/>
      <c r="I55" s="422"/>
      <c r="J55" s="422"/>
      <c r="K55" s="422"/>
      <c r="L55" s="422"/>
      <c r="M55" s="422"/>
      <c r="N55" s="421" t="s">
        <v>524</v>
      </c>
      <c r="O55" s="375">
        <v>34</v>
      </c>
      <c r="P55" s="375" t="s">
        <v>524</v>
      </c>
      <c r="Q55" s="375"/>
      <c r="R55" s="422"/>
      <c r="S55" s="422"/>
      <c r="T55" s="422"/>
      <c r="U55" s="422"/>
      <c r="V55" s="422"/>
      <c r="W55" s="422"/>
      <c r="X55" s="422"/>
      <c r="Y55" s="422"/>
      <c r="Z55" s="422"/>
      <c r="AA55" s="422"/>
      <c r="AB55" s="422"/>
      <c r="AC55" s="423"/>
      <c r="AD55" s="375"/>
      <c r="AE55" s="375"/>
      <c r="AN55" s="421" t="s">
        <v>524</v>
      </c>
      <c r="AO55" s="375">
        <v>35</v>
      </c>
      <c r="AP55" s="375" t="s">
        <v>524</v>
      </c>
    </row>
    <row r="56" spans="2:30" s="415" customFormat="1" ht="13.5">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3"/>
      <c r="AD56" s="423"/>
    </row>
    <row r="57" spans="2:30" ht="13.5">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row>
    <row r="58" spans="2:30" ht="13.5">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row>
    <row r="59" spans="2:30" ht="13.5">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row>
    <row r="60" spans="2:30" ht="13.5">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row>
    <row r="61" spans="2:30" ht="13.5">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row>
    <row r="62" spans="2:30" ht="13.5">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row>
    <row r="63" spans="2:30" ht="13.5">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row>
    <row r="64" spans="2:30" ht="13.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ht="13.5">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ht="13.5">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row>
    <row r="67" spans="2:30" ht="13.5">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row>
    <row r="68" spans="2:30" ht="13.5">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row>
    <row r="69" spans="2:30" ht="13.5">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row>
    <row r="70" spans="2:30" ht="13.5">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row>
    <row r="71" spans="2:30" ht="13.5">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row>
    <row r="72" spans="2:30" ht="13.5">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row>
    <row r="73" spans="2:30" ht="13.5">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row>
    <row r="74" spans="2:30" ht="13.5">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row>
    <row r="75" spans="2:30" ht="13.5">
      <c r="B75" s="422"/>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row>
    <row r="76" spans="2:30" ht="13.5">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row>
    <row r="77" spans="2:30" ht="13.5">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row>
    <row r="78" spans="2:30" ht="13.5">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row>
    <row r="79" spans="2:30" ht="13.5">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row>
    <row r="80" spans="2:30" ht="13.5">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row>
    <row r="81" spans="2:30" ht="13.5">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row>
    <row r="82" spans="2:30" ht="13.5">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row>
    <row r="83" spans="2:30" ht="13.5">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row>
    <row r="84" spans="2:30" ht="13.5">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row>
    <row r="85" spans="2:30" ht="13.5">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row>
    <row r="86" spans="2:30" ht="13.5">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row>
    <row r="87" spans="2:30" ht="13.5">
      <c r="B87" s="422"/>
      <c r="C87" s="422"/>
      <c r="D87" s="422"/>
      <c r="AC87" s="422"/>
      <c r="AD87" s="422"/>
    </row>
    <row r="88" spans="29:30" ht="13.5">
      <c r="AC88" s="422"/>
      <c r="AD88" s="422"/>
    </row>
    <row r="89" spans="29:30" ht="13.5">
      <c r="AC89" s="422"/>
      <c r="AD89" s="422"/>
    </row>
    <row r="90" spans="29:30" ht="13.5">
      <c r="AC90" s="422"/>
      <c r="AD90" s="422"/>
    </row>
    <row r="91" spans="29:30" ht="13.5">
      <c r="AC91" s="422"/>
      <c r="AD91" s="422"/>
    </row>
  </sheetData>
  <mergeCells count="221">
    <mergeCell ref="E50:F50"/>
    <mergeCell ref="G50:I50"/>
    <mergeCell ref="K50:L50"/>
    <mergeCell ref="M50:O50"/>
    <mergeCell ref="E47:F47"/>
    <mergeCell ref="G47:I47"/>
    <mergeCell ref="K47:L47"/>
    <mergeCell ref="M47:O47"/>
    <mergeCell ref="E48:F48"/>
    <mergeCell ref="G48:I48"/>
    <mergeCell ref="K48:L48"/>
    <mergeCell ref="M48:O48"/>
    <mergeCell ref="M43:O43"/>
    <mergeCell ref="E45:F45"/>
    <mergeCell ref="G45:I45"/>
    <mergeCell ref="K45:L45"/>
    <mergeCell ref="M45:O45"/>
    <mergeCell ref="E41:F41"/>
    <mergeCell ref="G41:I41"/>
    <mergeCell ref="K41:L41"/>
    <mergeCell ref="E43:F43"/>
    <mergeCell ref="G43:I43"/>
    <mergeCell ref="K43:L43"/>
    <mergeCell ref="E40:F40"/>
    <mergeCell ref="G40:I40"/>
    <mergeCell ref="K40:L40"/>
    <mergeCell ref="M40:O40"/>
    <mergeCell ref="Q40:R40"/>
    <mergeCell ref="Q45:R45"/>
    <mergeCell ref="Q47:R47"/>
    <mergeCell ref="K52:L52"/>
    <mergeCell ref="M41:O41"/>
    <mergeCell ref="Q50:R50"/>
    <mergeCell ref="M42:O42"/>
    <mergeCell ref="Q42:R42"/>
    <mergeCell ref="Q44:R44"/>
    <mergeCell ref="Q43:R43"/>
    <mergeCell ref="M52:O52"/>
    <mergeCell ref="Q52:R52"/>
    <mergeCell ref="S50:U50"/>
    <mergeCell ref="W50:X50"/>
    <mergeCell ref="S52:U52"/>
    <mergeCell ref="W52:X52"/>
    <mergeCell ref="S51:U51"/>
    <mergeCell ref="Y52:AA52"/>
    <mergeCell ref="W41:X41"/>
    <mergeCell ref="Y42:AA42"/>
    <mergeCell ref="Y49:AA49"/>
    <mergeCell ref="Y41:AA41"/>
    <mergeCell ref="Y48:AA48"/>
    <mergeCell ref="Y47:AA47"/>
    <mergeCell ref="Y51:AA51"/>
    <mergeCell ref="Y50:AA50"/>
    <mergeCell ref="W51:X51"/>
    <mergeCell ref="Y40:AA40"/>
    <mergeCell ref="S40:U40"/>
    <mergeCell ref="S35:U35"/>
    <mergeCell ref="S36:U36"/>
    <mergeCell ref="W38:X38"/>
    <mergeCell ref="Y39:AB39"/>
    <mergeCell ref="W40:X40"/>
    <mergeCell ref="Q38:R38"/>
    <mergeCell ref="S39:V39"/>
    <mergeCell ref="W39:X39"/>
    <mergeCell ref="Q39:R39"/>
    <mergeCell ref="K38:L38"/>
    <mergeCell ref="Y35:AA35"/>
    <mergeCell ref="Y36:AA36"/>
    <mergeCell ref="Y37:AA37"/>
    <mergeCell ref="Y38:AA38"/>
    <mergeCell ref="K37:L37"/>
    <mergeCell ref="M37:O37"/>
    <mergeCell ref="S38:U38"/>
    <mergeCell ref="M36:O36"/>
    <mergeCell ref="M38:O38"/>
    <mergeCell ref="K36:L36"/>
    <mergeCell ref="K35:L35"/>
    <mergeCell ref="J27:M27"/>
    <mergeCell ref="G33:J33"/>
    <mergeCell ref="M33:P33"/>
    <mergeCell ref="N27:P27"/>
    <mergeCell ref="G27:I27"/>
    <mergeCell ref="E32:J32"/>
    <mergeCell ref="K32:P32"/>
    <mergeCell ref="M35:O35"/>
    <mergeCell ref="Y33:AB33"/>
    <mergeCell ref="W33:X33"/>
    <mergeCell ref="K33:L33"/>
    <mergeCell ref="W37:X37"/>
    <mergeCell ref="S37:U37"/>
    <mergeCell ref="Q37:R37"/>
    <mergeCell ref="W36:X36"/>
    <mergeCell ref="W35:X35"/>
    <mergeCell ref="Q35:R35"/>
    <mergeCell ref="Q36:R36"/>
    <mergeCell ref="N8:T8"/>
    <mergeCell ref="N11:P11"/>
    <mergeCell ref="Q11:T11"/>
    <mergeCell ref="Q9:T9"/>
    <mergeCell ref="N9:P9"/>
    <mergeCell ref="N14:P14"/>
    <mergeCell ref="N19:P19"/>
    <mergeCell ref="J23:M23"/>
    <mergeCell ref="Q12:T12"/>
    <mergeCell ref="Q13:T13"/>
    <mergeCell ref="Q14:T14"/>
    <mergeCell ref="N12:P12"/>
    <mergeCell ref="N13:P13"/>
    <mergeCell ref="J17:M17"/>
    <mergeCell ref="Q15:T15"/>
    <mergeCell ref="G19:I19"/>
    <mergeCell ref="J21:M21"/>
    <mergeCell ref="N20:P20"/>
    <mergeCell ref="N23:P23"/>
    <mergeCell ref="G20:I20"/>
    <mergeCell ref="N21:P21"/>
    <mergeCell ref="J20:M20"/>
    <mergeCell ref="G23:I23"/>
    <mergeCell ref="G21:I21"/>
    <mergeCell ref="J25:M25"/>
    <mergeCell ref="G26:I26"/>
    <mergeCell ref="J26:M26"/>
    <mergeCell ref="Q33:R33"/>
    <mergeCell ref="N26:P26"/>
    <mergeCell ref="N25:P25"/>
    <mergeCell ref="Q27:T27"/>
    <mergeCell ref="Q26:T26"/>
    <mergeCell ref="S33:V33"/>
    <mergeCell ref="Q32:V32"/>
    <mergeCell ref="Q17:T17"/>
    <mergeCell ref="Q19:T19"/>
    <mergeCell ref="Q25:T25"/>
    <mergeCell ref="Q20:T20"/>
    <mergeCell ref="Q21:T21"/>
    <mergeCell ref="N17:P17"/>
    <mergeCell ref="J14:M14"/>
    <mergeCell ref="B1:AB1"/>
    <mergeCell ref="B31:AB31"/>
    <mergeCell ref="G11:I11"/>
    <mergeCell ref="G12:I12"/>
    <mergeCell ref="G9:I9"/>
    <mergeCell ref="G13:I13"/>
    <mergeCell ref="J9:M9"/>
    <mergeCell ref="J11:M11"/>
    <mergeCell ref="W32:AB32"/>
    <mergeCell ref="Q23:T23"/>
    <mergeCell ref="B8:F9"/>
    <mergeCell ref="N15:P15"/>
    <mergeCell ref="J19:M19"/>
    <mergeCell ref="J15:M15"/>
    <mergeCell ref="G17:I17"/>
    <mergeCell ref="G8:M8"/>
    <mergeCell ref="G15:I15"/>
    <mergeCell ref="G14:I14"/>
    <mergeCell ref="J12:M12"/>
    <mergeCell ref="J13:M13"/>
    <mergeCell ref="E35:F35"/>
    <mergeCell ref="B11:F11"/>
    <mergeCell ref="B17:F17"/>
    <mergeCell ref="B19:F19"/>
    <mergeCell ref="E33:F33"/>
    <mergeCell ref="B23:F23"/>
    <mergeCell ref="B25:F25"/>
    <mergeCell ref="G25:I25"/>
    <mergeCell ref="G38:I38"/>
    <mergeCell ref="E39:F39"/>
    <mergeCell ref="B32:D33"/>
    <mergeCell ref="E37:F37"/>
    <mergeCell ref="G37:I37"/>
    <mergeCell ref="E36:F36"/>
    <mergeCell ref="G35:I35"/>
    <mergeCell ref="G36:I36"/>
    <mergeCell ref="S42:U42"/>
    <mergeCell ref="W42:X42"/>
    <mergeCell ref="S41:U41"/>
    <mergeCell ref="S43:U43"/>
    <mergeCell ref="W43:X43"/>
    <mergeCell ref="Q41:R41"/>
    <mergeCell ref="G51:I51"/>
    <mergeCell ref="K51:L51"/>
    <mergeCell ref="M51:O51"/>
    <mergeCell ref="Q51:R51"/>
    <mergeCell ref="M44:O44"/>
    <mergeCell ref="K44:L44"/>
    <mergeCell ref="K42:L42"/>
    <mergeCell ref="Q46:R46"/>
    <mergeCell ref="G44:I44"/>
    <mergeCell ref="E52:F52"/>
    <mergeCell ref="G52:I52"/>
    <mergeCell ref="E38:F38"/>
    <mergeCell ref="E42:F42"/>
    <mergeCell ref="G42:I42"/>
    <mergeCell ref="E44:F44"/>
    <mergeCell ref="G39:I39"/>
    <mergeCell ref="E46:F46"/>
    <mergeCell ref="G46:I46"/>
    <mergeCell ref="E51:F51"/>
    <mergeCell ref="Y43:AA43"/>
    <mergeCell ref="S46:U46"/>
    <mergeCell ref="W46:X46"/>
    <mergeCell ref="Y46:AA46"/>
    <mergeCell ref="Y45:AA45"/>
    <mergeCell ref="S45:U45"/>
    <mergeCell ref="W45:X45"/>
    <mergeCell ref="Y44:AA44"/>
    <mergeCell ref="W44:X44"/>
    <mergeCell ref="S44:U44"/>
    <mergeCell ref="K46:L46"/>
    <mergeCell ref="M46:O46"/>
    <mergeCell ref="S49:U49"/>
    <mergeCell ref="W49:X49"/>
    <mergeCell ref="S47:U47"/>
    <mergeCell ref="S48:U48"/>
    <mergeCell ref="W48:X48"/>
    <mergeCell ref="W47:X47"/>
    <mergeCell ref="Q49:R49"/>
    <mergeCell ref="Q48:R48"/>
    <mergeCell ref="E49:F49"/>
    <mergeCell ref="G49:I49"/>
    <mergeCell ref="K49:L49"/>
    <mergeCell ref="M49:O49"/>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489" customWidth="1"/>
    <col min="2" max="2" width="6.59765625" style="489" customWidth="1"/>
    <col min="3" max="3" width="10.59765625" style="489" customWidth="1"/>
    <col min="4" max="8" width="9" style="489" customWidth="1"/>
    <col min="9" max="9" width="4.8984375" style="489" customWidth="1"/>
    <col min="10" max="10" width="9" style="489" customWidth="1"/>
    <col min="11" max="11" width="6.59765625" style="489" customWidth="1"/>
    <col min="12" max="16384" width="9" style="489" customWidth="1"/>
  </cols>
  <sheetData>
    <row r="1" ht="24" customHeight="1"/>
    <row r="2" ht="24" customHeight="1"/>
    <row r="3" ht="24" customHeight="1"/>
    <row r="4" ht="24" customHeight="1"/>
    <row r="5" ht="24" customHeight="1"/>
    <row r="6" ht="24" customHeight="1"/>
    <row r="7" ht="24" customHeight="1"/>
    <row r="9" spans="1:8" ht="22.5" customHeight="1">
      <c r="A9" s="490"/>
      <c r="B9" s="491" t="s">
        <v>685</v>
      </c>
      <c r="C9" s="492"/>
      <c r="D9" s="492"/>
      <c r="E9" s="492"/>
      <c r="F9" s="492"/>
      <c r="G9" s="492"/>
      <c r="H9" s="492"/>
    </row>
    <row r="10" spans="1:8" ht="22.5" customHeight="1">
      <c r="A10" s="490"/>
      <c r="B10" s="491" t="s">
        <v>562</v>
      </c>
      <c r="C10" s="492"/>
      <c r="D10" s="492"/>
      <c r="E10" s="492"/>
      <c r="F10" s="492"/>
      <c r="G10" s="492"/>
      <c r="H10" s="492"/>
    </row>
    <row r="11" spans="1:8" ht="22.5" customHeight="1">
      <c r="A11" s="490"/>
      <c r="B11" s="491" t="s">
        <v>563</v>
      </c>
      <c r="C11" s="492"/>
      <c r="D11" s="492"/>
      <c r="E11" s="492"/>
      <c r="F11" s="492"/>
      <c r="G11" s="492"/>
      <c r="H11" s="492"/>
    </row>
    <row r="12" spans="1:8" ht="27" customHeight="1">
      <c r="A12" s="490"/>
      <c r="B12" s="493"/>
      <c r="C12" s="492"/>
      <c r="D12" s="492"/>
      <c r="E12" s="492"/>
      <c r="F12" s="492"/>
      <c r="G12" s="492"/>
      <c r="H12" s="492"/>
    </row>
    <row r="13" spans="1:8" ht="18" customHeight="1">
      <c r="A13" s="490"/>
      <c r="B13" s="494" t="s">
        <v>564</v>
      </c>
      <c r="C13" s="492"/>
      <c r="D13" s="492"/>
      <c r="E13" s="492"/>
      <c r="F13" s="492"/>
      <c r="G13" s="492"/>
      <c r="H13" s="492"/>
    </row>
    <row r="14" spans="1:8" ht="24.75" customHeight="1">
      <c r="A14" s="490"/>
      <c r="B14" s="495"/>
      <c r="C14" s="492"/>
      <c r="D14" s="492"/>
      <c r="E14" s="492"/>
      <c r="F14" s="492"/>
      <c r="G14" s="492"/>
      <c r="H14" s="492"/>
    </row>
    <row r="15" spans="1:8" ht="22.5" customHeight="1">
      <c r="A15" s="490"/>
      <c r="B15" s="492" t="s">
        <v>565</v>
      </c>
      <c r="C15" s="492"/>
      <c r="D15" s="492"/>
      <c r="E15" s="492" t="s">
        <v>566</v>
      </c>
      <c r="F15" s="496"/>
      <c r="H15" s="492"/>
    </row>
    <row r="16" spans="1:8" ht="22.5" customHeight="1">
      <c r="A16" s="490"/>
      <c r="B16" s="497" t="s">
        <v>567</v>
      </c>
      <c r="C16" s="492"/>
      <c r="D16" s="492"/>
      <c r="E16" s="492" t="s">
        <v>568</v>
      </c>
      <c r="F16" s="496"/>
      <c r="H16" s="492"/>
    </row>
    <row r="17" spans="1:8" ht="22.5" customHeight="1">
      <c r="A17" s="490"/>
      <c r="B17" s="497" t="s">
        <v>569</v>
      </c>
      <c r="C17" s="492"/>
      <c r="D17" s="492"/>
      <c r="E17" s="492" t="s">
        <v>570</v>
      </c>
      <c r="F17" s="496"/>
      <c r="H17" s="492"/>
    </row>
    <row r="18" spans="1:5" ht="22.5" customHeight="1">
      <c r="A18" s="490"/>
      <c r="B18" s="497" t="s">
        <v>571</v>
      </c>
      <c r="C18" s="492"/>
      <c r="D18" s="492"/>
      <c r="E18" s="492" t="s">
        <v>572</v>
      </c>
    </row>
    <row r="19" spans="2:5" ht="15" customHeight="1">
      <c r="B19" s="497"/>
      <c r="C19" s="492"/>
      <c r="D19" s="492"/>
      <c r="E19" s="492"/>
    </row>
    <row r="20" spans="2:5" ht="20.25" customHeight="1">
      <c r="B20" s="497"/>
      <c r="C20" s="498" t="s">
        <v>573</v>
      </c>
      <c r="D20" s="492"/>
      <c r="E20" s="492"/>
    </row>
    <row r="21" spans="2:5" ht="20.25" customHeight="1">
      <c r="B21" s="497"/>
      <c r="C21" s="498"/>
      <c r="D21" s="492"/>
      <c r="E21" s="492"/>
    </row>
    <row r="22" spans="6:8" ht="13.5">
      <c r="F22" s="492"/>
      <c r="G22" s="492"/>
      <c r="H22" s="492"/>
    </row>
    <row r="23" spans="3:8" ht="17.25">
      <c r="C23" s="499"/>
      <c r="F23" s="492"/>
      <c r="G23" s="492"/>
      <c r="H23" s="492"/>
    </row>
    <row r="24" spans="3:8" ht="17.25">
      <c r="C24" s="499"/>
      <c r="F24" s="492"/>
      <c r="G24" s="492"/>
      <c r="H24" s="492"/>
    </row>
    <row r="25" spans="3:8" ht="17.25">
      <c r="C25" s="499"/>
      <c r="F25" s="492"/>
      <c r="G25" s="492"/>
      <c r="H25" s="492"/>
    </row>
    <row r="26" spans="3:8" ht="17.25">
      <c r="C26" s="499"/>
      <c r="F26" s="492"/>
      <c r="G26" s="492"/>
      <c r="H26" s="492"/>
    </row>
    <row r="27" spans="3:8" ht="17.25">
      <c r="C27" s="499"/>
      <c r="F27" s="492"/>
      <c r="G27" s="492"/>
      <c r="H27" s="492"/>
    </row>
    <row r="28" spans="3:8" ht="17.25">
      <c r="C28" s="499"/>
      <c r="F28" s="492"/>
      <c r="G28" s="492"/>
      <c r="H28" s="492"/>
    </row>
    <row r="29" spans="3:8" ht="17.25">
      <c r="C29" s="499"/>
      <c r="F29" s="492"/>
      <c r="G29" s="492"/>
      <c r="H29" s="492"/>
    </row>
    <row r="30" spans="3:8" ht="17.25">
      <c r="C30" s="499"/>
      <c r="F30" s="492"/>
      <c r="G30" s="492"/>
      <c r="H30" s="492"/>
    </row>
    <row r="31" spans="3:7" ht="13.5">
      <c r="C31" s="500"/>
      <c r="D31" s="501"/>
      <c r="E31" s="502"/>
      <c r="F31" s="502"/>
      <c r="G31" s="502"/>
    </row>
    <row r="32" spans="3:7" ht="13.5">
      <c r="C32" s="501"/>
      <c r="D32" s="501"/>
      <c r="E32" s="502"/>
      <c r="F32" s="502"/>
      <c r="G32" s="502"/>
    </row>
    <row r="33" spans="3:7" ht="13.5">
      <c r="C33" s="501"/>
      <c r="D33" s="501"/>
      <c r="E33" s="502"/>
      <c r="F33" s="502"/>
      <c r="G33" s="502"/>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row>
    <row r="2" spans="1:33" ht="14.25">
      <c r="A2" s="433"/>
      <c r="B2" s="434"/>
      <c r="C2" s="434"/>
      <c r="D2" s="433"/>
      <c r="E2" s="434"/>
      <c r="F2" s="434"/>
      <c r="G2" s="434"/>
      <c r="H2" s="434"/>
      <c r="I2" s="433"/>
      <c r="K2" s="444" t="s">
        <v>118</v>
      </c>
      <c r="L2" s="434"/>
      <c r="M2" s="433"/>
      <c r="N2" s="433"/>
      <c r="O2" s="433"/>
      <c r="P2" s="433"/>
      <c r="Q2" s="433"/>
      <c r="R2" s="433"/>
      <c r="S2" s="433"/>
      <c r="T2" s="433"/>
      <c r="U2" s="433"/>
      <c r="V2" s="433"/>
      <c r="W2" s="433"/>
      <c r="X2" s="433"/>
      <c r="Y2" s="433"/>
      <c r="Z2" s="433"/>
      <c r="AA2" s="433"/>
      <c r="AB2" s="433"/>
      <c r="AC2" s="433"/>
      <c r="AD2" s="433"/>
      <c r="AE2" s="433"/>
      <c r="AF2" s="433"/>
      <c r="AG2" s="433"/>
    </row>
    <row r="3" spans="1:33" ht="14.25" customHeight="1">
      <c r="A3" s="433"/>
      <c r="B3" s="434"/>
      <c r="C3" s="434"/>
      <c r="D3" s="434"/>
      <c r="E3" s="434"/>
      <c r="F3" s="434"/>
      <c r="G3" s="434"/>
      <c r="H3" s="434"/>
      <c r="I3" s="434"/>
      <c r="J3" s="434"/>
      <c r="K3" s="434"/>
      <c r="L3" s="434"/>
      <c r="M3" s="433"/>
      <c r="N3" s="433"/>
      <c r="O3" s="433"/>
      <c r="P3" s="433"/>
      <c r="Q3" s="433"/>
      <c r="R3" s="433"/>
      <c r="S3" s="433"/>
      <c r="T3" s="433"/>
      <c r="U3" s="433"/>
      <c r="V3" s="433"/>
      <c r="W3" s="433"/>
      <c r="X3" s="433"/>
      <c r="Y3" s="433"/>
      <c r="Z3" s="433"/>
      <c r="AA3" s="433"/>
      <c r="AB3" s="433"/>
      <c r="AC3" s="433"/>
      <c r="AD3" s="433"/>
      <c r="AE3" s="433"/>
      <c r="AF3" s="433"/>
      <c r="AG3" s="433"/>
    </row>
    <row r="4" spans="1:33" s="1" customFormat="1" ht="14.25" customHeight="1">
      <c r="A4" s="436"/>
      <c r="B4" s="435" t="s">
        <v>119</v>
      </c>
      <c r="C4" s="434"/>
      <c r="D4" s="434"/>
      <c r="E4" s="434"/>
      <c r="F4" s="434"/>
      <c r="G4" s="434"/>
      <c r="H4" s="434"/>
      <c r="I4" s="434"/>
      <c r="J4" s="434"/>
      <c r="K4" s="434"/>
      <c r="L4" s="434"/>
      <c r="M4" s="433"/>
      <c r="N4" s="433"/>
      <c r="O4" s="433"/>
      <c r="P4" s="433"/>
      <c r="Q4" s="433"/>
      <c r="R4" s="433"/>
      <c r="S4" s="433"/>
      <c r="T4" s="433"/>
      <c r="U4" s="433"/>
      <c r="V4" s="433"/>
      <c r="W4" s="433"/>
      <c r="X4" s="433"/>
      <c r="Y4" s="433"/>
      <c r="Z4" s="433"/>
      <c r="AA4" s="433"/>
      <c r="AB4" s="433"/>
      <c r="AC4" s="433"/>
      <c r="AD4" s="433"/>
      <c r="AE4" s="433"/>
      <c r="AF4" s="433"/>
      <c r="AG4" s="433"/>
    </row>
    <row r="5" spans="1:33" ht="14.25" customHeight="1">
      <c r="A5" s="433"/>
      <c r="B5" s="434"/>
      <c r="C5" s="665" t="s">
        <v>662</v>
      </c>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row>
    <row r="6" spans="1:33" ht="14.25" customHeight="1">
      <c r="A6" s="433"/>
      <c r="B6" s="434"/>
      <c r="C6" s="665"/>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row>
    <row r="7" spans="1:33" ht="14.25" customHeight="1">
      <c r="A7" s="433"/>
      <c r="B7" s="43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row>
    <row r="8" spans="1:33" ht="9" customHeight="1">
      <c r="A8" s="433"/>
      <c r="B8" s="434"/>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row>
    <row r="9" spans="1:33" s="1" customFormat="1" ht="14.25" customHeight="1">
      <c r="A9" s="436"/>
      <c r="B9" s="435" t="s">
        <v>120</v>
      </c>
      <c r="C9" s="434"/>
      <c r="D9" s="434"/>
      <c r="E9" s="434"/>
      <c r="F9" s="434"/>
      <c r="G9" s="434"/>
      <c r="H9" s="434"/>
      <c r="I9" s="434"/>
      <c r="J9" s="434"/>
      <c r="K9" s="434"/>
      <c r="L9" s="434"/>
      <c r="M9" s="433"/>
      <c r="N9" s="433"/>
      <c r="O9" s="433"/>
      <c r="P9" s="433"/>
      <c r="Q9" s="433"/>
      <c r="R9" s="433"/>
      <c r="S9" s="433"/>
      <c r="T9" s="433"/>
      <c r="U9" s="433"/>
      <c r="V9" s="433"/>
      <c r="W9" s="433"/>
      <c r="X9" s="433"/>
      <c r="Y9" s="433"/>
      <c r="Z9" s="433"/>
      <c r="AA9" s="433"/>
      <c r="AB9" s="433"/>
      <c r="AC9" s="433"/>
      <c r="AD9" s="433"/>
      <c r="AE9" s="433"/>
      <c r="AF9" s="433"/>
      <c r="AG9" s="433"/>
    </row>
    <row r="10" spans="1:33" ht="14.25" customHeight="1">
      <c r="A10" s="433"/>
      <c r="B10" s="434"/>
      <c r="C10" s="665" t="s">
        <v>561</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row>
    <row r="11" spans="1:33" ht="14.25" customHeight="1">
      <c r="A11" s="433"/>
      <c r="B11" s="43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row>
    <row r="12" spans="1:33" ht="14.25" customHeight="1">
      <c r="A12" s="433"/>
      <c r="B12" s="43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row>
    <row r="13" spans="1:33" ht="14.25" customHeight="1">
      <c r="A13" s="433"/>
      <c r="B13" s="43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row>
    <row r="14" spans="1:33" ht="14.25" customHeight="1">
      <c r="A14" s="433"/>
      <c r="B14" s="43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row>
    <row r="15" spans="1:33" ht="14.25" customHeight="1">
      <c r="A15" s="433"/>
      <c r="B15" s="43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row>
    <row r="16" spans="1:33" ht="9" customHeight="1">
      <c r="A16" s="433"/>
      <c r="B16" s="434"/>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row>
    <row r="17" spans="1:33" s="1" customFormat="1" ht="14.25" customHeight="1">
      <c r="A17" s="436"/>
      <c r="B17" s="435" t="s">
        <v>121</v>
      </c>
      <c r="C17" s="434"/>
      <c r="D17" s="434"/>
      <c r="E17" s="434"/>
      <c r="F17" s="434"/>
      <c r="G17" s="434"/>
      <c r="H17" s="434"/>
      <c r="I17" s="434"/>
      <c r="J17" s="434"/>
      <c r="K17" s="434"/>
      <c r="L17" s="434"/>
      <c r="M17" s="433"/>
      <c r="N17" s="433"/>
      <c r="O17" s="433"/>
      <c r="P17" s="433"/>
      <c r="Q17" s="433"/>
      <c r="R17" s="433"/>
      <c r="S17" s="433"/>
      <c r="T17" s="433"/>
      <c r="U17" s="433"/>
      <c r="V17" s="433"/>
      <c r="W17" s="433"/>
      <c r="X17" s="433"/>
      <c r="Y17" s="433"/>
      <c r="Z17" s="433"/>
      <c r="AA17" s="433"/>
      <c r="AB17" s="433"/>
      <c r="AC17" s="433"/>
      <c r="AD17" s="433"/>
      <c r="AE17" s="433"/>
      <c r="AF17" s="433"/>
      <c r="AG17" s="433"/>
    </row>
    <row r="18" spans="1:33" ht="14.25" customHeight="1">
      <c r="A18" s="433"/>
      <c r="B18" s="434"/>
      <c r="C18" s="665" t="s">
        <v>663</v>
      </c>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row>
    <row r="19" spans="1:33" ht="14.25" customHeight="1">
      <c r="A19" s="433"/>
      <c r="B19" s="43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row>
    <row r="20" spans="1:33" ht="14.25" customHeight="1">
      <c r="A20" s="433"/>
      <c r="B20" s="434"/>
      <c r="C20" s="665" t="s">
        <v>664</v>
      </c>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row>
    <row r="21" spans="1:33" ht="14.25" customHeight="1">
      <c r="A21" s="433"/>
      <c r="B21" s="43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row>
    <row r="22" spans="1:33" ht="14.25" customHeight="1">
      <c r="A22" s="433"/>
      <c r="B22" s="43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row>
    <row r="23" spans="1:33" ht="14.25" customHeight="1">
      <c r="A23" s="433"/>
      <c r="B23" s="434"/>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row>
    <row r="24" spans="1:33" ht="9" customHeight="1">
      <c r="A24" s="433"/>
      <c r="B24" s="434"/>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row>
    <row r="25" spans="1:33" s="1" customFormat="1" ht="14.25" customHeight="1">
      <c r="A25" s="436"/>
      <c r="B25" s="435" t="s">
        <v>122</v>
      </c>
      <c r="C25" s="434"/>
      <c r="D25" s="434"/>
      <c r="E25" s="434"/>
      <c r="F25" s="434"/>
      <c r="G25" s="434"/>
      <c r="H25" s="434"/>
      <c r="I25" s="434"/>
      <c r="J25" s="434"/>
      <c r="K25" s="434"/>
      <c r="L25" s="434"/>
      <c r="M25" s="433"/>
      <c r="N25" s="433"/>
      <c r="O25" s="433"/>
      <c r="P25" s="433"/>
      <c r="Q25" s="433"/>
      <c r="R25" s="433"/>
      <c r="S25" s="433"/>
      <c r="T25" s="433"/>
      <c r="U25" s="433"/>
      <c r="V25" s="433"/>
      <c r="W25" s="433"/>
      <c r="X25" s="433"/>
      <c r="Y25" s="433"/>
      <c r="Z25" s="433"/>
      <c r="AA25" s="433"/>
      <c r="AB25" s="433"/>
      <c r="AC25" s="433"/>
      <c r="AD25" s="433"/>
      <c r="AE25" s="433"/>
      <c r="AF25" s="433"/>
      <c r="AG25" s="433"/>
    </row>
    <row r="26" spans="1:33" ht="14.25" customHeight="1">
      <c r="A26" s="433"/>
      <c r="B26" s="434"/>
      <c r="C26" s="434" t="s">
        <v>665</v>
      </c>
      <c r="D26" s="434" t="s">
        <v>666</v>
      </c>
      <c r="E26" s="434"/>
      <c r="F26" s="434"/>
      <c r="G26" s="434"/>
      <c r="H26" s="434"/>
      <c r="I26" s="434"/>
      <c r="J26" s="434"/>
      <c r="K26" s="434"/>
      <c r="L26" s="434"/>
      <c r="M26" s="433"/>
      <c r="N26" s="433"/>
      <c r="O26" s="433"/>
      <c r="P26" s="433"/>
      <c r="Q26" s="433"/>
      <c r="R26" s="433"/>
      <c r="S26" s="433"/>
      <c r="T26" s="433"/>
      <c r="U26" s="433"/>
      <c r="V26" s="433"/>
      <c r="W26" s="433"/>
      <c r="X26" s="433"/>
      <c r="Y26" s="433"/>
      <c r="Z26" s="433"/>
      <c r="AA26" s="433"/>
      <c r="AB26" s="433"/>
      <c r="AC26" s="433"/>
      <c r="AD26" s="433"/>
      <c r="AE26" s="433"/>
      <c r="AF26" s="433"/>
      <c r="AG26" s="433"/>
    </row>
    <row r="27" spans="1:33" ht="14.25" customHeight="1">
      <c r="A27" s="433"/>
      <c r="B27" s="434"/>
      <c r="C27" s="434"/>
      <c r="D27" s="665" t="s">
        <v>667</v>
      </c>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row>
    <row r="28" spans="1:33" ht="14.25" customHeight="1">
      <c r="A28" s="433"/>
      <c r="B28" s="434"/>
      <c r="C28" s="43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row>
    <row r="29" spans="1:33" ht="14.25" customHeight="1">
      <c r="A29" s="433"/>
      <c r="B29" s="434"/>
      <c r="C29" s="43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row>
    <row r="30" spans="1:33" ht="14.25" customHeight="1">
      <c r="A30" s="433"/>
      <c r="B30" s="434"/>
      <c r="C30" s="434"/>
      <c r="D30" s="663" t="s">
        <v>668</v>
      </c>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row>
    <row r="31" spans="1:33" ht="14.25" customHeight="1">
      <c r="A31" s="433"/>
      <c r="B31" s="434"/>
      <c r="C31" s="43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row>
    <row r="32" spans="1:33" ht="14.25" customHeight="1">
      <c r="A32" s="433"/>
      <c r="B32" s="434"/>
      <c r="C32" s="43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row>
    <row r="33" spans="1:33" ht="14.25" customHeight="1">
      <c r="A33" s="433"/>
      <c r="B33" s="434"/>
      <c r="C33" s="434"/>
      <c r="D33" s="435" t="s">
        <v>669</v>
      </c>
      <c r="E33" s="434"/>
      <c r="F33" s="434"/>
      <c r="G33" s="434"/>
      <c r="H33" s="434"/>
      <c r="I33" s="434"/>
      <c r="J33" s="434"/>
      <c r="K33" s="434"/>
      <c r="L33" s="434"/>
      <c r="M33" s="433"/>
      <c r="N33" s="433"/>
      <c r="O33" s="433"/>
      <c r="P33" s="433"/>
      <c r="Q33" s="433"/>
      <c r="R33" s="433"/>
      <c r="S33" s="433"/>
      <c r="T33" s="433"/>
      <c r="U33" s="433"/>
      <c r="V33" s="433"/>
      <c r="W33" s="433"/>
      <c r="X33" s="433"/>
      <c r="Y33" s="433"/>
      <c r="Z33" s="433"/>
      <c r="AA33" s="433"/>
      <c r="AB33" s="433"/>
      <c r="AC33" s="433"/>
      <c r="AD33" s="433"/>
      <c r="AE33" s="433"/>
      <c r="AF33" s="433"/>
      <c r="AG33" s="433"/>
    </row>
    <row r="34" spans="1:33" ht="14.25" customHeight="1">
      <c r="A34" s="433"/>
      <c r="B34" s="434"/>
      <c r="C34" s="434"/>
      <c r="D34" s="663" t="s">
        <v>670</v>
      </c>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row>
    <row r="35" spans="1:33" ht="14.25" customHeight="1">
      <c r="A35" s="433"/>
      <c r="B35" s="434"/>
      <c r="C35" s="434"/>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row>
    <row r="36" spans="1:33" ht="14.25" customHeight="1">
      <c r="A36" s="433"/>
      <c r="B36" s="434"/>
      <c r="C36" s="434"/>
      <c r="D36" s="663" t="s">
        <v>671</v>
      </c>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row>
    <row r="37" spans="1:33" ht="14.25" customHeight="1">
      <c r="A37" s="433"/>
      <c r="B37" s="434"/>
      <c r="C37" s="43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row>
    <row r="38" spans="1:33" ht="14.25" customHeight="1">
      <c r="A38" s="433"/>
      <c r="B38" s="434"/>
      <c r="C38" s="43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row>
    <row r="39" spans="1:33" ht="14.25" customHeight="1">
      <c r="A39" s="433"/>
      <c r="B39" s="434"/>
      <c r="C39" s="43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row>
    <row r="40" spans="1:33" ht="14.25" customHeight="1">
      <c r="A40" s="433"/>
      <c r="B40" s="434"/>
      <c r="C40" s="43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row>
    <row r="41" spans="1:33" ht="14.25" customHeight="1">
      <c r="A41" s="433"/>
      <c r="B41" s="434"/>
      <c r="C41" s="434"/>
      <c r="D41" s="435" t="s">
        <v>672</v>
      </c>
      <c r="E41" s="434"/>
      <c r="F41" s="434"/>
      <c r="G41" s="434"/>
      <c r="H41" s="434"/>
      <c r="I41" s="434"/>
      <c r="J41" s="434"/>
      <c r="K41" s="434"/>
      <c r="L41" s="434"/>
      <c r="M41" s="433"/>
      <c r="N41" s="433"/>
      <c r="O41" s="433"/>
      <c r="P41" s="433"/>
      <c r="Q41" s="433"/>
      <c r="R41" s="433"/>
      <c r="S41" s="433"/>
      <c r="T41" s="433"/>
      <c r="U41" s="433"/>
      <c r="V41" s="433"/>
      <c r="W41" s="433"/>
      <c r="X41" s="433"/>
      <c r="Y41" s="433"/>
      <c r="Z41" s="433"/>
      <c r="AA41" s="433"/>
      <c r="AB41" s="433"/>
      <c r="AC41" s="433"/>
      <c r="AD41" s="433"/>
      <c r="AE41" s="433"/>
      <c r="AF41" s="433"/>
      <c r="AG41" s="433"/>
    </row>
    <row r="42" spans="1:33" ht="9" customHeight="1">
      <c r="A42" s="433"/>
      <c r="B42" s="434"/>
      <c r="C42" s="434"/>
      <c r="D42" s="434"/>
      <c r="E42" s="434"/>
      <c r="F42" s="434"/>
      <c r="G42" s="434"/>
      <c r="H42" s="434"/>
      <c r="I42" s="434"/>
      <c r="J42" s="434"/>
      <c r="K42" s="434"/>
      <c r="L42" s="434"/>
      <c r="M42" s="433"/>
      <c r="N42" s="433"/>
      <c r="O42" s="433"/>
      <c r="P42" s="433"/>
      <c r="Q42" s="433"/>
      <c r="R42" s="433"/>
      <c r="S42" s="433"/>
      <c r="T42" s="433"/>
      <c r="U42" s="433"/>
      <c r="V42" s="433"/>
      <c r="W42" s="433"/>
      <c r="X42" s="433"/>
      <c r="Y42" s="433"/>
      <c r="Z42" s="433"/>
      <c r="AA42" s="433"/>
      <c r="AB42" s="433"/>
      <c r="AC42" s="433"/>
      <c r="AD42" s="433"/>
      <c r="AE42" s="433"/>
      <c r="AF42" s="433"/>
      <c r="AG42" s="433"/>
    </row>
    <row r="43" spans="1:33" ht="14.25" customHeight="1">
      <c r="A43" s="433"/>
      <c r="B43" s="434"/>
      <c r="C43" s="434" t="s">
        <v>673</v>
      </c>
      <c r="D43" s="434" t="s">
        <v>674</v>
      </c>
      <c r="E43" s="434"/>
      <c r="F43" s="434"/>
      <c r="G43" s="434"/>
      <c r="H43" s="434"/>
      <c r="I43" s="434"/>
      <c r="J43" s="434"/>
      <c r="K43" s="434"/>
      <c r="L43" s="434"/>
      <c r="M43" s="433"/>
      <c r="N43" s="433"/>
      <c r="O43" s="433"/>
      <c r="P43" s="433"/>
      <c r="Q43" s="433"/>
      <c r="R43" s="433"/>
      <c r="S43" s="433"/>
      <c r="T43" s="433"/>
      <c r="U43" s="433"/>
      <c r="V43" s="433"/>
      <c r="W43" s="433"/>
      <c r="X43" s="433"/>
      <c r="Y43" s="433"/>
      <c r="Z43" s="433"/>
      <c r="AA43" s="433"/>
      <c r="AB43" s="433"/>
      <c r="AC43" s="433"/>
      <c r="AD43" s="433"/>
      <c r="AE43" s="433"/>
      <c r="AF43" s="433"/>
      <c r="AG43" s="433"/>
    </row>
    <row r="44" spans="1:33" ht="14.25" customHeight="1">
      <c r="A44" s="433"/>
      <c r="B44" s="434"/>
      <c r="C44" s="434"/>
      <c r="D44" s="665" t="s">
        <v>675</v>
      </c>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row>
    <row r="45" spans="1:33" ht="14.25" customHeight="1">
      <c r="A45" s="433"/>
      <c r="B45" s="434"/>
      <c r="C45" s="43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row>
    <row r="46" spans="1:33" ht="14.25" customHeight="1">
      <c r="A46" s="433"/>
      <c r="B46" s="434"/>
      <c r="C46" s="43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row>
    <row r="47" spans="1:33" ht="14.25" customHeight="1">
      <c r="A47" s="433"/>
      <c r="B47" s="434"/>
      <c r="C47" s="434"/>
      <c r="D47" s="663" t="s">
        <v>676</v>
      </c>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row>
    <row r="48" spans="1:33" ht="14.25" customHeight="1">
      <c r="A48" s="433"/>
      <c r="B48" s="434"/>
      <c r="C48" s="43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row>
    <row r="49" spans="1:33" ht="14.25" customHeight="1">
      <c r="A49" s="433"/>
      <c r="B49" s="434"/>
      <c r="C49" s="434"/>
      <c r="D49" s="663" t="s">
        <v>677</v>
      </c>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row>
    <row r="50" spans="1:33" ht="14.25" customHeight="1">
      <c r="A50" s="433"/>
      <c r="B50" s="434"/>
      <c r="C50" s="43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row>
    <row r="51" spans="1:33" ht="14.25" customHeight="1">
      <c r="A51" s="433"/>
      <c r="B51" s="434"/>
      <c r="C51" s="434"/>
      <c r="D51" s="435" t="s">
        <v>678</v>
      </c>
      <c r="E51" s="434"/>
      <c r="F51" s="434"/>
      <c r="G51" s="434"/>
      <c r="H51" s="434"/>
      <c r="I51" s="434"/>
      <c r="J51" s="434"/>
      <c r="K51" s="434"/>
      <c r="L51" s="434"/>
      <c r="M51" s="433"/>
      <c r="N51" s="433"/>
      <c r="O51" s="433"/>
      <c r="P51" s="433"/>
      <c r="Q51" s="433"/>
      <c r="R51" s="433"/>
      <c r="S51" s="433"/>
      <c r="T51" s="433"/>
      <c r="U51" s="433"/>
      <c r="V51" s="433"/>
      <c r="W51" s="433"/>
      <c r="X51" s="433"/>
      <c r="Y51" s="433"/>
      <c r="Z51" s="433"/>
      <c r="AA51" s="433"/>
      <c r="AB51" s="433"/>
      <c r="AC51" s="433"/>
      <c r="AD51" s="433"/>
      <c r="AE51" s="433"/>
      <c r="AF51" s="433"/>
      <c r="AG51" s="433"/>
    </row>
    <row r="52" spans="1:33" ht="9" customHeight="1">
      <c r="A52" s="433"/>
      <c r="B52" s="434"/>
      <c r="C52" s="434"/>
      <c r="D52" s="434"/>
      <c r="E52" s="434"/>
      <c r="F52" s="434"/>
      <c r="G52" s="434"/>
      <c r="H52" s="434"/>
      <c r="I52" s="434"/>
      <c r="J52" s="434"/>
      <c r="K52" s="434"/>
      <c r="L52" s="434"/>
      <c r="M52" s="433"/>
      <c r="N52" s="433"/>
      <c r="O52" s="433"/>
      <c r="P52" s="433"/>
      <c r="Q52" s="433"/>
      <c r="R52" s="433"/>
      <c r="S52" s="433"/>
      <c r="T52" s="433"/>
      <c r="U52" s="433"/>
      <c r="V52" s="433"/>
      <c r="W52" s="433"/>
      <c r="X52" s="433"/>
      <c r="Y52" s="433"/>
      <c r="Z52" s="433"/>
      <c r="AA52" s="433"/>
      <c r="AB52" s="433"/>
      <c r="AC52" s="433"/>
      <c r="AD52" s="433"/>
      <c r="AE52" s="433"/>
      <c r="AF52" s="433"/>
      <c r="AG52" s="433"/>
    </row>
    <row r="53" spans="1:33" ht="13.5">
      <c r="A53" s="433"/>
      <c r="B53" s="434"/>
      <c r="C53" s="434" t="s">
        <v>679</v>
      </c>
      <c r="D53" s="434" t="s">
        <v>680</v>
      </c>
      <c r="E53" s="434"/>
      <c r="F53" s="434"/>
      <c r="G53" s="434"/>
      <c r="H53" s="434"/>
      <c r="I53" s="434"/>
      <c r="J53" s="434"/>
      <c r="K53" s="434"/>
      <c r="L53" s="434"/>
      <c r="M53" s="433"/>
      <c r="N53" s="433"/>
      <c r="O53" s="433"/>
      <c r="P53" s="433"/>
      <c r="Q53" s="433"/>
      <c r="R53" s="433"/>
      <c r="S53" s="433"/>
      <c r="T53" s="433"/>
      <c r="U53" s="433"/>
      <c r="V53" s="433"/>
      <c r="W53" s="433"/>
      <c r="X53" s="433"/>
      <c r="Y53" s="433"/>
      <c r="Z53" s="433"/>
      <c r="AA53" s="433"/>
      <c r="AB53" s="433"/>
      <c r="AC53" s="433"/>
      <c r="AD53" s="433"/>
      <c r="AE53" s="433"/>
      <c r="AF53" s="433"/>
      <c r="AG53" s="433"/>
    </row>
    <row r="54" spans="1:33" ht="13.5" customHeight="1">
      <c r="A54" s="433"/>
      <c r="B54" s="434"/>
      <c r="C54" s="434"/>
      <c r="D54" s="665" t="s">
        <v>681</v>
      </c>
      <c r="E54" s="665"/>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5"/>
    </row>
    <row r="55" spans="1:33" ht="13.5">
      <c r="A55" s="433"/>
      <c r="B55" s="434"/>
      <c r="C55" s="434"/>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row>
    <row r="56" spans="1:33" ht="9" customHeight="1">
      <c r="A56" s="433"/>
      <c r="B56" s="434"/>
      <c r="C56" s="434"/>
      <c r="D56" s="434"/>
      <c r="E56" s="434"/>
      <c r="F56" s="434"/>
      <c r="G56" s="434"/>
      <c r="H56" s="434"/>
      <c r="I56" s="434"/>
      <c r="J56" s="434"/>
      <c r="K56" s="434"/>
      <c r="L56" s="434"/>
      <c r="M56" s="433"/>
      <c r="N56" s="433"/>
      <c r="O56" s="433"/>
      <c r="P56" s="433"/>
      <c r="Q56" s="433"/>
      <c r="R56" s="433"/>
      <c r="S56" s="433"/>
      <c r="T56" s="433"/>
      <c r="U56" s="433"/>
      <c r="V56" s="433"/>
      <c r="W56" s="433"/>
      <c r="X56" s="433"/>
      <c r="Y56" s="433"/>
      <c r="Z56" s="433"/>
      <c r="AA56" s="433"/>
      <c r="AB56" s="433"/>
      <c r="AC56" s="433"/>
      <c r="AD56" s="433"/>
      <c r="AE56" s="433"/>
      <c r="AF56" s="433"/>
      <c r="AG56" s="433"/>
    </row>
    <row r="57" spans="1:33" ht="13.5">
      <c r="A57" s="433"/>
      <c r="B57" s="434"/>
      <c r="C57" s="434" t="s">
        <v>682</v>
      </c>
      <c r="D57" s="434" t="s">
        <v>683</v>
      </c>
      <c r="E57" s="434"/>
      <c r="F57" s="434"/>
      <c r="G57" s="434"/>
      <c r="H57" s="434"/>
      <c r="I57" s="434"/>
      <c r="J57" s="434"/>
      <c r="K57" s="434"/>
      <c r="L57" s="434"/>
      <c r="M57" s="433"/>
      <c r="N57" s="433"/>
      <c r="O57" s="433"/>
      <c r="P57" s="433"/>
      <c r="Q57" s="433"/>
      <c r="R57" s="433"/>
      <c r="S57" s="433"/>
      <c r="T57" s="433"/>
      <c r="U57" s="433"/>
      <c r="V57" s="433"/>
      <c r="W57" s="433"/>
      <c r="X57" s="433"/>
      <c r="Y57" s="433"/>
      <c r="Z57" s="433"/>
      <c r="AA57" s="433"/>
      <c r="AB57" s="433"/>
      <c r="AC57" s="433"/>
      <c r="AD57" s="433"/>
      <c r="AE57" s="433"/>
      <c r="AF57" s="433"/>
      <c r="AG57" s="433"/>
    </row>
    <row r="58" spans="1:33" ht="13.5">
      <c r="A58" s="433"/>
      <c r="B58" s="434"/>
      <c r="C58" s="434"/>
      <c r="D58" s="434" t="s">
        <v>684</v>
      </c>
      <c r="E58" s="434"/>
      <c r="F58" s="434"/>
      <c r="G58" s="434"/>
      <c r="H58" s="434"/>
      <c r="I58" s="434"/>
      <c r="J58" s="434"/>
      <c r="K58" s="434"/>
      <c r="L58" s="434"/>
      <c r="M58" s="433"/>
      <c r="N58" s="433"/>
      <c r="O58" s="433"/>
      <c r="P58" s="433"/>
      <c r="Q58" s="433"/>
      <c r="R58" s="433"/>
      <c r="S58" s="433"/>
      <c r="T58" s="433"/>
      <c r="U58" s="433"/>
      <c r="V58" s="433"/>
      <c r="W58" s="433"/>
      <c r="X58" s="433"/>
      <c r="Y58" s="433"/>
      <c r="Z58" s="433"/>
      <c r="AA58" s="433"/>
      <c r="AB58" s="433"/>
      <c r="AC58" s="433"/>
      <c r="AD58" s="433"/>
      <c r="AE58" s="433"/>
      <c r="AF58" s="433"/>
      <c r="AG58" s="433"/>
    </row>
    <row r="59" spans="1:33" ht="13.5">
      <c r="A59" s="433"/>
      <c r="B59" s="434"/>
      <c r="C59" s="434"/>
      <c r="D59" s="434" t="s">
        <v>124</v>
      </c>
      <c r="E59" s="434" t="s">
        <v>0</v>
      </c>
      <c r="F59" s="434"/>
      <c r="G59" s="434"/>
      <c r="H59" s="434"/>
      <c r="I59" s="434"/>
      <c r="J59" s="434"/>
      <c r="K59" s="434"/>
      <c r="L59" s="434"/>
      <c r="M59" s="433"/>
      <c r="N59" s="433"/>
      <c r="O59" s="433"/>
      <c r="P59" s="433"/>
      <c r="Q59" s="433"/>
      <c r="R59" s="433"/>
      <c r="S59" s="433"/>
      <c r="T59" s="433"/>
      <c r="U59" s="433"/>
      <c r="V59" s="433"/>
      <c r="W59" s="433"/>
      <c r="X59" s="433"/>
      <c r="Y59" s="433"/>
      <c r="Z59" s="433"/>
      <c r="AA59" s="433"/>
      <c r="AB59" s="433"/>
      <c r="AC59" s="433"/>
      <c r="AD59" s="433"/>
      <c r="AE59" s="433"/>
      <c r="AF59" s="433"/>
      <c r="AG59" s="433"/>
    </row>
    <row r="60" spans="1:33" ht="13.5">
      <c r="A60" s="433"/>
      <c r="B60" s="434"/>
      <c r="C60" s="434"/>
      <c r="D60" s="434"/>
      <c r="E60" s="434"/>
      <c r="F60" s="434"/>
      <c r="G60" s="434"/>
      <c r="H60" s="434"/>
      <c r="I60" s="434"/>
      <c r="J60" s="434"/>
      <c r="K60" s="434"/>
      <c r="L60" s="434"/>
      <c r="M60" s="433"/>
      <c r="N60" s="433"/>
      <c r="O60" s="433"/>
      <c r="P60" s="433"/>
      <c r="Q60" s="433"/>
      <c r="R60" s="433"/>
      <c r="S60" s="433"/>
      <c r="T60" s="433"/>
      <c r="U60" s="433"/>
      <c r="V60" s="433"/>
      <c r="W60" s="433"/>
      <c r="X60" s="433"/>
      <c r="Y60" s="433"/>
      <c r="Z60" s="433"/>
      <c r="AA60" s="433"/>
      <c r="AB60" s="433"/>
      <c r="AC60" s="433"/>
      <c r="AD60" s="433"/>
      <c r="AE60" s="433"/>
      <c r="AF60" s="433"/>
      <c r="AG60" s="433"/>
    </row>
    <row r="61" spans="1:33" ht="13.5">
      <c r="A61" s="433"/>
      <c r="B61" s="434"/>
      <c r="C61" s="434"/>
      <c r="D61" s="434"/>
      <c r="E61" s="434"/>
      <c r="F61" s="434"/>
      <c r="G61" s="434"/>
      <c r="H61" s="434"/>
      <c r="I61" s="434"/>
      <c r="J61" s="434"/>
      <c r="K61" s="434"/>
      <c r="L61" s="434"/>
      <c r="M61" s="433"/>
      <c r="N61" s="433"/>
      <c r="O61" s="433"/>
      <c r="P61" s="433"/>
      <c r="Q61" s="433"/>
      <c r="R61" s="433"/>
      <c r="S61" s="433"/>
      <c r="T61" s="433"/>
      <c r="U61" s="433"/>
      <c r="V61" s="433"/>
      <c r="W61" s="433"/>
      <c r="X61" s="433"/>
      <c r="Y61" s="433"/>
      <c r="Z61" s="433"/>
      <c r="AA61" s="433"/>
      <c r="AB61" s="433"/>
      <c r="AC61" s="433"/>
      <c r="AD61" s="433"/>
      <c r="AE61" s="433"/>
      <c r="AF61" s="433"/>
      <c r="AG61" s="433"/>
    </row>
    <row r="62" spans="1:33" ht="13.5">
      <c r="A62" s="433"/>
      <c r="B62" s="434"/>
      <c r="C62" s="434"/>
      <c r="D62" s="434"/>
      <c r="E62" s="434"/>
      <c r="F62" s="434"/>
      <c r="G62" s="434"/>
      <c r="H62" s="434"/>
      <c r="I62" s="434"/>
      <c r="J62" s="434"/>
      <c r="K62" s="434"/>
      <c r="L62" s="434"/>
      <c r="M62" s="433"/>
      <c r="N62" s="433"/>
      <c r="O62" s="433"/>
      <c r="P62" s="433"/>
      <c r="Q62" s="433"/>
      <c r="R62" s="433"/>
      <c r="S62" s="433"/>
      <c r="T62" s="433"/>
      <c r="U62" s="433"/>
      <c r="V62" s="433"/>
      <c r="W62" s="433"/>
      <c r="X62" s="433"/>
      <c r="Y62" s="433"/>
      <c r="Z62" s="433"/>
      <c r="AA62" s="433"/>
      <c r="AB62" s="433"/>
      <c r="AC62" s="433"/>
      <c r="AD62" s="433"/>
      <c r="AE62" s="433"/>
      <c r="AF62" s="433"/>
      <c r="AG62" s="433"/>
    </row>
    <row r="63" spans="1:33" ht="13.5">
      <c r="A63" s="433"/>
      <c r="B63" s="434"/>
      <c r="C63" s="434"/>
      <c r="D63" s="434"/>
      <c r="E63" s="434"/>
      <c r="F63" s="434"/>
      <c r="G63" s="434"/>
      <c r="H63" s="434"/>
      <c r="I63" s="434"/>
      <c r="J63" s="434"/>
      <c r="K63" s="434"/>
      <c r="L63" s="434"/>
      <c r="M63" s="433"/>
      <c r="N63" s="433"/>
      <c r="O63" s="433"/>
      <c r="P63" s="438" t="s">
        <v>771</v>
      </c>
      <c r="R63" s="433"/>
      <c r="S63" s="433"/>
      <c r="T63" s="433"/>
      <c r="U63" s="433"/>
      <c r="V63" s="433"/>
      <c r="W63" s="433"/>
      <c r="X63" s="433"/>
      <c r="Y63" s="433"/>
      <c r="Z63" s="433"/>
      <c r="AA63" s="433"/>
      <c r="AB63" s="433"/>
      <c r="AC63" s="433"/>
      <c r="AD63" s="433"/>
      <c r="AE63" s="433"/>
      <c r="AF63" s="433"/>
      <c r="AG63" s="433"/>
    </row>
    <row r="64" spans="1:33" ht="13.5">
      <c r="A64" s="433"/>
      <c r="B64" s="434"/>
      <c r="C64" s="434"/>
      <c r="D64" s="434"/>
      <c r="E64" s="434"/>
      <c r="F64" s="434"/>
      <c r="G64" s="434"/>
      <c r="H64" s="434"/>
      <c r="I64" s="434"/>
      <c r="J64" s="434"/>
      <c r="K64" s="434"/>
      <c r="L64" s="434"/>
      <c r="M64" s="433"/>
      <c r="N64" s="433"/>
      <c r="O64" s="433"/>
      <c r="R64" s="433"/>
      <c r="S64" s="433"/>
      <c r="T64" s="433"/>
      <c r="U64" s="433"/>
      <c r="V64" s="433"/>
      <c r="W64" s="433"/>
      <c r="X64" s="433"/>
      <c r="Y64" s="433"/>
      <c r="Z64" s="433"/>
      <c r="AA64" s="433"/>
      <c r="AB64" s="433"/>
      <c r="AC64" s="433"/>
      <c r="AD64" s="433"/>
      <c r="AE64" s="433"/>
      <c r="AF64" s="433"/>
      <c r="AG64" s="433"/>
    </row>
    <row r="65" spans="1:33" ht="13.5" customHeight="1">
      <c r="A65" s="433"/>
      <c r="B65" s="434"/>
      <c r="C65" s="434"/>
      <c r="D65" s="434" t="s">
        <v>125</v>
      </c>
      <c r="E65" s="665" t="s">
        <v>1</v>
      </c>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c r="AE65" s="665"/>
      <c r="AF65" s="665"/>
      <c r="AG65" s="665"/>
    </row>
    <row r="66" spans="1:33" ht="13.5">
      <c r="A66" s="433"/>
      <c r="B66" s="434"/>
      <c r="C66" s="434"/>
      <c r="D66" s="434"/>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row>
    <row r="67" spans="1:33" ht="13.5" customHeight="1">
      <c r="A67" s="433"/>
      <c r="B67" s="434"/>
      <c r="C67" s="434"/>
      <c r="D67" s="665" t="s">
        <v>2</v>
      </c>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row>
    <row r="68" spans="1:33" ht="13.5">
      <c r="A68" s="433"/>
      <c r="B68" s="434"/>
      <c r="C68" s="434"/>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row>
    <row r="69" spans="1:33" ht="13.5">
      <c r="A69" s="433"/>
      <c r="B69" s="434"/>
      <c r="C69" s="434"/>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c r="AF69" s="665"/>
      <c r="AG69" s="665"/>
    </row>
    <row r="70" spans="1:33" ht="13.5" customHeight="1">
      <c r="A70" s="433"/>
      <c r="B70" s="434"/>
      <c r="C70" s="434"/>
      <c r="D70" s="663" t="s">
        <v>3</v>
      </c>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row>
    <row r="71" spans="1:33" ht="13.5">
      <c r="A71" s="433"/>
      <c r="B71" s="434"/>
      <c r="C71" s="434"/>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row>
    <row r="72" spans="1:33" ht="13.5">
      <c r="A72" s="433"/>
      <c r="B72" s="434"/>
      <c r="C72" s="434"/>
      <c r="D72" s="434" t="s">
        <v>124</v>
      </c>
      <c r="E72" s="434" t="s">
        <v>4</v>
      </c>
      <c r="F72" s="434"/>
      <c r="G72" s="434"/>
      <c r="H72" s="434"/>
      <c r="I72" s="434"/>
      <c r="J72" s="434"/>
      <c r="K72" s="434"/>
      <c r="L72" s="434"/>
      <c r="M72" s="433"/>
      <c r="N72" s="433"/>
      <c r="O72" s="433"/>
      <c r="P72" s="433"/>
      <c r="Q72" s="433"/>
      <c r="R72" s="433"/>
      <c r="S72" s="433"/>
      <c r="T72" s="433"/>
      <c r="U72" s="433"/>
      <c r="V72" s="433"/>
      <c r="W72" s="433"/>
      <c r="X72" s="433"/>
      <c r="Y72" s="433"/>
      <c r="Z72" s="433"/>
      <c r="AA72" s="433"/>
      <c r="AB72" s="433"/>
      <c r="AC72" s="433"/>
      <c r="AD72" s="433"/>
      <c r="AE72" s="433"/>
      <c r="AF72" s="433"/>
      <c r="AG72" s="433"/>
    </row>
    <row r="73" spans="1:33" ht="13.5" customHeight="1">
      <c r="A73" s="433"/>
      <c r="B73" s="434"/>
      <c r="C73" s="434"/>
      <c r="D73" s="434" t="s">
        <v>125</v>
      </c>
      <c r="E73" s="665" t="s">
        <v>126</v>
      </c>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row>
    <row r="74" spans="1:33" ht="13.5">
      <c r="A74" s="433"/>
      <c r="B74" s="434"/>
      <c r="C74" s="434"/>
      <c r="D74" s="434"/>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row>
    <row r="75" spans="1:33" ht="13.5" customHeight="1">
      <c r="A75" s="433"/>
      <c r="B75" s="434"/>
      <c r="C75" s="434"/>
      <c r="D75" s="439" t="s">
        <v>5</v>
      </c>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row>
    <row r="76" spans="1:33" ht="13.5" customHeight="1">
      <c r="A76" s="433"/>
      <c r="B76" s="434"/>
      <c r="C76" s="434"/>
      <c r="D76" s="663" t="s">
        <v>6</v>
      </c>
      <c r="E76" s="665"/>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row>
    <row r="77" spans="1:33" ht="13.5">
      <c r="A77" s="433"/>
      <c r="B77" s="434"/>
      <c r="C77" s="434"/>
      <c r="D77" s="665"/>
      <c r="E77" s="665"/>
      <c r="F77" s="665"/>
      <c r="G77" s="665"/>
      <c r="H77" s="665"/>
      <c r="I77" s="665"/>
      <c r="J77" s="665"/>
      <c r="K77" s="665"/>
      <c r="L77" s="665"/>
      <c r="M77" s="665"/>
      <c r="N77" s="665"/>
      <c r="O77" s="665"/>
      <c r="P77" s="665"/>
      <c r="Q77" s="665"/>
      <c r="R77" s="665"/>
      <c r="S77" s="665"/>
      <c r="T77" s="665"/>
      <c r="U77" s="665"/>
      <c r="V77" s="665"/>
      <c r="W77" s="665"/>
      <c r="X77" s="665"/>
      <c r="Y77" s="665"/>
      <c r="Z77" s="665"/>
      <c r="AA77" s="665"/>
      <c r="AB77" s="665"/>
      <c r="AC77" s="665"/>
      <c r="AD77" s="665"/>
      <c r="AE77" s="665"/>
      <c r="AF77" s="665"/>
      <c r="AG77" s="665"/>
    </row>
    <row r="78" spans="1:33" ht="9" customHeight="1">
      <c r="A78" s="433"/>
      <c r="B78" s="434"/>
      <c r="C78" s="434"/>
      <c r="D78" s="434"/>
      <c r="E78" s="434"/>
      <c r="F78" s="434"/>
      <c r="G78" s="434"/>
      <c r="H78" s="434"/>
      <c r="I78" s="434"/>
      <c r="J78" s="434"/>
      <c r="K78" s="434"/>
      <c r="L78" s="434"/>
      <c r="M78" s="433"/>
      <c r="N78" s="433"/>
      <c r="O78" s="433"/>
      <c r="P78" s="433"/>
      <c r="Q78" s="433"/>
      <c r="R78" s="433"/>
      <c r="S78" s="433"/>
      <c r="T78" s="433"/>
      <c r="U78" s="433"/>
      <c r="V78" s="433"/>
      <c r="W78" s="433"/>
      <c r="X78" s="433"/>
      <c r="Y78" s="433"/>
      <c r="Z78" s="433"/>
      <c r="AA78" s="433"/>
      <c r="AB78" s="433"/>
      <c r="AC78" s="433"/>
      <c r="AD78" s="433"/>
      <c r="AE78" s="433"/>
      <c r="AF78" s="433"/>
      <c r="AG78" s="433"/>
    </row>
    <row r="79" spans="1:33" ht="13.5">
      <c r="A79" s="433"/>
      <c r="B79" s="434"/>
      <c r="C79" s="434" t="s">
        <v>7</v>
      </c>
      <c r="D79" s="434" t="s">
        <v>8</v>
      </c>
      <c r="E79" s="434"/>
      <c r="F79" s="434"/>
      <c r="G79" s="434"/>
      <c r="H79" s="434"/>
      <c r="I79" s="434"/>
      <c r="J79" s="434"/>
      <c r="K79" s="434"/>
      <c r="L79" s="434"/>
      <c r="M79" s="433"/>
      <c r="N79" s="433"/>
      <c r="O79" s="433"/>
      <c r="P79" s="433"/>
      <c r="Q79" s="433"/>
      <c r="R79" s="433"/>
      <c r="S79" s="433"/>
      <c r="T79" s="433"/>
      <c r="U79" s="433"/>
      <c r="V79" s="433"/>
      <c r="W79" s="433"/>
      <c r="X79" s="433"/>
      <c r="Y79" s="433"/>
      <c r="Z79" s="433"/>
      <c r="AA79" s="433"/>
      <c r="AB79" s="433"/>
      <c r="AC79" s="433"/>
      <c r="AD79" s="433"/>
      <c r="AE79" s="433"/>
      <c r="AF79" s="433"/>
      <c r="AG79" s="433"/>
    </row>
    <row r="80" spans="1:33" ht="13.5">
      <c r="A80" s="433"/>
      <c r="B80" s="434"/>
      <c r="C80" s="434"/>
      <c r="D80" s="434" t="s">
        <v>127</v>
      </c>
      <c r="E80" s="434"/>
      <c r="F80" s="434"/>
      <c r="G80" s="434"/>
      <c r="H80" s="434"/>
      <c r="I80" s="434"/>
      <c r="J80" s="434"/>
      <c r="K80" s="434"/>
      <c r="L80" s="434"/>
      <c r="M80" s="433"/>
      <c r="N80" s="433"/>
      <c r="O80" s="433"/>
      <c r="P80" s="433"/>
      <c r="Q80" s="433"/>
      <c r="R80" s="433"/>
      <c r="S80" s="433"/>
      <c r="T80" s="433"/>
      <c r="U80" s="433"/>
      <c r="V80" s="433"/>
      <c r="W80" s="433"/>
      <c r="X80" s="433"/>
      <c r="Y80" s="433"/>
      <c r="Z80" s="433"/>
      <c r="AA80" s="433"/>
      <c r="AB80" s="433"/>
      <c r="AC80" s="433"/>
      <c r="AD80" s="433"/>
      <c r="AE80" s="433"/>
      <c r="AF80" s="433"/>
      <c r="AG80" s="433"/>
    </row>
    <row r="81" spans="1:33" ht="5.25" customHeight="1">
      <c r="A81" s="433"/>
      <c r="B81" s="434"/>
      <c r="C81" s="434"/>
      <c r="D81" s="434"/>
      <c r="E81" s="434"/>
      <c r="F81" s="434"/>
      <c r="G81" s="434"/>
      <c r="H81" s="434"/>
      <c r="I81" s="434"/>
      <c r="J81" s="434"/>
      <c r="K81" s="434"/>
      <c r="L81" s="434"/>
      <c r="M81" s="433"/>
      <c r="N81" s="433"/>
      <c r="O81" s="433"/>
      <c r="P81" s="433"/>
      <c r="Q81" s="433"/>
      <c r="R81" s="433"/>
      <c r="S81" s="433"/>
      <c r="T81" s="433"/>
      <c r="U81" s="433"/>
      <c r="V81" s="433"/>
      <c r="W81" s="433"/>
      <c r="X81" s="433"/>
      <c r="Y81" s="433"/>
      <c r="Z81" s="433"/>
      <c r="AA81" s="433"/>
      <c r="AB81" s="433"/>
      <c r="AC81" s="433"/>
      <c r="AD81" s="433"/>
      <c r="AE81" s="433"/>
      <c r="AF81" s="433"/>
      <c r="AG81" s="433"/>
    </row>
    <row r="82" spans="1:33" ht="13.5">
      <c r="A82" s="433"/>
      <c r="B82" s="434"/>
      <c r="C82" s="434"/>
      <c r="D82" s="434" t="s">
        <v>128</v>
      </c>
      <c r="E82" s="434"/>
      <c r="F82" s="434"/>
      <c r="G82" s="433"/>
      <c r="H82" s="434"/>
      <c r="I82" s="434"/>
      <c r="J82" s="434"/>
      <c r="K82" s="434" t="s">
        <v>137</v>
      </c>
      <c r="L82" s="434"/>
      <c r="M82" s="433"/>
      <c r="N82" s="433"/>
      <c r="O82" s="433"/>
      <c r="P82" s="433"/>
      <c r="Q82" s="433"/>
      <c r="R82" s="433"/>
      <c r="S82" s="433"/>
      <c r="T82" s="433"/>
      <c r="U82" s="433"/>
      <c r="V82" s="433"/>
      <c r="W82" s="433"/>
      <c r="X82" s="433"/>
      <c r="Y82" s="433"/>
      <c r="Z82" s="433"/>
      <c r="AA82" s="433"/>
      <c r="AB82" s="433"/>
      <c r="AC82" s="433"/>
      <c r="AD82" s="433"/>
      <c r="AE82" s="433"/>
      <c r="AF82" s="433"/>
      <c r="AG82" s="433"/>
    </row>
    <row r="83" spans="1:33" ht="13.5" customHeight="1">
      <c r="A83" s="433"/>
      <c r="B83" s="434"/>
      <c r="C83" s="434"/>
      <c r="D83" s="434" t="s">
        <v>17</v>
      </c>
      <c r="E83" s="434"/>
      <c r="F83" s="434"/>
      <c r="G83" s="434"/>
      <c r="H83" s="434"/>
      <c r="I83" s="434"/>
      <c r="J83" s="434"/>
      <c r="K83" s="434"/>
      <c r="L83" s="434"/>
      <c r="M83" s="433"/>
      <c r="N83" s="433"/>
      <c r="O83" s="433"/>
      <c r="P83" s="433"/>
      <c r="Q83" s="433"/>
      <c r="R83" s="433"/>
      <c r="S83" s="433"/>
      <c r="T83" s="433"/>
      <c r="U83" s="433"/>
      <c r="V83" s="433"/>
      <c r="W83" s="433"/>
      <c r="X83" s="433"/>
      <c r="Y83" s="433"/>
      <c r="Z83" s="433"/>
      <c r="AA83" s="433"/>
      <c r="AB83" s="433"/>
      <c r="AC83" s="433"/>
      <c r="AD83" s="433"/>
      <c r="AE83" s="433"/>
      <c r="AF83" s="433"/>
      <c r="AG83" s="433"/>
    </row>
    <row r="84" spans="1:33" ht="13.5">
      <c r="A84" s="433"/>
      <c r="B84" s="434"/>
      <c r="C84" s="434"/>
      <c r="D84" s="434" t="s">
        <v>129</v>
      </c>
      <c r="E84" s="434"/>
      <c r="F84" s="434"/>
      <c r="G84" s="433"/>
      <c r="H84" s="433"/>
      <c r="I84" s="434"/>
      <c r="J84" s="434"/>
      <c r="K84" s="434"/>
      <c r="L84" s="434"/>
      <c r="M84" s="434" t="s">
        <v>138</v>
      </c>
      <c r="N84" s="433"/>
      <c r="O84" s="433"/>
      <c r="P84" s="433"/>
      <c r="Q84" s="433"/>
      <c r="R84" s="433"/>
      <c r="S84" s="433"/>
      <c r="T84" s="433"/>
      <c r="U84" s="433"/>
      <c r="V84" s="433"/>
      <c r="W84" s="433"/>
      <c r="X84" s="433"/>
      <c r="Y84" s="433"/>
      <c r="Z84" s="433"/>
      <c r="AA84" s="433"/>
      <c r="AB84" s="433"/>
      <c r="AC84" s="433"/>
      <c r="AD84" s="433"/>
      <c r="AE84" s="433"/>
      <c r="AF84" s="433"/>
      <c r="AG84" s="433"/>
    </row>
    <row r="85" spans="1:33" ht="5.25" customHeight="1">
      <c r="A85" s="433"/>
      <c r="B85" s="434"/>
      <c r="C85" s="434"/>
      <c r="D85" s="434"/>
      <c r="E85" s="434"/>
      <c r="F85" s="434"/>
      <c r="G85" s="434"/>
      <c r="H85" s="433"/>
      <c r="I85" s="434"/>
      <c r="J85" s="434"/>
      <c r="K85" s="434"/>
      <c r="L85" s="434"/>
      <c r="M85" s="433"/>
      <c r="N85" s="433"/>
      <c r="O85" s="433"/>
      <c r="P85" s="433"/>
      <c r="Q85" s="433"/>
      <c r="R85" s="433"/>
      <c r="S85" s="433"/>
      <c r="T85" s="433"/>
      <c r="U85" s="433"/>
      <c r="V85" s="433"/>
      <c r="W85" s="433"/>
      <c r="X85" s="433"/>
      <c r="Y85" s="433"/>
      <c r="Z85" s="433"/>
      <c r="AA85" s="433"/>
      <c r="AB85" s="433"/>
      <c r="AC85" s="433"/>
      <c r="AD85" s="433"/>
      <c r="AE85" s="433"/>
      <c r="AF85" s="433"/>
      <c r="AG85" s="433"/>
    </row>
    <row r="86" spans="1:33" ht="13.5" customHeight="1">
      <c r="A86" s="433"/>
      <c r="B86" s="434"/>
      <c r="C86" s="434"/>
      <c r="D86" s="665" t="s">
        <v>18</v>
      </c>
      <c r="E86" s="665"/>
      <c r="F86" s="665"/>
      <c r="G86" s="665"/>
      <c r="H86" s="665"/>
      <c r="I86" s="665"/>
      <c r="J86" s="665"/>
      <c r="K86" s="665"/>
      <c r="L86" s="665"/>
      <c r="M86" s="665"/>
      <c r="N86" s="665"/>
      <c r="O86" s="665"/>
      <c r="P86" s="665"/>
      <c r="Q86" s="665"/>
      <c r="R86" s="665"/>
      <c r="S86" s="665"/>
      <c r="T86" s="665"/>
      <c r="U86" s="665"/>
      <c r="V86" s="665"/>
      <c r="W86" s="665"/>
      <c r="X86" s="665"/>
      <c r="Y86" s="665"/>
      <c r="Z86" s="665"/>
      <c r="AA86" s="665"/>
      <c r="AB86" s="665"/>
      <c r="AC86" s="665"/>
      <c r="AD86" s="665"/>
      <c r="AE86" s="665"/>
      <c r="AF86" s="665"/>
      <c r="AG86" s="665"/>
    </row>
    <row r="87" spans="1:33" ht="13.5">
      <c r="A87" s="433"/>
      <c r="B87" s="434"/>
      <c r="C87" s="434"/>
      <c r="D87" s="665"/>
      <c r="E87" s="665"/>
      <c r="F87" s="665"/>
      <c r="G87" s="665"/>
      <c r="H87" s="665"/>
      <c r="I87" s="665"/>
      <c r="J87" s="665"/>
      <c r="K87" s="665"/>
      <c r="L87" s="665"/>
      <c r="M87" s="665"/>
      <c r="N87" s="665"/>
      <c r="O87" s="665"/>
      <c r="P87" s="665"/>
      <c r="Q87" s="665"/>
      <c r="R87" s="665"/>
      <c r="S87" s="665"/>
      <c r="T87" s="665"/>
      <c r="U87" s="665"/>
      <c r="V87" s="665"/>
      <c r="W87" s="665"/>
      <c r="X87" s="665"/>
      <c r="Y87" s="665"/>
      <c r="Z87" s="665"/>
      <c r="AA87" s="665"/>
      <c r="AB87" s="665"/>
      <c r="AC87" s="665"/>
      <c r="AD87" s="665"/>
      <c r="AE87" s="665"/>
      <c r="AF87" s="665"/>
      <c r="AG87" s="665"/>
    </row>
    <row r="88" spans="1:33" ht="9" customHeight="1">
      <c r="A88" s="433"/>
      <c r="B88" s="434"/>
      <c r="C88" s="434"/>
      <c r="D88" s="434"/>
      <c r="E88" s="434"/>
      <c r="F88" s="434"/>
      <c r="G88" s="434"/>
      <c r="H88" s="434"/>
      <c r="I88" s="434"/>
      <c r="J88" s="434"/>
      <c r="K88" s="434"/>
      <c r="L88" s="434"/>
      <c r="M88" s="433"/>
      <c r="N88" s="433"/>
      <c r="O88" s="433"/>
      <c r="P88" s="433"/>
      <c r="Q88" s="433"/>
      <c r="R88" s="433"/>
      <c r="S88" s="433"/>
      <c r="T88" s="433"/>
      <c r="U88" s="433"/>
      <c r="V88" s="433"/>
      <c r="W88" s="433"/>
      <c r="X88" s="433"/>
      <c r="Y88" s="433"/>
      <c r="Z88" s="433"/>
      <c r="AA88" s="433"/>
      <c r="AB88" s="433"/>
      <c r="AC88" s="433"/>
      <c r="AD88" s="433"/>
      <c r="AE88" s="433"/>
      <c r="AF88" s="433"/>
      <c r="AG88" s="433"/>
    </row>
    <row r="89" spans="1:33" s="1" customFormat="1" ht="13.5">
      <c r="A89" s="436"/>
      <c r="B89" s="435" t="s">
        <v>130</v>
      </c>
      <c r="C89" s="434"/>
      <c r="D89" s="434"/>
      <c r="E89" s="434"/>
      <c r="F89" s="434"/>
      <c r="G89" s="434"/>
      <c r="H89" s="434"/>
      <c r="I89" s="434"/>
      <c r="J89" s="434"/>
      <c r="K89" s="434"/>
      <c r="L89" s="434"/>
      <c r="M89" s="433"/>
      <c r="N89" s="433"/>
      <c r="O89" s="433"/>
      <c r="P89" s="433"/>
      <c r="Q89" s="433"/>
      <c r="R89" s="433"/>
      <c r="S89" s="433"/>
      <c r="T89" s="433"/>
      <c r="U89" s="433"/>
      <c r="V89" s="433"/>
      <c r="W89" s="433"/>
      <c r="X89" s="433"/>
      <c r="Y89" s="433"/>
      <c r="Z89" s="433"/>
      <c r="AA89" s="433"/>
      <c r="AB89" s="433"/>
      <c r="AC89" s="433"/>
      <c r="AD89" s="433"/>
      <c r="AE89" s="433"/>
      <c r="AF89" s="433"/>
      <c r="AG89" s="433"/>
    </row>
    <row r="90" spans="1:33" ht="13.5" customHeight="1">
      <c r="A90" s="433"/>
      <c r="B90" s="434"/>
      <c r="C90" s="665" t="s">
        <v>19</v>
      </c>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row>
    <row r="91" spans="1:33" ht="13.5">
      <c r="A91" s="433"/>
      <c r="B91" s="434"/>
      <c r="C91" s="665"/>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5"/>
      <c r="AG91" s="665"/>
    </row>
    <row r="92" spans="1:33" ht="9" customHeight="1">
      <c r="A92" s="433"/>
      <c r="B92" s="434"/>
      <c r="C92" s="434"/>
      <c r="D92" s="434"/>
      <c r="E92" s="434"/>
      <c r="F92" s="434"/>
      <c r="G92" s="434"/>
      <c r="H92" s="434"/>
      <c r="I92" s="434"/>
      <c r="J92" s="434"/>
      <c r="K92" s="434"/>
      <c r="L92" s="434"/>
      <c r="M92" s="433"/>
      <c r="N92" s="433"/>
      <c r="O92" s="433"/>
      <c r="P92" s="433"/>
      <c r="Q92" s="433"/>
      <c r="R92" s="433"/>
      <c r="S92" s="433"/>
      <c r="T92" s="433"/>
      <c r="U92" s="433"/>
      <c r="V92" s="433"/>
      <c r="W92" s="433"/>
      <c r="X92" s="433"/>
      <c r="Y92" s="433"/>
      <c r="Z92" s="433"/>
      <c r="AA92" s="433"/>
      <c r="AB92" s="433"/>
      <c r="AC92" s="433"/>
      <c r="AD92" s="433"/>
      <c r="AE92" s="433"/>
      <c r="AF92" s="433"/>
      <c r="AG92" s="433"/>
    </row>
    <row r="93" spans="1:33" s="1" customFormat="1" ht="13.5">
      <c r="A93" s="436"/>
      <c r="B93" s="435" t="s">
        <v>131</v>
      </c>
      <c r="C93" s="434"/>
      <c r="D93" s="434"/>
      <c r="E93" s="434"/>
      <c r="F93" s="434"/>
      <c r="G93" s="434"/>
      <c r="H93" s="434"/>
      <c r="I93" s="434"/>
      <c r="J93" s="434"/>
      <c r="K93" s="434"/>
      <c r="L93" s="434"/>
      <c r="M93" s="433"/>
      <c r="N93" s="433"/>
      <c r="O93" s="433"/>
      <c r="P93" s="433"/>
      <c r="Q93" s="433"/>
      <c r="R93" s="433"/>
      <c r="S93" s="433"/>
      <c r="T93" s="433"/>
      <c r="U93" s="433"/>
      <c r="V93" s="433"/>
      <c r="W93" s="433"/>
      <c r="X93" s="433"/>
      <c r="Y93" s="433"/>
      <c r="Z93" s="433"/>
      <c r="AA93" s="433"/>
      <c r="AB93" s="433"/>
      <c r="AC93" s="433"/>
      <c r="AD93" s="433"/>
      <c r="AE93" s="433"/>
      <c r="AF93" s="433"/>
      <c r="AG93" s="433"/>
    </row>
    <row r="94" spans="1:33" ht="13.5" customHeight="1">
      <c r="A94" s="433"/>
      <c r="B94" s="434"/>
      <c r="C94" s="665" t="s">
        <v>20</v>
      </c>
      <c r="D94" s="665"/>
      <c r="E94" s="665"/>
      <c r="F94" s="665"/>
      <c r="G94" s="665"/>
      <c r="H94" s="665"/>
      <c r="I94" s="665"/>
      <c r="J94" s="665"/>
      <c r="K94" s="665"/>
      <c r="L94" s="665"/>
      <c r="M94" s="665"/>
      <c r="N94" s="665"/>
      <c r="O94" s="665"/>
      <c r="P94" s="665"/>
      <c r="Q94" s="665"/>
      <c r="R94" s="665"/>
      <c r="S94" s="665"/>
      <c r="T94" s="665"/>
      <c r="U94" s="665"/>
      <c r="V94" s="665"/>
      <c r="W94" s="665"/>
      <c r="X94" s="665"/>
      <c r="Y94" s="665"/>
      <c r="Z94" s="665"/>
      <c r="AA94" s="665"/>
      <c r="AB94" s="665"/>
      <c r="AC94" s="665"/>
      <c r="AD94" s="665"/>
      <c r="AE94" s="665"/>
      <c r="AF94" s="665"/>
      <c r="AG94" s="665"/>
    </row>
    <row r="95" spans="1:33" ht="13.5">
      <c r="A95" s="433"/>
      <c r="B95" s="434"/>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row>
    <row r="96" spans="1:33" ht="13.5">
      <c r="A96" s="433"/>
      <c r="B96" s="434"/>
      <c r="C96" s="665"/>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row>
    <row r="97" spans="1:33" ht="9" customHeight="1">
      <c r="A97" s="433"/>
      <c r="B97" s="434"/>
      <c r="C97" s="434"/>
      <c r="D97" s="434"/>
      <c r="E97" s="434"/>
      <c r="F97" s="434"/>
      <c r="G97" s="434"/>
      <c r="H97" s="434"/>
      <c r="I97" s="434"/>
      <c r="J97" s="434"/>
      <c r="K97" s="434"/>
      <c r="L97" s="434"/>
      <c r="M97" s="433"/>
      <c r="N97" s="433"/>
      <c r="O97" s="433"/>
      <c r="P97" s="433"/>
      <c r="Q97" s="433"/>
      <c r="R97" s="433"/>
      <c r="S97" s="433"/>
      <c r="T97" s="433"/>
      <c r="U97" s="433"/>
      <c r="V97" s="433"/>
      <c r="W97" s="433"/>
      <c r="X97" s="433"/>
      <c r="Y97" s="433"/>
      <c r="Z97" s="433"/>
      <c r="AA97" s="433"/>
      <c r="AB97" s="433"/>
      <c r="AC97" s="433"/>
      <c r="AD97" s="433"/>
      <c r="AE97" s="433"/>
      <c r="AF97" s="433"/>
      <c r="AG97" s="433"/>
    </row>
    <row r="98" spans="1:33" s="1" customFormat="1" ht="13.5">
      <c r="A98" s="436"/>
      <c r="B98" s="435" t="s">
        <v>9</v>
      </c>
      <c r="C98" s="434"/>
      <c r="D98" s="434"/>
      <c r="E98" s="434"/>
      <c r="F98" s="434"/>
      <c r="G98" s="434"/>
      <c r="H98" s="434"/>
      <c r="I98" s="434"/>
      <c r="J98" s="434"/>
      <c r="K98" s="434"/>
      <c r="L98" s="434"/>
      <c r="M98" s="433"/>
      <c r="N98" s="433"/>
      <c r="O98" s="433"/>
      <c r="P98" s="433"/>
      <c r="Q98" s="433"/>
      <c r="R98" s="433"/>
      <c r="S98" s="433"/>
      <c r="T98" s="433"/>
      <c r="U98" s="433"/>
      <c r="V98" s="433"/>
      <c r="W98" s="433"/>
      <c r="X98" s="433"/>
      <c r="Y98" s="433"/>
      <c r="Z98" s="433"/>
      <c r="AA98" s="433"/>
      <c r="AB98" s="433"/>
      <c r="AC98" s="433"/>
      <c r="AD98" s="433"/>
      <c r="AE98" s="433"/>
      <c r="AF98" s="433"/>
      <c r="AG98" s="433"/>
    </row>
    <row r="99" spans="1:33" ht="13.5">
      <c r="A99" s="433"/>
      <c r="B99" s="434"/>
      <c r="C99" s="434" t="s">
        <v>21</v>
      </c>
      <c r="D99" s="434" t="s">
        <v>10</v>
      </c>
      <c r="E99" s="434"/>
      <c r="F99" s="434"/>
      <c r="G99" s="434"/>
      <c r="H99" s="434"/>
      <c r="I99" s="434"/>
      <c r="J99" s="434"/>
      <c r="K99" s="434"/>
      <c r="L99" s="434"/>
      <c r="M99" s="433"/>
      <c r="N99" s="433"/>
      <c r="O99" s="433"/>
      <c r="P99" s="433"/>
      <c r="Q99" s="433"/>
      <c r="R99" s="433"/>
      <c r="S99" s="433"/>
      <c r="T99" s="433"/>
      <c r="U99" s="433"/>
      <c r="V99" s="433"/>
      <c r="W99" s="433"/>
      <c r="X99" s="433"/>
      <c r="Y99" s="433"/>
      <c r="Z99" s="433"/>
      <c r="AA99" s="433"/>
      <c r="AB99" s="433"/>
      <c r="AC99" s="433"/>
      <c r="AD99" s="433"/>
      <c r="AE99" s="433"/>
      <c r="AF99" s="433"/>
      <c r="AG99" s="433"/>
    </row>
    <row r="100" spans="1:33" ht="13.5" customHeight="1">
      <c r="A100" s="433"/>
      <c r="B100" s="434"/>
      <c r="C100" s="434" t="s">
        <v>22</v>
      </c>
      <c r="D100" s="665" t="s">
        <v>686</v>
      </c>
      <c r="E100" s="665"/>
      <c r="F100" s="665"/>
      <c r="G100" s="665"/>
      <c r="H100" s="665"/>
      <c r="I100" s="665"/>
      <c r="J100" s="665"/>
      <c r="K100" s="665"/>
      <c r="L100" s="665"/>
      <c r="M100" s="665"/>
      <c r="N100" s="665"/>
      <c r="O100" s="665"/>
      <c r="P100" s="665"/>
      <c r="Q100" s="665"/>
      <c r="R100" s="665"/>
      <c r="S100" s="665"/>
      <c r="T100" s="665"/>
      <c r="U100" s="665"/>
      <c r="V100" s="665"/>
      <c r="W100" s="665"/>
      <c r="X100" s="665"/>
      <c r="Y100" s="665"/>
      <c r="Z100" s="665"/>
      <c r="AA100" s="665"/>
      <c r="AB100" s="665"/>
      <c r="AC100" s="665"/>
      <c r="AD100" s="665"/>
      <c r="AE100" s="665"/>
      <c r="AF100" s="665"/>
      <c r="AG100" s="665"/>
    </row>
    <row r="101" spans="1:33" ht="13.5">
      <c r="A101" s="433"/>
      <c r="B101" s="434"/>
      <c r="C101" s="434"/>
      <c r="D101" s="665"/>
      <c r="E101" s="665"/>
      <c r="F101" s="665"/>
      <c r="G101" s="665"/>
      <c r="H101" s="665"/>
      <c r="I101" s="665"/>
      <c r="J101" s="665"/>
      <c r="K101" s="665"/>
      <c r="L101" s="665"/>
      <c r="M101" s="665"/>
      <c r="N101" s="665"/>
      <c r="O101" s="665"/>
      <c r="P101" s="665"/>
      <c r="Q101" s="665"/>
      <c r="R101" s="665"/>
      <c r="S101" s="665"/>
      <c r="T101" s="665"/>
      <c r="U101" s="665"/>
      <c r="V101" s="665"/>
      <c r="W101" s="665"/>
      <c r="X101" s="665"/>
      <c r="Y101" s="665"/>
      <c r="Z101" s="665"/>
      <c r="AA101" s="665"/>
      <c r="AB101" s="665"/>
      <c r="AC101" s="665"/>
      <c r="AD101" s="665"/>
      <c r="AE101" s="665"/>
      <c r="AF101" s="665"/>
      <c r="AG101" s="665"/>
    </row>
    <row r="102" spans="1:33" ht="13.5">
      <c r="A102" s="433"/>
      <c r="B102" s="434"/>
      <c r="C102" s="434"/>
      <c r="D102" s="665"/>
      <c r="E102" s="665"/>
      <c r="F102" s="665"/>
      <c r="G102" s="665"/>
      <c r="H102" s="665"/>
      <c r="I102" s="665"/>
      <c r="J102" s="665"/>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row>
    <row r="103" spans="1:33" ht="13.5">
      <c r="A103" s="433"/>
      <c r="B103" s="434"/>
      <c r="C103" s="434"/>
      <c r="D103" s="665"/>
      <c r="E103" s="665"/>
      <c r="F103" s="665"/>
      <c r="G103" s="665"/>
      <c r="H103" s="665"/>
      <c r="I103" s="665"/>
      <c r="J103" s="665"/>
      <c r="K103" s="665"/>
      <c r="L103" s="665"/>
      <c r="M103" s="665"/>
      <c r="N103" s="665"/>
      <c r="O103" s="665"/>
      <c r="P103" s="665"/>
      <c r="Q103" s="665"/>
      <c r="R103" s="665"/>
      <c r="S103" s="665"/>
      <c r="T103" s="665"/>
      <c r="U103" s="665"/>
      <c r="V103" s="665"/>
      <c r="W103" s="665"/>
      <c r="X103" s="665"/>
      <c r="Y103" s="665"/>
      <c r="Z103" s="665"/>
      <c r="AA103" s="665"/>
      <c r="AB103" s="665"/>
      <c r="AC103" s="665"/>
      <c r="AD103" s="665"/>
      <c r="AE103" s="665"/>
      <c r="AF103" s="665"/>
      <c r="AG103" s="665"/>
    </row>
    <row r="104" spans="1:33" ht="13.5" customHeight="1">
      <c r="A104" s="433"/>
      <c r="B104" s="434"/>
      <c r="C104" s="434" t="s">
        <v>132</v>
      </c>
      <c r="D104" s="665" t="s">
        <v>687</v>
      </c>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5"/>
      <c r="AG104" s="665"/>
    </row>
    <row r="105" spans="1:33" ht="13.5">
      <c r="A105" s="433"/>
      <c r="B105" s="434"/>
      <c r="C105" s="434"/>
      <c r="D105" s="665"/>
      <c r="E105" s="665"/>
      <c r="F105" s="665"/>
      <c r="G105" s="665"/>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5"/>
      <c r="AG105" s="665"/>
    </row>
    <row r="106" spans="1:33" ht="13.5">
      <c r="A106" s="433"/>
      <c r="B106" s="434"/>
      <c r="C106" s="434"/>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row>
    <row r="107" spans="1:33" ht="13.5">
      <c r="A107" s="433"/>
      <c r="B107" s="434"/>
      <c r="C107" s="434"/>
      <c r="D107" s="665"/>
      <c r="E107" s="665"/>
      <c r="F107" s="665"/>
      <c r="G107" s="665"/>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row>
    <row r="108" spans="1:33" ht="13.5">
      <c r="A108" s="433"/>
      <c r="B108" s="434"/>
      <c r="C108" s="434"/>
      <c r="D108" s="665"/>
      <c r="E108" s="665"/>
      <c r="F108" s="665"/>
      <c r="G108" s="665"/>
      <c r="H108" s="665"/>
      <c r="I108" s="665"/>
      <c r="J108" s="665"/>
      <c r="K108" s="665"/>
      <c r="L108" s="665"/>
      <c r="M108" s="665"/>
      <c r="N108" s="665"/>
      <c r="O108" s="665"/>
      <c r="P108" s="665"/>
      <c r="Q108" s="665"/>
      <c r="R108" s="665"/>
      <c r="S108" s="665"/>
      <c r="T108" s="665"/>
      <c r="U108" s="665"/>
      <c r="V108" s="665"/>
      <c r="W108" s="665"/>
      <c r="X108" s="665"/>
      <c r="Y108" s="665"/>
      <c r="Z108" s="665"/>
      <c r="AA108" s="665"/>
      <c r="AB108" s="665"/>
      <c r="AC108" s="665"/>
      <c r="AD108" s="665"/>
      <c r="AE108" s="665"/>
      <c r="AF108" s="665"/>
      <c r="AG108" s="665"/>
    </row>
    <row r="109" spans="1:33" ht="13.5">
      <c r="A109" s="433"/>
      <c r="B109" s="434"/>
      <c r="C109" s="434"/>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5"/>
      <c r="AA109" s="665"/>
      <c r="AB109" s="665"/>
      <c r="AC109" s="665"/>
      <c r="AD109" s="665"/>
      <c r="AE109" s="665"/>
      <c r="AF109" s="665"/>
      <c r="AG109" s="665"/>
    </row>
    <row r="110" spans="1:33" ht="13.5">
      <c r="A110" s="433"/>
      <c r="B110" s="434"/>
      <c r="C110" s="434"/>
      <c r="D110" s="665"/>
      <c r="E110" s="665"/>
      <c r="F110" s="665"/>
      <c r="G110" s="665"/>
      <c r="H110" s="665"/>
      <c r="I110" s="665"/>
      <c r="J110" s="665"/>
      <c r="K110" s="665"/>
      <c r="L110" s="665"/>
      <c r="M110" s="665"/>
      <c r="N110" s="665"/>
      <c r="O110" s="665"/>
      <c r="P110" s="665"/>
      <c r="Q110" s="665"/>
      <c r="R110" s="665"/>
      <c r="S110" s="665"/>
      <c r="T110" s="665"/>
      <c r="U110" s="665"/>
      <c r="V110" s="665"/>
      <c r="W110" s="665"/>
      <c r="X110" s="665"/>
      <c r="Y110" s="665"/>
      <c r="Z110" s="665"/>
      <c r="AA110" s="665"/>
      <c r="AB110" s="665"/>
      <c r="AC110" s="665"/>
      <c r="AD110" s="665"/>
      <c r="AE110" s="665"/>
      <c r="AF110" s="665"/>
      <c r="AG110" s="665"/>
    </row>
    <row r="111" spans="1:33" ht="13.5" customHeight="1">
      <c r="A111" s="433"/>
      <c r="B111" s="434"/>
      <c r="C111" s="434" t="s">
        <v>133</v>
      </c>
      <c r="D111" s="666" t="s">
        <v>11</v>
      </c>
      <c r="E111" s="666"/>
      <c r="F111" s="666"/>
      <c r="G111" s="666"/>
      <c r="H111" s="666"/>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row>
    <row r="112" spans="1:33" ht="13.5">
      <c r="A112" s="433"/>
      <c r="B112" s="434"/>
      <c r="C112" s="434"/>
      <c r="D112" s="666"/>
      <c r="E112" s="666"/>
      <c r="F112" s="666"/>
      <c r="G112" s="666"/>
      <c r="H112" s="666"/>
      <c r="I112" s="666"/>
      <c r="J112" s="666"/>
      <c r="K112" s="666"/>
      <c r="L112" s="666"/>
      <c r="M112" s="666"/>
      <c r="N112" s="666"/>
      <c r="O112" s="666"/>
      <c r="P112" s="666"/>
      <c r="Q112" s="666"/>
      <c r="R112" s="666"/>
      <c r="S112" s="666"/>
      <c r="T112" s="666"/>
      <c r="U112" s="666"/>
      <c r="V112" s="666"/>
      <c r="W112" s="666"/>
      <c r="X112" s="666"/>
      <c r="Y112" s="666"/>
      <c r="Z112" s="666"/>
      <c r="AA112" s="666"/>
      <c r="AB112" s="666"/>
      <c r="AC112" s="666"/>
      <c r="AD112" s="666"/>
      <c r="AE112" s="666"/>
      <c r="AF112" s="666"/>
      <c r="AG112" s="666"/>
    </row>
    <row r="113" spans="1:33" ht="13.5">
      <c r="A113" s="433"/>
      <c r="B113" s="434"/>
      <c r="C113" s="434" t="s">
        <v>134</v>
      </c>
      <c r="D113" s="434" t="s">
        <v>12</v>
      </c>
      <c r="E113" s="434"/>
      <c r="F113" s="434"/>
      <c r="G113" s="434"/>
      <c r="H113" s="434"/>
      <c r="I113" s="434"/>
      <c r="J113" s="434"/>
      <c r="K113" s="434"/>
      <c r="L113" s="434"/>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row>
    <row r="114" spans="1:33" ht="13.5">
      <c r="A114" s="433"/>
      <c r="B114" s="434"/>
      <c r="C114" s="434" t="s">
        <v>135</v>
      </c>
      <c r="D114" s="434" t="s">
        <v>13</v>
      </c>
      <c r="E114" s="434"/>
      <c r="F114" s="434"/>
      <c r="G114" s="434"/>
      <c r="H114" s="434"/>
      <c r="I114" s="434"/>
      <c r="J114" s="434"/>
      <c r="K114" s="434"/>
      <c r="L114" s="434"/>
      <c r="M114" s="433"/>
      <c r="N114" s="433"/>
      <c r="O114" s="433"/>
      <c r="P114" s="433"/>
      <c r="Q114" s="433"/>
      <c r="R114" s="433"/>
      <c r="S114" s="433"/>
      <c r="T114" s="433"/>
      <c r="U114" s="433"/>
      <c r="V114" s="433"/>
      <c r="W114" s="433"/>
      <c r="X114" s="433"/>
      <c r="Y114" s="433"/>
      <c r="Z114" s="433"/>
      <c r="AA114" s="433"/>
      <c r="AB114" s="433"/>
      <c r="AC114" s="433"/>
      <c r="AD114" s="433"/>
      <c r="AE114" s="433"/>
      <c r="AF114" s="433"/>
      <c r="AG114" s="433"/>
    </row>
    <row r="115" spans="1:33" ht="13.5" customHeight="1">
      <c r="A115" s="433"/>
      <c r="B115" s="434"/>
      <c r="C115" s="434" t="s">
        <v>136</v>
      </c>
      <c r="D115" s="457" t="s">
        <v>14</v>
      </c>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8"/>
      <c r="AF115" s="458"/>
      <c r="AG115" s="458"/>
    </row>
    <row r="116" spans="1:33" ht="13.5" customHeight="1">
      <c r="A116" s="433"/>
      <c r="B116" s="434"/>
      <c r="C116" s="434" t="s">
        <v>15</v>
      </c>
      <c r="D116" s="661" t="s">
        <v>770</v>
      </c>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row>
    <row r="117" spans="1:33" ht="13.5">
      <c r="A117" s="433"/>
      <c r="B117" s="434"/>
      <c r="C117" s="441"/>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row>
    <row r="118" spans="1:33" ht="13.5">
      <c r="A118" s="433"/>
      <c r="B118" s="434"/>
      <c r="C118" s="434"/>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row>
    <row r="119" spans="1:33" ht="13.5">
      <c r="A119" s="433"/>
      <c r="B119" s="434"/>
      <c r="C119" s="434"/>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row>
    <row r="120" spans="1:33" ht="13.5">
      <c r="A120" s="433"/>
      <c r="B120" s="434"/>
      <c r="C120" s="434"/>
      <c r="D120" s="661"/>
      <c r="E120" s="661"/>
      <c r="F120" s="661"/>
      <c r="G120" s="661"/>
      <c r="H120" s="661"/>
      <c r="I120" s="661"/>
      <c r="J120" s="661"/>
      <c r="K120" s="661"/>
      <c r="L120" s="661"/>
      <c r="M120" s="661"/>
      <c r="N120" s="661"/>
      <c r="O120" s="661"/>
      <c r="P120" s="661"/>
      <c r="Q120" s="661"/>
      <c r="R120" s="661"/>
      <c r="S120" s="661"/>
      <c r="T120" s="661"/>
      <c r="U120" s="661"/>
      <c r="V120" s="661"/>
      <c r="W120" s="661"/>
      <c r="X120" s="661"/>
      <c r="Y120" s="661"/>
      <c r="Z120" s="661"/>
      <c r="AA120" s="661"/>
      <c r="AB120" s="661"/>
      <c r="AC120" s="661"/>
      <c r="AD120" s="661"/>
      <c r="AE120" s="661"/>
      <c r="AF120" s="661"/>
      <c r="AG120" s="661"/>
    </row>
    <row r="121" spans="2:33" ht="13.5" customHeight="1">
      <c r="B121" s="115"/>
      <c r="C121" s="434" t="s">
        <v>768</v>
      </c>
      <c r="D121" s="457" t="s">
        <v>772</v>
      </c>
      <c r="E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row>
    <row r="122" spans="2:33" ht="13.5">
      <c r="B122" s="115"/>
      <c r="C122" s="115"/>
      <c r="D122" s="669" t="s">
        <v>781</v>
      </c>
      <c r="E122" s="669"/>
      <c r="F122" s="669"/>
      <c r="G122" s="669"/>
      <c r="H122" s="669"/>
      <c r="I122" s="669"/>
      <c r="J122" s="669"/>
      <c r="K122" s="669"/>
      <c r="L122" s="669"/>
      <c r="M122" s="669"/>
      <c r="N122" s="660"/>
      <c r="O122" s="667" t="s">
        <v>782</v>
      </c>
      <c r="P122" s="667"/>
      <c r="Q122" s="667"/>
      <c r="R122" s="667"/>
      <c r="S122" s="667"/>
      <c r="T122" s="667"/>
      <c r="U122" s="667"/>
      <c r="V122" s="667"/>
      <c r="W122" s="667"/>
      <c r="X122" s="667"/>
      <c r="Y122" s="667"/>
      <c r="Z122" s="667"/>
      <c r="AA122" s="667"/>
      <c r="AB122" s="667"/>
      <c r="AC122" s="668"/>
      <c r="AD122" s="647"/>
      <c r="AE122" s="648"/>
      <c r="AF122" s="654"/>
      <c r="AG122" s="437"/>
    </row>
    <row r="123" spans="2:33" s="541" customFormat="1" ht="14.25" customHeight="1">
      <c r="B123" s="542"/>
      <c r="C123" s="542"/>
      <c r="D123" s="552" t="s">
        <v>773</v>
      </c>
      <c r="E123" s="555"/>
      <c r="F123" s="552"/>
      <c r="G123" s="552"/>
      <c r="H123" s="552"/>
      <c r="I123" s="552"/>
      <c r="J123" s="552"/>
      <c r="K123" s="552"/>
      <c r="L123" s="552"/>
      <c r="M123" s="552"/>
      <c r="N123" s="556"/>
      <c r="O123" s="557" t="s">
        <v>777</v>
      </c>
      <c r="P123" s="553"/>
      <c r="Q123" s="552"/>
      <c r="R123" s="552"/>
      <c r="S123" s="552"/>
      <c r="T123" s="552"/>
      <c r="U123" s="552"/>
      <c r="V123" s="552"/>
      <c r="W123" s="552"/>
      <c r="X123" s="552"/>
      <c r="Y123" s="552"/>
      <c r="Z123" s="552"/>
      <c r="AA123" s="552"/>
      <c r="AB123" s="558"/>
      <c r="AC123" s="558"/>
      <c r="AD123" s="649"/>
      <c r="AE123" s="650"/>
      <c r="AF123" s="545"/>
      <c r="AG123" s="545"/>
    </row>
    <row r="124" spans="2:33" s="541" customFormat="1" ht="14.25" customHeight="1">
      <c r="B124" s="542"/>
      <c r="C124" s="542"/>
      <c r="D124" s="552" t="s">
        <v>774</v>
      </c>
      <c r="E124" s="555"/>
      <c r="F124" s="552"/>
      <c r="G124" s="552"/>
      <c r="H124" s="552"/>
      <c r="I124" s="552"/>
      <c r="J124" s="552"/>
      <c r="K124" s="552"/>
      <c r="L124" s="552"/>
      <c r="M124" s="552"/>
      <c r="N124" s="556"/>
      <c r="O124" s="557" t="s">
        <v>778</v>
      </c>
      <c r="P124" s="553"/>
      <c r="Q124" s="552"/>
      <c r="R124" s="552"/>
      <c r="S124" s="552"/>
      <c r="T124" s="552"/>
      <c r="U124" s="552"/>
      <c r="V124" s="552"/>
      <c r="W124" s="552"/>
      <c r="X124" s="552"/>
      <c r="Y124" s="552"/>
      <c r="Z124" s="552"/>
      <c r="AA124" s="552"/>
      <c r="AB124" s="558"/>
      <c r="AC124" s="558"/>
      <c r="AD124" s="651"/>
      <c r="AE124" s="652"/>
      <c r="AF124" s="545"/>
      <c r="AG124" s="545"/>
    </row>
    <row r="125" spans="2:33" s="541" customFormat="1" ht="14.25" customHeight="1">
      <c r="B125" s="542"/>
      <c r="C125" s="542"/>
      <c r="D125" s="552" t="s">
        <v>775</v>
      </c>
      <c r="E125" s="555"/>
      <c r="F125" s="552"/>
      <c r="G125" s="552"/>
      <c r="H125" s="552"/>
      <c r="I125" s="552"/>
      <c r="J125" s="552"/>
      <c r="K125" s="552"/>
      <c r="L125" s="552"/>
      <c r="M125" s="552"/>
      <c r="N125" s="556"/>
      <c r="O125" s="557" t="s">
        <v>779</v>
      </c>
      <c r="P125" s="553"/>
      <c r="Q125" s="552"/>
      <c r="R125" s="552"/>
      <c r="S125" s="552"/>
      <c r="T125" s="552"/>
      <c r="U125" s="552"/>
      <c r="V125" s="552"/>
      <c r="W125" s="552"/>
      <c r="X125" s="552"/>
      <c r="Y125" s="552"/>
      <c r="Z125" s="552"/>
      <c r="AA125" s="552"/>
      <c r="AB125" s="558"/>
      <c r="AC125" s="558"/>
      <c r="AD125" s="651"/>
      <c r="AE125" s="651"/>
      <c r="AF125" s="543"/>
      <c r="AG125" s="543"/>
    </row>
    <row r="126" spans="2:33" s="541" customFormat="1" ht="14.25" customHeight="1">
      <c r="B126" s="542"/>
      <c r="C126" s="542"/>
      <c r="D126" s="548" t="s">
        <v>776</v>
      </c>
      <c r="E126" s="544"/>
      <c r="F126" s="548"/>
      <c r="G126" s="548"/>
      <c r="H126" s="548"/>
      <c r="I126" s="548"/>
      <c r="J126" s="548"/>
      <c r="K126" s="548"/>
      <c r="L126" s="548"/>
      <c r="M126" s="551"/>
      <c r="N126" s="549"/>
      <c r="O126" s="550" t="s">
        <v>780</v>
      </c>
      <c r="P126" s="551"/>
      <c r="Q126" s="551"/>
      <c r="R126" s="551"/>
      <c r="S126" s="551"/>
      <c r="T126" s="551"/>
      <c r="U126" s="551"/>
      <c r="V126" s="551"/>
      <c r="W126" s="551"/>
      <c r="X126" s="551"/>
      <c r="Y126" s="551"/>
      <c r="Z126" s="551"/>
      <c r="AA126" s="551"/>
      <c r="AB126" s="559"/>
      <c r="AC126" s="559"/>
      <c r="AD126" s="653"/>
      <c r="AE126" s="653"/>
      <c r="AF126" s="547"/>
      <c r="AG126" s="547"/>
    </row>
    <row r="127" spans="2:33" s="541" customFormat="1" ht="14.25" customHeight="1">
      <c r="B127" s="542"/>
      <c r="C127" s="542"/>
      <c r="D127" s="552"/>
      <c r="E127" s="555"/>
      <c r="F127" s="552"/>
      <c r="G127" s="552"/>
      <c r="H127" s="552"/>
      <c r="I127" s="552"/>
      <c r="J127" s="552"/>
      <c r="K127" s="552"/>
      <c r="L127" s="552"/>
      <c r="M127" s="553"/>
      <c r="N127" s="553"/>
      <c r="O127" s="552"/>
      <c r="P127" s="553"/>
      <c r="Q127" s="553"/>
      <c r="R127" s="553"/>
      <c r="S127" s="553"/>
      <c r="T127" s="553"/>
      <c r="U127" s="553"/>
      <c r="V127" s="553"/>
      <c r="W127" s="553"/>
      <c r="X127" s="553"/>
      <c r="Y127" s="553"/>
      <c r="Z127" s="553"/>
      <c r="AA127" s="553"/>
      <c r="AB127" s="554"/>
      <c r="AC127" s="554"/>
      <c r="AD127" s="547"/>
      <c r="AE127" s="547"/>
      <c r="AF127" s="547"/>
      <c r="AG127" s="547"/>
    </row>
    <row r="128" spans="2:33" s="541" customFormat="1" ht="14.25" customHeight="1">
      <c r="B128" s="542"/>
      <c r="C128" s="542"/>
      <c r="D128" s="546"/>
      <c r="E128" s="552"/>
      <c r="F128" s="552"/>
      <c r="G128" s="552"/>
      <c r="H128" s="552"/>
      <c r="I128" s="552"/>
      <c r="J128" s="552"/>
      <c r="K128" s="552"/>
      <c r="L128" s="552"/>
      <c r="M128" s="553"/>
      <c r="N128" s="553"/>
      <c r="O128" s="552"/>
      <c r="P128" s="553"/>
      <c r="Q128" s="553"/>
      <c r="R128" s="553"/>
      <c r="S128" s="553"/>
      <c r="T128" s="553"/>
      <c r="U128" s="553"/>
      <c r="V128" s="553"/>
      <c r="W128" s="553"/>
      <c r="X128" s="553"/>
      <c r="Y128" s="553"/>
      <c r="Z128" s="553"/>
      <c r="AA128" s="553"/>
      <c r="AB128" s="554"/>
      <c r="AC128" s="554"/>
      <c r="AD128" s="547"/>
      <c r="AE128" s="547"/>
      <c r="AF128" s="547"/>
      <c r="AG128" s="547"/>
    </row>
    <row r="129" spans="2:33" ht="13.5">
      <c r="B129" s="115"/>
      <c r="C129" s="115"/>
      <c r="D129" s="540"/>
      <c r="E129" s="540"/>
      <c r="F129" s="540"/>
      <c r="G129" s="540"/>
      <c r="H129" s="540"/>
      <c r="I129" s="540"/>
      <c r="J129" s="540"/>
      <c r="K129" s="540"/>
      <c r="L129" s="540"/>
      <c r="M129" s="539"/>
      <c r="N129" s="539"/>
      <c r="O129" s="539"/>
      <c r="P129" s="539"/>
      <c r="Q129" s="539"/>
      <c r="R129" s="539"/>
      <c r="S129" s="539"/>
      <c r="T129" s="539"/>
      <c r="U129" s="539"/>
      <c r="V129" s="539"/>
      <c r="W129" s="539"/>
      <c r="X129" s="539"/>
      <c r="Y129" s="539"/>
      <c r="Z129" s="539"/>
      <c r="AA129" s="539"/>
      <c r="AB129" s="539"/>
      <c r="AC129" s="539"/>
      <c r="AD129" s="539"/>
      <c r="AE129" s="539"/>
      <c r="AF129" s="539"/>
      <c r="AG129" s="539"/>
    </row>
    <row r="130" spans="2:16" ht="13.5">
      <c r="B130" s="115"/>
      <c r="C130" s="115"/>
      <c r="D130" s="115"/>
      <c r="E130" s="115"/>
      <c r="F130" s="115"/>
      <c r="G130" s="115"/>
      <c r="H130" s="115"/>
      <c r="I130" s="115"/>
      <c r="J130" s="115"/>
      <c r="K130" s="115"/>
      <c r="L130" s="115"/>
      <c r="P130" s="438" t="s">
        <v>16</v>
      </c>
    </row>
    <row r="131" spans="2:12" ht="13.5">
      <c r="B131" s="115"/>
      <c r="C131" s="115"/>
      <c r="D131" s="115"/>
      <c r="E131" s="115"/>
      <c r="F131" s="115"/>
      <c r="G131" s="115"/>
      <c r="H131" s="115"/>
      <c r="I131" s="115"/>
      <c r="J131" s="115"/>
      <c r="K131" s="115"/>
      <c r="L131" s="115"/>
    </row>
    <row r="132" spans="2:12" ht="13.5">
      <c r="B132" s="115"/>
      <c r="C132" s="115"/>
      <c r="D132" s="115"/>
      <c r="E132" s="115"/>
      <c r="F132" s="115"/>
      <c r="G132" s="115"/>
      <c r="H132" s="115"/>
      <c r="I132" s="115"/>
      <c r="J132" s="115"/>
      <c r="K132" s="115"/>
      <c r="L132" s="115"/>
    </row>
    <row r="133" spans="2:12" ht="13.5">
      <c r="B133" s="115"/>
      <c r="C133" s="115"/>
      <c r="D133" s="115"/>
      <c r="E133" s="115"/>
      <c r="F133" s="115"/>
      <c r="G133" s="115"/>
      <c r="H133" s="115"/>
      <c r="I133" s="115"/>
      <c r="J133" s="115"/>
      <c r="K133" s="115"/>
      <c r="L133" s="115"/>
    </row>
    <row r="134" spans="2:12" ht="13.5">
      <c r="B134" s="115"/>
      <c r="C134" s="115"/>
      <c r="D134" s="115"/>
      <c r="E134" s="115"/>
      <c r="F134" s="115"/>
      <c r="G134" s="115"/>
      <c r="H134" s="115"/>
      <c r="I134" s="115"/>
      <c r="J134" s="115"/>
      <c r="K134" s="115"/>
      <c r="L134" s="115"/>
    </row>
    <row r="135" spans="2:12" ht="13.5">
      <c r="B135" s="115"/>
      <c r="C135" s="115"/>
      <c r="D135" s="115"/>
      <c r="E135" s="115"/>
      <c r="F135" s="115"/>
      <c r="G135" s="115"/>
      <c r="H135" s="115"/>
      <c r="I135" s="115"/>
      <c r="J135" s="115"/>
      <c r="K135" s="115"/>
      <c r="L135" s="115"/>
    </row>
    <row r="136" spans="2:12" ht="13.5">
      <c r="B136" s="115"/>
      <c r="C136" s="115"/>
      <c r="D136" s="115"/>
      <c r="E136" s="115"/>
      <c r="F136" s="115"/>
      <c r="G136" s="115"/>
      <c r="H136" s="115"/>
      <c r="I136" s="115"/>
      <c r="J136" s="115"/>
      <c r="K136" s="115"/>
      <c r="L136" s="115"/>
    </row>
    <row r="137" spans="2:12" ht="13.5">
      <c r="B137" s="115"/>
      <c r="C137" s="115"/>
      <c r="D137" s="115"/>
      <c r="E137" s="115"/>
      <c r="F137" s="115"/>
      <c r="G137" s="115"/>
      <c r="H137" s="115"/>
      <c r="I137" s="115"/>
      <c r="J137" s="115"/>
      <c r="K137" s="115"/>
      <c r="L137" s="115"/>
    </row>
    <row r="138" spans="2:12" ht="13.5">
      <c r="B138" s="115"/>
      <c r="C138" s="115"/>
      <c r="D138" s="115"/>
      <c r="E138" s="115"/>
      <c r="F138" s="115"/>
      <c r="G138" s="115"/>
      <c r="H138" s="115"/>
      <c r="I138" s="115"/>
      <c r="J138" s="115"/>
      <c r="K138" s="115"/>
      <c r="L138" s="115"/>
    </row>
    <row r="139" spans="2:12" ht="13.5">
      <c r="B139" s="115"/>
      <c r="C139" s="115"/>
      <c r="D139" s="115"/>
      <c r="E139" s="115"/>
      <c r="F139" s="115"/>
      <c r="G139" s="115"/>
      <c r="H139" s="115"/>
      <c r="I139" s="115"/>
      <c r="J139" s="115"/>
      <c r="K139" s="115"/>
      <c r="L139" s="115"/>
    </row>
    <row r="140" spans="2:12" ht="13.5">
      <c r="B140" s="115"/>
      <c r="C140" s="115"/>
      <c r="D140" s="115"/>
      <c r="E140" s="115"/>
      <c r="F140" s="115"/>
      <c r="G140" s="115"/>
      <c r="H140" s="115"/>
      <c r="I140" s="115"/>
      <c r="J140" s="115"/>
      <c r="K140" s="115"/>
      <c r="L140" s="115"/>
    </row>
    <row r="141" spans="2:12" ht="13.5">
      <c r="B141" s="115"/>
      <c r="C141" s="115"/>
      <c r="D141" s="115"/>
      <c r="E141" s="115"/>
      <c r="F141" s="115"/>
      <c r="G141" s="115"/>
      <c r="H141" s="115"/>
      <c r="I141" s="115"/>
      <c r="J141" s="115"/>
      <c r="K141" s="115"/>
      <c r="L141" s="115"/>
    </row>
    <row r="142" spans="2:12" ht="13.5">
      <c r="B142" s="115"/>
      <c r="C142" s="115"/>
      <c r="D142" s="115"/>
      <c r="E142" s="115"/>
      <c r="F142" s="115"/>
      <c r="G142" s="115"/>
      <c r="H142" s="115"/>
      <c r="I142" s="115"/>
      <c r="J142" s="115"/>
      <c r="K142" s="115"/>
      <c r="L142" s="115"/>
    </row>
    <row r="143" spans="2:12" ht="13.5">
      <c r="B143" s="115"/>
      <c r="C143" s="115"/>
      <c r="D143" s="115"/>
      <c r="E143" s="115"/>
      <c r="F143" s="115"/>
      <c r="G143" s="115"/>
      <c r="H143" s="115"/>
      <c r="I143" s="115"/>
      <c r="J143" s="115"/>
      <c r="K143" s="115"/>
      <c r="L143" s="115"/>
    </row>
    <row r="144" spans="2:12" ht="13.5">
      <c r="B144" s="115"/>
      <c r="C144" s="115"/>
      <c r="D144" s="115"/>
      <c r="E144" s="115"/>
      <c r="F144" s="115"/>
      <c r="G144" s="115"/>
      <c r="H144" s="115"/>
      <c r="I144" s="115"/>
      <c r="J144" s="115"/>
      <c r="K144" s="115"/>
      <c r="L144" s="115"/>
    </row>
    <row r="145" spans="2:12" ht="13.5">
      <c r="B145" s="115"/>
      <c r="C145" s="115"/>
      <c r="D145" s="115"/>
      <c r="E145" s="115"/>
      <c r="F145" s="115"/>
      <c r="G145" s="115"/>
      <c r="H145" s="115"/>
      <c r="I145" s="115"/>
      <c r="J145" s="115"/>
      <c r="K145" s="115"/>
      <c r="L145" s="115"/>
    </row>
  </sheetData>
  <mergeCells count="26">
    <mergeCell ref="D111:AG112"/>
    <mergeCell ref="O122:AC122"/>
    <mergeCell ref="D122:N122"/>
    <mergeCell ref="D116:AG120"/>
    <mergeCell ref="E73:AG74"/>
    <mergeCell ref="E65:AG66"/>
    <mergeCell ref="D67:AG69"/>
    <mergeCell ref="D104:AG110"/>
    <mergeCell ref="D100:AG103"/>
    <mergeCell ref="C94:AG96"/>
    <mergeCell ref="C90:AG91"/>
    <mergeCell ref="D76:AG77"/>
    <mergeCell ref="D86:AG87"/>
    <mergeCell ref="D44:AG46"/>
    <mergeCell ref="D36:AG40"/>
    <mergeCell ref="C5:AG7"/>
    <mergeCell ref="D34:AG35"/>
    <mergeCell ref="D30:AG32"/>
    <mergeCell ref="D27:AG29"/>
    <mergeCell ref="C20:AG23"/>
    <mergeCell ref="C18:AG19"/>
    <mergeCell ref="C10:AG15"/>
    <mergeCell ref="D49:AG50"/>
    <mergeCell ref="D47:AG48"/>
    <mergeCell ref="D54:AG55"/>
    <mergeCell ref="D70:AG71"/>
  </mergeCells>
  <printOptions/>
  <pageMargins left="0.5905511811023623" right="0.7480314960629921" top="0.7480314960629921" bottom="0.3" header="0.5118110236220472" footer="0.2"/>
  <pageSetup horizontalDpi="600" verticalDpi="600" orientation="portrait" paperSize="9" scale="97" r:id="rId2"/>
  <rowBreaks count="1" manualBreakCount="1">
    <brk id="64" max="32" man="1"/>
  </rowBreaks>
  <ignoredErrors>
    <ignoredError sqref="D67:D99 D101:D103 E67:AG115 C26:AG59 D105:D115 C65:AG66 C67:C119 C121"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18" customWidth="1"/>
    <col min="2" max="2" width="8.09765625" style="125" customWidth="1"/>
    <col min="3" max="3" width="6.5" style="118" customWidth="1"/>
    <col min="4" max="4" width="50.59765625" style="126" customWidth="1"/>
    <col min="5" max="5" width="13.69921875" style="127" customWidth="1"/>
    <col min="6" max="6" width="6.5" style="118" customWidth="1"/>
    <col min="7" max="7" width="50.59765625" style="118" customWidth="1"/>
    <col min="8" max="16384" width="9" style="118" customWidth="1"/>
  </cols>
  <sheetData>
    <row r="1" spans="1:7" ht="17.25">
      <c r="A1" s="485"/>
      <c r="G1" s="486" t="s">
        <v>554</v>
      </c>
    </row>
    <row r="2" spans="1:10" ht="24" customHeight="1">
      <c r="A2" s="116"/>
      <c r="B2" s="656" t="s">
        <v>139</v>
      </c>
      <c r="C2" s="656"/>
      <c r="D2" s="656"/>
      <c r="E2" s="656"/>
      <c r="F2" s="656"/>
      <c r="G2" s="656"/>
      <c r="H2" s="117"/>
      <c r="I2" s="117"/>
      <c r="J2" s="116"/>
    </row>
    <row r="3" spans="1:10" ht="13.5">
      <c r="A3" s="116"/>
      <c r="B3" s="116"/>
      <c r="C3" s="116"/>
      <c r="D3" s="116"/>
      <c r="E3" s="116"/>
      <c r="F3" s="116"/>
      <c r="G3" s="116"/>
      <c r="H3" s="116"/>
      <c r="I3" s="116"/>
      <c r="J3" s="116"/>
    </row>
    <row r="4" spans="1:10" ht="15.75" customHeight="1">
      <c r="A4" s="119" t="s">
        <v>140</v>
      </c>
      <c r="B4" s="120"/>
      <c r="C4" s="120"/>
      <c r="D4" s="120"/>
      <c r="E4" s="120"/>
      <c r="F4" s="120"/>
      <c r="G4" s="120"/>
      <c r="H4" s="116"/>
      <c r="I4" s="116"/>
      <c r="J4" s="116"/>
    </row>
    <row r="5" spans="1:10" ht="8.25" customHeight="1">
      <c r="A5" s="120"/>
      <c r="B5" s="120"/>
      <c r="C5" s="120"/>
      <c r="D5" s="120"/>
      <c r="E5" s="120"/>
      <c r="F5" s="120"/>
      <c r="G5" s="120"/>
      <c r="H5" s="116"/>
      <c r="I5" s="116"/>
      <c r="J5" s="116"/>
    </row>
    <row r="6" spans="1:10" ht="15.75" customHeight="1">
      <c r="A6" s="120"/>
      <c r="B6" s="655" t="s">
        <v>542</v>
      </c>
      <c r="C6" s="655"/>
      <c r="D6" s="655"/>
      <c r="E6" s="655"/>
      <c r="F6" s="655"/>
      <c r="G6" s="655"/>
      <c r="H6" s="122"/>
      <c r="I6" s="122"/>
      <c r="J6" s="122"/>
    </row>
    <row r="7" spans="1:10" ht="15.75" customHeight="1">
      <c r="A7" s="120"/>
      <c r="B7" s="655"/>
      <c r="C7" s="655"/>
      <c r="D7" s="655"/>
      <c r="E7" s="655"/>
      <c r="F7" s="655"/>
      <c r="G7" s="655"/>
      <c r="H7" s="122"/>
      <c r="I7" s="122"/>
      <c r="J7" s="122"/>
    </row>
    <row r="8" spans="1:10" ht="14.25">
      <c r="A8" s="120"/>
      <c r="B8" s="121"/>
      <c r="C8" s="121"/>
      <c r="D8" s="121"/>
      <c r="E8" s="121"/>
      <c r="F8" s="121"/>
      <c r="G8" s="121"/>
      <c r="H8" s="122"/>
      <c r="I8" s="122"/>
      <c r="J8" s="122"/>
    </row>
    <row r="9" spans="1:10" ht="15.75" customHeight="1">
      <c r="A9" s="119" t="s">
        <v>141</v>
      </c>
      <c r="B9" s="120"/>
      <c r="C9" s="120"/>
      <c r="D9" s="120"/>
      <c r="E9" s="120"/>
      <c r="F9" s="120"/>
      <c r="G9" s="120"/>
      <c r="H9" s="116"/>
      <c r="I9" s="116"/>
      <c r="J9" s="116"/>
    </row>
    <row r="10" spans="1:10" ht="7.5" customHeight="1">
      <c r="A10" s="123"/>
      <c r="B10" s="120"/>
      <c r="C10" s="120"/>
      <c r="D10" s="120"/>
      <c r="E10" s="120"/>
      <c r="F10" s="120"/>
      <c r="G10" s="120"/>
      <c r="H10" s="116"/>
      <c r="I10" s="116"/>
      <c r="J10" s="116"/>
    </row>
    <row r="11" spans="1:10" ht="15.75" customHeight="1">
      <c r="A11" s="120"/>
      <c r="B11" s="655" t="s">
        <v>543</v>
      </c>
      <c r="C11" s="655"/>
      <c r="D11" s="655"/>
      <c r="E11" s="655"/>
      <c r="F11" s="655"/>
      <c r="G11" s="655"/>
      <c r="H11" s="124"/>
      <c r="I11" s="124"/>
      <c r="J11" s="124"/>
    </row>
    <row r="12" spans="1:10" ht="15.75" customHeight="1">
      <c r="A12" s="120"/>
      <c r="B12" s="655"/>
      <c r="C12" s="655"/>
      <c r="D12" s="655"/>
      <c r="E12" s="655"/>
      <c r="F12" s="655"/>
      <c r="G12" s="655"/>
      <c r="H12" s="124"/>
      <c r="I12" s="124"/>
      <c r="J12" s="124"/>
    </row>
    <row r="13" spans="1:10" ht="15.75" customHeight="1">
      <c r="A13" s="120"/>
      <c r="B13" s="655"/>
      <c r="C13" s="655"/>
      <c r="D13" s="655"/>
      <c r="E13" s="655"/>
      <c r="F13" s="655"/>
      <c r="G13" s="655"/>
      <c r="H13" s="124"/>
      <c r="I13" s="124"/>
      <c r="J13" s="124"/>
    </row>
    <row r="14" spans="1:10" ht="15.75" customHeight="1">
      <c r="A14" s="120"/>
      <c r="B14" s="655" t="s">
        <v>688</v>
      </c>
      <c r="C14" s="655"/>
      <c r="D14" s="655"/>
      <c r="E14" s="655"/>
      <c r="F14" s="655"/>
      <c r="G14" s="655"/>
      <c r="H14" s="122"/>
      <c r="I14" s="122"/>
      <c r="J14" s="122"/>
    </row>
    <row r="15" ht="13.5">
      <c r="G15" s="128"/>
    </row>
    <row r="16" spans="2:7" ht="19.5" thickBot="1">
      <c r="B16" s="129"/>
      <c r="C16" s="130"/>
      <c r="D16" s="130"/>
      <c r="E16" s="131" t="s">
        <v>262</v>
      </c>
      <c r="F16" s="130"/>
      <c r="G16" s="130"/>
    </row>
    <row r="17" spans="2:7" s="132" customFormat="1" ht="28.5" customHeight="1" thickBot="1">
      <c r="B17" s="657" t="s">
        <v>556</v>
      </c>
      <c r="C17" s="658"/>
      <c r="D17" s="659"/>
      <c r="E17" s="133" t="s">
        <v>142</v>
      </c>
      <c r="F17" s="657" t="s">
        <v>263</v>
      </c>
      <c r="G17" s="659"/>
    </row>
    <row r="18" spans="2:7" s="140" customFormat="1" ht="15" customHeight="1">
      <c r="B18" s="134" t="s">
        <v>264</v>
      </c>
      <c r="C18" s="135" t="s">
        <v>265</v>
      </c>
      <c r="D18" s="136" t="s">
        <v>143</v>
      </c>
      <c r="E18" s="137" t="s">
        <v>144</v>
      </c>
      <c r="F18" s="138" t="s">
        <v>145</v>
      </c>
      <c r="G18" s="139" t="s">
        <v>143</v>
      </c>
    </row>
    <row r="19" spans="2:7" s="140" customFormat="1" ht="15" customHeight="1">
      <c r="B19" s="141"/>
      <c r="C19" s="135" t="s">
        <v>146</v>
      </c>
      <c r="D19" s="136" t="s">
        <v>147</v>
      </c>
      <c r="E19" s="137" t="s">
        <v>148</v>
      </c>
      <c r="F19" s="142" t="s">
        <v>149</v>
      </c>
      <c r="G19" s="139" t="s">
        <v>150</v>
      </c>
    </row>
    <row r="20" spans="2:7" s="140" customFormat="1" ht="15" customHeight="1">
      <c r="B20" s="141"/>
      <c r="C20" s="135" t="s">
        <v>149</v>
      </c>
      <c r="D20" s="136" t="s">
        <v>151</v>
      </c>
      <c r="E20" s="137" t="s">
        <v>148</v>
      </c>
      <c r="F20" s="142" t="s">
        <v>152</v>
      </c>
      <c r="G20" s="139" t="s">
        <v>151</v>
      </c>
    </row>
    <row r="21" spans="2:7" s="140" customFormat="1" ht="15" customHeight="1">
      <c r="B21" s="141"/>
      <c r="C21" s="135" t="s">
        <v>152</v>
      </c>
      <c r="D21" s="136" t="s">
        <v>153</v>
      </c>
      <c r="E21" s="137" t="s">
        <v>148</v>
      </c>
      <c r="F21" s="142" t="s">
        <v>154</v>
      </c>
      <c r="G21" s="139" t="s">
        <v>153</v>
      </c>
    </row>
    <row r="22" spans="2:7" s="140" customFormat="1" ht="15" customHeight="1">
      <c r="B22" s="141"/>
      <c r="C22" s="135" t="s">
        <v>154</v>
      </c>
      <c r="D22" s="136" t="s">
        <v>155</v>
      </c>
      <c r="E22" s="137" t="s">
        <v>148</v>
      </c>
      <c r="F22" s="142" t="s">
        <v>156</v>
      </c>
      <c r="G22" s="139" t="s">
        <v>157</v>
      </c>
    </row>
    <row r="23" spans="2:7" s="140" customFormat="1" ht="15" customHeight="1">
      <c r="B23" s="141"/>
      <c r="C23" s="135" t="s">
        <v>156</v>
      </c>
      <c r="D23" s="136" t="s">
        <v>158</v>
      </c>
      <c r="E23" s="137" t="s">
        <v>159</v>
      </c>
      <c r="F23" s="142" t="s">
        <v>160</v>
      </c>
      <c r="G23" s="139" t="s">
        <v>158</v>
      </c>
    </row>
    <row r="24" spans="2:7" s="140" customFormat="1" ht="15" customHeight="1">
      <c r="B24" s="141"/>
      <c r="C24" s="135" t="s">
        <v>160</v>
      </c>
      <c r="D24" s="136" t="s">
        <v>161</v>
      </c>
      <c r="E24" s="137" t="s">
        <v>159</v>
      </c>
      <c r="F24" s="142" t="s">
        <v>162</v>
      </c>
      <c r="G24" s="139" t="s">
        <v>163</v>
      </c>
    </row>
    <row r="25" spans="2:7" s="140" customFormat="1" ht="15" customHeight="1">
      <c r="B25" s="141"/>
      <c r="C25" s="135" t="s">
        <v>162</v>
      </c>
      <c r="D25" s="136" t="s">
        <v>164</v>
      </c>
      <c r="E25" s="137" t="s">
        <v>159</v>
      </c>
      <c r="F25" s="142" t="s">
        <v>165</v>
      </c>
      <c r="G25" s="139" t="s">
        <v>166</v>
      </c>
    </row>
    <row r="26" spans="2:7" s="140" customFormat="1" ht="15" customHeight="1">
      <c r="B26" s="141"/>
      <c r="C26" s="135" t="s">
        <v>165</v>
      </c>
      <c r="D26" s="136" t="s">
        <v>167</v>
      </c>
      <c r="E26" s="137" t="s">
        <v>148</v>
      </c>
      <c r="F26" s="142" t="s">
        <v>168</v>
      </c>
      <c r="G26" s="139" t="s">
        <v>169</v>
      </c>
    </row>
    <row r="27" spans="2:7" s="140" customFormat="1" ht="15" customHeight="1">
      <c r="B27" s="141"/>
      <c r="C27" s="135" t="s">
        <v>168</v>
      </c>
      <c r="D27" s="136" t="s">
        <v>170</v>
      </c>
      <c r="E27" s="137" t="s">
        <v>171</v>
      </c>
      <c r="F27" s="143" t="s">
        <v>266</v>
      </c>
      <c r="G27" s="144" t="s">
        <v>267</v>
      </c>
    </row>
    <row r="28" spans="2:7" s="140" customFormat="1" ht="15" customHeight="1">
      <c r="B28" s="141"/>
      <c r="C28" s="135" t="s">
        <v>172</v>
      </c>
      <c r="D28" s="136" t="s">
        <v>173</v>
      </c>
      <c r="E28" s="137" t="s">
        <v>171</v>
      </c>
      <c r="F28" s="143" t="s">
        <v>268</v>
      </c>
      <c r="G28" s="144" t="s">
        <v>269</v>
      </c>
    </row>
    <row r="29" spans="2:7" s="140" customFormat="1" ht="15" customHeight="1">
      <c r="B29" s="141"/>
      <c r="C29" s="135" t="s">
        <v>174</v>
      </c>
      <c r="D29" s="136" t="s">
        <v>175</v>
      </c>
      <c r="E29" s="137" t="s">
        <v>171</v>
      </c>
      <c r="F29" s="143" t="s">
        <v>270</v>
      </c>
      <c r="G29" s="144" t="s">
        <v>271</v>
      </c>
    </row>
    <row r="30" spans="2:7" s="140" customFormat="1" ht="15" customHeight="1">
      <c r="B30" s="141"/>
      <c r="C30" s="135" t="s">
        <v>176</v>
      </c>
      <c r="D30" s="136" t="s">
        <v>177</v>
      </c>
      <c r="E30" s="137" t="s">
        <v>171</v>
      </c>
      <c r="F30" s="143" t="s">
        <v>272</v>
      </c>
      <c r="G30" s="144" t="s">
        <v>269</v>
      </c>
    </row>
    <row r="31" spans="2:7" s="140" customFormat="1" ht="15" customHeight="1">
      <c r="B31" s="141"/>
      <c r="C31" s="135" t="s">
        <v>178</v>
      </c>
      <c r="D31" s="136" t="s">
        <v>179</v>
      </c>
      <c r="E31" s="137" t="s">
        <v>159</v>
      </c>
      <c r="F31" s="142" t="s">
        <v>178</v>
      </c>
      <c r="G31" s="139" t="s">
        <v>180</v>
      </c>
    </row>
    <row r="32" spans="2:7" s="140" customFormat="1" ht="15" customHeight="1">
      <c r="B32" s="141"/>
      <c r="C32" s="135" t="s">
        <v>181</v>
      </c>
      <c r="D32" s="136" t="s">
        <v>182</v>
      </c>
      <c r="E32" s="137" t="s">
        <v>144</v>
      </c>
      <c r="F32" s="142" t="s">
        <v>176</v>
      </c>
      <c r="G32" s="139" t="s">
        <v>183</v>
      </c>
    </row>
    <row r="33" spans="2:7" s="140" customFormat="1" ht="15" customHeight="1">
      <c r="B33" s="141"/>
      <c r="C33" s="135" t="s">
        <v>184</v>
      </c>
      <c r="D33" s="136" t="s">
        <v>185</v>
      </c>
      <c r="E33" s="137" t="s">
        <v>159</v>
      </c>
      <c r="F33" s="142" t="s">
        <v>181</v>
      </c>
      <c r="G33" s="139" t="s">
        <v>273</v>
      </c>
    </row>
    <row r="34" spans="2:7" s="140" customFormat="1" ht="15" customHeight="1">
      <c r="B34" s="145"/>
      <c r="C34" s="146" t="s">
        <v>186</v>
      </c>
      <c r="D34" s="147" t="s">
        <v>187</v>
      </c>
      <c r="E34" s="148" t="s">
        <v>171</v>
      </c>
      <c r="F34" s="149" t="s">
        <v>274</v>
      </c>
      <c r="G34" s="150" t="s">
        <v>269</v>
      </c>
    </row>
    <row r="35" spans="2:7" s="140" customFormat="1" ht="14.25" customHeight="1">
      <c r="B35" s="141" t="s">
        <v>275</v>
      </c>
      <c r="C35" s="151" t="s">
        <v>188</v>
      </c>
      <c r="D35" s="152" t="s">
        <v>189</v>
      </c>
      <c r="E35" s="153" t="s">
        <v>148</v>
      </c>
      <c r="F35" s="154" t="s">
        <v>190</v>
      </c>
      <c r="G35" s="155" t="s">
        <v>191</v>
      </c>
    </row>
    <row r="36" spans="2:7" s="140" customFormat="1" ht="14.25" customHeight="1">
      <c r="B36" s="141"/>
      <c r="C36" s="135" t="s">
        <v>192</v>
      </c>
      <c r="D36" s="136" t="s">
        <v>193</v>
      </c>
      <c r="E36" s="137" t="s">
        <v>171</v>
      </c>
      <c r="F36" s="143" t="s">
        <v>276</v>
      </c>
      <c r="G36" s="144" t="s">
        <v>277</v>
      </c>
    </row>
    <row r="37" spans="2:7" s="140" customFormat="1" ht="14.25" customHeight="1">
      <c r="B37" s="141"/>
      <c r="C37" s="135" t="s">
        <v>194</v>
      </c>
      <c r="D37" s="139" t="s">
        <v>195</v>
      </c>
      <c r="E37" s="156" t="s">
        <v>196</v>
      </c>
      <c r="F37" s="142" t="s">
        <v>197</v>
      </c>
      <c r="G37" s="157" t="s">
        <v>195</v>
      </c>
    </row>
    <row r="38" spans="2:7" s="140" customFormat="1" ht="14.25" customHeight="1">
      <c r="B38" s="141"/>
      <c r="C38" s="135" t="s">
        <v>198</v>
      </c>
      <c r="D38" s="136" t="s">
        <v>199</v>
      </c>
      <c r="E38" s="137" t="s">
        <v>148</v>
      </c>
      <c r="F38" s="142" t="s">
        <v>200</v>
      </c>
      <c r="G38" s="139" t="s">
        <v>199</v>
      </c>
    </row>
    <row r="39" spans="2:7" s="140" customFormat="1" ht="14.25" customHeight="1">
      <c r="B39" s="141"/>
      <c r="C39" s="135" t="s">
        <v>201</v>
      </c>
      <c r="D39" s="136" t="s">
        <v>202</v>
      </c>
      <c r="E39" s="137" t="s">
        <v>196</v>
      </c>
      <c r="F39" s="142" t="s">
        <v>203</v>
      </c>
      <c r="G39" s="139" t="s">
        <v>202</v>
      </c>
    </row>
    <row r="40" spans="2:7" s="140" customFormat="1" ht="14.25" customHeight="1">
      <c r="B40" s="141"/>
      <c r="C40" s="135" t="s">
        <v>204</v>
      </c>
      <c r="D40" s="136" t="s">
        <v>205</v>
      </c>
      <c r="E40" s="137" t="s">
        <v>148</v>
      </c>
      <c r="F40" s="142" t="s">
        <v>206</v>
      </c>
      <c r="G40" s="139" t="s">
        <v>205</v>
      </c>
    </row>
    <row r="41" spans="2:7" s="140" customFormat="1" ht="14.25" customHeight="1">
      <c r="B41" s="141"/>
      <c r="C41" s="135" t="s">
        <v>207</v>
      </c>
      <c r="D41" s="136" t="s">
        <v>208</v>
      </c>
      <c r="E41" s="137" t="s">
        <v>278</v>
      </c>
      <c r="F41" s="158"/>
      <c r="G41" s="157"/>
    </row>
    <row r="42" spans="2:7" s="140" customFormat="1" ht="14.25" customHeight="1">
      <c r="B42" s="141"/>
      <c r="C42" s="135" t="s">
        <v>209</v>
      </c>
      <c r="D42" s="139" t="s">
        <v>210</v>
      </c>
      <c r="E42" s="156" t="s">
        <v>148</v>
      </c>
      <c r="F42" s="142" t="s">
        <v>211</v>
      </c>
      <c r="G42" s="157" t="s">
        <v>210</v>
      </c>
    </row>
    <row r="43" spans="2:7" s="140" customFormat="1" ht="14.25" customHeight="1">
      <c r="B43" s="141"/>
      <c r="C43" s="135" t="s">
        <v>212</v>
      </c>
      <c r="D43" s="136" t="s">
        <v>213</v>
      </c>
      <c r="E43" s="137" t="s">
        <v>148</v>
      </c>
      <c r="F43" s="142" t="s">
        <v>214</v>
      </c>
      <c r="G43" s="139" t="s">
        <v>213</v>
      </c>
    </row>
    <row r="44" spans="2:7" s="140" customFormat="1" ht="14.25" customHeight="1">
      <c r="B44" s="141"/>
      <c r="C44" s="135" t="s">
        <v>215</v>
      </c>
      <c r="D44" s="136" t="s">
        <v>216</v>
      </c>
      <c r="E44" s="137" t="s">
        <v>144</v>
      </c>
      <c r="F44" s="142" t="s">
        <v>217</v>
      </c>
      <c r="G44" s="139" t="s">
        <v>216</v>
      </c>
    </row>
    <row r="45" spans="2:7" s="140" customFormat="1" ht="14.25" customHeight="1">
      <c r="B45" s="141"/>
      <c r="C45" s="135" t="s">
        <v>218</v>
      </c>
      <c r="D45" s="136" t="s">
        <v>219</v>
      </c>
      <c r="E45" s="137" t="s">
        <v>148</v>
      </c>
      <c r="F45" s="142" t="s">
        <v>220</v>
      </c>
      <c r="G45" s="139" t="s">
        <v>219</v>
      </c>
    </row>
    <row r="46" spans="2:7" s="140" customFormat="1" ht="14.25" customHeight="1">
      <c r="B46" s="141"/>
      <c r="C46" s="135" t="s">
        <v>221</v>
      </c>
      <c r="D46" s="136" t="s">
        <v>222</v>
      </c>
      <c r="E46" s="137" t="s">
        <v>148</v>
      </c>
      <c r="F46" s="142" t="s">
        <v>223</v>
      </c>
      <c r="G46" s="139" t="s">
        <v>222</v>
      </c>
    </row>
    <row r="47" spans="2:7" s="140" customFormat="1" ht="14.25" customHeight="1">
      <c r="B47" s="141"/>
      <c r="C47" s="135" t="s">
        <v>224</v>
      </c>
      <c r="D47" s="136" t="s">
        <v>225</v>
      </c>
      <c r="E47" s="137" t="s">
        <v>148</v>
      </c>
      <c r="F47" s="142" t="s">
        <v>226</v>
      </c>
      <c r="G47" s="139" t="s">
        <v>225</v>
      </c>
    </row>
    <row r="48" spans="2:7" s="140" customFormat="1" ht="14.25" customHeight="1">
      <c r="B48" s="141"/>
      <c r="C48" s="135" t="s">
        <v>227</v>
      </c>
      <c r="D48" s="136" t="s">
        <v>228</v>
      </c>
      <c r="E48" s="137" t="s">
        <v>171</v>
      </c>
      <c r="F48" s="143" t="s">
        <v>544</v>
      </c>
      <c r="G48" s="144" t="s">
        <v>279</v>
      </c>
    </row>
    <row r="49" spans="2:7" s="140" customFormat="1" ht="14.25" customHeight="1">
      <c r="B49" s="141"/>
      <c r="C49" s="135" t="s">
        <v>229</v>
      </c>
      <c r="D49" s="136" t="s">
        <v>230</v>
      </c>
      <c r="E49" s="137" t="s">
        <v>171</v>
      </c>
      <c r="F49" s="143" t="s">
        <v>280</v>
      </c>
      <c r="G49" s="144" t="s">
        <v>279</v>
      </c>
    </row>
    <row r="50" spans="2:7" s="140" customFormat="1" ht="14.25" customHeight="1">
      <c r="B50" s="141"/>
      <c r="C50" s="135" t="s">
        <v>231</v>
      </c>
      <c r="D50" s="136" t="s">
        <v>232</v>
      </c>
      <c r="E50" s="137" t="s">
        <v>171</v>
      </c>
      <c r="F50" s="143" t="s">
        <v>281</v>
      </c>
      <c r="G50" s="144" t="s">
        <v>282</v>
      </c>
    </row>
    <row r="51" spans="2:7" s="140" customFormat="1" ht="14.25" customHeight="1">
      <c r="B51" s="141"/>
      <c r="C51" s="135" t="s">
        <v>233</v>
      </c>
      <c r="D51" s="136" t="s">
        <v>234</v>
      </c>
      <c r="E51" s="137" t="s">
        <v>159</v>
      </c>
      <c r="F51" s="142" t="s">
        <v>235</v>
      </c>
      <c r="G51" s="139" t="s">
        <v>236</v>
      </c>
    </row>
    <row r="52" spans="2:7" s="140" customFormat="1" ht="14.25" customHeight="1">
      <c r="B52" s="141"/>
      <c r="C52" s="135" t="s">
        <v>237</v>
      </c>
      <c r="D52" s="136" t="s">
        <v>238</v>
      </c>
      <c r="E52" s="137" t="s">
        <v>171</v>
      </c>
      <c r="F52" s="143" t="s">
        <v>283</v>
      </c>
      <c r="G52" s="136" t="s">
        <v>238</v>
      </c>
    </row>
    <row r="53" spans="2:7" s="140" customFormat="1" ht="14.25" customHeight="1">
      <c r="B53" s="141"/>
      <c r="C53" s="135" t="s">
        <v>239</v>
      </c>
      <c r="D53" s="136" t="s">
        <v>240</v>
      </c>
      <c r="E53" s="137" t="s">
        <v>171</v>
      </c>
      <c r="F53" s="143" t="s">
        <v>284</v>
      </c>
      <c r="G53" s="136" t="s">
        <v>240</v>
      </c>
    </row>
    <row r="54" spans="2:7" s="140" customFormat="1" ht="14.25" customHeight="1">
      <c r="B54" s="141"/>
      <c r="C54" s="135" t="s">
        <v>241</v>
      </c>
      <c r="D54" s="136" t="s">
        <v>242</v>
      </c>
      <c r="E54" s="137" t="s">
        <v>148</v>
      </c>
      <c r="F54" s="142" t="s">
        <v>243</v>
      </c>
      <c r="G54" s="139" t="s">
        <v>242</v>
      </c>
    </row>
    <row r="55" spans="2:7" s="140" customFormat="1" ht="14.25" customHeight="1">
      <c r="B55" s="141"/>
      <c r="C55" s="135" t="s">
        <v>244</v>
      </c>
      <c r="D55" s="136" t="s">
        <v>245</v>
      </c>
      <c r="E55" s="137" t="s">
        <v>278</v>
      </c>
      <c r="F55" s="158"/>
      <c r="G55" s="157"/>
    </row>
    <row r="56" spans="2:7" s="140" customFormat="1" ht="14.25" customHeight="1">
      <c r="B56" s="141"/>
      <c r="C56" s="151" t="s">
        <v>545</v>
      </c>
      <c r="D56" s="152" t="s">
        <v>285</v>
      </c>
      <c r="E56" s="153"/>
      <c r="F56" s="159" t="s">
        <v>286</v>
      </c>
      <c r="G56" s="152" t="s">
        <v>287</v>
      </c>
    </row>
    <row r="57" spans="2:7" s="140" customFormat="1" ht="14.25" customHeight="1">
      <c r="B57" s="141"/>
      <c r="C57" s="135" t="s">
        <v>288</v>
      </c>
      <c r="D57" s="136" t="s">
        <v>289</v>
      </c>
      <c r="E57" s="137"/>
      <c r="F57" s="158" t="s">
        <v>290</v>
      </c>
      <c r="G57" s="136" t="s">
        <v>291</v>
      </c>
    </row>
    <row r="58" spans="2:7" s="140" customFormat="1" ht="14.25" customHeight="1">
      <c r="B58" s="141"/>
      <c r="C58" s="146" t="s">
        <v>292</v>
      </c>
      <c r="D58" s="160" t="s">
        <v>293</v>
      </c>
      <c r="E58" s="161"/>
      <c r="F58" s="162" t="s">
        <v>294</v>
      </c>
      <c r="G58" s="160" t="s">
        <v>295</v>
      </c>
    </row>
    <row r="59" spans="2:7" s="140" customFormat="1" ht="14.25" customHeight="1">
      <c r="B59" s="141"/>
      <c r="C59" s="151" t="s">
        <v>246</v>
      </c>
      <c r="D59" s="155" t="s">
        <v>247</v>
      </c>
      <c r="E59" s="163" t="s">
        <v>196</v>
      </c>
      <c r="F59" s="154" t="s">
        <v>248</v>
      </c>
      <c r="G59" s="164" t="s">
        <v>249</v>
      </c>
    </row>
    <row r="60" spans="2:7" s="140" customFormat="1" ht="14.25" customHeight="1">
      <c r="B60" s="141"/>
      <c r="C60" s="146" t="s">
        <v>250</v>
      </c>
      <c r="D60" s="147" t="s">
        <v>251</v>
      </c>
      <c r="E60" s="148" t="s">
        <v>171</v>
      </c>
      <c r="F60" s="165" t="s">
        <v>296</v>
      </c>
      <c r="G60" s="166" t="s">
        <v>297</v>
      </c>
    </row>
    <row r="61" spans="2:7" s="140" customFormat="1" ht="14.25" customHeight="1">
      <c r="B61" s="141"/>
      <c r="C61" s="151" t="s">
        <v>252</v>
      </c>
      <c r="D61" s="152" t="s">
        <v>253</v>
      </c>
      <c r="E61" s="153"/>
      <c r="F61" s="154"/>
      <c r="G61" s="155"/>
    </row>
    <row r="62" spans="2:7" s="140" customFormat="1" ht="14.25" customHeight="1">
      <c r="B62" s="141"/>
      <c r="C62" s="146" t="s">
        <v>298</v>
      </c>
      <c r="D62" s="160" t="s">
        <v>299</v>
      </c>
      <c r="E62" s="161"/>
      <c r="F62" s="165"/>
      <c r="G62" s="147"/>
    </row>
    <row r="63" spans="2:7" s="140" customFormat="1" ht="14.25" customHeight="1">
      <c r="B63" s="141"/>
      <c r="C63" s="151" t="s">
        <v>254</v>
      </c>
      <c r="D63" s="152" t="s">
        <v>255</v>
      </c>
      <c r="E63" s="153"/>
      <c r="F63" s="154"/>
      <c r="G63" s="155"/>
    </row>
    <row r="64" spans="2:7" s="140" customFormat="1" ht="14.25" customHeight="1">
      <c r="B64" s="141"/>
      <c r="C64" s="146" t="s">
        <v>300</v>
      </c>
      <c r="D64" s="160" t="s">
        <v>301</v>
      </c>
      <c r="E64" s="161"/>
      <c r="F64" s="165"/>
      <c r="G64" s="147"/>
    </row>
    <row r="65" spans="2:7" s="140" customFormat="1" ht="14.25" customHeight="1">
      <c r="B65" s="141"/>
      <c r="C65" s="151" t="s">
        <v>256</v>
      </c>
      <c r="D65" s="152" t="s">
        <v>257</v>
      </c>
      <c r="E65" s="153"/>
      <c r="F65" s="159"/>
      <c r="G65" s="164"/>
    </row>
    <row r="66" spans="2:7" s="140" customFormat="1" ht="14.25" customHeight="1">
      <c r="B66" s="141"/>
      <c r="C66" s="135" t="s">
        <v>258</v>
      </c>
      <c r="D66" s="136" t="s">
        <v>259</v>
      </c>
      <c r="E66" s="137"/>
      <c r="F66" s="158"/>
      <c r="G66" s="157"/>
    </row>
    <row r="67" spans="2:7" s="140" customFormat="1" ht="14.25" customHeight="1">
      <c r="B67" s="141"/>
      <c r="C67" s="135"/>
      <c r="D67" s="136"/>
      <c r="E67" s="137"/>
      <c r="F67" s="167" t="s">
        <v>302</v>
      </c>
      <c r="G67" s="168" t="s">
        <v>303</v>
      </c>
    </row>
    <row r="68" spans="2:7" s="140" customFormat="1" ht="14.25" customHeight="1">
      <c r="B68" s="141"/>
      <c r="C68" s="135"/>
      <c r="D68" s="136"/>
      <c r="E68" s="137"/>
      <c r="F68" s="167" t="s">
        <v>304</v>
      </c>
      <c r="G68" s="168" t="s">
        <v>305</v>
      </c>
    </row>
    <row r="69" spans="2:7" s="140" customFormat="1" ht="14.25" customHeight="1">
      <c r="B69" s="141"/>
      <c r="C69" s="135"/>
      <c r="D69" s="136"/>
      <c r="E69" s="137"/>
      <c r="F69" s="167" t="s">
        <v>306</v>
      </c>
      <c r="G69" s="168" t="s">
        <v>307</v>
      </c>
    </row>
    <row r="70" spans="2:7" s="140" customFormat="1" ht="14.25" customHeight="1">
      <c r="B70" s="141"/>
      <c r="C70" s="135"/>
      <c r="D70" s="136"/>
      <c r="E70" s="137"/>
      <c r="F70" s="167" t="s">
        <v>308</v>
      </c>
      <c r="G70" s="168" t="s">
        <v>309</v>
      </c>
    </row>
    <row r="71" spans="2:7" s="140" customFormat="1" ht="14.25" customHeight="1">
      <c r="B71" s="141"/>
      <c r="C71" s="135"/>
      <c r="D71" s="136"/>
      <c r="E71" s="137"/>
      <c r="F71" s="167" t="s">
        <v>310</v>
      </c>
      <c r="G71" s="168" t="s">
        <v>311</v>
      </c>
    </row>
    <row r="72" spans="2:7" s="140" customFormat="1" ht="14.25" customHeight="1">
      <c r="B72" s="141"/>
      <c r="C72" s="135" t="s">
        <v>312</v>
      </c>
      <c r="D72" s="169" t="s">
        <v>313</v>
      </c>
      <c r="E72" s="137"/>
      <c r="F72" s="170" t="s">
        <v>314</v>
      </c>
      <c r="G72" s="171" t="s">
        <v>315</v>
      </c>
    </row>
    <row r="73" spans="2:7" s="140" customFormat="1" ht="14.25" customHeight="1">
      <c r="B73" s="172" t="s">
        <v>316</v>
      </c>
      <c r="C73" s="173" t="s">
        <v>317</v>
      </c>
      <c r="D73" s="174" t="s">
        <v>318</v>
      </c>
      <c r="E73" s="175"/>
      <c r="F73" s="159"/>
      <c r="G73" s="164"/>
    </row>
    <row r="74" spans="2:7" s="140" customFormat="1" ht="14.25" customHeight="1">
      <c r="B74" s="141"/>
      <c r="C74" s="176" t="s">
        <v>319</v>
      </c>
      <c r="D74" s="169" t="s">
        <v>320</v>
      </c>
      <c r="E74" s="177"/>
      <c r="F74" s="158"/>
      <c r="G74" s="157"/>
    </row>
    <row r="75" spans="2:7" s="140" customFormat="1" ht="14.25" customHeight="1">
      <c r="B75" s="141"/>
      <c r="C75" s="176" t="s">
        <v>321</v>
      </c>
      <c r="D75" s="169" t="s">
        <v>322</v>
      </c>
      <c r="E75" s="177"/>
      <c r="F75" s="158"/>
      <c r="G75" s="157"/>
    </row>
    <row r="76" spans="2:7" s="140" customFormat="1" ht="14.25" customHeight="1">
      <c r="B76" s="141"/>
      <c r="C76" s="176" t="s">
        <v>323</v>
      </c>
      <c r="D76" s="169" t="s">
        <v>324</v>
      </c>
      <c r="E76" s="177"/>
      <c r="F76" s="158"/>
      <c r="G76" s="157"/>
    </row>
    <row r="77" spans="2:7" s="140" customFormat="1" ht="14.25" customHeight="1">
      <c r="B77" s="141"/>
      <c r="C77" s="178" t="s">
        <v>325</v>
      </c>
      <c r="D77" s="179" t="s">
        <v>326</v>
      </c>
      <c r="E77" s="180"/>
      <c r="F77" s="162"/>
      <c r="G77" s="166"/>
    </row>
    <row r="78" spans="2:7" s="140" customFormat="1" ht="14.25" customHeight="1">
      <c r="B78" s="141"/>
      <c r="C78" s="173" t="s">
        <v>327</v>
      </c>
      <c r="D78" s="174" t="s">
        <v>328</v>
      </c>
      <c r="E78" s="175"/>
      <c r="F78" s="159"/>
      <c r="G78" s="164"/>
    </row>
    <row r="79" spans="2:7" s="140" customFormat="1" ht="14.25" customHeight="1" thickBot="1">
      <c r="B79" s="181"/>
      <c r="C79" s="182" t="s">
        <v>329</v>
      </c>
      <c r="D79" s="183" t="s">
        <v>330</v>
      </c>
      <c r="E79" s="184"/>
      <c r="F79" s="185"/>
      <c r="G79" s="186"/>
    </row>
    <row r="80" ht="13.5">
      <c r="C80" s="140" t="s">
        <v>331</v>
      </c>
    </row>
    <row r="81" ht="6.75" customHeight="1">
      <c r="C81" s="140"/>
    </row>
    <row r="82" spans="3:5" ht="13.5">
      <c r="C82" s="187" t="s">
        <v>332</v>
      </c>
      <c r="E82" s="188" t="s">
        <v>260</v>
      </c>
    </row>
    <row r="83" spans="3:5" ht="13.5">
      <c r="C83" s="187" t="s">
        <v>333</v>
      </c>
      <c r="E83" s="188" t="s">
        <v>261</v>
      </c>
    </row>
    <row r="84" ht="13.5">
      <c r="E84" s="188" t="s">
        <v>334</v>
      </c>
    </row>
    <row r="86" ht="17.25">
      <c r="E86" s="189" t="s">
        <v>546</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R66"/>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1" width="9.09765625" style="1" customWidth="1"/>
    <col min="42" max="42" width="2.59765625" style="1" customWidth="1"/>
    <col min="43" max="43" width="7.5" style="1" customWidth="1"/>
    <col min="44" max="44" width="3.8984375" style="1" customWidth="1"/>
    <col min="45" max="45" width="7.19921875" style="1" customWidth="1"/>
    <col min="46" max="144" width="2.59765625" style="1" customWidth="1"/>
    <col min="145" max="16384" width="9" style="1" customWidth="1"/>
  </cols>
  <sheetData>
    <row r="1" spans="2:37" ht="25.5">
      <c r="B1" s="33"/>
      <c r="C1" s="33"/>
      <c r="D1" s="33"/>
      <c r="E1" s="33"/>
      <c r="F1" s="33"/>
      <c r="G1" s="33"/>
      <c r="H1" s="33"/>
      <c r="I1" s="33"/>
      <c r="J1" s="33"/>
      <c r="K1" s="33"/>
      <c r="L1" s="33"/>
      <c r="M1" s="33"/>
      <c r="N1" s="33"/>
      <c r="O1" s="34" t="s">
        <v>62</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58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59</v>
      </c>
      <c r="C6" s="33"/>
      <c r="D6" s="33"/>
      <c r="E6" s="33"/>
      <c r="F6" s="33"/>
      <c r="G6" s="33"/>
      <c r="H6" s="33"/>
      <c r="I6" s="33"/>
      <c r="J6" s="33"/>
    </row>
    <row r="8" spans="2:37" ht="13.5">
      <c r="B8" s="36"/>
      <c r="C8" s="676" t="s">
        <v>833</v>
      </c>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36"/>
    </row>
    <row r="9" spans="2:37" ht="13.5">
      <c r="B9" s="47"/>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36"/>
    </row>
    <row r="10" spans="2:37" ht="13.5" customHeight="1">
      <c r="B10" s="36"/>
      <c r="C10" s="677" t="s">
        <v>834</v>
      </c>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36"/>
    </row>
    <row r="11" spans="2:37" ht="13.5">
      <c r="B11" s="3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36"/>
    </row>
    <row r="12" spans="2:37" ht="13.5">
      <c r="B12" s="36"/>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36"/>
    </row>
    <row r="13" spans="2:37" ht="13.5">
      <c r="B13" s="36"/>
      <c r="C13" s="677" t="s">
        <v>835</v>
      </c>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36"/>
    </row>
    <row r="14" spans="2:37" ht="13.5">
      <c r="B14" s="36"/>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700" t="s">
        <v>60</v>
      </c>
      <c r="AE16" s="700"/>
      <c r="AF16" s="700"/>
      <c r="AG16" s="700"/>
      <c r="AH16" s="700"/>
      <c r="AI16" s="700"/>
      <c r="AJ16" s="700"/>
      <c r="AK16" s="37"/>
    </row>
    <row r="17" spans="2:38" ht="6.75" customHeight="1">
      <c r="B17" s="702" t="s">
        <v>57</v>
      </c>
      <c r="C17" s="703"/>
      <c r="D17" s="703"/>
      <c r="E17" s="703"/>
      <c r="F17" s="703"/>
      <c r="G17" s="703"/>
      <c r="H17" s="704"/>
      <c r="I17" s="680" t="s">
        <v>79</v>
      </c>
      <c r="J17" s="681"/>
      <c r="K17" s="681"/>
      <c r="L17" s="681"/>
      <c r="M17" s="73"/>
      <c r="N17" s="73"/>
      <c r="O17" s="73"/>
      <c r="P17" s="73"/>
      <c r="Q17" s="73"/>
      <c r="R17" s="73"/>
      <c r="S17" s="74"/>
      <c r="T17" s="74"/>
      <c r="U17" s="74"/>
      <c r="V17" s="74"/>
      <c r="W17" s="75"/>
      <c r="X17" s="75"/>
      <c r="Y17" s="75"/>
      <c r="Z17" s="75"/>
      <c r="AA17" s="76"/>
      <c r="AB17" s="76"/>
      <c r="AC17" s="74"/>
      <c r="AD17" s="77"/>
      <c r="AE17" s="77"/>
      <c r="AF17" s="77"/>
      <c r="AG17" s="78"/>
      <c r="AH17" s="78"/>
      <c r="AI17" s="78"/>
      <c r="AJ17" s="79"/>
      <c r="AK17" s="9"/>
      <c r="AL17" s="9"/>
    </row>
    <row r="18" spans="2:38" ht="6.75" customHeight="1">
      <c r="B18" s="705"/>
      <c r="C18" s="706"/>
      <c r="D18" s="706"/>
      <c r="E18" s="706"/>
      <c r="F18" s="706"/>
      <c r="G18" s="706"/>
      <c r="H18" s="707"/>
      <c r="I18" s="682"/>
      <c r="J18" s="683"/>
      <c r="K18" s="683"/>
      <c r="L18" s="683"/>
      <c r="M18" s="80"/>
      <c r="N18" s="80"/>
      <c r="O18" s="80"/>
      <c r="P18" s="80"/>
      <c r="Q18" s="80"/>
      <c r="R18" s="80"/>
      <c r="S18" s="689" t="s">
        <v>56</v>
      </c>
      <c r="T18" s="690"/>
      <c r="U18" s="690"/>
      <c r="V18" s="690"/>
      <c r="W18" s="81"/>
      <c r="X18" s="82"/>
      <c r="Y18" s="82"/>
      <c r="Z18" s="82"/>
      <c r="AA18" s="82"/>
      <c r="AB18" s="83"/>
      <c r="AC18" s="689" t="s">
        <v>48</v>
      </c>
      <c r="AD18" s="690"/>
      <c r="AE18" s="690"/>
      <c r="AF18" s="690"/>
      <c r="AG18" s="78"/>
      <c r="AH18" s="78"/>
      <c r="AI18" s="78"/>
      <c r="AJ18" s="79"/>
      <c r="AK18" s="9"/>
      <c r="AL18" s="9"/>
    </row>
    <row r="19" spans="2:38" ht="13.5">
      <c r="B19" s="705"/>
      <c r="C19" s="706"/>
      <c r="D19" s="706"/>
      <c r="E19" s="706"/>
      <c r="F19" s="706"/>
      <c r="G19" s="706"/>
      <c r="H19" s="707"/>
      <c r="I19" s="682"/>
      <c r="J19" s="683"/>
      <c r="K19" s="683"/>
      <c r="L19" s="683"/>
      <c r="M19" s="686" t="s">
        <v>47</v>
      </c>
      <c r="N19" s="687"/>
      <c r="O19" s="687"/>
      <c r="P19" s="687"/>
      <c r="Q19" s="687"/>
      <c r="R19" s="687"/>
      <c r="S19" s="691"/>
      <c r="T19" s="692"/>
      <c r="U19" s="692"/>
      <c r="V19" s="692"/>
      <c r="W19" s="721" t="s">
        <v>47</v>
      </c>
      <c r="X19" s="722"/>
      <c r="Y19" s="722"/>
      <c r="Z19" s="722"/>
      <c r="AA19" s="722"/>
      <c r="AB19" s="723"/>
      <c r="AC19" s="691"/>
      <c r="AD19" s="692"/>
      <c r="AE19" s="692"/>
      <c r="AF19" s="692"/>
      <c r="AG19" s="84"/>
      <c r="AH19" s="84"/>
      <c r="AI19" s="84"/>
      <c r="AJ19" s="85"/>
      <c r="AK19" s="21"/>
      <c r="AL19" s="21"/>
    </row>
    <row r="20" spans="2:38" ht="13.5">
      <c r="B20" s="705"/>
      <c r="C20" s="706"/>
      <c r="D20" s="706"/>
      <c r="E20" s="706"/>
      <c r="F20" s="706"/>
      <c r="G20" s="706"/>
      <c r="H20" s="707"/>
      <c r="I20" s="684"/>
      <c r="J20" s="685"/>
      <c r="K20" s="685"/>
      <c r="L20" s="685"/>
      <c r="M20" s="695" t="s">
        <v>34</v>
      </c>
      <c r="N20" s="696"/>
      <c r="O20" s="697"/>
      <c r="P20" s="695" t="s">
        <v>35</v>
      </c>
      <c r="Q20" s="696"/>
      <c r="R20" s="696"/>
      <c r="S20" s="693"/>
      <c r="T20" s="694"/>
      <c r="U20" s="694"/>
      <c r="V20" s="694"/>
      <c r="W20" s="686" t="s">
        <v>34</v>
      </c>
      <c r="X20" s="687"/>
      <c r="Y20" s="688"/>
      <c r="Z20" s="686" t="s">
        <v>35</v>
      </c>
      <c r="AA20" s="687"/>
      <c r="AB20" s="688"/>
      <c r="AC20" s="693"/>
      <c r="AD20" s="694"/>
      <c r="AE20" s="694"/>
      <c r="AF20" s="694"/>
      <c r="AG20" s="686" t="s">
        <v>37</v>
      </c>
      <c r="AH20" s="687"/>
      <c r="AI20" s="687"/>
      <c r="AJ20" s="688"/>
      <c r="AK20" s="23"/>
      <c r="AL20" s="23"/>
    </row>
    <row r="21" spans="2:38" s="15" customFormat="1" ht="9.75">
      <c r="B21" s="24"/>
      <c r="C21" s="25"/>
      <c r="D21" s="25"/>
      <c r="E21" s="25"/>
      <c r="F21" s="25"/>
      <c r="G21" s="25"/>
      <c r="H21" s="26"/>
      <c r="I21" s="698" t="s">
        <v>40</v>
      </c>
      <c r="J21" s="699"/>
      <c r="K21" s="699"/>
      <c r="L21" s="699"/>
      <c r="M21" s="701" t="s">
        <v>49</v>
      </c>
      <c r="N21" s="701"/>
      <c r="O21" s="701"/>
      <c r="P21" s="701" t="s">
        <v>49</v>
      </c>
      <c r="Q21" s="701"/>
      <c r="R21" s="701"/>
      <c r="S21" s="701" t="s">
        <v>40</v>
      </c>
      <c r="T21" s="701"/>
      <c r="U21" s="701"/>
      <c r="V21" s="701"/>
      <c r="W21" s="701" t="s">
        <v>49</v>
      </c>
      <c r="X21" s="701"/>
      <c r="Y21" s="701"/>
      <c r="Z21" s="701" t="s">
        <v>49</v>
      </c>
      <c r="AA21" s="701"/>
      <c r="AB21" s="701"/>
      <c r="AC21" s="701" t="s">
        <v>40</v>
      </c>
      <c r="AD21" s="701"/>
      <c r="AE21" s="701"/>
      <c r="AF21" s="701"/>
      <c r="AG21" s="701" t="s">
        <v>40</v>
      </c>
      <c r="AH21" s="701"/>
      <c r="AI21" s="701"/>
      <c r="AJ21" s="727"/>
      <c r="AK21" s="16"/>
      <c r="AL21" s="16"/>
    </row>
    <row r="22" spans="2:40" ht="12.75" customHeight="1">
      <c r="B22" s="713" t="s">
        <v>29</v>
      </c>
      <c r="C22" s="714"/>
      <c r="D22" s="714"/>
      <c r="E22" s="714"/>
      <c r="F22" s="714"/>
      <c r="G22" s="714"/>
      <c r="H22" s="715"/>
      <c r="I22" s="678">
        <v>259523</v>
      </c>
      <c r="J22" s="679"/>
      <c r="K22" s="679"/>
      <c r="L22" s="679"/>
      <c r="M22" s="709">
        <v>-5.6</v>
      </c>
      <c r="N22" s="709"/>
      <c r="O22" s="709"/>
      <c r="P22" s="709">
        <v>2.1</v>
      </c>
      <c r="Q22" s="709"/>
      <c r="R22" s="709"/>
      <c r="S22" s="679">
        <v>257605</v>
      </c>
      <c r="T22" s="679"/>
      <c r="U22" s="679"/>
      <c r="V22" s="679"/>
      <c r="W22" s="709">
        <v>1.3</v>
      </c>
      <c r="X22" s="709"/>
      <c r="Y22" s="709"/>
      <c r="Z22" s="709">
        <v>1.8</v>
      </c>
      <c r="AA22" s="709"/>
      <c r="AB22" s="709"/>
      <c r="AC22" s="679">
        <v>1918</v>
      </c>
      <c r="AD22" s="679"/>
      <c r="AE22" s="679"/>
      <c r="AF22" s="679"/>
      <c r="AG22" s="717">
        <v>519</v>
      </c>
      <c r="AH22" s="717"/>
      <c r="AI22" s="717"/>
      <c r="AJ22" s="717"/>
      <c r="AK22" s="22"/>
      <c r="AL22" s="22"/>
      <c r="AM22" s="40"/>
      <c r="AN22" s="40"/>
    </row>
    <row r="23" spans="2:40" ht="13.5">
      <c r="B23" s="713" t="s">
        <v>30</v>
      </c>
      <c r="C23" s="714"/>
      <c r="D23" s="714"/>
      <c r="E23" s="714"/>
      <c r="F23" s="714"/>
      <c r="G23" s="714"/>
      <c r="H23" s="715"/>
      <c r="I23" s="710">
        <v>343823</v>
      </c>
      <c r="J23" s="711"/>
      <c r="K23" s="711"/>
      <c r="L23" s="711"/>
      <c r="M23" s="709">
        <v>-11.1</v>
      </c>
      <c r="N23" s="709"/>
      <c r="O23" s="709"/>
      <c r="P23" s="709">
        <v>6.5</v>
      </c>
      <c r="Q23" s="709"/>
      <c r="R23" s="709"/>
      <c r="S23" s="711">
        <v>343589</v>
      </c>
      <c r="T23" s="711"/>
      <c r="U23" s="711"/>
      <c r="V23" s="711"/>
      <c r="W23" s="709">
        <v>5.3</v>
      </c>
      <c r="X23" s="709"/>
      <c r="Y23" s="709"/>
      <c r="Z23" s="709">
        <v>6.5</v>
      </c>
      <c r="AA23" s="709"/>
      <c r="AB23" s="709"/>
      <c r="AC23" s="711">
        <v>234</v>
      </c>
      <c r="AD23" s="711"/>
      <c r="AE23" s="711"/>
      <c r="AF23" s="711"/>
      <c r="AG23" s="717">
        <v>192</v>
      </c>
      <c r="AH23" s="717"/>
      <c r="AI23" s="717"/>
      <c r="AJ23" s="717"/>
      <c r="AK23" s="22"/>
      <c r="AL23" s="22"/>
      <c r="AM23" s="40"/>
      <c r="AN23" s="40"/>
    </row>
    <row r="24" spans="2:40" ht="13.5">
      <c r="B24" s="713" t="s">
        <v>31</v>
      </c>
      <c r="C24" s="714"/>
      <c r="D24" s="714"/>
      <c r="E24" s="714"/>
      <c r="F24" s="714"/>
      <c r="G24" s="714"/>
      <c r="H24" s="715"/>
      <c r="I24" s="710">
        <v>306332</v>
      </c>
      <c r="J24" s="711"/>
      <c r="K24" s="711"/>
      <c r="L24" s="711"/>
      <c r="M24" s="709">
        <v>-6.2</v>
      </c>
      <c r="N24" s="709"/>
      <c r="O24" s="709"/>
      <c r="P24" s="709">
        <v>2.9</v>
      </c>
      <c r="Q24" s="709"/>
      <c r="R24" s="709"/>
      <c r="S24" s="711">
        <v>303744</v>
      </c>
      <c r="T24" s="711"/>
      <c r="U24" s="711"/>
      <c r="V24" s="711"/>
      <c r="W24" s="709">
        <v>2.1</v>
      </c>
      <c r="X24" s="709"/>
      <c r="Y24" s="709"/>
      <c r="Z24" s="709">
        <v>2.6</v>
      </c>
      <c r="AA24" s="709"/>
      <c r="AB24" s="709"/>
      <c r="AC24" s="711">
        <v>2588</v>
      </c>
      <c r="AD24" s="711"/>
      <c r="AE24" s="711"/>
      <c r="AF24" s="711"/>
      <c r="AG24" s="717">
        <v>864</v>
      </c>
      <c r="AH24" s="717"/>
      <c r="AI24" s="717"/>
      <c r="AJ24" s="717"/>
      <c r="AK24" s="22"/>
      <c r="AL24" s="22"/>
      <c r="AN24" s="40"/>
    </row>
    <row r="25" spans="2:40" ht="13.5">
      <c r="B25" s="713" t="s">
        <v>55</v>
      </c>
      <c r="C25" s="714"/>
      <c r="D25" s="714"/>
      <c r="E25" s="714"/>
      <c r="F25" s="714"/>
      <c r="G25" s="714"/>
      <c r="H25" s="715"/>
      <c r="I25" s="710">
        <v>460850</v>
      </c>
      <c r="J25" s="711"/>
      <c r="K25" s="711"/>
      <c r="L25" s="711"/>
      <c r="M25" s="709">
        <v>-0.6</v>
      </c>
      <c r="N25" s="709"/>
      <c r="O25" s="709"/>
      <c r="P25" s="709">
        <v>-2</v>
      </c>
      <c r="Q25" s="709"/>
      <c r="R25" s="709"/>
      <c r="S25" s="711">
        <v>457595</v>
      </c>
      <c r="T25" s="711"/>
      <c r="U25" s="711"/>
      <c r="V25" s="711"/>
      <c r="W25" s="709">
        <v>-1</v>
      </c>
      <c r="X25" s="709"/>
      <c r="Y25" s="709"/>
      <c r="Z25" s="709">
        <v>2.8</v>
      </c>
      <c r="AA25" s="709"/>
      <c r="AB25" s="709"/>
      <c r="AC25" s="711">
        <v>3255</v>
      </c>
      <c r="AD25" s="711"/>
      <c r="AE25" s="711"/>
      <c r="AF25" s="711"/>
      <c r="AG25" s="717">
        <v>-22505</v>
      </c>
      <c r="AH25" s="717"/>
      <c r="AI25" s="717"/>
      <c r="AJ25" s="717"/>
      <c r="AK25" s="22"/>
      <c r="AL25" s="22"/>
      <c r="AM25" s="40"/>
      <c r="AN25" s="40"/>
    </row>
    <row r="26" spans="2:40" ht="13.5">
      <c r="B26" s="713" t="s">
        <v>25</v>
      </c>
      <c r="C26" s="714"/>
      <c r="D26" s="714"/>
      <c r="E26" s="714"/>
      <c r="F26" s="714"/>
      <c r="G26" s="714"/>
      <c r="H26" s="715"/>
      <c r="I26" s="710">
        <v>300420</v>
      </c>
      <c r="J26" s="711"/>
      <c r="K26" s="711"/>
      <c r="L26" s="711"/>
      <c r="M26" s="709">
        <v>-13.2</v>
      </c>
      <c r="N26" s="709"/>
      <c r="O26" s="709"/>
      <c r="P26" s="709">
        <v>6.8</v>
      </c>
      <c r="Q26" s="709"/>
      <c r="R26" s="709"/>
      <c r="S26" s="711">
        <v>291040</v>
      </c>
      <c r="T26" s="711"/>
      <c r="U26" s="711"/>
      <c r="V26" s="711"/>
      <c r="W26" s="709">
        <v>1.4</v>
      </c>
      <c r="X26" s="709"/>
      <c r="Y26" s="709"/>
      <c r="Z26" s="709">
        <v>3.7</v>
      </c>
      <c r="AA26" s="709"/>
      <c r="AB26" s="709"/>
      <c r="AC26" s="711">
        <v>9380</v>
      </c>
      <c r="AD26" s="711"/>
      <c r="AE26" s="711"/>
      <c r="AF26" s="711"/>
      <c r="AG26" s="717">
        <v>8307</v>
      </c>
      <c r="AH26" s="717"/>
      <c r="AI26" s="717"/>
      <c r="AJ26" s="717"/>
      <c r="AK26" s="22"/>
      <c r="AL26" s="22"/>
      <c r="AM26" s="40"/>
      <c r="AN26" s="40"/>
    </row>
    <row r="27" spans="2:40" ht="13.5">
      <c r="B27" s="713" t="s">
        <v>54</v>
      </c>
      <c r="C27" s="714"/>
      <c r="D27" s="714"/>
      <c r="E27" s="714"/>
      <c r="F27" s="714"/>
      <c r="G27" s="714"/>
      <c r="H27" s="715"/>
      <c r="I27" s="710">
        <v>269038</v>
      </c>
      <c r="J27" s="711"/>
      <c r="K27" s="711"/>
      <c r="L27" s="711"/>
      <c r="M27" s="709">
        <v>2.9</v>
      </c>
      <c r="N27" s="709"/>
      <c r="O27" s="709"/>
      <c r="P27" s="709">
        <v>0.7</v>
      </c>
      <c r="Q27" s="709"/>
      <c r="R27" s="709"/>
      <c r="S27" s="711">
        <v>269035</v>
      </c>
      <c r="T27" s="711"/>
      <c r="U27" s="711"/>
      <c r="V27" s="711"/>
      <c r="W27" s="709">
        <v>3.3</v>
      </c>
      <c r="X27" s="709"/>
      <c r="Y27" s="709"/>
      <c r="Z27" s="709">
        <v>0.8</v>
      </c>
      <c r="AA27" s="709"/>
      <c r="AB27" s="709"/>
      <c r="AC27" s="711">
        <v>3</v>
      </c>
      <c r="AD27" s="711"/>
      <c r="AE27" s="711"/>
      <c r="AF27" s="711"/>
      <c r="AG27" s="717">
        <v>1</v>
      </c>
      <c r="AH27" s="717"/>
      <c r="AI27" s="717"/>
      <c r="AJ27" s="717"/>
      <c r="AK27" s="22"/>
      <c r="AL27" s="22"/>
      <c r="AM27" s="40"/>
      <c r="AN27" s="40"/>
    </row>
    <row r="28" spans="2:40" ht="13.5">
      <c r="B28" s="713" t="s">
        <v>69</v>
      </c>
      <c r="C28" s="714"/>
      <c r="D28" s="714"/>
      <c r="E28" s="714"/>
      <c r="F28" s="714"/>
      <c r="G28" s="714"/>
      <c r="H28" s="715"/>
      <c r="I28" s="710">
        <v>212457</v>
      </c>
      <c r="J28" s="711"/>
      <c r="K28" s="711"/>
      <c r="L28" s="711"/>
      <c r="M28" s="708">
        <v>-2.1</v>
      </c>
      <c r="N28" s="708"/>
      <c r="O28" s="708"/>
      <c r="P28" s="708">
        <v>2.8</v>
      </c>
      <c r="Q28" s="708"/>
      <c r="R28" s="708"/>
      <c r="S28" s="712">
        <v>212136</v>
      </c>
      <c r="T28" s="712"/>
      <c r="U28" s="712"/>
      <c r="V28" s="712"/>
      <c r="W28" s="708">
        <v>-0.3</v>
      </c>
      <c r="X28" s="708"/>
      <c r="Y28" s="708"/>
      <c r="Z28" s="708">
        <v>4</v>
      </c>
      <c r="AA28" s="708"/>
      <c r="AB28" s="708"/>
      <c r="AC28" s="712">
        <v>321</v>
      </c>
      <c r="AD28" s="712"/>
      <c r="AE28" s="712"/>
      <c r="AF28" s="712"/>
      <c r="AG28" s="716">
        <v>-2429</v>
      </c>
      <c r="AH28" s="716"/>
      <c r="AI28" s="716"/>
      <c r="AJ28" s="716"/>
      <c r="AK28" s="482"/>
      <c r="AL28" s="22"/>
      <c r="AN28" s="40"/>
    </row>
    <row r="29" spans="2:40" ht="13.5">
      <c r="B29" s="713" t="s">
        <v>70</v>
      </c>
      <c r="C29" s="714"/>
      <c r="D29" s="714"/>
      <c r="E29" s="714"/>
      <c r="F29" s="714"/>
      <c r="G29" s="714"/>
      <c r="H29" s="715"/>
      <c r="I29" s="710">
        <v>394131</v>
      </c>
      <c r="J29" s="711"/>
      <c r="K29" s="711"/>
      <c r="L29" s="711"/>
      <c r="M29" s="708">
        <v>-16.4</v>
      </c>
      <c r="N29" s="708"/>
      <c r="O29" s="708"/>
      <c r="P29" s="708">
        <v>7.1</v>
      </c>
      <c r="Q29" s="708"/>
      <c r="R29" s="708"/>
      <c r="S29" s="712">
        <v>389934</v>
      </c>
      <c r="T29" s="712"/>
      <c r="U29" s="712"/>
      <c r="V29" s="712"/>
      <c r="W29" s="708">
        <v>0.3</v>
      </c>
      <c r="X29" s="708"/>
      <c r="Y29" s="708"/>
      <c r="Z29" s="708">
        <v>7.5</v>
      </c>
      <c r="AA29" s="708"/>
      <c r="AB29" s="708"/>
      <c r="AC29" s="712">
        <v>4197</v>
      </c>
      <c r="AD29" s="712"/>
      <c r="AE29" s="712"/>
      <c r="AF29" s="712"/>
      <c r="AG29" s="716">
        <v>-1415</v>
      </c>
      <c r="AH29" s="716"/>
      <c r="AI29" s="716"/>
      <c r="AJ29" s="716"/>
      <c r="AK29" s="482"/>
      <c r="AL29" s="22"/>
      <c r="AM29" s="40"/>
      <c r="AN29" s="40"/>
    </row>
    <row r="30" spans="2:41" ht="13.5">
      <c r="B30" s="713" t="s">
        <v>53</v>
      </c>
      <c r="C30" s="714"/>
      <c r="D30" s="714"/>
      <c r="E30" s="714"/>
      <c r="F30" s="714"/>
      <c r="G30" s="714"/>
      <c r="H30" s="715"/>
      <c r="I30" s="710">
        <v>248558</v>
      </c>
      <c r="J30" s="711"/>
      <c r="K30" s="711"/>
      <c r="L30" s="711"/>
      <c r="M30" s="708">
        <v>10.4</v>
      </c>
      <c r="N30" s="708"/>
      <c r="O30" s="708"/>
      <c r="P30" s="708">
        <v>1.4</v>
      </c>
      <c r="Q30" s="708"/>
      <c r="R30" s="708"/>
      <c r="S30" s="712">
        <v>248168</v>
      </c>
      <c r="T30" s="712"/>
      <c r="U30" s="712"/>
      <c r="V30" s="712"/>
      <c r="W30" s="708">
        <v>11.8</v>
      </c>
      <c r="X30" s="708"/>
      <c r="Y30" s="708"/>
      <c r="Z30" s="708">
        <v>1.5</v>
      </c>
      <c r="AA30" s="708"/>
      <c r="AB30" s="708"/>
      <c r="AC30" s="712">
        <v>390</v>
      </c>
      <c r="AD30" s="712"/>
      <c r="AE30" s="712"/>
      <c r="AF30" s="712"/>
      <c r="AG30" s="716">
        <v>-175</v>
      </c>
      <c r="AH30" s="716"/>
      <c r="AI30" s="716"/>
      <c r="AJ30" s="716"/>
      <c r="AK30" s="482"/>
      <c r="AL30" s="22"/>
      <c r="AM30" s="466"/>
      <c r="AN30" s="466"/>
      <c r="AO30" s="464"/>
    </row>
    <row r="31" spans="2:41" ht="13.5">
      <c r="B31" s="713" t="s">
        <v>52</v>
      </c>
      <c r="C31" s="714"/>
      <c r="D31" s="714"/>
      <c r="E31" s="714"/>
      <c r="F31" s="714"/>
      <c r="G31" s="714"/>
      <c r="H31" s="715"/>
      <c r="I31" s="710">
        <v>333702</v>
      </c>
      <c r="J31" s="711"/>
      <c r="K31" s="711"/>
      <c r="L31" s="711"/>
      <c r="M31" s="708">
        <v>-14.5</v>
      </c>
      <c r="N31" s="708"/>
      <c r="O31" s="708"/>
      <c r="P31" s="708">
        <v>-2.8</v>
      </c>
      <c r="Q31" s="708"/>
      <c r="R31" s="708"/>
      <c r="S31" s="712">
        <v>333266</v>
      </c>
      <c r="T31" s="712"/>
      <c r="U31" s="712"/>
      <c r="V31" s="712"/>
      <c r="W31" s="708">
        <v>5.1</v>
      </c>
      <c r="X31" s="708"/>
      <c r="Y31" s="708"/>
      <c r="Z31" s="708">
        <v>-2.8</v>
      </c>
      <c r="AA31" s="708"/>
      <c r="AB31" s="708"/>
      <c r="AC31" s="712">
        <v>436</v>
      </c>
      <c r="AD31" s="712"/>
      <c r="AE31" s="712"/>
      <c r="AF31" s="712"/>
      <c r="AG31" s="716">
        <v>46</v>
      </c>
      <c r="AH31" s="716"/>
      <c r="AI31" s="716"/>
      <c r="AJ31" s="716"/>
      <c r="AK31" s="482"/>
      <c r="AL31" s="22"/>
      <c r="AM31" s="466"/>
      <c r="AN31" s="40"/>
      <c r="AO31" s="464"/>
    </row>
    <row r="32" spans="2:41" ht="13.5">
      <c r="B32" s="713" t="s">
        <v>51</v>
      </c>
      <c r="C32" s="714"/>
      <c r="D32" s="714"/>
      <c r="E32" s="714"/>
      <c r="F32" s="714"/>
      <c r="G32" s="714"/>
      <c r="H32" s="715"/>
      <c r="I32" s="710">
        <v>107974</v>
      </c>
      <c r="J32" s="711"/>
      <c r="K32" s="711"/>
      <c r="L32" s="711"/>
      <c r="M32" s="708">
        <v>-14.4</v>
      </c>
      <c r="N32" s="708"/>
      <c r="O32" s="708"/>
      <c r="P32" s="708">
        <v>5.2</v>
      </c>
      <c r="Q32" s="708"/>
      <c r="R32" s="708"/>
      <c r="S32" s="712">
        <v>107779</v>
      </c>
      <c r="T32" s="712"/>
      <c r="U32" s="712"/>
      <c r="V32" s="712"/>
      <c r="W32" s="708">
        <v>-4.6</v>
      </c>
      <c r="X32" s="708"/>
      <c r="Y32" s="708"/>
      <c r="Z32" s="708">
        <v>5</v>
      </c>
      <c r="AA32" s="708"/>
      <c r="AB32" s="708"/>
      <c r="AC32" s="712">
        <v>195</v>
      </c>
      <c r="AD32" s="712"/>
      <c r="AE32" s="712"/>
      <c r="AF32" s="712"/>
      <c r="AG32" s="716">
        <v>195</v>
      </c>
      <c r="AH32" s="716"/>
      <c r="AI32" s="716"/>
      <c r="AJ32" s="716"/>
      <c r="AK32" s="482"/>
      <c r="AL32" s="22"/>
      <c r="AM32" s="466"/>
      <c r="AN32" s="40"/>
      <c r="AO32" s="464"/>
    </row>
    <row r="33" spans="2:41" ht="13.5">
      <c r="B33" s="713" t="s">
        <v>50</v>
      </c>
      <c r="C33" s="714"/>
      <c r="D33" s="714"/>
      <c r="E33" s="714"/>
      <c r="F33" s="714"/>
      <c r="G33" s="714"/>
      <c r="H33" s="715"/>
      <c r="I33" s="710">
        <v>231245</v>
      </c>
      <c r="J33" s="711"/>
      <c r="K33" s="711"/>
      <c r="L33" s="711"/>
      <c r="M33" s="708">
        <v>-6.8</v>
      </c>
      <c r="N33" s="708"/>
      <c r="O33" s="708"/>
      <c r="P33" s="708">
        <v>9.9</v>
      </c>
      <c r="Q33" s="708"/>
      <c r="R33" s="708"/>
      <c r="S33" s="712">
        <v>226772</v>
      </c>
      <c r="T33" s="712"/>
      <c r="U33" s="712"/>
      <c r="V33" s="712"/>
      <c r="W33" s="708">
        <v>0.9</v>
      </c>
      <c r="X33" s="708"/>
      <c r="Y33" s="708"/>
      <c r="Z33" s="708">
        <v>7.9</v>
      </c>
      <c r="AA33" s="708"/>
      <c r="AB33" s="708"/>
      <c r="AC33" s="712">
        <v>4473</v>
      </c>
      <c r="AD33" s="712"/>
      <c r="AE33" s="712"/>
      <c r="AF33" s="712"/>
      <c r="AG33" s="716">
        <v>4335</v>
      </c>
      <c r="AH33" s="716"/>
      <c r="AI33" s="716"/>
      <c r="AJ33" s="716"/>
      <c r="AK33" s="482"/>
      <c r="AL33" s="22"/>
      <c r="AM33" s="466"/>
      <c r="AN33" s="40"/>
      <c r="AO33" s="464"/>
    </row>
    <row r="34" spans="2:41" ht="13.5">
      <c r="B34" s="713" t="s">
        <v>32</v>
      </c>
      <c r="C34" s="714"/>
      <c r="D34" s="714"/>
      <c r="E34" s="714"/>
      <c r="F34" s="714"/>
      <c r="G34" s="714"/>
      <c r="H34" s="715"/>
      <c r="I34" s="710">
        <v>294291</v>
      </c>
      <c r="J34" s="711"/>
      <c r="K34" s="711"/>
      <c r="L34" s="711"/>
      <c r="M34" s="708">
        <v>-0.7</v>
      </c>
      <c r="N34" s="708"/>
      <c r="O34" s="708"/>
      <c r="P34" s="708">
        <v>5.5</v>
      </c>
      <c r="Q34" s="708"/>
      <c r="R34" s="708"/>
      <c r="S34" s="712">
        <v>291712</v>
      </c>
      <c r="T34" s="712"/>
      <c r="U34" s="712"/>
      <c r="V34" s="712"/>
      <c r="W34" s="708">
        <v>0.6</v>
      </c>
      <c r="X34" s="708"/>
      <c r="Y34" s="708"/>
      <c r="Z34" s="708">
        <v>4.8</v>
      </c>
      <c r="AA34" s="708"/>
      <c r="AB34" s="708"/>
      <c r="AC34" s="712">
        <v>2579</v>
      </c>
      <c r="AD34" s="712"/>
      <c r="AE34" s="712"/>
      <c r="AF34" s="712"/>
      <c r="AG34" s="716">
        <v>1839</v>
      </c>
      <c r="AH34" s="716"/>
      <c r="AI34" s="716"/>
      <c r="AJ34" s="716"/>
      <c r="AK34" s="482"/>
      <c r="AL34" s="22"/>
      <c r="AM34" s="466"/>
      <c r="AN34" s="40"/>
      <c r="AO34" s="464"/>
    </row>
    <row r="35" spans="2:41" ht="13.5">
      <c r="B35" s="713" t="s">
        <v>28</v>
      </c>
      <c r="C35" s="714"/>
      <c r="D35" s="714"/>
      <c r="E35" s="714"/>
      <c r="F35" s="714"/>
      <c r="G35" s="714"/>
      <c r="H35" s="715"/>
      <c r="I35" s="710">
        <v>244582</v>
      </c>
      <c r="J35" s="711"/>
      <c r="K35" s="711"/>
      <c r="L35" s="711"/>
      <c r="M35" s="708">
        <v>-3.4</v>
      </c>
      <c r="N35" s="708"/>
      <c r="O35" s="708"/>
      <c r="P35" s="708">
        <v>-2.5</v>
      </c>
      <c r="Q35" s="708"/>
      <c r="R35" s="708"/>
      <c r="S35" s="712">
        <v>240240</v>
      </c>
      <c r="T35" s="712"/>
      <c r="U35" s="712"/>
      <c r="V35" s="712"/>
      <c r="W35" s="708">
        <v>-1.9</v>
      </c>
      <c r="X35" s="708"/>
      <c r="Y35" s="708"/>
      <c r="Z35" s="708">
        <v>-4.1</v>
      </c>
      <c r="AA35" s="708"/>
      <c r="AB35" s="708"/>
      <c r="AC35" s="712">
        <v>4342</v>
      </c>
      <c r="AD35" s="712"/>
      <c r="AE35" s="712"/>
      <c r="AF35" s="712"/>
      <c r="AG35" s="716">
        <v>4277</v>
      </c>
      <c r="AH35" s="716"/>
      <c r="AI35" s="716"/>
      <c r="AJ35" s="716"/>
      <c r="AK35" s="482"/>
      <c r="AL35" s="22"/>
      <c r="AM35" s="466"/>
      <c r="AN35" s="40"/>
      <c r="AO35" s="464"/>
    </row>
    <row r="36" spans="2:41" ht="13.5">
      <c r="B36" s="713" t="s">
        <v>26</v>
      </c>
      <c r="C36" s="714"/>
      <c r="D36" s="714"/>
      <c r="E36" s="714"/>
      <c r="F36" s="714"/>
      <c r="G36" s="714"/>
      <c r="H36" s="715"/>
      <c r="I36" s="710">
        <v>291392</v>
      </c>
      <c r="J36" s="711"/>
      <c r="K36" s="711"/>
      <c r="L36" s="711"/>
      <c r="M36" s="708">
        <v>-8.1</v>
      </c>
      <c r="N36" s="708"/>
      <c r="O36" s="708"/>
      <c r="P36" s="708">
        <v>-1.2</v>
      </c>
      <c r="Q36" s="708"/>
      <c r="R36" s="708"/>
      <c r="S36" s="712">
        <v>288767</v>
      </c>
      <c r="T36" s="712"/>
      <c r="U36" s="712"/>
      <c r="V36" s="712"/>
      <c r="W36" s="708">
        <v>1.3</v>
      </c>
      <c r="X36" s="708"/>
      <c r="Y36" s="708"/>
      <c r="Z36" s="708">
        <v>-0.8</v>
      </c>
      <c r="AA36" s="708"/>
      <c r="AB36" s="708"/>
      <c r="AC36" s="712">
        <v>2625</v>
      </c>
      <c r="AD36" s="712"/>
      <c r="AE36" s="712"/>
      <c r="AF36" s="712"/>
      <c r="AG36" s="716">
        <v>-1408</v>
      </c>
      <c r="AH36" s="716"/>
      <c r="AI36" s="716"/>
      <c r="AJ36" s="716"/>
      <c r="AK36" s="482"/>
      <c r="AL36" s="22"/>
      <c r="AM36" s="466"/>
      <c r="AN36" s="40"/>
      <c r="AO36" s="464"/>
    </row>
    <row r="37" spans="2:41" ht="13.5">
      <c r="B37" s="713" t="s">
        <v>27</v>
      </c>
      <c r="C37" s="714"/>
      <c r="D37" s="714"/>
      <c r="E37" s="714"/>
      <c r="F37" s="714"/>
      <c r="G37" s="714"/>
      <c r="H37" s="715"/>
      <c r="I37" s="710">
        <v>189272</v>
      </c>
      <c r="J37" s="711"/>
      <c r="K37" s="711"/>
      <c r="L37" s="711"/>
      <c r="M37" s="708">
        <v>-4.1</v>
      </c>
      <c r="N37" s="708"/>
      <c r="O37" s="708"/>
      <c r="P37" s="708">
        <v>-6.2</v>
      </c>
      <c r="Q37" s="708"/>
      <c r="R37" s="708"/>
      <c r="S37" s="712">
        <v>188874</v>
      </c>
      <c r="T37" s="712"/>
      <c r="U37" s="712"/>
      <c r="V37" s="712"/>
      <c r="W37" s="708">
        <v>1.9</v>
      </c>
      <c r="X37" s="708"/>
      <c r="Y37" s="708"/>
      <c r="Z37" s="708">
        <v>-6.2</v>
      </c>
      <c r="AA37" s="708"/>
      <c r="AB37" s="708"/>
      <c r="AC37" s="712">
        <v>398</v>
      </c>
      <c r="AD37" s="712"/>
      <c r="AE37" s="712"/>
      <c r="AF37" s="712"/>
      <c r="AG37" s="716">
        <v>22</v>
      </c>
      <c r="AH37" s="716"/>
      <c r="AI37" s="716"/>
      <c r="AJ37" s="716"/>
      <c r="AK37" s="482"/>
      <c r="AL37" s="22"/>
      <c r="AM37" s="466"/>
      <c r="AN37" s="40"/>
      <c r="AO37" s="464"/>
    </row>
    <row r="38" spans="2:44" ht="4.5" customHeight="1">
      <c r="B38" s="55"/>
      <c r="C38" s="56"/>
      <c r="D38" s="56"/>
      <c r="E38" s="56"/>
      <c r="F38" s="56"/>
      <c r="G38" s="56"/>
      <c r="H38" s="54"/>
      <c r="I38" s="57"/>
      <c r="J38" s="57"/>
      <c r="K38" s="57"/>
      <c r="L38" s="57"/>
      <c r="M38" s="472"/>
      <c r="N38" s="472"/>
      <c r="O38" s="472"/>
      <c r="P38" s="472"/>
      <c r="Q38" s="472"/>
      <c r="R38" s="472"/>
      <c r="S38" s="473"/>
      <c r="T38" s="473"/>
      <c r="U38" s="473"/>
      <c r="V38" s="473"/>
      <c r="W38" s="472"/>
      <c r="X38" s="472"/>
      <c r="Y38" s="472"/>
      <c r="Z38" s="472"/>
      <c r="AA38" s="472"/>
      <c r="AB38" s="472"/>
      <c r="AC38" s="473"/>
      <c r="AD38" s="473"/>
      <c r="AE38" s="473"/>
      <c r="AF38" s="473"/>
      <c r="AG38" s="474"/>
      <c r="AH38" s="474"/>
      <c r="AI38" s="474"/>
      <c r="AJ38" s="475"/>
      <c r="AK38" s="482"/>
      <c r="AL38" s="22"/>
      <c r="AM38" s="22"/>
      <c r="AN38" s="22"/>
      <c r="AO38" s="40"/>
      <c r="AP38" s="40"/>
      <c r="AQ38" s="40"/>
      <c r="AR38" s="40"/>
    </row>
    <row r="39" spans="2:37" ht="13.5">
      <c r="B39" s="70"/>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row>
    <row r="41" spans="2:38" ht="13.5">
      <c r="B41" s="33" t="s">
        <v>67</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700" t="s">
        <v>60</v>
      </c>
      <c r="AD41" s="700"/>
      <c r="AE41" s="700"/>
      <c r="AF41" s="700"/>
      <c r="AG41" s="700"/>
      <c r="AH41" s="700"/>
      <c r="AI41" s="700"/>
      <c r="AL41" s="68"/>
    </row>
    <row r="42" spans="2:43" ht="7.5" customHeight="1">
      <c r="B42" s="702" t="s">
        <v>57</v>
      </c>
      <c r="C42" s="703"/>
      <c r="D42" s="703"/>
      <c r="E42" s="703"/>
      <c r="F42" s="703"/>
      <c r="G42" s="703"/>
      <c r="H42" s="704"/>
      <c r="I42" s="689" t="s">
        <v>56</v>
      </c>
      <c r="J42" s="690"/>
      <c r="K42" s="690"/>
      <c r="L42" s="690"/>
      <c r="M42" s="690"/>
      <c r="N42" s="86"/>
      <c r="O42" s="74"/>
      <c r="P42" s="74"/>
      <c r="Q42" s="74"/>
      <c r="R42" s="74"/>
      <c r="S42" s="75"/>
      <c r="T42" s="75"/>
      <c r="U42" s="87"/>
      <c r="V42" s="87"/>
      <c r="W42" s="87"/>
      <c r="X42" s="75"/>
      <c r="Y42" s="74"/>
      <c r="Z42" s="77"/>
      <c r="AA42" s="77"/>
      <c r="AB42" s="77"/>
      <c r="AC42" s="77"/>
      <c r="AD42" s="75"/>
      <c r="AE42" s="75"/>
      <c r="AF42" s="75"/>
      <c r="AG42" s="87"/>
      <c r="AH42" s="87"/>
      <c r="AI42" s="88"/>
      <c r="AM42" s="41"/>
      <c r="AO42" s="42"/>
      <c r="AP42" s="42"/>
      <c r="AQ42" s="42"/>
    </row>
    <row r="43" spans="2:43" ht="7.5" customHeight="1">
      <c r="B43" s="705"/>
      <c r="C43" s="706"/>
      <c r="D43" s="706"/>
      <c r="E43" s="706"/>
      <c r="F43" s="706"/>
      <c r="G43" s="706"/>
      <c r="H43" s="707"/>
      <c r="I43" s="691"/>
      <c r="J43" s="692"/>
      <c r="K43" s="692"/>
      <c r="L43" s="692"/>
      <c r="M43" s="718"/>
      <c r="N43" s="689" t="s">
        <v>80</v>
      </c>
      <c r="O43" s="690"/>
      <c r="P43" s="690"/>
      <c r="Q43" s="690"/>
      <c r="R43" s="690"/>
      <c r="S43" s="73"/>
      <c r="T43" s="73"/>
      <c r="U43" s="73"/>
      <c r="V43" s="73"/>
      <c r="W43" s="73"/>
      <c r="X43" s="89"/>
      <c r="Y43" s="689" t="s">
        <v>61</v>
      </c>
      <c r="Z43" s="690"/>
      <c r="AA43" s="690"/>
      <c r="AB43" s="690"/>
      <c r="AC43" s="690"/>
      <c r="AD43" s="90"/>
      <c r="AE43" s="77"/>
      <c r="AF43" s="77"/>
      <c r="AG43" s="77"/>
      <c r="AH43" s="77"/>
      <c r="AI43" s="91"/>
      <c r="AM43" s="41"/>
      <c r="AO43" s="42"/>
      <c r="AP43" s="42"/>
      <c r="AQ43" s="42"/>
    </row>
    <row r="44" spans="2:41" ht="13.5">
      <c r="B44" s="705"/>
      <c r="C44" s="706"/>
      <c r="D44" s="706"/>
      <c r="E44" s="706"/>
      <c r="F44" s="706"/>
      <c r="G44" s="706"/>
      <c r="H44" s="707"/>
      <c r="I44" s="691"/>
      <c r="J44" s="692"/>
      <c r="K44" s="692"/>
      <c r="L44" s="692"/>
      <c r="M44" s="718"/>
      <c r="N44" s="691"/>
      <c r="O44" s="692"/>
      <c r="P44" s="692"/>
      <c r="Q44" s="692"/>
      <c r="R44" s="692"/>
      <c r="S44" s="721" t="s">
        <v>47</v>
      </c>
      <c r="T44" s="722"/>
      <c r="U44" s="722"/>
      <c r="V44" s="722"/>
      <c r="W44" s="722"/>
      <c r="X44" s="723"/>
      <c r="Y44" s="691"/>
      <c r="Z44" s="692"/>
      <c r="AA44" s="692"/>
      <c r="AB44" s="692"/>
      <c r="AC44" s="692"/>
      <c r="AD44" s="686" t="s">
        <v>555</v>
      </c>
      <c r="AE44" s="687"/>
      <c r="AF44" s="687"/>
      <c r="AG44" s="687"/>
      <c r="AH44" s="687"/>
      <c r="AI44" s="688"/>
      <c r="AM44" s="42"/>
      <c r="AN44" s="42"/>
      <c r="AO44" s="42"/>
    </row>
    <row r="45" spans="2:43" ht="13.5">
      <c r="B45" s="705"/>
      <c r="C45" s="706"/>
      <c r="D45" s="706"/>
      <c r="E45" s="706"/>
      <c r="F45" s="706"/>
      <c r="G45" s="706"/>
      <c r="H45" s="707"/>
      <c r="I45" s="693"/>
      <c r="J45" s="694"/>
      <c r="K45" s="694"/>
      <c r="L45" s="694"/>
      <c r="M45" s="719"/>
      <c r="N45" s="693"/>
      <c r="O45" s="694"/>
      <c r="P45" s="694"/>
      <c r="Q45" s="694"/>
      <c r="R45" s="694"/>
      <c r="S45" s="686" t="s">
        <v>34</v>
      </c>
      <c r="T45" s="687"/>
      <c r="U45" s="688"/>
      <c r="V45" s="686" t="s">
        <v>35</v>
      </c>
      <c r="W45" s="687"/>
      <c r="X45" s="688"/>
      <c r="Y45" s="693"/>
      <c r="Z45" s="694"/>
      <c r="AA45" s="694"/>
      <c r="AB45" s="694"/>
      <c r="AC45" s="694"/>
      <c r="AD45" s="686" t="s">
        <v>34</v>
      </c>
      <c r="AE45" s="687"/>
      <c r="AF45" s="688"/>
      <c r="AG45" s="686" t="s">
        <v>35</v>
      </c>
      <c r="AH45" s="687"/>
      <c r="AI45" s="688"/>
      <c r="AJ45" s="27"/>
      <c r="AM45" s="41"/>
      <c r="AO45" s="42"/>
      <c r="AP45" s="42"/>
      <c r="AQ45" s="42"/>
    </row>
    <row r="46" spans="2:43" ht="9.75" customHeight="1">
      <c r="B46" s="24"/>
      <c r="C46" s="25"/>
      <c r="D46" s="25"/>
      <c r="E46" s="25"/>
      <c r="F46" s="25"/>
      <c r="G46" s="25"/>
      <c r="H46" s="26"/>
      <c r="I46" s="724" t="s">
        <v>40</v>
      </c>
      <c r="J46" s="701"/>
      <c r="K46" s="701"/>
      <c r="L46" s="701"/>
      <c r="M46" s="701"/>
      <c r="N46" s="701" t="s">
        <v>40</v>
      </c>
      <c r="O46" s="701"/>
      <c r="P46" s="701"/>
      <c r="Q46" s="701"/>
      <c r="R46" s="701"/>
      <c r="S46" s="701" t="s">
        <v>41</v>
      </c>
      <c r="T46" s="701"/>
      <c r="U46" s="701"/>
      <c r="V46" s="701" t="s">
        <v>41</v>
      </c>
      <c r="W46" s="701"/>
      <c r="X46" s="701"/>
      <c r="Y46" s="701" t="s">
        <v>40</v>
      </c>
      <c r="Z46" s="701"/>
      <c r="AA46" s="701"/>
      <c r="AB46" s="701"/>
      <c r="AC46" s="701"/>
      <c r="AD46" s="701" t="s">
        <v>41</v>
      </c>
      <c r="AE46" s="701"/>
      <c r="AF46" s="701"/>
      <c r="AG46" s="701" t="s">
        <v>41</v>
      </c>
      <c r="AH46" s="701"/>
      <c r="AI46" s="727"/>
      <c r="AJ46" s="20"/>
      <c r="AM46" s="40"/>
      <c r="AO46" s="43"/>
      <c r="AP46" s="43"/>
      <c r="AQ46" s="43"/>
    </row>
    <row r="47" spans="2:43" ht="13.5">
      <c r="B47" s="713" t="s">
        <v>29</v>
      </c>
      <c r="C47" s="714"/>
      <c r="D47" s="714"/>
      <c r="E47" s="714"/>
      <c r="F47" s="714"/>
      <c r="G47" s="714"/>
      <c r="H47" s="715"/>
      <c r="I47" s="5"/>
      <c r="J47" s="711">
        <v>257605</v>
      </c>
      <c r="K47" s="711"/>
      <c r="L47" s="711"/>
      <c r="M47" s="711"/>
      <c r="N47" s="2"/>
      <c r="O47" s="679">
        <v>236980</v>
      </c>
      <c r="P47" s="679"/>
      <c r="Q47" s="679"/>
      <c r="R47" s="679"/>
      <c r="S47" s="709">
        <v>1.3</v>
      </c>
      <c r="T47" s="709"/>
      <c r="U47" s="709"/>
      <c r="V47" s="709">
        <v>2.1</v>
      </c>
      <c r="W47" s="709"/>
      <c r="X47" s="709"/>
      <c r="Y47" s="2"/>
      <c r="Z47" s="679">
        <v>20625</v>
      </c>
      <c r="AA47" s="679"/>
      <c r="AB47" s="679"/>
      <c r="AC47" s="679"/>
      <c r="AD47" s="720">
        <v>1.8971394693938048</v>
      </c>
      <c r="AE47" s="720"/>
      <c r="AF47" s="720"/>
      <c r="AG47" s="720">
        <v>0.17485064840447873</v>
      </c>
      <c r="AH47" s="720"/>
      <c r="AI47" s="728"/>
      <c r="AJ47" s="5"/>
      <c r="AM47" s="40"/>
      <c r="AO47" s="43"/>
      <c r="AP47" s="43"/>
      <c r="AQ47" s="43"/>
    </row>
    <row r="48" spans="2:43" ht="13.5">
      <c r="B48" s="713" t="s">
        <v>30</v>
      </c>
      <c r="C48" s="714"/>
      <c r="D48" s="714"/>
      <c r="E48" s="714"/>
      <c r="F48" s="714"/>
      <c r="G48" s="714"/>
      <c r="H48" s="715"/>
      <c r="I48" s="5"/>
      <c r="J48" s="711">
        <v>343589</v>
      </c>
      <c r="K48" s="711"/>
      <c r="L48" s="711"/>
      <c r="M48" s="711"/>
      <c r="N48" s="2"/>
      <c r="O48" s="711">
        <v>318823</v>
      </c>
      <c r="P48" s="711"/>
      <c r="Q48" s="711"/>
      <c r="R48" s="711"/>
      <c r="S48" s="709">
        <v>4.2</v>
      </c>
      <c r="T48" s="709"/>
      <c r="U48" s="709"/>
      <c r="V48" s="709">
        <v>5.9</v>
      </c>
      <c r="W48" s="709"/>
      <c r="X48" s="709"/>
      <c r="Y48" s="2"/>
      <c r="Z48" s="711">
        <v>24766</v>
      </c>
      <c r="AA48" s="711"/>
      <c r="AB48" s="711"/>
      <c r="AC48" s="711"/>
      <c r="AD48" s="720">
        <v>21.2355590366164</v>
      </c>
      <c r="AE48" s="720"/>
      <c r="AF48" s="720"/>
      <c r="AG48" s="720">
        <v>15.25502606105733</v>
      </c>
      <c r="AH48" s="720"/>
      <c r="AI48" s="728"/>
      <c r="AJ48" s="5"/>
      <c r="AM48" s="40"/>
      <c r="AO48" s="43"/>
      <c r="AP48" s="43"/>
      <c r="AQ48" s="43"/>
    </row>
    <row r="49" spans="2:43" ht="13.5">
      <c r="B49" s="713" t="s">
        <v>31</v>
      </c>
      <c r="C49" s="714"/>
      <c r="D49" s="714"/>
      <c r="E49" s="714"/>
      <c r="F49" s="714"/>
      <c r="G49" s="714"/>
      <c r="H49" s="715"/>
      <c r="I49" s="5"/>
      <c r="J49" s="711">
        <v>303744</v>
      </c>
      <c r="K49" s="711"/>
      <c r="L49" s="711"/>
      <c r="M49" s="711"/>
      <c r="N49" s="2"/>
      <c r="O49" s="711">
        <v>272592</v>
      </c>
      <c r="P49" s="711"/>
      <c r="Q49" s="711"/>
      <c r="R49" s="711"/>
      <c r="S49" s="709">
        <v>1.5</v>
      </c>
      <c r="T49" s="709"/>
      <c r="U49" s="709"/>
      <c r="V49" s="709">
        <v>3.5</v>
      </c>
      <c r="W49" s="709"/>
      <c r="X49" s="709"/>
      <c r="Y49" s="2"/>
      <c r="Z49" s="711">
        <v>31152</v>
      </c>
      <c r="AA49" s="711"/>
      <c r="AB49" s="711"/>
      <c r="AC49" s="711"/>
      <c r="AD49" s="720">
        <v>7.33925987182138</v>
      </c>
      <c r="AE49" s="720"/>
      <c r="AF49" s="720"/>
      <c r="AG49" s="720">
        <v>-4.3977290164185945</v>
      </c>
      <c r="AH49" s="720"/>
      <c r="AI49" s="728"/>
      <c r="AJ49" s="5"/>
      <c r="AM49" s="40"/>
      <c r="AO49" s="43"/>
      <c r="AP49" s="43"/>
      <c r="AQ49" s="43"/>
    </row>
    <row r="50" spans="2:43" ht="13.5">
      <c r="B50" s="713" t="s">
        <v>55</v>
      </c>
      <c r="C50" s="714"/>
      <c r="D50" s="714"/>
      <c r="E50" s="714"/>
      <c r="F50" s="714"/>
      <c r="G50" s="714"/>
      <c r="H50" s="715"/>
      <c r="I50" s="5"/>
      <c r="J50" s="711">
        <v>457595</v>
      </c>
      <c r="K50" s="711"/>
      <c r="L50" s="711"/>
      <c r="M50" s="711"/>
      <c r="N50" s="2"/>
      <c r="O50" s="711">
        <v>394833</v>
      </c>
      <c r="P50" s="711"/>
      <c r="Q50" s="711"/>
      <c r="R50" s="711"/>
      <c r="S50" s="709">
        <v>-0.7</v>
      </c>
      <c r="T50" s="709"/>
      <c r="U50" s="709"/>
      <c r="V50" s="709">
        <v>3.2</v>
      </c>
      <c r="W50" s="709"/>
      <c r="X50" s="709"/>
      <c r="Y50" s="2"/>
      <c r="Z50" s="711">
        <v>62762</v>
      </c>
      <c r="AA50" s="711"/>
      <c r="AB50" s="711"/>
      <c r="AC50" s="711"/>
      <c r="AD50" s="720">
        <v>-2.102636094213073</v>
      </c>
      <c r="AE50" s="720"/>
      <c r="AF50" s="720"/>
      <c r="AG50" s="720">
        <v>1.0090931037257667</v>
      </c>
      <c r="AH50" s="720"/>
      <c r="AI50" s="728"/>
      <c r="AJ50" s="5"/>
      <c r="AM50" s="40"/>
      <c r="AO50" s="43"/>
      <c r="AP50" s="43"/>
      <c r="AQ50" s="43"/>
    </row>
    <row r="51" spans="2:43" ht="13.5">
      <c r="B51" s="713" t="s">
        <v>25</v>
      </c>
      <c r="C51" s="714"/>
      <c r="D51" s="714"/>
      <c r="E51" s="714"/>
      <c r="F51" s="714"/>
      <c r="G51" s="714"/>
      <c r="H51" s="715"/>
      <c r="I51" s="5"/>
      <c r="J51" s="711">
        <v>291040</v>
      </c>
      <c r="K51" s="711"/>
      <c r="L51" s="711"/>
      <c r="M51" s="711"/>
      <c r="N51" s="2"/>
      <c r="O51" s="711">
        <v>263102</v>
      </c>
      <c r="P51" s="711"/>
      <c r="Q51" s="711"/>
      <c r="R51" s="711"/>
      <c r="S51" s="709">
        <v>2.7</v>
      </c>
      <c r="T51" s="709"/>
      <c r="U51" s="709"/>
      <c r="V51" s="709">
        <v>1</v>
      </c>
      <c r="W51" s="709"/>
      <c r="X51" s="709"/>
      <c r="Y51" s="2"/>
      <c r="Z51" s="711">
        <v>27938</v>
      </c>
      <c r="AA51" s="711"/>
      <c r="AB51" s="711"/>
      <c r="AC51" s="711"/>
      <c r="AD51" s="720">
        <v>-8.872072542240195</v>
      </c>
      <c r="AE51" s="720"/>
      <c r="AF51" s="720"/>
      <c r="AG51" s="720">
        <v>39.87183338339841</v>
      </c>
      <c r="AH51" s="720"/>
      <c r="AI51" s="728"/>
      <c r="AJ51" s="5"/>
      <c r="AM51" s="40"/>
      <c r="AO51" s="43"/>
      <c r="AP51" s="43"/>
      <c r="AQ51" s="43"/>
    </row>
    <row r="52" spans="2:43" ht="13.5">
      <c r="B52" s="713" t="s">
        <v>54</v>
      </c>
      <c r="C52" s="714"/>
      <c r="D52" s="714"/>
      <c r="E52" s="714"/>
      <c r="F52" s="714"/>
      <c r="G52" s="714"/>
      <c r="H52" s="715"/>
      <c r="I52" s="5"/>
      <c r="J52" s="711">
        <v>269035</v>
      </c>
      <c r="K52" s="711"/>
      <c r="L52" s="711"/>
      <c r="M52" s="711"/>
      <c r="N52" s="2"/>
      <c r="O52" s="712">
        <v>235215</v>
      </c>
      <c r="P52" s="712"/>
      <c r="Q52" s="712"/>
      <c r="R52" s="712"/>
      <c r="S52" s="708">
        <v>4.6</v>
      </c>
      <c r="T52" s="708"/>
      <c r="U52" s="708"/>
      <c r="V52" s="708">
        <v>1.7</v>
      </c>
      <c r="W52" s="708"/>
      <c r="X52" s="708"/>
      <c r="Y52" s="476"/>
      <c r="Z52" s="712">
        <v>33820</v>
      </c>
      <c r="AA52" s="712"/>
      <c r="AB52" s="712"/>
      <c r="AC52" s="712"/>
      <c r="AD52" s="725">
        <v>-5.512250998798651</v>
      </c>
      <c r="AE52" s="725"/>
      <c r="AF52" s="725"/>
      <c r="AG52" s="725">
        <v>-5.583472920156341</v>
      </c>
      <c r="AH52" s="725"/>
      <c r="AI52" s="726"/>
      <c r="AJ52" s="477"/>
      <c r="AM52" s="40"/>
      <c r="AO52" s="43"/>
      <c r="AP52" s="43"/>
      <c r="AQ52" s="43"/>
    </row>
    <row r="53" spans="2:43" ht="13.5">
      <c r="B53" s="713" t="s">
        <v>69</v>
      </c>
      <c r="C53" s="714"/>
      <c r="D53" s="714"/>
      <c r="E53" s="714"/>
      <c r="F53" s="714"/>
      <c r="G53" s="714"/>
      <c r="H53" s="715"/>
      <c r="I53" s="5"/>
      <c r="J53" s="711">
        <v>212136</v>
      </c>
      <c r="K53" s="711"/>
      <c r="L53" s="711"/>
      <c r="M53" s="711"/>
      <c r="N53" s="2"/>
      <c r="O53" s="712">
        <v>202222</v>
      </c>
      <c r="P53" s="712"/>
      <c r="Q53" s="712"/>
      <c r="R53" s="712"/>
      <c r="S53" s="708">
        <v>0.1</v>
      </c>
      <c r="T53" s="708"/>
      <c r="U53" s="708"/>
      <c r="V53" s="708">
        <v>4.7</v>
      </c>
      <c r="W53" s="708"/>
      <c r="X53" s="708"/>
      <c r="Y53" s="476"/>
      <c r="Z53" s="712">
        <v>9914</v>
      </c>
      <c r="AA53" s="712"/>
      <c r="AB53" s="712"/>
      <c r="AC53" s="712"/>
      <c r="AD53" s="725">
        <v>-6.823308270676687</v>
      </c>
      <c r="AE53" s="725"/>
      <c r="AF53" s="725"/>
      <c r="AG53" s="725">
        <v>-7.501399514834861</v>
      </c>
      <c r="AH53" s="725"/>
      <c r="AI53" s="726"/>
      <c r="AJ53" s="477"/>
      <c r="AM53" s="40"/>
      <c r="AO53" s="43"/>
      <c r="AP53" s="43"/>
      <c r="AQ53" s="43"/>
    </row>
    <row r="54" spans="2:43" ht="13.5">
      <c r="B54" s="713" t="s">
        <v>70</v>
      </c>
      <c r="C54" s="714"/>
      <c r="D54" s="714"/>
      <c r="E54" s="714"/>
      <c r="F54" s="714"/>
      <c r="G54" s="714"/>
      <c r="H54" s="715"/>
      <c r="I54" s="5"/>
      <c r="J54" s="711">
        <v>389934</v>
      </c>
      <c r="K54" s="711"/>
      <c r="L54" s="711"/>
      <c r="M54" s="711"/>
      <c r="N54" s="2"/>
      <c r="O54" s="712">
        <v>358154</v>
      </c>
      <c r="P54" s="712"/>
      <c r="Q54" s="712"/>
      <c r="R54" s="712"/>
      <c r="S54" s="708">
        <v>0.4</v>
      </c>
      <c r="T54" s="708"/>
      <c r="U54" s="708"/>
      <c r="V54" s="708">
        <v>5.9</v>
      </c>
      <c r="W54" s="708"/>
      <c r="X54" s="708"/>
      <c r="Y54" s="476"/>
      <c r="Z54" s="712">
        <v>31780</v>
      </c>
      <c r="AA54" s="712"/>
      <c r="AB54" s="712"/>
      <c r="AC54" s="712"/>
      <c r="AD54" s="725">
        <v>-0.09745056741379265</v>
      </c>
      <c r="AE54" s="725"/>
      <c r="AF54" s="725"/>
      <c r="AG54" s="725">
        <v>29.910477046968897</v>
      </c>
      <c r="AH54" s="725"/>
      <c r="AI54" s="726"/>
      <c r="AJ54" s="477"/>
      <c r="AM54" s="40"/>
      <c r="AO54" s="43"/>
      <c r="AP54" s="43"/>
      <c r="AQ54" s="43"/>
    </row>
    <row r="55" spans="2:43" ht="13.5">
      <c r="B55" s="713" t="s">
        <v>53</v>
      </c>
      <c r="C55" s="714"/>
      <c r="D55" s="714"/>
      <c r="E55" s="714"/>
      <c r="F55" s="714"/>
      <c r="G55" s="714"/>
      <c r="H55" s="715"/>
      <c r="I55" s="5"/>
      <c r="J55" s="711">
        <v>248168</v>
      </c>
      <c r="K55" s="711"/>
      <c r="L55" s="711"/>
      <c r="M55" s="711"/>
      <c r="N55" s="2"/>
      <c r="O55" s="712">
        <v>230368</v>
      </c>
      <c r="P55" s="712"/>
      <c r="Q55" s="712"/>
      <c r="R55" s="712"/>
      <c r="S55" s="708">
        <v>10.5</v>
      </c>
      <c r="T55" s="708"/>
      <c r="U55" s="708"/>
      <c r="V55" s="708">
        <v>-1.5</v>
      </c>
      <c r="W55" s="708"/>
      <c r="X55" s="708"/>
      <c r="Y55" s="476"/>
      <c r="Z55" s="712">
        <v>17800</v>
      </c>
      <c r="AA55" s="712"/>
      <c r="AB55" s="712"/>
      <c r="AC55" s="712"/>
      <c r="AD55" s="725">
        <v>30.930489150422957</v>
      </c>
      <c r="AE55" s="725"/>
      <c r="AF55" s="725"/>
      <c r="AG55" s="725">
        <v>66.57308628111547</v>
      </c>
      <c r="AH55" s="725"/>
      <c r="AI55" s="726"/>
      <c r="AJ55" s="477"/>
      <c r="AM55" s="40"/>
      <c r="AO55" s="483"/>
      <c r="AP55" s="43"/>
      <c r="AQ55" s="43"/>
    </row>
    <row r="56" spans="2:43" ht="13.5">
      <c r="B56" s="713" t="s">
        <v>52</v>
      </c>
      <c r="C56" s="714"/>
      <c r="D56" s="714"/>
      <c r="E56" s="714"/>
      <c r="F56" s="714"/>
      <c r="G56" s="714"/>
      <c r="H56" s="715"/>
      <c r="I56" s="5"/>
      <c r="J56" s="711">
        <v>333266</v>
      </c>
      <c r="K56" s="711"/>
      <c r="L56" s="711"/>
      <c r="M56" s="711"/>
      <c r="N56" s="2"/>
      <c r="O56" s="712">
        <v>293531</v>
      </c>
      <c r="P56" s="712"/>
      <c r="Q56" s="712"/>
      <c r="R56" s="712"/>
      <c r="S56" s="708">
        <v>3.2</v>
      </c>
      <c r="T56" s="708"/>
      <c r="U56" s="708"/>
      <c r="V56" s="708">
        <v>-6.7</v>
      </c>
      <c r="W56" s="708"/>
      <c r="X56" s="708"/>
      <c r="Y56" s="476"/>
      <c r="Z56" s="712">
        <v>39735</v>
      </c>
      <c r="AA56" s="712"/>
      <c r="AB56" s="712"/>
      <c r="AC56" s="712"/>
      <c r="AD56" s="725">
        <v>21.77070883515675</v>
      </c>
      <c r="AE56" s="725"/>
      <c r="AF56" s="725"/>
      <c r="AG56" s="725">
        <v>40.49572166042006</v>
      </c>
      <c r="AH56" s="725"/>
      <c r="AI56" s="726"/>
      <c r="AJ56" s="477"/>
      <c r="AM56" s="40"/>
      <c r="AO56" s="483"/>
      <c r="AP56" s="43"/>
      <c r="AQ56" s="43"/>
    </row>
    <row r="57" spans="2:43" ht="13.5">
      <c r="B57" s="713" t="s">
        <v>51</v>
      </c>
      <c r="C57" s="714"/>
      <c r="D57" s="714"/>
      <c r="E57" s="714"/>
      <c r="F57" s="714"/>
      <c r="G57" s="714"/>
      <c r="H57" s="715"/>
      <c r="I57" s="5"/>
      <c r="J57" s="711">
        <v>107779</v>
      </c>
      <c r="K57" s="711"/>
      <c r="L57" s="711"/>
      <c r="M57" s="711"/>
      <c r="N57" s="2"/>
      <c r="O57" s="712">
        <v>104372</v>
      </c>
      <c r="P57" s="712"/>
      <c r="Q57" s="712"/>
      <c r="R57" s="712"/>
      <c r="S57" s="708">
        <v>-3.6</v>
      </c>
      <c r="T57" s="708"/>
      <c r="U57" s="708"/>
      <c r="V57" s="708">
        <v>6.6</v>
      </c>
      <c r="W57" s="708"/>
      <c r="X57" s="708"/>
      <c r="Y57" s="476"/>
      <c r="Z57" s="712">
        <v>3407</v>
      </c>
      <c r="AA57" s="712"/>
      <c r="AB57" s="712"/>
      <c r="AC57" s="712"/>
      <c r="AD57" s="725">
        <v>-27.725922783198985</v>
      </c>
      <c r="AE57" s="725"/>
      <c r="AF57" s="725"/>
      <c r="AG57" s="725">
        <v>-27.54147171416419</v>
      </c>
      <c r="AH57" s="725"/>
      <c r="AI57" s="726"/>
      <c r="AJ57" s="477"/>
      <c r="AM57" s="40"/>
      <c r="AO57" s="483"/>
      <c r="AP57" s="43"/>
      <c r="AQ57" s="43"/>
    </row>
    <row r="58" spans="2:43" ht="13.5">
      <c r="B58" s="713" t="s">
        <v>50</v>
      </c>
      <c r="C58" s="714"/>
      <c r="D58" s="714"/>
      <c r="E58" s="714"/>
      <c r="F58" s="714"/>
      <c r="G58" s="714"/>
      <c r="H58" s="715"/>
      <c r="I58" s="5"/>
      <c r="J58" s="711">
        <v>226772</v>
      </c>
      <c r="K58" s="711"/>
      <c r="L58" s="711"/>
      <c r="M58" s="711"/>
      <c r="N58" s="2"/>
      <c r="O58" s="712">
        <v>214593</v>
      </c>
      <c r="P58" s="712"/>
      <c r="Q58" s="712"/>
      <c r="R58" s="712"/>
      <c r="S58" s="708">
        <v>1.4</v>
      </c>
      <c r="T58" s="708"/>
      <c r="U58" s="708"/>
      <c r="V58" s="708">
        <v>6.4</v>
      </c>
      <c r="W58" s="708"/>
      <c r="X58" s="708"/>
      <c r="Y58" s="476"/>
      <c r="Z58" s="712">
        <v>12179</v>
      </c>
      <c r="AA58" s="712"/>
      <c r="AB58" s="712"/>
      <c r="AC58" s="712"/>
      <c r="AD58" s="725">
        <v>-6.760067370999845</v>
      </c>
      <c r="AE58" s="725"/>
      <c r="AF58" s="725"/>
      <c r="AG58" s="725">
        <v>42.311287684038334</v>
      </c>
      <c r="AH58" s="725"/>
      <c r="AI58" s="726"/>
      <c r="AJ58" s="477"/>
      <c r="AM58" s="40"/>
      <c r="AO58" s="483"/>
      <c r="AP58" s="43"/>
      <c r="AQ58" s="43"/>
    </row>
    <row r="59" spans="2:43" ht="13.5">
      <c r="B59" s="713" t="s">
        <v>32</v>
      </c>
      <c r="C59" s="714"/>
      <c r="D59" s="714"/>
      <c r="E59" s="714"/>
      <c r="F59" s="714"/>
      <c r="G59" s="714"/>
      <c r="H59" s="715"/>
      <c r="I59" s="5"/>
      <c r="J59" s="711">
        <v>291712</v>
      </c>
      <c r="K59" s="711"/>
      <c r="L59" s="711"/>
      <c r="M59" s="711"/>
      <c r="N59" s="2"/>
      <c r="O59" s="712">
        <v>285017</v>
      </c>
      <c r="P59" s="712"/>
      <c r="Q59" s="712"/>
      <c r="R59" s="712"/>
      <c r="S59" s="708">
        <v>0</v>
      </c>
      <c r="T59" s="708"/>
      <c r="U59" s="708"/>
      <c r="V59" s="708">
        <v>5.1</v>
      </c>
      <c r="W59" s="708"/>
      <c r="X59" s="708"/>
      <c r="Y59" s="476"/>
      <c r="Z59" s="712">
        <v>6695</v>
      </c>
      <c r="AA59" s="712"/>
      <c r="AB59" s="712"/>
      <c r="AC59" s="712"/>
      <c r="AD59" s="725">
        <v>42.568143100511065</v>
      </c>
      <c r="AE59" s="725"/>
      <c r="AF59" s="725"/>
      <c r="AG59" s="725">
        <v>-6.337437045327365</v>
      </c>
      <c r="AH59" s="725"/>
      <c r="AI59" s="726"/>
      <c r="AJ59" s="477"/>
      <c r="AM59" s="40"/>
      <c r="AO59" s="483"/>
      <c r="AP59" s="43"/>
      <c r="AQ59" s="43"/>
    </row>
    <row r="60" spans="2:43" ht="13.5">
      <c r="B60" s="713" t="s">
        <v>28</v>
      </c>
      <c r="C60" s="714"/>
      <c r="D60" s="714"/>
      <c r="E60" s="714"/>
      <c r="F60" s="714"/>
      <c r="G60" s="714"/>
      <c r="H60" s="715"/>
      <c r="I60" s="5"/>
      <c r="J60" s="711">
        <v>240240</v>
      </c>
      <c r="K60" s="711"/>
      <c r="L60" s="711"/>
      <c r="M60" s="711"/>
      <c r="N60" s="2"/>
      <c r="O60" s="712">
        <v>225114</v>
      </c>
      <c r="P60" s="712"/>
      <c r="Q60" s="712"/>
      <c r="R60" s="712"/>
      <c r="S60" s="708">
        <v>-0.8</v>
      </c>
      <c r="T60" s="708"/>
      <c r="U60" s="708"/>
      <c r="V60" s="708">
        <v>-4.2</v>
      </c>
      <c r="W60" s="708"/>
      <c r="X60" s="708"/>
      <c r="Y60" s="476"/>
      <c r="Z60" s="712">
        <v>15126</v>
      </c>
      <c r="AA60" s="712"/>
      <c r="AB60" s="712"/>
      <c r="AC60" s="712"/>
      <c r="AD60" s="725">
        <v>-15.704413731609456</v>
      </c>
      <c r="AE60" s="725"/>
      <c r="AF60" s="725"/>
      <c r="AG60" s="725">
        <v>-2.6828797529434456</v>
      </c>
      <c r="AH60" s="725"/>
      <c r="AI60" s="726"/>
      <c r="AJ60" s="477"/>
      <c r="AM60" s="40"/>
      <c r="AO60" s="483"/>
      <c r="AP60" s="43"/>
      <c r="AQ60" s="43"/>
    </row>
    <row r="61" spans="2:43" ht="13.5">
      <c r="B61" s="713" t="s">
        <v>26</v>
      </c>
      <c r="C61" s="714"/>
      <c r="D61" s="714"/>
      <c r="E61" s="714"/>
      <c r="F61" s="714"/>
      <c r="G61" s="714"/>
      <c r="H61" s="715"/>
      <c r="I61" s="5"/>
      <c r="J61" s="711">
        <v>288767</v>
      </c>
      <c r="K61" s="711"/>
      <c r="L61" s="711"/>
      <c r="M61" s="711"/>
      <c r="N61" s="2"/>
      <c r="O61" s="712">
        <v>277140</v>
      </c>
      <c r="P61" s="712"/>
      <c r="Q61" s="712"/>
      <c r="R61" s="712"/>
      <c r="S61" s="708">
        <v>2.4</v>
      </c>
      <c r="T61" s="708"/>
      <c r="U61" s="708"/>
      <c r="V61" s="708">
        <v>-2.5</v>
      </c>
      <c r="W61" s="708"/>
      <c r="X61" s="708"/>
      <c r="Y61" s="476"/>
      <c r="Z61" s="712">
        <v>11627</v>
      </c>
      <c r="AA61" s="712"/>
      <c r="AB61" s="712"/>
      <c r="AC61" s="712"/>
      <c r="AD61" s="725">
        <v>-19.990366088631983</v>
      </c>
      <c r="AE61" s="725"/>
      <c r="AF61" s="725"/>
      <c r="AG61" s="725">
        <v>72.3539875481767</v>
      </c>
      <c r="AH61" s="725"/>
      <c r="AI61" s="726"/>
      <c r="AJ61" s="477"/>
      <c r="AM61" s="40"/>
      <c r="AO61" s="483"/>
      <c r="AP61" s="43"/>
      <c r="AQ61" s="43"/>
    </row>
    <row r="62" spans="2:43" ht="13.5">
      <c r="B62" s="713" t="s">
        <v>27</v>
      </c>
      <c r="C62" s="714"/>
      <c r="D62" s="714"/>
      <c r="E62" s="714"/>
      <c r="F62" s="714"/>
      <c r="G62" s="714"/>
      <c r="H62" s="715"/>
      <c r="I62" s="5"/>
      <c r="J62" s="711">
        <v>188874</v>
      </c>
      <c r="K62" s="711"/>
      <c r="L62" s="711"/>
      <c r="M62" s="711"/>
      <c r="N62" s="2"/>
      <c r="O62" s="712">
        <v>174859</v>
      </c>
      <c r="P62" s="712"/>
      <c r="Q62" s="712"/>
      <c r="R62" s="712"/>
      <c r="S62" s="708">
        <v>2.2</v>
      </c>
      <c r="T62" s="708"/>
      <c r="U62" s="708"/>
      <c r="V62" s="708">
        <v>-6.6</v>
      </c>
      <c r="W62" s="708"/>
      <c r="X62" s="708"/>
      <c r="Y62" s="476"/>
      <c r="Z62" s="712">
        <v>14015</v>
      </c>
      <c r="AA62" s="712"/>
      <c r="AB62" s="712"/>
      <c r="AC62" s="712"/>
      <c r="AD62" s="725">
        <v>-1.552402360213545</v>
      </c>
      <c r="AE62" s="725"/>
      <c r="AF62" s="725"/>
      <c r="AG62" s="725">
        <v>-1.205413788241927</v>
      </c>
      <c r="AH62" s="725"/>
      <c r="AI62" s="726"/>
      <c r="AJ62" s="477"/>
      <c r="AM62" s="40"/>
      <c r="AO62" s="483"/>
      <c r="AP62" s="43"/>
      <c r="AQ62" s="43"/>
    </row>
    <row r="63" spans="2:39"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c r="AM63" s="465"/>
    </row>
    <row r="64" ht="13.5">
      <c r="B64" s="70"/>
    </row>
    <row r="66" spans="17:19" ht="13.5">
      <c r="Q66" s="1" t="s">
        <v>63</v>
      </c>
      <c r="R66" s="29">
        <v>4</v>
      </c>
      <c r="S66" s="1" t="s">
        <v>63</v>
      </c>
    </row>
  </sheetData>
  <mergeCells count="313">
    <mergeCell ref="W23:Y23"/>
    <mergeCell ref="W22:Y22"/>
    <mergeCell ref="Z37:AB37"/>
    <mergeCell ref="Z36:AB36"/>
    <mergeCell ref="Z35:AB35"/>
    <mergeCell ref="Z34:AB34"/>
    <mergeCell ref="Z32:AB32"/>
    <mergeCell ref="Z29:AB29"/>
    <mergeCell ref="Z22:AB22"/>
    <mergeCell ref="Z33:AB33"/>
    <mergeCell ref="AC18:AF20"/>
    <mergeCell ref="W19:AB19"/>
    <mergeCell ref="AC33:AF33"/>
    <mergeCell ref="AC32:AF32"/>
    <mergeCell ref="AC29:AF29"/>
    <mergeCell ref="AC28:AF28"/>
    <mergeCell ref="AC31:AF31"/>
    <mergeCell ref="AC24:AF24"/>
    <mergeCell ref="W25:Y25"/>
    <mergeCell ref="W24:Y24"/>
    <mergeCell ref="Z23:AB23"/>
    <mergeCell ref="AC27:AF27"/>
    <mergeCell ref="Z27:AB27"/>
    <mergeCell ref="AC26:AF26"/>
    <mergeCell ref="AC25:AF25"/>
    <mergeCell ref="W27:Y27"/>
    <mergeCell ref="W26:Y26"/>
    <mergeCell ref="Z26:AB26"/>
    <mergeCell ref="AC41:AI41"/>
    <mergeCell ref="AG21:AJ21"/>
    <mergeCell ref="W21:Y21"/>
    <mergeCell ref="Z21:AB21"/>
    <mergeCell ref="AC21:AF21"/>
    <mergeCell ref="AC23:AF23"/>
    <mergeCell ref="AC22:AF22"/>
    <mergeCell ref="Z28:AB28"/>
    <mergeCell ref="Z30:AB30"/>
    <mergeCell ref="Z31:AB3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S44:X44"/>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B42:H45"/>
    <mergeCell ref="S45:U45"/>
    <mergeCell ref="V45:X45"/>
    <mergeCell ref="I42:M45"/>
    <mergeCell ref="N43:R45"/>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30:Y30"/>
    <mergeCell ref="W31:Y31"/>
    <mergeCell ref="W29:Y29"/>
    <mergeCell ref="W28:Y28"/>
    <mergeCell ref="Z25:AB25"/>
    <mergeCell ref="Z24:AB24"/>
    <mergeCell ref="I31:L31"/>
    <mergeCell ref="I30:L30"/>
    <mergeCell ref="P26:R26"/>
    <mergeCell ref="P25:R25"/>
    <mergeCell ref="P24:R24"/>
    <mergeCell ref="S29:V29"/>
    <mergeCell ref="S28:V28"/>
    <mergeCell ref="P27:R27"/>
    <mergeCell ref="P29:R29"/>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3:V23"/>
    <mergeCell ref="S22:V22"/>
    <mergeCell ref="M31:O31"/>
    <mergeCell ref="M30:O30"/>
    <mergeCell ref="S27:V27"/>
    <mergeCell ref="S26:V26"/>
    <mergeCell ref="S25:V25"/>
    <mergeCell ref="S24:V24"/>
    <mergeCell ref="P23:R23"/>
    <mergeCell ref="P22:R22"/>
    <mergeCell ref="S37:V37"/>
    <mergeCell ref="S36:V36"/>
    <mergeCell ref="S35:V35"/>
    <mergeCell ref="S34:V34"/>
    <mergeCell ref="I27:L27"/>
    <mergeCell ref="P28:R28"/>
    <mergeCell ref="P37:R37"/>
    <mergeCell ref="P36:R36"/>
    <mergeCell ref="P35:R35"/>
    <mergeCell ref="P34:R34"/>
    <mergeCell ref="I33:L33"/>
    <mergeCell ref="I32:L32"/>
    <mergeCell ref="I29:L29"/>
    <mergeCell ref="I28:L28"/>
    <mergeCell ref="M26:O26"/>
    <mergeCell ref="I25:L25"/>
    <mergeCell ref="I24:L24"/>
    <mergeCell ref="I23:L23"/>
    <mergeCell ref="I26:L26"/>
    <mergeCell ref="M22:O22"/>
    <mergeCell ref="M25:O25"/>
    <mergeCell ref="M24:O24"/>
    <mergeCell ref="M23:O23"/>
    <mergeCell ref="I37:L37"/>
    <mergeCell ref="I36:L36"/>
    <mergeCell ref="I35:L35"/>
    <mergeCell ref="I34:L34"/>
    <mergeCell ref="B17:H20"/>
    <mergeCell ref="M37:O37"/>
    <mergeCell ref="M36:O36"/>
    <mergeCell ref="M35:O35"/>
    <mergeCell ref="M34:O34"/>
    <mergeCell ref="M33:O33"/>
    <mergeCell ref="M32:O32"/>
    <mergeCell ref="M29:O29"/>
    <mergeCell ref="M28:O28"/>
    <mergeCell ref="M27:O27"/>
    <mergeCell ref="P20:R20"/>
    <mergeCell ref="M20:O20"/>
    <mergeCell ref="I21:L21"/>
    <mergeCell ref="AD16:AJ16"/>
    <mergeCell ref="M21:O21"/>
    <mergeCell ref="P21:R21"/>
    <mergeCell ref="S21:V21"/>
    <mergeCell ref="C8:AJ9"/>
    <mergeCell ref="C10:AJ12"/>
    <mergeCell ref="C13:AJ14"/>
    <mergeCell ref="I22:L22"/>
    <mergeCell ref="I17:L20"/>
    <mergeCell ref="AG20:AJ20"/>
    <mergeCell ref="Z20:AB20"/>
    <mergeCell ref="W20:Y20"/>
    <mergeCell ref="M19:R19"/>
    <mergeCell ref="S18:V20"/>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Z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5" width="9" style="1" customWidth="1"/>
    <col min="46" max="46" width="2.59765625" style="1" customWidth="1"/>
    <col min="47" max="47" width="7.59765625" style="1" customWidth="1"/>
    <col min="48" max="143" width="2.59765625" style="1" customWidth="1"/>
    <col min="144" max="16384" width="9" style="1" customWidth="1"/>
  </cols>
  <sheetData>
    <row r="1" spans="2:36" ht="17.25">
      <c r="B1" s="35" t="s">
        <v>65</v>
      </c>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2:36" ht="13.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2:38" ht="13.5" customHeight="1">
      <c r="B3" s="32"/>
      <c r="C3" s="730" t="s">
        <v>844</v>
      </c>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row>
    <row r="4" spans="2:38" ht="13.5">
      <c r="B4" s="32"/>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row>
    <row r="5" spans="2:38" ht="13.5" customHeight="1">
      <c r="B5" s="32"/>
      <c r="C5" s="677" t="s">
        <v>845</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row>
    <row r="6" spans="2:38" ht="13.5">
      <c r="B6" s="32"/>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row>
    <row r="7" spans="2:38" ht="13.5">
      <c r="B7" s="32"/>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row>
    <row r="8" spans="2:38" ht="13.5" customHeight="1">
      <c r="B8" s="32"/>
      <c r="C8" s="677" t="s">
        <v>846</v>
      </c>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row>
    <row r="9" spans="2:38" ht="13.5">
      <c r="B9" s="32"/>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row>
    <row r="10" spans="2:36" ht="1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2:38" s="33" customFormat="1" ht="13.5">
      <c r="B11" s="33" t="s">
        <v>66</v>
      </c>
      <c r="AD11" s="65"/>
      <c r="AE11" s="65"/>
      <c r="AF11" s="700" t="s">
        <v>60</v>
      </c>
      <c r="AG11" s="700"/>
      <c r="AH11" s="700"/>
      <c r="AI11" s="700"/>
      <c r="AJ11" s="700"/>
      <c r="AK11" s="700"/>
      <c r="AL11" s="700"/>
    </row>
    <row r="12" spans="2:38" ht="7.5" customHeight="1">
      <c r="B12" s="702" t="s">
        <v>64</v>
      </c>
      <c r="C12" s="703"/>
      <c r="D12" s="703"/>
      <c r="E12" s="703"/>
      <c r="F12" s="703"/>
      <c r="G12" s="703"/>
      <c r="H12" s="704"/>
      <c r="I12" s="680" t="s">
        <v>81</v>
      </c>
      <c r="J12" s="749"/>
      <c r="K12" s="749"/>
      <c r="L12" s="749"/>
      <c r="M12" s="75"/>
      <c r="N12" s="75"/>
      <c r="O12" s="75"/>
      <c r="P12" s="75"/>
      <c r="Q12" s="75"/>
      <c r="R12" s="75"/>
      <c r="S12" s="92"/>
      <c r="T12" s="93"/>
      <c r="U12" s="93"/>
      <c r="V12" s="93"/>
      <c r="W12" s="75"/>
      <c r="X12" s="75"/>
      <c r="Y12" s="75"/>
      <c r="Z12" s="75"/>
      <c r="AA12" s="75"/>
      <c r="AB12" s="75"/>
      <c r="AC12" s="92"/>
      <c r="AD12" s="93"/>
      <c r="AE12" s="93"/>
      <c r="AF12" s="93"/>
      <c r="AG12" s="75"/>
      <c r="AH12" s="75"/>
      <c r="AI12" s="75"/>
      <c r="AJ12" s="75"/>
      <c r="AK12" s="87"/>
      <c r="AL12" s="88"/>
    </row>
    <row r="13" spans="2:38" ht="7.5" customHeight="1">
      <c r="B13" s="705"/>
      <c r="C13" s="706"/>
      <c r="D13" s="706"/>
      <c r="E13" s="706"/>
      <c r="F13" s="706"/>
      <c r="G13" s="706"/>
      <c r="H13" s="707"/>
      <c r="I13" s="682"/>
      <c r="J13" s="750"/>
      <c r="K13" s="750"/>
      <c r="L13" s="750"/>
      <c r="M13" s="94"/>
      <c r="N13" s="95"/>
      <c r="O13" s="95"/>
      <c r="P13" s="95"/>
      <c r="Q13" s="95"/>
      <c r="R13" s="95"/>
      <c r="S13" s="680" t="s">
        <v>45</v>
      </c>
      <c r="T13" s="681"/>
      <c r="U13" s="681"/>
      <c r="V13" s="681"/>
      <c r="W13" s="90"/>
      <c r="X13" s="77"/>
      <c r="Y13" s="77"/>
      <c r="Z13" s="77"/>
      <c r="AA13" s="77"/>
      <c r="AB13" s="91"/>
      <c r="AC13" s="680" t="s">
        <v>46</v>
      </c>
      <c r="AD13" s="681"/>
      <c r="AE13" s="681"/>
      <c r="AF13" s="681"/>
      <c r="AG13" s="90"/>
      <c r="AH13" s="77"/>
      <c r="AI13" s="77"/>
      <c r="AJ13" s="77"/>
      <c r="AK13" s="77"/>
      <c r="AL13" s="91"/>
    </row>
    <row r="14" spans="2:38" ht="13.5">
      <c r="B14" s="705"/>
      <c r="C14" s="706"/>
      <c r="D14" s="706"/>
      <c r="E14" s="706"/>
      <c r="F14" s="706"/>
      <c r="G14" s="706"/>
      <c r="H14" s="707"/>
      <c r="I14" s="751"/>
      <c r="J14" s="752"/>
      <c r="K14" s="752"/>
      <c r="L14" s="752"/>
      <c r="M14" s="693" t="s">
        <v>33</v>
      </c>
      <c r="N14" s="694"/>
      <c r="O14" s="694"/>
      <c r="P14" s="694"/>
      <c r="Q14" s="694"/>
      <c r="R14" s="694"/>
      <c r="S14" s="682"/>
      <c r="T14" s="683"/>
      <c r="U14" s="683"/>
      <c r="V14" s="755"/>
      <c r="W14" s="721" t="s">
        <v>33</v>
      </c>
      <c r="X14" s="722"/>
      <c r="Y14" s="722"/>
      <c r="Z14" s="722"/>
      <c r="AA14" s="722"/>
      <c r="AB14" s="723"/>
      <c r="AC14" s="682"/>
      <c r="AD14" s="683"/>
      <c r="AE14" s="683"/>
      <c r="AF14" s="755"/>
      <c r="AG14" s="721" t="s">
        <v>33</v>
      </c>
      <c r="AH14" s="722"/>
      <c r="AI14" s="722"/>
      <c r="AJ14" s="722"/>
      <c r="AK14" s="722"/>
      <c r="AL14" s="723"/>
    </row>
    <row r="15" spans="2:38" s="14" customFormat="1" ht="13.5">
      <c r="B15" s="705"/>
      <c r="C15" s="706"/>
      <c r="D15" s="706"/>
      <c r="E15" s="706"/>
      <c r="F15" s="706"/>
      <c r="G15" s="706"/>
      <c r="H15" s="707"/>
      <c r="I15" s="753"/>
      <c r="J15" s="754"/>
      <c r="K15" s="754"/>
      <c r="L15" s="754"/>
      <c r="M15" s="745" t="s">
        <v>24</v>
      </c>
      <c r="N15" s="745"/>
      <c r="O15" s="745"/>
      <c r="P15" s="745" t="s">
        <v>23</v>
      </c>
      <c r="Q15" s="746"/>
      <c r="R15" s="747"/>
      <c r="S15" s="684"/>
      <c r="T15" s="685"/>
      <c r="U15" s="685"/>
      <c r="V15" s="756"/>
      <c r="W15" s="688" t="s">
        <v>24</v>
      </c>
      <c r="X15" s="745"/>
      <c r="Y15" s="745"/>
      <c r="Z15" s="745" t="s">
        <v>23</v>
      </c>
      <c r="AA15" s="746"/>
      <c r="AB15" s="746"/>
      <c r="AC15" s="684"/>
      <c r="AD15" s="685"/>
      <c r="AE15" s="685"/>
      <c r="AF15" s="756"/>
      <c r="AG15" s="688" t="s">
        <v>24</v>
      </c>
      <c r="AH15" s="745"/>
      <c r="AI15" s="745"/>
      <c r="AJ15" s="745" t="s">
        <v>23</v>
      </c>
      <c r="AK15" s="746"/>
      <c r="AL15" s="746"/>
    </row>
    <row r="16" spans="2:38" s="17" customFormat="1" ht="9.75">
      <c r="B16" s="24"/>
      <c r="C16" s="25"/>
      <c r="D16" s="25"/>
      <c r="E16" s="25"/>
      <c r="F16" s="25"/>
      <c r="G16" s="25"/>
      <c r="H16" s="26"/>
      <c r="I16" s="28"/>
      <c r="J16" s="18"/>
      <c r="K16" s="30"/>
      <c r="L16" s="30" t="s">
        <v>42</v>
      </c>
      <c r="M16" s="18"/>
      <c r="N16" s="30"/>
      <c r="O16" s="30" t="s">
        <v>41</v>
      </c>
      <c r="P16" s="18"/>
      <c r="Q16" s="30"/>
      <c r="R16" s="30" t="s">
        <v>41</v>
      </c>
      <c r="S16" s="18"/>
      <c r="T16" s="18"/>
      <c r="U16" s="30"/>
      <c r="V16" s="30" t="s">
        <v>42</v>
      </c>
      <c r="W16" s="18"/>
      <c r="X16" s="30"/>
      <c r="Y16" s="30" t="s">
        <v>41</v>
      </c>
      <c r="Z16" s="18"/>
      <c r="AA16" s="30"/>
      <c r="AB16" s="30" t="s">
        <v>41</v>
      </c>
      <c r="AC16" s="18"/>
      <c r="AD16" s="18"/>
      <c r="AE16" s="30"/>
      <c r="AF16" s="30" t="s">
        <v>42</v>
      </c>
      <c r="AG16" s="18"/>
      <c r="AH16" s="30"/>
      <c r="AI16" s="30" t="s">
        <v>41</v>
      </c>
      <c r="AJ16" s="18"/>
      <c r="AK16" s="18"/>
      <c r="AL16" s="31" t="s">
        <v>41</v>
      </c>
    </row>
    <row r="17" spans="2:38" ht="13.5">
      <c r="B17" s="713" t="s">
        <v>29</v>
      </c>
      <c r="C17" s="714"/>
      <c r="D17" s="714"/>
      <c r="E17" s="714"/>
      <c r="F17" s="714"/>
      <c r="G17" s="714"/>
      <c r="H17" s="715"/>
      <c r="I17" s="744">
        <v>146.8</v>
      </c>
      <c r="J17" s="744"/>
      <c r="K17" s="744"/>
      <c r="L17" s="744"/>
      <c r="M17" s="709">
        <v>8.3</v>
      </c>
      <c r="N17" s="709"/>
      <c r="O17" s="709"/>
      <c r="P17" s="709">
        <v>-1.6</v>
      </c>
      <c r="Q17" s="709"/>
      <c r="R17" s="709"/>
      <c r="S17" s="744">
        <v>135.9</v>
      </c>
      <c r="T17" s="744"/>
      <c r="U17" s="744"/>
      <c r="V17" s="744"/>
      <c r="W17" s="709">
        <v>8.5</v>
      </c>
      <c r="X17" s="709"/>
      <c r="Y17" s="709"/>
      <c r="Z17" s="709">
        <v>-1.8</v>
      </c>
      <c r="AA17" s="709"/>
      <c r="AB17" s="709"/>
      <c r="AC17" s="744">
        <v>10.9</v>
      </c>
      <c r="AD17" s="744"/>
      <c r="AE17" s="744"/>
      <c r="AF17" s="744"/>
      <c r="AG17" s="709">
        <v>4.8</v>
      </c>
      <c r="AH17" s="709"/>
      <c r="AI17" s="709"/>
      <c r="AJ17" s="709">
        <v>0</v>
      </c>
      <c r="AK17" s="709"/>
      <c r="AL17" s="758"/>
    </row>
    <row r="18" spans="2:38" ht="13.5">
      <c r="B18" s="713" t="s">
        <v>30</v>
      </c>
      <c r="C18" s="714"/>
      <c r="D18" s="714"/>
      <c r="E18" s="714"/>
      <c r="F18" s="714"/>
      <c r="G18" s="714"/>
      <c r="H18" s="715"/>
      <c r="I18" s="748">
        <v>183.3</v>
      </c>
      <c r="J18" s="748"/>
      <c r="K18" s="748"/>
      <c r="L18" s="748"/>
      <c r="M18" s="709">
        <v>23.9</v>
      </c>
      <c r="N18" s="709"/>
      <c r="O18" s="709"/>
      <c r="P18" s="709">
        <v>4.9</v>
      </c>
      <c r="Q18" s="709"/>
      <c r="R18" s="709"/>
      <c r="S18" s="748">
        <v>170</v>
      </c>
      <c r="T18" s="748"/>
      <c r="U18" s="748"/>
      <c r="V18" s="748"/>
      <c r="W18" s="709">
        <v>24.3</v>
      </c>
      <c r="X18" s="709"/>
      <c r="Y18" s="709"/>
      <c r="Z18" s="709">
        <v>5.1</v>
      </c>
      <c r="AA18" s="709"/>
      <c r="AB18" s="709"/>
      <c r="AC18" s="748">
        <v>13.3</v>
      </c>
      <c r="AD18" s="748"/>
      <c r="AE18" s="748"/>
      <c r="AF18" s="748"/>
      <c r="AG18" s="709">
        <v>18.8</v>
      </c>
      <c r="AH18" s="709"/>
      <c r="AI18" s="709"/>
      <c r="AJ18" s="709">
        <v>3.9</v>
      </c>
      <c r="AK18" s="709"/>
      <c r="AL18" s="758"/>
    </row>
    <row r="19" spans="2:38" ht="13.5">
      <c r="B19" s="713" t="s">
        <v>31</v>
      </c>
      <c r="C19" s="714"/>
      <c r="D19" s="714"/>
      <c r="E19" s="714"/>
      <c r="F19" s="714"/>
      <c r="G19" s="714"/>
      <c r="H19" s="715"/>
      <c r="I19" s="748">
        <v>164</v>
      </c>
      <c r="J19" s="748"/>
      <c r="K19" s="748"/>
      <c r="L19" s="748"/>
      <c r="M19" s="709">
        <v>13.7</v>
      </c>
      <c r="N19" s="709"/>
      <c r="O19" s="709"/>
      <c r="P19" s="709">
        <v>-1.3</v>
      </c>
      <c r="Q19" s="709"/>
      <c r="R19" s="709"/>
      <c r="S19" s="748">
        <v>149.7</v>
      </c>
      <c r="T19" s="748"/>
      <c r="U19" s="748"/>
      <c r="V19" s="748"/>
      <c r="W19" s="709">
        <v>13.9</v>
      </c>
      <c r="X19" s="709"/>
      <c r="Y19" s="709"/>
      <c r="Z19" s="709">
        <v>-0.8</v>
      </c>
      <c r="AA19" s="709"/>
      <c r="AB19" s="709"/>
      <c r="AC19" s="748">
        <v>14.3</v>
      </c>
      <c r="AD19" s="748"/>
      <c r="AE19" s="748"/>
      <c r="AF19" s="748"/>
      <c r="AG19" s="709">
        <v>9.9</v>
      </c>
      <c r="AH19" s="709"/>
      <c r="AI19" s="709"/>
      <c r="AJ19" s="709">
        <v>-6</v>
      </c>
      <c r="AK19" s="709"/>
      <c r="AL19" s="758"/>
    </row>
    <row r="20" spans="2:38" ht="13.5">
      <c r="B20" s="713" t="s">
        <v>55</v>
      </c>
      <c r="C20" s="714"/>
      <c r="D20" s="714"/>
      <c r="E20" s="714"/>
      <c r="F20" s="714"/>
      <c r="G20" s="714"/>
      <c r="H20" s="715"/>
      <c r="I20" s="748">
        <v>147.8</v>
      </c>
      <c r="J20" s="748"/>
      <c r="K20" s="748"/>
      <c r="L20" s="748"/>
      <c r="M20" s="709">
        <v>5.5</v>
      </c>
      <c r="N20" s="709"/>
      <c r="O20" s="709"/>
      <c r="P20" s="709">
        <v>-5</v>
      </c>
      <c r="Q20" s="709"/>
      <c r="R20" s="709"/>
      <c r="S20" s="748">
        <v>134.3</v>
      </c>
      <c r="T20" s="748"/>
      <c r="U20" s="748"/>
      <c r="V20" s="748"/>
      <c r="W20" s="709">
        <v>6.1</v>
      </c>
      <c r="X20" s="709"/>
      <c r="Y20" s="709"/>
      <c r="Z20" s="709">
        <v>-6.1</v>
      </c>
      <c r="AA20" s="709"/>
      <c r="AB20" s="709"/>
      <c r="AC20" s="748">
        <v>13.5</v>
      </c>
      <c r="AD20" s="748"/>
      <c r="AE20" s="748"/>
      <c r="AF20" s="748"/>
      <c r="AG20" s="709">
        <v>-0.8</v>
      </c>
      <c r="AH20" s="709"/>
      <c r="AI20" s="709"/>
      <c r="AJ20" s="709">
        <v>6.3</v>
      </c>
      <c r="AK20" s="709"/>
      <c r="AL20" s="758"/>
    </row>
    <row r="21" spans="2:38" ht="13.5">
      <c r="B21" s="713" t="s">
        <v>25</v>
      </c>
      <c r="C21" s="714"/>
      <c r="D21" s="714"/>
      <c r="E21" s="714"/>
      <c r="F21" s="714"/>
      <c r="G21" s="714"/>
      <c r="H21" s="715"/>
      <c r="I21" s="748">
        <v>162.9</v>
      </c>
      <c r="J21" s="748"/>
      <c r="K21" s="748"/>
      <c r="L21" s="748"/>
      <c r="M21" s="709">
        <v>12.5</v>
      </c>
      <c r="N21" s="709"/>
      <c r="O21" s="709"/>
      <c r="P21" s="709">
        <v>0.5</v>
      </c>
      <c r="Q21" s="709"/>
      <c r="R21" s="709"/>
      <c r="S21" s="748">
        <v>146.2</v>
      </c>
      <c r="T21" s="748"/>
      <c r="U21" s="748"/>
      <c r="V21" s="748"/>
      <c r="W21" s="709">
        <v>14</v>
      </c>
      <c r="X21" s="709"/>
      <c r="Y21" s="709"/>
      <c r="Z21" s="709">
        <v>-1.9</v>
      </c>
      <c r="AA21" s="709"/>
      <c r="AB21" s="709"/>
      <c r="AC21" s="748">
        <v>16.7</v>
      </c>
      <c r="AD21" s="748"/>
      <c r="AE21" s="748"/>
      <c r="AF21" s="748"/>
      <c r="AG21" s="709">
        <v>1.2</v>
      </c>
      <c r="AH21" s="709"/>
      <c r="AI21" s="709"/>
      <c r="AJ21" s="709">
        <v>28.4</v>
      </c>
      <c r="AK21" s="709"/>
      <c r="AL21" s="758"/>
    </row>
    <row r="22" spans="2:38" ht="13.5">
      <c r="B22" s="713" t="s">
        <v>54</v>
      </c>
      <c r="C22" s="714"/>
      <c r="D22" s="714"/>
      <c r="E22" s="714"/>
      <c r="F22" s="714"/>
      <c r="G22" s="714"/>
      <c r="H22" s="715"/>
      <c r="I22" s="748">
        <v>168.6</v>
      </c>
      <c r="J22" s="748"/>
      <c r="K22" s="748"/>
      <c r="L22" s="748"/>
      <c r="M22" s="709">
        <v>8.5</v>
      </c>
      <c r="N22" s="709"/>
      <c r="O22" s="709"/>
      <c r="P22" s="709">
        <v>-2.3</v>
      </c>
      <c r="Q22" s="709"/>
      <c r="R22" s="709"/>
      <c r="S22" s="748">
        <v>149.6</v>
      </c>
      <c r="T22" s="748"/>
      <c r="U22" s="748"/>
      <c r="V22" s="748"/>
      <c r="W22" s="709">
        <v>10.2</v>
      </c>
      <c r="X22" s="709"/>
      <c r="Y22" s="709"/>
      <c r="Z22" s="709">
        <v>-1.3</v>
      </c>
      <c r="AA22" s="709"/>
      <c r="AB22" s="709"/>
      <c r="AC22" s="748">
        <v>19</v>
      </c>
      <c r="AD22" s="748"/>
      <c r="AE22" s="748"/>
      <c r="AF22" s="748"/>
      <c r="AG22" s="709">
        <v>-3.6</v>
      </c>
      <c r="AH22" s="709"/>
      <c r="AI22" s="709"/>
      <c r="AJ22" s="709">
        <v>-9.1</v>
      </c>
      <c r="AK22" s="709"/>
      <c r="AL22" s="758"/>
    </row>
    <row r="23" spans="2:38" ht="13.5">
      <c r="B23" s="713" t="s">
        <v>69</v>
      </c>
      <c r="C23" s="714"/>
      <c r="D23" s="714"/>
      <c r="E23" s="714"/>
      <c r="F23" s="714"/>
      <c r="G23" s="714"/>
      <c r="H23" s="715"/>
      <c r="I23" s="748">
        <v>136.7</v>
      </c>
      <c r="J23" s="748"/>
      <c r="K23" s="748"/>
      <c r="L23" s="748"/>
      <c r="M23" s="709">
        <v>4.2</v>
      </c>
      <c r="N23" s="709"/>
      <c r="O23" s="709"/>
      <c r="P23" s="709">
        <v>-0.6</v>
      </c>
      <c r="Q23" s="709"/>
      <c r="R23" s="709"/>
      <c r="S23" s="748">
        <v>130.1</v>
      </c>
      <c r="T23" s="748"/>
      <c r="U23" s="748"/>
      <c r="V23" s="748"/>
      <c r="W23" s="708">
        <v>4.8</v>
      </c>
      <c r="X23" s="708"/>
      <c r="Y23" s="708"/>
      <c r="Z23" s="708">
        <v>-0.2</v>
      </c>
      <c r="AA23" s="708"/>
      <c r="AB23" s="708"/>
      <c r="AC23" s="748">
        <v>6.6</v>
      </c>
      <c r="AD23" s="748"/>
      <c r="AE23" s="748"/>
      <c r="AF23" s="748"/>
      <c r="AG23" s="708">
        <v>-5.6</v>
      </c>
      <c r="AH23" s="708"/>
      <c r="AI23" s="708"/>
      <c r="AJ23" s="708">
        <v>-8.2</v>
      </c>
      <c r="AK23" s="708"/>
      <c r="AL23" s="757"/>
    </row>
    <row r="24" spans="2:38" ht="13.5">
      <c r="B24" s="713" t="s">
        <v>70</v>
      </c>
      <c r="C24" s="714"/>
      <c r="D24" s="714"/>
      <c r="E24" s="714"/>
      <c r="F24" s="714"/>
      <c r="G24" s="714"/>
      <c r="H24" s="715"/>
      <c r="I24" s="743">
        <v>150.7</v>
      </c>
      <c r="J24" s="743"/>
      <c r="K24" s="743"/>
      <c r="L24" s="743"/>
      <c r="M24" s="708">
        <v>-0.6</v>
      </c>
      <c r="N24" s="708"/>
      <c r="O24" s="708"/>
      <c r="P24" s="708">
        <v>-5</v>
      </c>
      <c r="Q24" s="708"/>
      <c r="R24" s="708"/>
      <c r="S24" s="743">
        <v>137.2</v>
      </c>
      <c r="T24" s="743"/>
      <c r="U24" s="743"/>
      <c r="V24" s="743"/>
      <c r="W24" s="708">
        <v>-1</v>
      </c>
      <c r="X24" s="708"/>
      <c r="Y24" s="708"/>
      <c r="Z24" s="708">
        <v>-5.3</v>
      </c>
      <c r="AA24" s="708"/>
      <c r="AB24" s="708"/>
      <c r="AC24" s="743">
        <v>13.5</v>
      </c>
      <c r="AD24" s="743"/>
      <c r="AE24" s="743"/>
      <c r="AF24" s="743"/>
      <c r="AG24" s="708">
        <v>3.1</v>
      </c>
      <c r="AH24" s="708"/>
      <c r="AI24" s="708"/>
      <c r="AJ24" s="708">
        <v>-2.9</v>
      </c>
      <c r="AK24" s="708"/>
      <c r="AL24" s="757"/>
    </row>
    <row r="25" spans="2:38" ht="13.5">
      <c r="B25" s="713" t="s">
        <v>53</v>
      </c>
      <c r="C25" s="714"/>
      <c r="D25" s="714"/>
      <c r="E25" s="714"/>
      <c r="F25" s="714"/>
      <c r="G25" s="714"/>
      <c r="H25" s="715"/>
      <c r="I25" s="743">
        <v>143.8</v>
      </c>
      <c r="J25" s="743"/>
      <c r="K25" s="743"/>
      <c r="L25" s="743"/>
      <c r="M25" s="708">
        <v>7.2</v>
      </c>
      <c r="N25" s="708"/>
      <c r="O25" s="708"/>
      <c r="P25" s="708">
        <v>-9.8</v>
      </c>
      <c r="Q25" s="708"/>
      <c r="R25" s="708"/>
      <c r="S25" s="743">
        <v>130.8</v>
      </c>
      <c r="T25" s="743"/>
      <c r="U25" s="743"/>
      <c r="V25" s="743"/>
      <c r="W25" s="708">
        <v>7.9</v>
      </c>
      <c r="X25" s="708"/>
      <c r="Y25" s="708"/>
      <c r="Z25" s="708">
        <v>-12.4</v>
      </c>
      <c r="AA25" s="708"/>
      <c r="AB25" s="708"/>
      <c r="AC25" s="743">
        <v>13</v>
      </c>
      <c r="AD25" s="743"/>
      <c r="AE25" s="743"/>
      <c r="AF25" s="743"/>
      <c r="AG25" s="708">
        <v>1.6</v>
      </c>
      <c r="AH25" s="708"/>
      <c r="AI25" s="708"/>
      <c r="AJ25" s="708">
        <v>30</v>
      </c>
      <c r="AK25" s="708"/>
      <c r="AL25" s="757"/>
    </row>
    <row r="26" spans="2:38" ht="13.5">
      <c r="B26" s="713" t="s">
        <v>52</v>
      </c>
      <c r="C26" s="714"/>
      <c r="D26" s="714"/>
      <c r="E26" s="714"/>
      <c r="F26" s="714"/>
      <c r="G26" s="714"/>
      <c r="H26" s="715"/>
      <c r="I26" s="743">
        <v>176.9</v>
      </c>
      <c r="J26" s="743"/>
      <c r="K26" s="743"/>
      <c r="L26" s="743"/>
      <c r="M26" s="708">
        <v>20.4</v>
      </c>
      <c r="N26" s="708"/>
      <c r="O26" s="708"/>
      <c r="P26" s="708">
        <v>6.9</v>
      </c>
      <c r="Q26" s="708"/>
      <c r="R26" s="708"/>
      <c r="S26" s="743">
        <v>151.1</v>
      </c>
      <c r="T26" s="743"/>
      <c r="U26" s="743"/>
      <c r="V26" s="743"/>
      <c r="W26" s="708">
        <v>18.1</v>
      </c>
      <c r="X26" s="708"/>
      <c r="Y26" s="708"/>
      <c r="Z26" s="708">
        <v>2.4</v>
      </c>
      <c r="AA26" s="708"/>
      <c r="AB26" s="708"/>
      <c r="AC26" s="743">
        <v>25.8</v>
      </c>
      <c r="AD26" s="743"/>
      <c r="AE26" s="743"/>
      <c r="AF26" s="743"/>
      <c r="AG26" s="708">
        <v>36.5</v>
      </c>
      <c r="AH26" s="708"/>
      <c r="AI26" s="708"/>
      <c r="AJ26" s="708">
        <v>45</v>
      </c>
      <c r="AK26" s="708"/>
      <c r="AL26" s="757"/>
    </row>
    <row r="27" spans="2:38" ht="13.5">
      <c r="B27" s="713" t="s">
        <v>51</v>
      </c>
      <c r="C27" s="714"/>
      <c r="D27" s="714"/>
      <c r="E27" s="714"/>
      <c r="F27" s="714"/>
      <c r="G27" s="714"/>
      <c r="H27" s="715"/>
      <c r="I27" s="743">
        <v>96.2</v>
      </c>
      <c r="J27" s="743"/>
      <c r="K27" s="743"/>
      <c r="L27" s="743"/>
      <c r="M27" s="708">
        <v>-7.3</v>
      </c>
      <c r="N27" s="708"/>
      <c r="O27" s="708"/>
      <c r="P27" s="708">
        <v>0.8</v>
      </c>
      <c r="Q27" s="708"/>
      <c r="R27" s="708"/>
      <c r="S27" s="743">
        <v>92.5</v>
      </c>
      <c r="T27" s="743"/>
      <c r="U27" s="743"/>
      <c r="V27" s="743"/>
      <c r="W27" s="708">
        <v>-6.8</v>
      </c>
      <c r="X27" s="708"/>
      <c r="Y27" s="708"/>
      <c r="Z27" s="708">
        <v>0.6</v>
      </c>
      <c r="AA27" s="708"/>
      <c r="AB27" s="708"/>
      <c r="AC27" s="743">
        <v>3.7</v>
      </c>
      <c r="AD27" s="743"/>
      <c r="AE27" s="743"/>
      <c r="AF27" s="743"/>
      <c r="AG27" s="708">
        <v>-19.6</v>
      </c>
      <c r="AH27" s="708"/>
      <c r="AI27" s="708"/>
      <c r="AJ27" s="708">
        <v>8.9</v>
      </c>
      <c r="AK27" s="708"/>
      <c r="AL27" s="757"/>
    </row>
    <row r="28" spans="2:38" ht="13.5">
      <c r="B28" s="713" t="s">
        <v>50</v>
      </c>
      <c r="C28" s="714"/>
      <c r="D28" s="714"/>
      <c r="E28" s="714"/>
      <c r="F28" s="714"/>
      <c r="G28" s="714"/>
      <c r="H28" s="715"/>
      <c r="I28" s="743">
        <v>136.4</v>
      </c>
      <c r="J28" s="743"/>
      <c r="K28" s="743"/>
      <c r="L28" s="743"/>
      <c r="M28" s="708">
        <v>-1.8</v>
      </c>
      <c r="N28" s="708"/>
      <c r="O28" s="708"/>
      <c r="P28" s="708">
        <v>-7.2</v>
      </c>
      <c r="Q28" s="708"/>
      <c r="R28" s="708"/>
      <c r="S28" s="743">
        <v>130.4</v>
      </c>
      <c r="T28" s="743"/>
      <c r="U28" s="743"/>
      <c r="V28" s="743"/>
      <c r="W28" s="708">
        <v>-1.2</v>
      </c>
      <c r="X28" s="708"/>
      <c r="Y28" s="708"/>
      <c r="Z28" s="708">
        <v>-8.1</v>
      </c>
      <c r="AA28" s="708"/>
      <c r="AB28" s="708"/>
      <c r="AC28" s="743">
        <v>6</v>
      </c>
      <c r="AD28" s="743"/>
      <c r="AE28" s="743"/>
      <c r="AF28" s="743"/>
      <c r="AG28" s="708">
        <v>-15.5</v>
      </c>
      <c r="AH28" s="708"/>
      <c r="AI28" s="708"/>
      <c r="AJ28" s="708">
        <v>17.7</v>
      </c>
      <c r="AK28" s="708"/>
      <c r="AL28" s="757"/>
    </row>
    <row r="29" spans="2:38" ht="13.5">
      <c r="B29" s="713" t="s">
        <v>32</v>
      </c>
      <c r="C29" s="714"/>
      <c r="D29" s="714"/>
      <c r="E29" s="714"/>
      <c r="F29" s="714"/>
      <c r="G29" s="714"/>
      <c r="H29" s="715"/>
      <c r="I29" s="743">
        <v>122.7</v>
      </c>
      <c r="J29" s="743"/>
      <c r="K29" s="743"/>
      <c r="L29" s="743"/>
      <c r="M29" s="708">
        <v>6.1</v>
      </c>
      <c r="N29" s="708"/>
      <c r="O29" s="708"/>
      <c r="P29" s="708">
        <v>-5</v>
      </c>
      <c r="Q29" s="708"/>
      <c r="R29" s="708"/>
      <c r="S29" s="743">
        <v>112.1</v>
      </c>
      <c r="T29" s="743"/>
      <c r="U29" s="743"/>
      <c r="V29" s="743"/>
      <c r="W29" s="708">
        <v>3.6</v>
      </c>
      <c r="X29" s="708"/>
      <c r="Y29" s="708"/>
      <c r="Z29" s="708">
        <v>-6.3</v>
      </c>
      <c r="AA29" s="708"/>
      <c r="AB29" s="708"/>
      <c r="AC29" s="743">
        <v>10.6</v>
      </c>
      <c r="AD29" s="743"/>
      <c r="AE29" s="743"/>
      <c r="AF29" s="743"/>
      <c r="AG29" s="708">
        <v>41.2</v>
      </c>
      <c r="AH29" s="708"/>
      <c r="AI29" s="708"/>
      <c r="AJ29" s="708">
        <v>11.5</v>
      </c>
      <c r="AK29" s="708"/>
      <c r="AL29" s="757"/>
    </row>
    <row r="30" spans="2:38" ht="13.5">
      <c r="B30" s="713" t="s">
        <v>28</v>
      </c>
      <c r="C30" s="714"/>
      <c r="D30" s="714"/>
      <c r="E30" s="714"/>
      <c r="F30" s="714"/>
      <c r="G30" s="714"/>
      <c r="H30" s="715"/>
      <c r="I30" s="743">
        <v>132.8</v>
      </c>
      <c r="J30" s="743"/>
      <c r="K30" s="743"/>
      <c r="L30" s="743"/>
      <c r="M30" s="708">
        <v>0.8</v>
      </c>
      <c r="N30" s="708"/>
      <c r="O30" s="708"/>
      <c r="P30" s="708">
        <v>-6.3</v>
      </c>
      <c r="Q30" s="708"/>
      <c r="R30" s="708"/>
      <c r="S30" s="743">
        <v>127.4</v>
      </c>
      <c r="T30" s="743"/>
      <c r="U30" s="743"/>
      <c r="V30" s="743"/>
      <c r="W30" s="708">
        <v>1.6</v>
      </c>
      <c r="X30" s="708"/>
      <c r="Y30" s="708"/>
      <c r="Z30" s="708">
        <v>-7</v>
      </c>
      <c r="AA30" s="708"/>
      <c r="AB30" s="708"/>
      <c r="AC30" s="743">
        <v>5.4</v>
      </c>
      <c r="AD30" s="743"/>
      <c r="AE30" s="743"/>
      <c r="AF30" s="743"/>
      <c r="AG30" s="708">
        <v>-14.3</v>
      </c>
      <c r="AH30" s="708"/>
      <c r="AI30" s="708"/>
      <c r="AJ30" s="708">
        <v>14.9</v>
      </c>
      <c r="AK30" s="708"/>
      <c r="AL30" s="757"/>
    </row>
    <row r="31" spans="2:38" ht="13.5">
      <c r="B31" s="713" t="s">
        <v>26</v>
      </c>
      <c r="C31" s="714"/>
      <c r="D31" s="714"/>
      <c r="E31" s="714"/>
      <c r="F31" s="714"/>
      <c r="G31" s="714"/>
      <c r="H31" s="715"/>
      <c r="I31" s="743">
        <v>145.1</v>
      </c>
      <c r="J31" s="743"/>
      <c r="K31" s="743"/>
      <c r="L31" s="743"/>
      <c r="M31" s="708">
        <v>2.6</v>
      </c>
      <c r="N31" s="708"/>
      <c r="O31" s="708"/>
      <c r="P31" s="708">
        <v>-6</v>
      </c>
      <c r="Q31" s="708"/>
      <c r="R31" s="708"/>
      <c r="S31" s="743">
        <v>138.8</v>
      </c>
      <c r="T31" s="743"/>
      <c r="U31" s="743"/>
      <c r="V31" s="743"/>
      <c r="W31" s="708">
        <v>3.7</v>
      </c>
      <c r="X31" s="708"/>
      <c r="Y31" s="708"/>
      <c r="Z31" s="708">
        <v>-7.5</v>
      </c>
      <c r="AA31" s="708"/>
      <c r="AB31" s="708"/>
      <c r="AC31" s="743">
        <v>6.3</v>
      </c>
      <c r="AD31" s="743"/>
      <c r="AE31" s="743"/>
      <c r="AF31" s="743"/>
      <c r="AG31" s="708">
        <v>-14.8</v>
      </c>
      <c r="AH31" s="708"/>
      <c r="AI31" s="708"/>
      <c r="AJ31" s="708">
        <v>46.4</v>
      </c>
      <c r="AK31" s="708"/>
      <c r="AL31" s="757"/>
    </row>
    <row r="32" spans="2:38" ht="13.5">
      <c r="B32" s="713" t="s">
        <v>27</v>
      </c>
      <c r="C32" s="714"/>
      <c r="D32" s="714"/>
      <c r="E32" s="714"/>
      <c r="F32" s="714"/>
      <c r="G32" s="714"/>
      <c r="H32" s="715"/>
      <c r="I32" s="743">
        <v>140.6</v>
      </c>
      <c r="J32" s="743"/>
      <c r="K32" s="743"/>
      <c r="L32" s="743"/>
      <c r="M32" s="708">
        <v>11.6</v>
      </c>
      <c r="N32" s="708"/>
      <c r="O32" s="708"/>
      <c r="P32" s="708">
        <v>-0.9</v>
      </c>
      <c r="Q32" s="708"/>
      <c r="R32" s="708"/>
      <c r="S32" s="743">
        <v>130.8</v>
      </c>
      <c r="T32" s="743"/>
      <c r="U32" s="743"/>
      <c r="V32" s="743"/>
      <c r="W32" s="708">
        <v>12.6</v>
      </c>
      <c r="X32" s="708"/>
      <c r="Y32" s="708"/>
      <c r="Z32" s="708">
        <v>-0.9</v>
      </c>
      <c r="AA32" s="708"/>
      <c r="AB32" s="708"/>
      <c r="AC32" s="743">
        <v>9.8</v>
      </c>
      <c r="AD32" s="743"/>
      <c r="AE32" s="743"/>
      <c r="AF32" s="743"/>
      <c r="AG32" s="708">
        <v>1</v>
      </c>
      <c r="AH32" s="708"/>
      <c r="AI32" s="708"/>
      <c r="AJ32" s="708">
        <v>-1</v>
      </c>
      <c r="AK32" s="708"/>
      <c r="AL32" s="757"/>
    </row>
    <row r="33" spans="2:38" ht="4.5" customHeight="1">
      <c r="B33" s="55"/>
      <c r="C33" s="56"/>
      <c r="D33" s="56"/>
      <c r="E33" s="56"/>
      <c r="F33" s="56"/>
      <c r="G33" s="56"/>
      <c r="H33" s="54"/>
      <c r="I33" s="478"/>
      <c r="J33" s="479"/>
      <c r="K33" s="479"/>
      <c r="L33" s="479"/>
      <c r="M33" s="472"/>
      <c r="N33" s="472"/>
      <c r="O33" s="472"/>
      <c r="P33" s="472"/>
      <c r="Q33" s="472"/>
      <c r="R33" s="472"/>
      <c r="S33" s="480"/>
      <c r="T33" s="480"/>
      <c r="U33" s="480"/>
      <c r="V33" s="480"/>
      <c r="W33" s="472"/>
      <c r="X33" s="472"/>
      <c r="Y33" s="472"/>
      <c r="Z33" s="472"/>
      <c r="AA33" s="472"/>
      <c r="AB33" s="472"/>
      <c r="AC33" s="480"/>
      <c r="AD33" s="480"/>
      <c r="AE33" s="480"/>
      <c r="AF33" s="480"/>
      <c r="AG33" s="472"/>
      <c r="AH33" s="472"/>
      <c r="AI33" s="472"/>
      <c r="AJ33" s="472"/>
      <c r="AK33" s="472"/>
      <c r="AL33" s="481"/>
    </row>
    <row r="34" spans="2:38" ht="13.5">
      <c r="B34" s="70"/>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row>
    <row r="35" ht="13.5">
      <c r="B35" s="69"/>
    </row>
    <row r="36" spans="2:36" ht="17.25">
      <c r="B36" s="35" t="s">
        <v>68</v>
      </c>
      <c r="C36" s="33"/>
      <c r="D36" s="33"/>
      <c r="E36" s="33"/>
      <c r="F36" s="33"/>
      <c r="G36" s="33"/>
      <c r="H36" s="33"/>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2:36" ht="13.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39" ht="13.5" customHeight="1">
      <c r="B38" s="32"/>
      <c r="C38" s="729" t="s">
        <v>790</v>
      </c>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row>
    <row r="39" spans="2:39" ht="13.5">
      <c r="B39" s="32"/>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row>
    <row r="40" spans="2:39" ht="13.5">
      <c r="B40" s="32"/>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row>
    <row r="41" spans="2:39" ht="13.5" customHeight="1">
      <c r="B41" s="32"/>
      <c r="C41" s="729" t="s">
        <v>789</v>
      </c>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row>
    <row r="42" spans="2:39" ht="13.5">
      <c r="B42" s="32"/>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row>
    <row r="43" spans="2:36" ht="13.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2:39" ht="13.5">
      <c r="B44" s="33" t="s">
        <v>787</v>
      </c>
      <c r="C44" s="33"/>
      <c r="D44" s="33"/>
      <c r="E44" s="33"/>
      <c r="F44" s="33"/>
      <c r="G44" s="33"/>
      <c r="H44" s="33"/>
      <c r="I44" s="33"/>
      <c r="J44" s="33"/>
      <c r="K44" s="33"/>
      <c r="L44" s="33"/>
      <c r="M44" s="33"/>
      <c r="N44" s="33"/>
      <c r="O44" s="33"/>
      <c r="P44" s="38"/>
      <c r="Q44" s="39"/>
      <c r="R44" s="38"/>
      <c r="T44" s="11"/>
      <c r="AH44" s="776" t="s">
        <v>60</v>
      </c>
      <c r="AI44" s="776"/>
      <c r="AJ44" s="776"/>
      <c r="AK44" s="776"/>
      <c r="AL44" s="776"/>
      <c r="AM44" s="776"/>
    </row>
    <row r="45" spans="2:41" ht="13.5" customHeight="1">
      <c r="B45" s="702" t="s">
        <v>64</v>
      </c>
      <c r="C45" s="749"/>
      <c r="D45" s="749"/>
      <c r="E45" s="749"/>
      <c r="F45" s="749"/>
      <c r="G45" s="749"/>
      <c r="H45" s="749"/>
      <c r="I45" s="759" t="s">
        <v>786</v>
      </c>
      <c r="J45" s="760"/>
      <c r="K45" s="760"/>
      <c r="L45" s="760"/>
      <c r="M45" s="75"/>
      <c r="N45" s="75"/>
      <c r="O45" s="75"/>
      <c r="P45" s="75"/>
      <c r="Q45" s="75"/>
      <c r="R45" s="75"/>
      <c r="S45" s="731" t="s">
        <v>77</v>
      </c>
      <c r="T45" s="732"/>
      <c r="U45" s="733"/>
      <c r="V45" s="740" t="s">
        <v>76</v>
      </c>
      <c r="W45" s="741"/>
      <c r="X45" s="741"/>
      <c r="Y45" s="741"/>
      <c r="Z45" s="741"/>
      <c r="AA45" s="741"/>
      <c r="AB45" s="741"/>
      <c r="AC45" s="741"/>
      <c r="AD45" s="741"/>
      <c r="AE45" s="741"/>
      <c r="AF45" s="741"/>
      <c r="AG45" s="741"/>
      <c r="AH45" s="741"/>
      <c r="AI45" s="741"/>
      <c r="AJ45" s="741"/>
      <c r="AK45" s="741"/>
      <c r="AL45" s="741"/>
      <c r="AM45" s="742"/>
      <c r="AN45" s="10"/>
      <c r="AO45" s="11"/>
    </row>
    <row r="46" spans="2:41" ht="13.5">
      <c r="B46" s="751"/>
      <c r="C46" s="750"/>
      <c r="D46" s="750"/>
      <c r="E46" s="750"/>
      <c r="F46" s="750"/>
      <c r="G46" s="750"/>
      <c r="H46" s="750"/>
      <c r="I46" s="761"/>
      <c r="J46" s="762"/>
      <c r="K46" s="762"/>
      <c r="L46" s="762"/>
      <c r="M46" s="768" t="s">
        <v>33</v>
      </c>
      <c r="N46" s="768"/>
      <c r="O46" s="768"/>
      <c r="P46" s="768"/>
      <c r="Q46" s="768"/>
      <c r="R46" s="769"/>
      <c r="S46" s="734"/>
      <c r="T46" s="735"/>
      <c r="U46" s="736"/>
      <c r="V46" s="96" t="s">
        <v>38</v>
      </c>
      <c r="W46" s="97"/>
      <c r="X46" s="97"/>
      <c r="Y46" s="97"/>
      <c r="Z46" s="97"/>
      <c r="AA46" s="97"/>
      <c r="AB46" s="97"/>
      <c r="AC46" s="97"/>
      <c r="AD46" s="98"/>
      <c r="AE46" s="777" t="s">
        <v>39</v>
      </c>
      <c r="AF46" s="778"/>
      <c r="AG46" s="778"/>
      <c r="AH46" s="97"/>
      <c r="AI46" s="97"/>
      <c r="AJ46" s="97"/>
      <c r="AK46" s="97"/>
      <c r="AL46" s="99"/>
      <c r="AM46" s="100"/>
      <c r="AN46" s="10"/>
      <c r="AO46" s="11"/>
    </row>
    <row r="47" spans="2:52" ht="13.5">
      <c r="B47" s="753"/>
      <c r="C47" s="754"/>
      <c r="D47" s="754"/>
      <c r="E47" s="754"/>
      <c r="F47" s="754"/>
      <c r="G47" s="754"/>
      <c r="H47" s="754"/>
      <c r="I47" s="763"/>
      <c r="J47" s="764"/>
      <c r="K47" s="764"/>
      <c r="L47" s="764"/>
      <c r="M47" s="745" t="s">
        <v>34</v>
      </c>
      <c r="N47" s="745"/>
      <c r="O47" s="745"/>
      <c r="P47" s="745" t="s">
        <v>35</v>
      </c>
      <c r="Q47" s="745"/>
      <c r="R47" s="686"/>
      <c r="S47" s="737"/>
      <c r="T47" s="738"/>
      <c r="U47" s="739"/>
      <c r="V47" s="101"/>
      <c r="W47" s="102"/>
      <c r="X47" s="102"/>
      <c r="Y47" s="745" t="s">
        <v>36</v>
      </c>
      <c r="Z47" s="745"/>
      <c r="AA47" s="745"/>
      <c r="AB47" s="745" t="s">
        <v>37</v>
      </c>
      <c r="AC47" s="745"/>
      <c r="AD47" s="745"/>
      <c r="AE47" s="101"/>
      <c r="AF47" s="102"/>
      <c r="AG47" s="102"/>
      <c r="AH47" s="745" t="s">
        <v>36</v>
      </c>
      <c r="AI47" s="745"/>
      <c r="AJ47" s="745"/>
      <c r="AK47" s="745" t="s">
        <v>37</v>
      </c>
      <c r="AL47" s="745"/>
      <c r="AM47" s="745"/>
      <c r="AP47" s="44"/>
      <c r="AQ47" s="44"/>
      <c r="AS47" s="45"/>
      <c r="AT47" s="45"/>
      <c r="AV47" s="44"/>
      <c r="AW47" s="44"/>
      <c r="AY47" s="46"/>
      <c r="AZ47" s="46"/>
    </row>
    <row r="48" spans="2:49" s="15" customFormat="1" ht="9.75">
      <c r="B48" s="24"/>
      <c r="C48" s="25"/>
      <c r="D48" s="25"/>
      <c r="E48" s="25"/>
      <c r="F48" s="25"/>
      <c r="G48" s="25"/>
      <c r="H48" s="26"/>
      <c r="I48" s="698" t="s">
        <v>43</v>
      </c>
      <c r="J48" s="699"/>
      <c r="K48" s="699"/>
      <c r="L48" s="699"/>
      <c r="M48" s="701" t="s">
        <v>41</v>
      </c>
      <c r="N48" s="701"/>
      <c r="O48" s="701"/>
      <c r="P48" s="701" t="s">
        <v>41</v>
      </c>
      <c r="Q48" s="701"/>
      <c r="R48" s="701"/>
      <c r="S48" s="699" t="s">
        <v>41</v>
      </c>
      <c r="T48" s="699"/>
      <c r="U48" s="699"/>
      <c r="V48" s="699" t="s">
        <v>41</v>
      </c>
      <c r="W48" s="699"/>
      <c r="X48" s="699"/>
      <c r="Y48" s="701" t="s">
        <v>44</v>
      </c>
      <c r="Z48" s="701"/>
      <c r="AA48" s="701"/>
      <c r="AB48" s="701" t="s">
        <v>44</v>
      </c>
      <c r="AC48" s="701"/>
      <c r="AD48" s="701"/>
      <c r="AE48" s="699" t="s">
        <v>41</v>
      </c>
      <c r="AF48" s="699"/>
      <c r="AG48" s="699"/>
      <c r="AH48" s="701" t="s">
        <v>44</v>
      </c>
      <c r="AI48" s="701"/>
      <c r="AJ48" s="701"/>
      <c r="AK48" s="727" t="s">
        <v>44</v>
      </c>
      <c r="AL48" s="727"/>
      <c r="AM48" s="727"/>
      <c r="AP48" s="19"/>
      <c r="AQ48" s="19"/>
      <c r="AV48" s="19"/>
      <c r="AW48" s="19"/>
    </row>
    <row r="49" spans="2:49" ht="13.5">
      <c r="B49" s="713" t="s">
        <v>29</v>
      </c>
      <c r="C49" s="714"/>
      <c r="D49" s="714"/>
      <c r="E49" s="714"/>
      <c r="F49" s="714"/>
      <c r="G49" s="714"/>
      <c r="H49" s="715"/>
      <c r="I49" s="766">
        <v>1380947</v>
      </c>
      <c r="J49" s="767"/>
      <c r="K49" s="767"/>
      <c r="L49" s="767"/>
      <c r="M49" s="709">
        <v>-0.3</v>
      </c>
      <c r="N49" s="709"/>
      <c r="O49" s="709"/>
      <c r="P49" s="709">
        <v>-0.9</v>
      </c>
      <c r="Q49" s="709"/>
      <c r="R49" s="709"/>
      <c r="S49" s="773">
        <v>27.2</v>
      </c>
      <c r="T49" s="773"/>
      <c r="U49" s="773"/>
      <c r="V49" s="765">
        <v>1.32</v>
      </c>
      <c r="W49" s="765"/>
      <c r="X49" s="765"/>
      <c r="Y49" s="765">
        <v>0.23</v>
      </c>
      <c r="Z49" s="765"/>
      <c r="AA49" s="765"/>
      <c r="AB49" s="765">
        <v>-0.16</v>
      </c>
      <c r="AC49" s="765"/>
      <c r="AD49" s="765"/>
      <c r="AE49" s="765">
        <v>1.65</v>
      </c>
      <c r="AF49" s="765"/>
      <c r="AG49" s="765"/>
      <c r="AH49" s="765">
        <v>0.04999999999999982</v>
      </c>
      <c r="AI49" s="765"/>
      <c r="AJ49" s="765"/>
      <c r="AK49" s="765">
        <v>0.06</v>
      </c>
      <c r="AL49" s="765"/>
      <c r="AM49" s="772"/>
      <c r="AP49" s="12"/>
      <c r="AQ49" s="12"/>
      <c r="AS49" s="12"/>
      <c r="AT49" s="12"/>
      <c r="AV49" s="13"/>
      <c r="AW49" s="13"/>
    </row>
    <row r="50" spans="2:49" ht="13.5">
      <c r="B50" s="713" t="s">
        <v>30</v>
      </c>
      <c r="C50" s="714"/>
      <c r="D50" s="714"/>
      <c r="E50" s="714"/>
      <c r="F50" s="714"/>
      <c r="G50" s="714"/>
      <c r="H50" s="715"/>
      <c r="I50" s="766">
        <v>65345</v>
      </c>
      <c r="J50" s="767"/>
      <c r="K50" s="767"/>
      <c r="L50" s="767"/>
      <c r="M50" s="709">
        <v>-0.2</v>
      </c>
      <c r="N50" s="709"/>
      <c r="O50" s="709"/>
      <c r="P50" s="709">
        <v>1.5</v>
      </c>
      <c r="Q50" s="709"/>
      <c r="R50" s="709"/>
      <c r="S50" s="773">
        <v>6.4</v>
      </c>
      <c r="T50" s="773"/>
      <c r="U50" s="773"/>
      <c r="V50" s="770">
        <v>1.32</v>
      </c>
      <c r="W50" s="770"/>
      <c r="X50" s="770"/>
      <c r="Y50" s="770">
        <v>0.83</v>
      </c>
      <c r="Z50" s="770"/>
      <c r="AA50" s="770"/>
      <c r="AB50" s="770">
        <v>0.63</v>
      </c>
      <c r="AC50" s="770"/>
      <c r="AD50" s="770"/>
      <c r="AE50" s="770">
        <v>1.55</v>
      </c>
      <c r="AF50" s="770"/>
      <c r="AG50" s="770"/>
      <c r="AH50" s="765">
        <v>0.36</v>
      </c>
      <c r="AI50" s="765"/>
      <c r="AJ50" s="765"/>
      <c r="AK50" s="770">
        <v>0.61</v>
      </c>
      <c r="AL50" s="770"/>
      <c r="AM50" s="771"/>
      <c r="AP50" s="12"/>
      <c r="AQ50" s="12"/>
      <c r="AS50" s="12"/>
      <c r="AT50" s="12"/>
      <c r="AV50" s="13"/>
      <c r="AW50" s="13"/>
    </row>
    <row r="51" spans="2:49" ht="13.5">
      <c r="B51" s="713" t="s">
        <v>31</v>
      </c>
      <c r="C51" s="714"/>
      <c r="D51" s="714"/>
      <c r="E51" s="714"/>
      <c r="F51" s="714"/>
      <c r="G51" s="714"/>
      <c r="H51" s="715"/>
      <c r="I51" s="766">
        <v>409494</v>
      </c>
      <c r="J51" s="767"/>
      <c r="K51" s="767"/>
      <c r="L51" s="767"/>
      <c r="M51" s="709">
        <v>-0.1</v>
      </c>
      <c r="N51" s="709"/>
      <c r="O51" s="709"/>
      <c r="P51" s="709">
        <v>-0.7</v>
      </c>
      <c r="Q51" s="709"/>
      <c r="R51" s="709"/>
      <c r="S51" s="773">
        <v>11.3</v>
      </c>
      <c r="T51" s="773"/>
      <c r="U51" s="773"/>
      <c r="V51" s="770">
        <v>1.1</v>
      </c>
      <c r="W51" s="770"/>
      <c r="X51" s="770"/>
      <c r="Y51" s="770">
        <v>0.23</v>
      </c>
      <c r="Z51" s="770"/>
      <c r="AA51" s="770"/>
      <c r="AB51" s="770">
        <v>0.26</v>
      </c>
      <c r="AC51" s="770"/>
      <c r="AD51" s="770"/>
      <c r="AE51" s="770">
        <v>1.16</v>
      </c>
      <c r="AF51" s="770"/>
      <c r="AG51" s="770"/>
      <c r="AH51" s="770">
        <v>-0.11</v>
      </c>
      <c r="AI51" s="770"/>
      <c r="AJ51" s="770"/>
      <c r="AK51" s="770">
        <v>0.06</v>
      </c>
      <c r="AL51" s="770"/>
      <c r="AM51" s="771"/>
      <c r="AP51" s="12"/>
      <c r="AQ51" s="12"/>
      <c r="AS51" s="12"/>
      <c r="AT51" s="12"/>
      <c r="AV51" s="13"/>
      <c r="AW51" s="13"/>
    </row>
    <row r="52" spans="2:49" ht="13.5">
      <c r="B52" s="713" t="s">
        <v>55</v>
      </c>
      <c r="C52" s="714"/>
      <c r="D52" s="714"/>
      <c r="E52" s="714"/>
      <c r="F52" s="714"/>
      <c r="G52" s="714"/>
      <c r="H52" s="715"/>
      <c r="I52" s="766">
        <v>6306</v>
      </c>
      <c r="J52" s="767"/>
      <c r="K52" s="767"/>
      <c r="L52" s="767"/>
      <c r="M52" s="709">
        <v>-0.7</v>
      </c>
      <c r="N52" s="709"/>
      <c r="O52" s="709"/>
      <c r="P52" s="709">
        <v>-31.5</v>
      </c>
      <c r="Q52" s="709"/>
      <c r="R52" s="709"/>
      <c r="S52" s="773">
        <v>4.5</v>
      </c>
      <c r="T52" s="773"/>
      <c r="U52" s="773"/>
      <c r="V52" s="770">
        <v>0</v>
      </c>
      <c r="W52" s="770"/>
      <c r="X52" s="770"/>
      <c r="Y52" s="770">
        <v>-0.02</v>
      </c>
      <c r="Z52" s="770"/>
      <c r="AA52" s="770"/>
      <c r="AB52" s="770">
        <v>0</v>
      </c>
      <c r="AC52" s="770"/>
      <c r="AD52" s="770"/>
      <c r="AE52" s="770">
        <v>0.72</v>
      </c>
      <c r="AF52" s="770"/>
      <c r="AG52" s="770"/>
      <c r="AH52" s="770">
        <v>0.5</v>
      </c>
      <c r="AI52" s="770"/>
      <c r="AJ52" s="770"/>
      <c r="AK52" s="770">
        <v>0.24</v>
      </c>
      <c r="AL52" s="770"/>
      <c r="AM52" s="771"/>
      <c r="AP52" s="12"/>
      <c r="AQ52" s="12"/>
      <c r="AS52" s="12"/>
      <c r="AT52" s="12"/>
      <c r="AV52" s="13"/>
      <c r="AW52" s="13"/>
    </row>
    <row r="53" spans="2:49" ht="13.5">
      <c r="B53" s="713" t="s">
        <v>25</v>
      </c>
      <c r="C53" s="714"/>
      <c r="D53" s="714"/>
      <c r="E53" s="714"/>
      <c r="F53" s="714"/>
      <c r="G53" s="714"/>
      <c r="H53" s="715"/>
      <c r="I53" s="766">
        <v>19063</v>
      </c>
      <c r="J53" s="767"/>
      <c r="K53" s="767"/>
      <c r="L53" s="767"/>
      <c r="M53" s="709">
        <v>-0.3</v>
      </c>
      <c r="N53" s="709"/>
      <c r="O53" s="709"/>
      <c r="P53" s="709">
        <v>1.5</v>
      </c>
      <c r="Q53" s="709"/>
      <c r="R53" s="709"/>
      <c r="S53" s="773">
        <v>17.6</v>
      </c>
      <c r="T53" s="773"/>
      <c r="U53" s="773"/>
      <c r="V53" s="770">
        <v>0.23</v>
      </c>
      <c r="W53" s="770"/>
      <c r="X53" s="770"/>
      <c r="Y53" s="770">
        <v>-0.76</v>
      </c>
      <c r="Z53" s="770"/>
      <c r="AA53" s="770"/>
      <c r="AB53" s="770">
        <v>-2.39</v>
      </c>
      <c r="AC53" s="770"/>
      <c r="AD53" s="770"/>
      <c r="AE53" s="770">
        <v>0.54</v>
      </c>
      <c r="AF53" s="770"/>
      <c r="AG53" s="770"/>
      <c r="AH53" s="770">
        <v>-1.51</v>
      </c>
      <c r="AI53" s="770"/>
      <c r="AJ53" s="770"/>
      <c r="AK53" s="770">
        <v>-0.08</v>
      </c>
      <c r="AL53" s="770"/>
      <c r="AM53" s="771"/>
      <c r="AP53" s="12"/>
      <c r="AQ53" s="12"/>
      <c r="AS53" s="12"/>
      <c r="AT53" s="12"/>
      <c r="AV53" s="13"/>
      <c r="AW53" s="13"/>
    </row>
    <row r="54" spans="2:49" ht="13.5">
      <c r="B54" s="713" t="s">
        <v>54</v>
      </c>
      <c r="C54" s="714"/>
      <c r="D54" s="714"/>
      <c r="E54" s="714"/>
      <c r="F54" s="714"/>
      <c r="G54" s="714"/>
      <c r="H54" s="715"/>
      <c r="I54" s="766">
        <v>91446</v>
      </c>
      <c r="J54" s="767"/>
      <c r="K54" s="767"/>
      <c r="L54" s="767"/>
      <c r="M54" s="708">
        <v>-1</v>
      </c>
      <c r="N54" s="708"/>
      <c r="O54" s="708"/>
      <c r="P54" s="708">
        <v>-0.6</v>
      </c>
      <c r="Q54" s="708"/>
      <c r="R54" s="708"/>
      <c r="S54" s="773">
        <v>16.2</v>
      </c>
      <c r="T54" s="773"/>
      <c r="U54" s="773"/>
      <c r="V54" s="770">
        <v>1.18</v>
      </c>
      <c r="W54" s="770"/>
      <c r="X54" s="770"/>
      <c r="Y54" s="775">
        <v>0.29</v>
      </c>
      <c r="Z54" s="775"/>
      <c r="AA54" s="775"/>
      <c r="AB54" s="770">
        <v>-0.12</v>
      </c>
      <c r="AC54" s="770"/>
      <c r="AD54" s="770"/>
      <c r="AE54" s="770">
        <v>2.13</v>
      </c>
      <c r="AF54" s="770"/>
      <c r="AG54" s="770"/>
      <c r="AH54" s="774">
        <v>-0.6</v>
      </c>
      <c r="AI54" s="774"/>
      <c r="AJ54" s="774"/>
      <c r="AK54" s="770">
        <v>1.12</v>
      </c>
      <c r="AL54" s="770"/>
      <c r="AM54" s="771"/>
      <c r="AP54" s="12"/>
      <c r="AQ54" s="12"/>
      <c r="AS54" s="12"/>
      <c r="AT54" s="12"/>
      <c r="AV54" s="13"/>
      <c r="AW54" s="13"/>
    </row>
    <row r="55" spans="2:49" ht="13.5">
      <c r="B55" s="713" t="s">
        <v>69</v>
      </c>
      <c r="C55" s="714"/>
      <c r="D55" s="714"/>
      <c r="E55" s="714"/>
      <c r="F55" s="714"/>
      <c r="G55" s="714"/>
      <c r="H55" s="715"/>
      <c r="I55" s="766">
        <v>220238</v>
      </c>
      <c r="J55" s="767"/>
      <c r="K55" s="767"/>
      <c r="L55" s="767"/>
      <c r="M55" s="708">
        <v>0.3</v>
      </c>
      <c r="N55" s="708"/>
      <c r="O55" s="708"/>
      <c r="P55" s="708">
        <v>-0.7</v>
      </c>
      <c r="Q55" s="708"/>
      <c r="R55" s="708"/>
      <c r="S55" s="773">
        <v>45.7</v>
      </c>
      <c r="T55" s="773"/>
      <c r="U55" s="773"/>
      <c r="V55" s="770">
        <v>1.31</v>
      </c>
      <c r="W55" s="770"/>
      <c r="X55" s="770"/>
      <c r="Y55" s="775">
        <v>0.13</v>
      </c>
      <c r="Z55" s="775"/>
      <c r="AA55" s="775"/>
      <c r="AB55" s="770">
        <v>-0.16</v>
      </c>
      <c r="AC55" s="770"/>
      <c r="AD55" s="770"/>
      <c r="AE55" s="770">
        <v>1.5</v>
      </c>
      <c r="AF55" s="770"/>
      <c r="AG55" s="770"/>
      <c r="AH55" s="774">
        <v>0.12</v>
      </c>
      <c r="AI55" s="774"/>
      <c r="AJ55" s="774"/>
      <c r="AK55" s="770">
        <v>-0.23</v>
      </c>
      <c r="AL55" s="770"/>
      <c r="AM55" s="771"/>
      <c r="AP55" s="12"/>
      <c r="AQ55" s="12"/>
      <c r="AS55" s="12"/>
      <c r="AT55" s="12"/>
      <c r="AV55" s="13"/>
      <c r="AW55" s="13"/>
    </row>
    <row r="56" spans="2:49" ht="13.5">
      <c r="B56" s="713" t="s">
        <v>70</v>
      </c>
      <c r="C56" s="714"/>
      <c r="D56" s="714"/>
      <c r="E56" s="714"/>
      <c r="F56" s="714"/>
      <c r="G56" s="714"/>
      <c r="H56" s="715"/>
      <c r="I56" s="766">
        <v>33126</v>
      </c>
      <c r="J56" s="767"/>
      <c r="K56" s="767"/>
      <c r="L56" s="767"/>
      <c r="M56" s="708">
        <v>-0.5</v>
      </c>
      <c r="N56" s="708"/>
      <c r="O56" s="708"/>
      <c r="P56" s="708">
        <v>-2.9</v>
      </c>
      <c r="Q56" s="708"/>
      <c r="R56" s="708"/>
      <c r="S56" s="773">
        <v>4.2</v>
      </c>
      <c r="T56" s="773"/>
      <c r="U56" s="773"/>
      <c r="V56" s="770">
        <v>0.88</v>
      </c>
      <c r="W56" s="770"/>
      <c r="X56" s="770"/>
      <c r="Y56" s="775">
        <v>0.4</v>
      </c>
      <c r="Z56" s="775"/>
      <c r="AA56" s="775"/>
      <c r="AB56" s="770">
        <v>0.81</v>
      </c>
      <c r="AC56" s="770"/>
      <c r="AD56" s="770"/>
      <c r="AE56" s="770">
        <v>1.38</v>
      </c>
      <c r="AF56" s="770"/>
      <c r="AG56" s="770"/>
      <c r="AH56" s="774">
        <v>0.48</v>
      </c>
      <c r="AI56" s="774"/>
      <c r="AJ56" s="774"/>
      <c r="AK56" s="770">
        <v>1.12</v>
      </c>
      <c r="AL56" s="770"/>
      <c r="AM56" s="771"/>
      <c r="AP56" s="12"/>
      <c r="AQ56" s="12"/>
      <c r="AS56" s="12"/>
      <c r="AT56" s="12"/>
      <c r="AV56" s="13"/>
      <c r="AW56" s="13"/>
    </row>
    <row r="57" spans="2:49" ht="13.5">
      <c r="B57" s="713" t="s">
        <v>53</v>
      </c>
      <c r="C57" s="714"/>
      <c r="D57" s="714"/>
      <c r="E57" s="714"/>
      <c r="F57" s="714"/>
      <c r="G57" s="714"/>
      <c r="H57" s="715"/>
      <c r="I57" s="766">
        <v>16978</v>
      </c>
      <c r="J57" s="767"/>
      <c r="K57" s="767"/>
      <c r="L57" s="767"/>
      <c r="M57" s="708">
        <v>0.2</v>
      </c>
      <c r="N57" s="708"/>
      <c r="O57" s="708"/>
      <c r="P57" s="708">
        <v>6.3</v>
      </c>
      <c r="Q57" s="708"/>
      <c r="R57" s="708"/>
      <c r="S57" s="773">
        <v>25.6</v>
      </c>
      <c r="T57" s="773"/>
      <c r="U57" s="773"/>
      <c r="V57" s="770">
        <v>1.32</v>
      </c>
      <c r="W57" s="770"/>
      <c r="X57" s="770"/>
      <c r="Y57" s="775">
        <v>0.79</v>
      </c>
      <c r="Z57" s="775"/>
      <c r="AA57" s="775"/>
      <c r="AB57" s="770">
        <v>-0.62</v>
      </c>
      <c r="AC57" s="770"/>
      <c r="AD57" s="770"/>
      <c r="AE57" s="770">
        <v>1.1</v>
      </c>
      <c r="AF57" s="770"/>
      <c r="AG57" s="770"/>
      <c r="AH57" s="774">
        <v>-0.21</v>
      </c>
      <c r="AI57" s="774"/>
      <c r="AJ57" s="774"/>
      <c r="AK57" s="770">
        <v>-0.34</v>
      </c>
      <c r="AL57" s="770"/>
      <c r="AM57" s="771"/>
      <c r="AP57" s="7"/>
      <c r="AQ57" s="12"/>
      <c r="AS57" s="12"/>
      <c r="AT57" s="12"/>
      <c r="AV57" s="13"/>
      <c r="AW57" s="13"/>
    </row>
    <row r="58" spans="2:49" ht="13.5">
      <c r="B58" s="713" t="s">
        <v>52</v>
      </c>
      <c r="C58" s="714"/>
      <c r="D58" s="714"/>
      <c r="E58" s="714"/>
      <c r="F58" s="714"/>
      <c r="G58" s="714"/>
      <c r="H58" s="715"/>
      <c r="I58" s="766">
        <v>35230</v>
      </c>
      <c r="J58" s="767"/>
      <c r="K58" s="767"/>
      <c r="L58" s="767"/>
      <c r="M58" s="708">
        <v>0</v>
      </c>
      <c r="N58" s="708"/>
      <c r="O58" s="708"/>
      <c r="P58" s="708">
        <v>0.1</v>
      </c>
      <c r="Q58" s="708"/>
      <c r="R58" s="708"/>
      <c r="S58" s="773">
        <v>10.7</v>
      </c>
      <c r="T58" s="773"/>
      <c r="U58" s="773"/>
      <c r="V58" s="770">
        <v>1.19</v>
      </c>
      <c r="W58" s="770"/>
      <c r="X58" s="770"/>
      <c r="Y58" s="775">
        <v>-0.35</v>
      </c>
      <c r="Z58" s="775"/>
      <c r="AA58" s="775"/>
      <c r="AB58" s="770">
        <v>0.37</v>
      </c>
      <c r="AC58" s="770"/>
      <c r="AD58" s="770"/>
      <c r="AE58" s="770">
        <v>1.2</v>
      </c>
      <c r="AF58" s="770"/>
      <c r="AG58" s="770"/>
      <c r="AH58" s="774">
        <v>-0.63</v>
      </c>
      <c r="AI58" s="774"/>
      <c r="AJ58" s="774"/>
      <c r="AK58" s="770">
        <v>-0.46</v>
      </c>
      <c r="AL58" s="770"/>
      <c r="AM58" s="771"/>
      <c r="AP58" s="7"/>
      <c r="AQ58" s="12"/>
      <c r="AS58" s="12"/>
      <c r="AT58" s="12"/>
      <c r="AV58" s="13"/>
      <c r="AW58" s="13"/>
    </row>
    <row r="59" spans="2:49" ht="13.5">
      <c r="B59" s="713" t="s">
        <v>51</v>
      </c>
      <c r="C59" s="714"/>
      <c r="D59" s="714"/>
      <c r="E59" s="714"/>
      <c r="F59" s="714"/>
      <c r="G59" s="714"/>
      <c r="H59" s="715"/>
      <c r="I59" s="766">
        <v>112780</v>
      </c>
      <c r="J59" s="767"/>
      <c r="K59" s="767"/>
      <c r="L59" s="767"/>
      <c r="M59" s="708">
        <v>-2.4</v>
      </c>
      <c r="N59" s="708"/>
      <c r="O59" s="708"/>
      <c r="P59" s="708">
        <v>-1.8</v>
      </c>
      <c r="Q59" s="708"/>
      <c r="R59" s="708"/>
      <c r="S59" s="773">
        <v>72.4</v>
      </c>
      <c r="T59" s="773"/>
      <c r="U59" s="773"/>
      <c r="V59" s="770">
        <v>2.08</v>
      </c>
      <c r="W59" s="770"/>
      <c r="X59" s="770"/>
      <c r="Y59" s="775">
        <v>0.54</v>
      </c>
      <c r="Z59" s="775"/>
      <c r="AA59" s="775"/>
      <c r="AB59" s="770">
        <v>-0.6</v>
      </c>
      <c r="AC59" s="770"/>
      <c r="AD59" s="770"/>
      <c r="AE59" s="770">
        <v>4.49</v>
      </c>
      <c r="AF59" s="770"/>
      <c r="AG59" s="770"/>
      <c r="AH59" s="774">
        <v>1.33</v>
      </c>
      <c r="AI59" s="774"/>
      <c r="AJ59" s="774"/>
      <c r="AK59" s="770">
        <v>-0.46</v>
      </c>
      <c r="AL59" s="770"/>
      <c r="AM59" s="771"/>
      <c r="AP59" s="7"/>
      <c r="AQ59" s="12"/>
      <c r="AS59" s="12"/>
      <c r="AT59" s="12"/>
      <c r="AV59" s="13"/>
      <c r="AW59" s="13"/>
    </row>
    <row r="60" spans="2:49" ht="13.5">
      <c r="B60" s="713" t="s">
        <v>50</v>
      </c>
      <c r="C60" s="714"/>
      <c r="D60" s="714"/>
      <c r="E60" s="714"/>
      <c r="F60" s="714"/>
      <c r="G60" s="714"/>
      <c r="H60" s="715"/>
      <c r="I60" s="766">
        <v>38333</v>
      </c>
      <c r="J60" s="767"/>
      <c r="K60" s="767"/>
      <c r="L60" s="767"/>
      <c r="M60" s="708">
        <v>-2.4</v>
      </c>
      <c r="N60" s="708"/>
      <c r="O60" s="708"/>
      <c r="P60" s="708">
        <v>-8.2</v>
      </c>
      <c r="Q60" s="708"/>
      <c r="R60" s="708"/>
      <c r="S60" s="773">
        <v>37.3</v>
      </c>
      <c r="T60" s="773"/>
      <c r="U60" s="773"/>
      <c r="V60" s="770">
        <v>0.93</v>
      </c>
      <c r="W60" s="770"/>
      <c r="X60" s="770"/>
      <c r="Y60" s="775">
        <v>-0.52</v>
      </c>
      <c r="Z60" s="775"/>
      <c r="AA60" s="775"/>
      <c r="AB60" s="770">
        <v>-0.81</v>
      </c>
      <c r="AC60" s="770"/>
      <c r="AD60" s="770"/>
      <c r="AE60" s="770">
        <v>3.32</v>
      </c>
      <c r="AF60" s="770"/>
      <c r="AG60" s="770"/>
      <c r="AH60" s="774">
        <v>0.55</v>
      </c>
      <c r="AI60" s="774"/>
      <c r="AJ60" s="774"/>
      <c r="AK60" s="770">
        <v>1.8</v>
      </c>
      <c r="AL60" s="770"/>
      <c r="AM60" s="771"/>
      <c r="AP60" s="7"/>
      <c r="AQ60" s="12"/>
      <c r="AS60" s="12"/>
      <c r="AT60" s="12"/>
      <c r="AV60" s="13"/>
      <c r="AW60" s="13"/>
    </row>
    <row r="61" spans="2:49" ht="13.5">
      <c r="B61" s="713" t="s">
        <v>32</v>
      </c>
      <c r="C61" s="714"/>
      <c r="D61" s="714"/>
      <c r="E61" s="714"/>
      <c r="F61" s="714"/>
      <c r="G61" s="714"/>
      <c r="H61" s="715"/>
      <c r="I61" s="766">
        <v>69136</v>
      </c>
      <c r="J61" s="767"/>
      <c r="K61" s="767"/>
      <c r="L61" s="767"/>
      <c r="M61" s="708">
        <v>-0.3</v>
      </c>
      <c r="N61" s="708"/>
      <c r="O61" s="708"/>
      <c r="P61" s="708">
        <v>-3.1</v>
      </c>
      <c r="Q61" s="708"/>
      <c r="R61" s="708"/>
      <c r="S61" s="773">
        <v>27.2</v>
      </c>
      <c r="T61" s="773"/>
      <c r="U61" s="773"/>
      <c r="V61" s="770">
        <v>0.74</v>
      </c>
      <c r="W61" s="770"/>
      <c r="X61" s="770"/>
      <c r="Y61" s="775">
        <v>0.47</v>
      </c>
      <c r="Z61" s="775"/>
      <c r="AA61" s="775"/>
      <c r="AB61" s="770">
        <v>-3.84</v>
      </c>
      <c r="AC61" s="770"/>
      <c r="AD61" s="770"/>
      <c r="AE61" s="770">
        <v>1.07</v>
      </c>
      <c r="AF61" s="770"/>
      <c r="AG61" s="770"/>
      <c r="AH61" s="774">
        <v>0.29</v>
      </c>
      <c r="AI61" s="774"/>
      <c r="AJ61" s="774"/>
      <c r="AK61" s="770">
        <v>0.81</v>
      </c>
      <c r="AL61" s="770"/>
      <c r="AM61" s="771"/>
      <c r="AP61" s="7"/>
      <c r="AQ61" s="12"/>
      <c r="AS61" s="12"/>
      <c r="AT61" s="12"/>
      <c r="AV61" s="13"/>
      <c r="AW61" s="13"/>
    </row>
    <row r="62" spans="2:49" ht="13.5">
      <c r="B62" s="713" t="s">
        <v>28</v>
      </c>
      <c r="C62" s="714"/>
      <c r="D62" s="714"/>
      <c r="E62" s="714"/>
      <c r="F62" s="714"/>
      <c r="G62" s="714"/>
      <c r="H62" s="715"/>
      <c r="I62" s="766">
        <v>162333</v>
      </c>
      <c r="J62" s="767"/>
      <c r="K62" s="767"/>
      <c r="L62" s="767"/>
      <c r="M62" s="708">
        <v>0.4</v>
      </c>
      <c r="N62" s="708"/>
      <c r="O62" s="708"/>
      <c r="P62" s="708">
        <v>1.9</v>
      </c>
      <c r="Q62" s="708"/>
      <c r="R62" s="708"/>
      <c r="S62" s="773">
        <v>28</v>
      </c>
      <c r="T62" s="773"/>
      <c r="U62" s="773"/>
      <c r="V62" s="770">
        <v>1.41</v>
      </c>
      <c r="W62" s="770"/>
      <c r="X62" s="770"/>
      <c r="Y62" s="775">
        <v>0.08999999999999986</v>
      </c>
      <c r="Z62" s="775"/>
      <c r="AA62" s="775"/>
      <c r="AB62" s="770">
        <v>0.17</v>
      </c>
      <c r="AC62" s="770"/>
      <c r="AD62" s="770"/>
      <c r="AE62" s="770">
        <v>1.04</v>
      </c>
      <c r="AF62" s="770"/>
      <c r="AG62" s="770"/>
      <c r="AH62" s="774">
        <v>0.07000000000000006</v>
      </c>
      <c r="AI62" s="774"/>
      <c r="AJ62" s="774"/>
      <c r="AK62" s="770">
        <v>-0.61</v>
      </c>
      <c r="AL62" s="770"/>
      <c r="AM62" s="771"/>
      <c r="AP62" s="7"/>
      <c r="AQ62" s="12"/>
      <c r="AS62" s="12"/>
      <c r="AT62" s="12"/>
      <c r="AV62" s="13"/>
      <c r="AW62" s="13"/>
    </row>
    <row r="63" spans="2:49" ht="13.5">
      <c r="B63" s="713" t="s">
        <v>26</v>
      </c>
      <c r="C63" s="714"/>
      <c r="D63" s="714"/>
      <c r="E63" s="714"/>
      <c r="F63" s="714"/>
      <c r="G63" s="714"/>
      <c r="H63" s="715"/>
      <c r="I63" s="766">
        <v>12756</v>
      </c>
      <c r="J63" s="767"/>
      <c r="K63" s="767"/>
      <c r="L63" s="767"/>
      <c r="M63" s="708">
        <v>-0.1</v>
      </c>
      <c r="N63" s="708"/>
      <c r="O63" s="708"/>
      <c r="P63" s="708">
        <v>1.3</v>
      </c>
      <c r="Q63" s="708"/>
      <c r="R63" s="708"/>
      <c r="S63" s="773">
        <v>11.1</v>
      </c>
      <c r="T63" s="773"/>
      <c r="U63" s="773"/>
      <c r="V63" s="770">
        <v>0</v>
      </c>
      <c r="W63" s="770"/>
      <c r="X63" s="770"/>
      <c r="Y63" s="775">
        <v>-0.44</v>
      </c>
      <c r="Z63" s="775"/>
      <c r="AA63" s="775"/>
      <c r="AB63" s="770">
        <v>-0.06</v>
      </c>
      <c r="AC63" s="770"/>
      <c r="AD63" s="770"/>
      <c r="AE63" s="770">
        <v>0.09</v>
      </c>
      <c r="AF63" s="770"/>
      <c r="AG63" s="770"/>
      <c r="AH63" s="774">
        <v>-0.18</v>
      </c>
      <c r="AI63" s="774"/>
      <c r="AJ63" s="774"/>
      <c r="AK63" s="770">
        <v>0.03</v>
      </c>
      <c r="AL63" s="770"/>
      <c r="AM63" s="771"/>
      <c r="AP63" s="7"/>
      <c r="AQ63" s="12"/>
      <c r="AS63" s="12"/>
      <c r="AT63" s="12"/>
      <c r="AV63" s="13"/>
      <c r="AW63" s="13"/>
    </row>
    <row r="64" spans="2:49" ht="13.5">
      <c r="B64" s="713" t="s">
        <v>27</v>
      </c>
      <c r="C64" s="714"/>
      <c r="D64" s="714"/>
      <c r="E64" s="714"/>
      <c r="F64" s="714"/>
      <c r="G64" s="714"/>
      <c r="H64" s="715"/>
      <c r="I64" s="766">
        <v>87870</v>
      </c>
      <c r="J64" s="767"/>
      <c r="K64" s="767"/>
      <c r="L64" s="767"/>
      <c r="M64" s="708">
        <v>0.7</v>
      </c>
      <c r="N64" s="708"/>
      <c r="O64" s="708"/>
      <c r="P64" s="708">
        <v>-1.2</v>
      </c>
      <c r="Q64" s="708"/>
      <c r="R64" s="708"/>
      <c r="S64" s="773">
        <v>39.8</v>
      </c>
      <c r="T64" s="773"/>
      <c r="U64" s="773"/>
      <c r="V64" s="770">
        <v>2.78</v>
      </c>
      <c r="W64" s="770"/>
      <c r="X64" s="770"/>
      <c r="Y64" s="775">
        <v>0.4</v>
      </c>
      <c r="Z64" s="775"/>
      <c r="AA64" s="775"/>
      <c r="AB64" s="770">
        <v>0.42</v>
      </c>
      <c r="AC64" s="770"/>
      <c r="AD64" s="770"/>
      <c r="AE64" s="770">
        <v>1.96</v>
      </c>
      <c r="AF64" s="770"/>
      <c r="AG64" s="770"/>
      <c r="AH64" s="774">
        <v>-0.49</v>
      </c>
      <c r="AI64" s="774"/>
      <c r="AJ64" s="774"/>
      <c r="AK64" s="770">
        <v>-0.26</v>
      </c>
      <c r="AL64" s="770"/>
      <c r="AM64" s="771"/>
      <c r="AP64" s="7"/>
      <c r="AQ64" s="12"/>
      <c r="AS64" s="12"/>
      <c r="AT64" s="12"/>
      <c r="AV64" s="13"/>
      <c r="AW64" s="13"/>
    </row>
    <row r="65" spans="2:52" ht="4.5" customHeight="1">
      <c r="B65" s="55"/>
      <c r="C65" s="61"/>
      <c r="D65" s="61"/>
      <c r="E65" s="61"/>
      <c r="F65" s="61"/>
      <c r="G65" s="61"/>
      <c r="H65" s="67"/>
      <c r="I65" s="59"/>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60"/>
      <c r="AS65" s="12"/>
      <c r="AT65" s="12"/>
      <c r="AV65" s="12"/>
      <c r="AW65" s="12"/>
      <c r="AY65" s="13"/>
      <c r="AZ65" s="13"/>
    </row>
    <row r="66" spans="2:8" ht="13.5">
      <c r="B66" s="70"/>
      <c r="C66" s="2"/>
      <c r="D66" s="2"/>
      <c r="E66" s="2"/>
      <c r="F66" s="2"/>
      <c r="G66" s="2"/>
      <c r="H66" s="2"/>
    </row>
    <row r="67" spans="2:8" ht="13.5">
      <c r="B67" s="2"/>
      <c r="C67" s="2"/>
      <c r="D67" s="2"/>
      <c r="E67" s="2"/>
      <c r="F67" s="2"/>
      <c r="G67" s="2"/>
      <c r="H67" s="2"/>
    </row>
    <row r="68" spans="19:21" ht="13.5">
      <c r="S68" s="1" t="s">
        <v>63</v>
      </c>
      <c r="T68" s="29">
        <v>5</v>
      </c>
      <c r="U68" s="1" t="s">
        <v>63</v>
      </c>
    </row>
  </sheetData>
  <mergeCells count="378">
    <mergeCell ref="AE46:AG46"/>
    <mergeCell ref="AC21:AF21"/>
    <mergeCell ref="AC22:AF22"/>
    <mergeCell ref="AJ21:AL21"/>
    <mergeCell ref="AC23:AF23"/>
    <mergeCell ref="AF11:AL11"/>
    <mergeCell ref="AC20:AF20"/>
    <mergeCell ref="AJ19:AL19"/>
    <mergeCell ref="AJ17:AL17"/>
    <mergeCell ref="Z20:AB20"/>
    <mergeCell ref="Z19:AB19"/>
    <mergeCell ref="AG19:AI19"/>
    <mergeCell ref="AJ18:AL18"/>
    <mergeCell ref="AG18:AI18"/>
    <mergeCell ref="Z18:AB18"/>
    <mergeCell ref="AJ20:AL20"/>
    <mergeCell ref="AG20:AI20"/>
    <mergeCell ref="S17:V17"/>
    <mergeCell ref="S18:V18"/>
    <mergeCell ref="S19:V19"/>
    <mergeCell ref="AC17:AF17"/>
    <mergeCell ref="AC18:AF18"/>
    <mergeCell ref="AC19:AF19"/>
    <mergeCell ref="Z21:AB21"/>
    <mergeCell ref="W22:Y22"/>
    <mergeCell ref="W21:Y21"/>
    <mergeCell ref="AH44:AM44"/>
    <mergeCell ref="AC24:AF24"/>
    <mergeCell ref="AC25:AF25"/>
    <mergeCell ref="AC26:AF26"/>
    <mergeCell ref="AC27:AF27"/>
    <mergeCell ref="Z31:AB31"/>
    <mergeCell ref="AC28:AF28"/>
    <mergeCell ref="I60:L60"/>
    <mergeCell ref="I59:L59"/>
    <mergeCell ref="I58:L58"/>
    <mergeCell ref="I57:L57"/>
    <mergeCell ref="S58:U58"/>
    <mergeCell ref="S57:U57"/>
    <mergeCell ref="S56:U56"/>
    <mergeCell ref="S55:U55"/>
    <mergeCell ref="I54:L54"/>
    <mergeCell ref="M63:O63"/>
    <mergeCell ref="I63:L63"/>
    <mergeCell ref="I62:L62"/>
    <mergeCell ref="I61:L61"/>
    <mergeCell ref="M62:O62"/>
    <mergeCell ref="M61:O61"/>
    <mergeCell ref="I56:L56"/>
    <mergeCell ref="I55:L55"/>
    <mergeCell ref="M58:O58"/>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P62:R62"/>
    <mergeCell ref="P61:R61"/>
    <mergeCell ref="P60:R60"/>
    <mergeCell ref="P59:R59"/>
    <mergeCell ref="M56:O56"/>
    <mergeCell ref="M55:O55"/>
    <mergeCell ref="S54:U54"/>
    <mergeCell ref="P54:R54"/>
    <mergeCell ref="M54:O54"/>
    <mergeCell ref="P56:R56"/>
    <mergeCell ref="P55:R55"/>
    <mergeCell ref="M60:O60"/>
    <mergeCell ref="M59:O59"/>
    <mergeCell ref="P58:R58"/>
    <mergeCell ref="P57:R57"/>
    <mergeCell ref="M57:O57"/>
    <mergeCell ref="AB58:AD58"/>
    <mergeCell ref="AB57:AD57"/>
    <mergeCell ref="AB56:AD56"/>
    <mergeCell ref="AB55:AD55"/>
    <mergeCell ref="AB62:AD62"/>
    <mergeCell ref="AB61:AD61"/>
    <mergeCell ref="AB60:AD60"/>
    <mergeCell ref="AB59:AD59"/>
    <mergeCell ref="Y58:AA58"/>
    <mergeCell ref="Y57:AA57"/>
    <mergeCell ref="Y56:AA56"/>
    <mergeCell ref="Y55:AA55"/>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P49:R49"/>
    <mergeCell ref="M49:O49"/>
    <mergeCell ref="AH62:AJ62"/>
    <mergeCell ref="AH61:AJ61"/>
    <mergeCell ref="AH60:AJ60"/>
    <mergeCell ref="AH59:AJ59"/>
    <mergeCell ref="AH58:AJ58"/>
    <mergeCell ref="AH57:AJ57"/>
    <mergeCell ref="AH56:AJ56"/>
    <mergeCell ref="AH55:AJ55"/>
    <mergeCell ref="AE49:AG49"/>
    <mergeCell ref="Y49:AA49"/>
    <mergeCell ref="V49:X49"/>
    <mergeCell ref="S49:U49"/>
    <mergeCell ref="AH50:AJ50"/>
    <mergeCell ref="AK50:AM50"/>
    <mergeCell ref="AK49:AM49"/>
    <mergeCell ref="AH49:AJ49"/>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48:AJ48"/>
    <mergeCell ref="AE48:AG48"/>
    <mergeCell ref="P47:R47"/>
    <mergeCell ref="Y47:AA47"/>
    <mergeCell ref="AB47:AD47"/>
    <mergeCell ref="AH47:AJ47"/>
    <mergeCell ref="AB48:AD48"/>
    <mergeCell ref="Y48:AA48"/>
    <mergeCell ref="V48:X48"/>
    <mergeCell ref="S48:U48"/>
    <mergeCell ref="B45:H47"/>
    <mergeCell ref="I45:L47"/>
    <mergeCell ref="M47:O47"/>
    <mergeCell ref="AB49:AD49"/>
    <mergeCell ref="B49:H49"/>
    <mergeCell ref="I49:L49"/>
    <mergeCell ref="P48:R48"/>
    <mergeCell ref="M48:O48"/>
    <mergeCell ref="I48:L48"/>
    <mergeCell ref="M46:R46"/>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9:AF29"/>
    <mergeCell ref="AC30:AF30"/>
    <mergeCell ref="AC31:AF31"/>
    <mergeCell ref="Z30:AB30"/>
    <mergeCell ref="Z29:AB29"/>
    <mergeCell ref="W26:Y26"/>
    <mergeCell ref="W25:Y25"/>
    <mergeCell ref="Z22:AB22"/>
    <mergeCell ref="Z28:AB28"/>
    <mergeCell ref="Z27:AB27"/>
    <mergeCell ref="Z26:AB26"/>
    <mergeCell ref="Z25:AB25"/>
    <mergeCell ref="Z24:AB24"/>
    <mergeCell ref="Z23:AB23"/>
    <mergeCell ref="S23:V23"/>
    <mergeCell ref="S24:V24"/>
    <mergeCell ref="W32:Y32"/>
    <mergeCell ref="W31:Y31"/>
    <mergeCell ref="W30:Y30"/>
    <mergeCell ref="W29:Y29"/>
    <mergeCell ref="W24:Y24"/>
    <mergeCell ref="W23:Y23"/>
    <mergeCell ref="W28:Y28"/>
    <mergeCell ref="W27:Y27"/>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P20:R20"/>
    <mergeCell ref="S20:V20"/>
    <mergeCell ref="W18:Y18"/>
    <mergeCell ref="P18:R18"/>
    <mergeCell ref="P19:R19"/>
    <mergeCell ref="W19:Y19"/>
    <mergeCell ref="W20:Y20"/>
    <mergeCell ref="AG17:AI17"/>
    <mergeCell ref="Z17:AB17"/>
    <mergeCell ref="M17:O17"/>
    <mergeCell ref="W14:AB14"/>
    <mergeCell ref="W15:Y15"/>
    <mergeCell ref="Z15:AB15"/>
    <mergeCell ref="S13:V15"/>
    <mergeCell ref="W17:Y17"/>
    <mergeCell ref="AG14:AL14"/>
    <mergeCell ref="AG15:AI15"/>
    <mergeCell ref="AJ15:AL15"/>
    <mergeCell ref="I12:L15"/>
    <mergeCell ref="M14:R14"/>
    <mergeCell ref="AC13:AF15"/>
    <mergeCell ref="I17:L17"/>
    <mergeCell ref="M15:O15"/>
    <mergeCell ref="P15:R15"/>
    <mergeCell ref="M20:O20"/>
    <mergeCell ref="M19:O19"/>
    <mergeCell ref="I18:L18"/>
    <mergeCell ref="I19:L19"/>
    <mergeCell ref="I20:L20"/>
    <mergeCell ref="M18:O18"/>
    <mergeCell ref="P17:R17"/>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S45:U47"/>
    <mergeCell ref="V45:AM45"/>
    <mergeCell ref="AG30:AI30"/>
    <mergeCell ref="AG29:AI29"/>
    <mergeCell ref="AG32:AI32"/>
    <mergeCell ref="AG31:AI31"/>
    <mergeCell ref="S31:V31"/>
    <mergeCell ref="S32:V32"/>
    <mergeCell ref="AC32:AF32"/>
    <mergeCell ref="Z32:AB32"/>
    <mergeCell ref="C41:AM42"/>
    <mergeCell ref="C3:AL4"/>
    <mergeCell ref="C5:AL7"/>
    <mergeCell ref="C8:AL9"/>
    <mergeCell ref="C38:AM40"/>
    <mergeCell ref="AG28:AI28"/>
    <mergeCell ref="M32:O32"/>
    <mergeCell ref="M31:O31"/>
    <mergeCell ref="P32:R32"/>
    <mergeCell ref="P31:R31"/>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Q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1" width="9.19921875" style="1" customWidth="1"/>
    <col min="42" max="42" width="2.59765625" style="1" customWidth="1"/>
    <col min="43" max="43" width="8.59765625" style="1" customWidth="1"/>
    <col min="44" max="44" width="2.59765625" style="1" customWidth="1"/>
    <col min="45" max="45" width="8.59765625" style="1" customWidth="1"/>
    <col min="46" max="144" width="2.59765625" style="1" customWidth="1"/>
    <col min="145" max="16384" width="9" style="1" customWidth="1"/>
  </cols>
  <sheetData>
    <row r="1" spans="2:37" ht="25.5">
      <c r="B1" s="33"/>
      <c r="C1" s="33"/>
      <c r="D1" s="33"/>
      <c r="E1" s="33"/>
      <c r="F1" s="33"/>
      <c r="G1" s="33"/>
      <c r="H1" s="33"/>
      <c r="I1" s="33"/>
      <c r="J1" s="33"/>
      <c r="K1" s="33"/>
      <c r="L1" s="33"/>
      <c r="M1" s="33"/>
      <c r="N1" s="33"/>
      <c r="O1" s="34" t="s">
        <v>62</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74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59</v>
      </c>
      <c r="C6" s="33"/>
      <c r="D6" s="33"/>
      <c r="E6" s="33"/>
      <c r="F6" s="33"/>
      <c r="G6" s="33"/>
      <c r="H6" s="33"/>
      <c r="I6" s="33"/>
      <c r="J6" s="33"/>
    </row>
    <row r="8" spans="2:37" ht="13.5">
      <c r="B8" s="36"/>
      <c r="C8" s="676" t="s">
        <v>832</v>
      </c>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36"/>
    </row>
    <row r="9" spans="2:37" ht="13.5">
      <c r="B9" s="47"/>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36"/>
    </row>
    <row r="10" spans="2:37" ht="13.5" customHeight="1">
      <c r="B10" s="36"/>
      <c r="C10" s="677" t="s">
        <v>792</v>
      </c>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36"/>
    </row>
    <row r="11" spans="2:37" ht="13.5">
      <c r="B11" s="3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36"/>
    </row>
    <row r="12" spans="2:37" ht="13.5">
      <c r="B12" s="36"/>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36"/>
    </row>
    <row r="13" spans="2:37" ht="13.5">
      <c r="B13" s="36"/>
      <c r="C13" s="677" t="s">
        <v>791</v>
      </c>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36"/>
    </row>
    <row r="14" spans="2:37" ht="13.5">
      <c r="B14" s="36"/>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700" t="s">
        <v>75</v>
      </c>
      <c r="AE16" s="700"/>
      <c r="AF16" s="700"/>
      <c r="AG16" s="700"/>
      <c r="AH16" s="700"/>
      <c r="AI16" s="700"/>
      <c r="AJ16" s="700"/>
      <c r="AK16" s="36"/>
    </row>
    <row r="17" spans="2:38" ht="7.5" customHeight="1">
      <c r="B17" s="702" t="s">
        <v>57</v>
      </c>
      <c r="C17" s="703"/>
      <c r="D17" s="703"/>
      <c r="E17" s="703"/>
      <c r="F17" s="703"/>
      <c r="G17" s="703"/>
      <c r="H17" s="704"/>
      <c r="I17" s="680" t="s">
        <v>79</v>
      </c>
      <c r="J17" s="681"/>
      <c r="K17" s="681"/>
      <c r="L17" s="681"/>
      <c r="M17" s="73"/>
      <c r="N17" s="73"/>
      <c r="O17" s="73"/>
      <c r="P17" s="73"/>
      <c r="Q17" s="73"/>
      <c r="R17" s="73"/>
      <c r="S17" s="74"/>
      <c r="T17" s="74"/>
      <c r="U17" s="74"/>
      <c r="V17" s="74"/>
      <c r="W17" s="75"/>
      <c r="X17" s="75"/>
      <c r="Y17" s="75"/>
      <c r="Z17" s="75"/>
      <c r="AA17" s="76"/>
      <c r="AB17" s="76"/>
      <c r="AC17" s="74"/>
      <c r="AD17" s="77"/>
      <c r="AE17" s="77"/>
      <c r="AF17" s="77"/>
      <c r="AG17" s="78"/>
      <c r="AH17" s="78"/>
      <c r="AI17" s="78"/>
      <c r="AJ17" s="79"/>
      <c r="AK17" s="9"/>
      <c r="AL17" s="9"/>
    </row>
    <row r="18" spans="2:38" ht="7.5" customHeight="1">
      <c r="B18" s="705"/>
      <c r="C18" s="706"/>
      <c r="D18" s="706"/>
      <c r="E18" s="706"/>
      <c r="F18" s="706"/>
      <c r="G18" s="706"/>
      <c r="H18" s="707"/>
      <c r="I18" s="682"/>
      <c r="J18" s="683"/>
      <c r="K18" s="683"/>
      <c r="L18" s="683"/>
      <c r="M18" s="80"/>
      <c r="N18" s="80"/>
      <c r="O18" s="80"/>
      <c r="P18" s="80"/>
      <c r="Q18" s="80"/>
      <c r="R18" s="80"/>
      <c r="S18" s="689" t="s">
        <v>56</v>
      </c>
      <c r="T18" s="690"/>
      <c r="U18" s="690"/>
      <c r="V18" s="690"/>
      <c r="W18" s="81"/>
      <c r="X18" s="82"/>
      <c r="Y18" s="82"/>
      <c r="Z18" s="82"/>
      <c r="AA18" s="82"/>
      <c r="AB18" s="83"/>
      <c r="AC18" s="689" t="s">
        <v>48</v>
      </c>
      <c r="AD18" s="690"/>
      <c r="AE18" s="690"/>
      <c r="AF18" s="690"/>
      <c r="AG18" s="78"/>
      <c r="AH18" s="78"/>
      <c r="AI18" s="78"/>
      <c r="AJ18" s="79"/>
      <c r="AK18" s="9"/>
      <c r="AL18" s="9"/>
    </row>
    <row r="19" spans="2:38" ht="13.5">
      <c r="B19" s="705"/>
      <c r="C19" s="706"/>
      <c r="D19" s="706"/>
      <c r="E19" s="706"/>
      <c r="F19" s="706"/>
      <c r="G19" s="706"/>
      <c r="H19" s="707"/>
      <c r="I19" s="682"/>
      <c r="J19" s="683"/>
      <c r="K19" s="683"/>
      <c r="L19" s="683"/>
      <c r="M19" s="686" t="s">
        <v>47</v>
      </c>
      <c r="N19" s="687"/>
      <c r="O19" s="687"/>
      <c r="P19" s="687"/>
      <c r="Q19" s="687"/>
      <c r="R19" s="687"/>
      <c r="S19" s="691"/>
      <c r="T19" s="692"/>
      <c r="U19" s="692"/>
      <c r="V19" s="692"/>
      <c r="W19" s="721" t="s">
        <v>47</v>
      </c>
      <c r="X19" s="722"/>
      <c r="Y19" s="722"/>
      <c r="Z19" s="722"/>
      <c r="AA19" s="722"/>
      <c r="AB19" s="723"/>
      <c r="AC19" s="691"/>
      <c r="AD19" s="692"/>
      <c r="AE19" s="692"/>
      <c r="AF19" s="692"/>
      <c r="AG19" s="84"/>
      <c r="AH19" s="84"/>
      <c r="AI19" s="84"/>
      <c r="AJ19" s="85"/>
      <c r="AK19" s="21"/>
      <c r="AL19" s="21"/>
    </row>
    <row r="20" spans="2:38" ht="13.5">
      <c r="B20" s="705"/>
      <c r="C20" s="706"/>
      <c r="D20" s="706"/>
      <c r="E20" s="706"/>
      <c r="F20" s="706"/>
      <c r="G20" s="706"/>
      <c r="H20" s="707"/>
      <c r="I20" s="684"/>
      <c r="J20" s="685"/>
      <c r="K20" s="685"/>
      <c r="L20" s="685"/>
      <c r="M20" s="695" t="s">
        <v>34</v>
      </c>
      <c r="N20" s="696"/>
      <c r="O20" s="697"/>
      <c r="P20" s="695" t="s">
        <v>35</v>
      </c>
      <c r="Q20" s="696"/>
      <c r="R20" s="696"/>
      <c r="S20" s="693"/>
      <c r="T20" s="694"/>
      <c r="U20" s="694"/>
      <c r="V20" s="694"/>
      <c r="W20" s="686" t="s">
        <v>34</v>
      </c>
      <c r="X20" s="687"/>
      <c r="Y20" s="688"/>
      <c r="Z20" s="686" t="s">
        <v>35</v>
      </c>
      <c r="AA20" s="687"/>
      <c r="AB20" s="688"/>
      <c r="AC20" s="693"/>
      <c r="AD20" s="694"/>
      <c r="AE20" s="694"/>
      <c r="AF20" s="694"/>
      <c r="AG20" s="686" t="s">
        <v>37</v>
      </c>
      <c r="AH20" s="687"/>
      <c r="AI20" s="687"/>
      <c r="AJ20" s="688"/>
      <c r="AK20" s="23"/>
      <c r="AL20" s="23"/>
    </row>
    <row r="21" spans="2:38" s="15" customFormat="1" ht="9.75">
      <c r="B21" s="24"/>
      <c r="C21" s="25"/>
      <c r="D21" s="25"/>
      <c r="E21" s="25"/>
      <c r="F21" s="25"/>
      <c r="G21" s="25"/>
      <c r="H21" s="26"/>
      <c r="I21" s="698" t="s">
        <v>40</v>
      </c>
      <c r="J21" s="699"/>
      <c r="K21" s="699"/>
      <c r="L21" s="699"/>
      <c r="M21" s="701" t="s">
        <v>49</v>
      </c>
      <c r="N21" s="701"/>
      <c r="O21" s="701"/>
      <c r="P21" s="701" t="s">
        <v>49</v>
      </c>
      <c r="Q21" s="701"/>
      <c r="R21" s="701"/>
      <c r="S21" s="701" t="s">
        <v>40</v>
      </c>
      <c r="T21" s="701"/>
      <c r="U21" s="701"/>
      <c r="V21" s="701"/>
      <c r="W21" s="701" t="s">
        <v>49</v>
      </c>
      <c r="X21" s="701"/>
      <c r="Y21" s="701"/>
      <c r="Z21" s="701" t="s">
        <v>49</v>
      </c>
      <c r="AA21" s="701"/>
      <c r="AB21" s="701"/>
      <c r="AC21" s="701" t="s">
        <v>40</v>
      </c>
      <c r="AD21" s="701"/>
      <c r="AE21" s="701"/>
      <c r="AF21" s="701"/>
      <c r="AG21" s="701" t="s">
        <v>40</v>
      </c>
      <c r="AH21" s="701"/>
      <c r="AI21" s="701"/>
      <c r="AJ21" s="727"/>
      <c r="AK21" s="16"/>
      <c r="AL21" s="16"/>
    </row>
    <row r="22" spans="2:40" ht="12.75" customHeight="1">
      <c r="B22" s="713" t="s">
        <v>29</v>
      </c>
      <c r="C22" s="714"/>
      <c r="D22" s="714"/>
      <c r="E22" s="714"/>
      <c r="F22" s="714"/>
      <c r="G22" s="714"/>
      <c r="H22" s="715"/>
      <c r="I22" s="678">
        <v>274846</v>
      </c>
      <c r="J22" s="679"/>
      <c r="K22" s="679"/>
      <c r="L22" s="679"/>
      <c r="M22" s="709">
        <v>-5.5</v>
      </c>
      <c r="N22" s="709"/>
      <c r="O22" s="709"/>
      <c r="P22" s="709">
        <v>-0.4</v>
      </c>
      <c r="Q22" s="709"/>
      <c r="R22" s="709"/>
      <c r="S22" s="679">
        <v>273446</v>
      </c>
      <c r="T22" s="679"/>
      <c r="U22" s="679"/>
      <c r="V22" s="679"/>
      <c r="W22" s="709">
        <v>0.8</v>
      </c>
      <c r="X22" s="709"/>
      <c r="Y22" s="709"/>
      <c r="Z22" s="709">
        <v>-0.5</v>
      </c>
      <c r="AA22" s="709"/>
      <c r="AB22" s="709"/>
      <c r="AC22" s="679">
        <v>1400</v>
      </c>
      <c r="AD22" s="679"/>
      <c r="AE22" s="679"/>
      <c r="AF22" s="679"/>
      <c r="AG22" s="717">
        <v>224</v>
      </c>
      <c r="AH22" s="717"/>
      <c r="AI22" s="717"/>
      <c r="AJ22" s="717"/>
      <c r="AK22" s="22"/>
      <c r="AL22" s="22"/>
      <c r="AM22" s="40"/>
      <c r="AN22" s="40"/>
    </row>
    <row r="23" spans="2:40" ht="13.5">
      <c r="B23" s="713" t="s">
        <v>30</v>
      </c>
      <c r="C23" s="714"/>
      <c r="D23" s="714"/>
      <c r="E23" s="714"/>
      <c r="F23" s="714"/>
      <c r="G23" s="714"/>
      <c r="H23" s="715"/>
      <c r="I23" s="678">
        <v>412098</v>
      </c>
      <c r="J23" s="679"/>
      <c r="K23" s="679"/>
      <c r="L23" s="679"/>
      <c r="M23" s="709">
        <v>-26.8</v>
      </c>
      <c r="N23" s="709"/>
      <c r="O23" s="709"/>
      <c r="P23" s="709">
        <v>0.3</v>
      </c>
      <c r="Q23" s="709"/>
      <c r="R23" s="709"/>
      <c r="S23" s="679">
        <v>412098</v>
      </c>
      <c r="T23" s="679"/>
      <c r="U23" s="679"/>
      <c r="V23" s="679"/>
      <c r="W23" s="709">
        <v>3.1</v>
      </c>
      <c r="X23" s="709"/>
      <c r="Y23" s="709"/>
      <c r="Z23" s="709">
        <v>0.3</v>
      </c>
      <c r="AA23" s="709"/>
      <c r="AB23" s="709"/>
      <c r="AC23" s="679">
        <v>0</v>
      </c>
      <c r="AD23" s="679"/>
      <c r="AE23" s="679"/>
      <c r="AF23" s="679"/>
      <c r="AG23" s="717">
        <v>0</v>
      </c>
      <c r="AH23" s="717"/>
      <c r="AI23" s="717"/>
      <c r="AJ23" s="717"/>
      <c r="AK23" s="22"/>
      <c r="AL23" s="22"/>
      <c r="AM23" s="40"/>
      <c r="AN23" s="40"/>
    </row>
    <row r="24" spans="2:40" ht="13.5">
      <c r="B24" s="713" t="s">
        <v>31</v>
      </c>
      <c r="C24" s="714"/>
      <c r="D24" s="714"/>
      <c r="E24" s="714"/>
      <c r="F24" s="714"/>
      <c r="G24" s="714"/>
      <c r="H24" s="715"/>
      <c r="I24" s="678">
        <v>324552</v>
      </c>
      <c r="J24" s="679"/>
      <c r="K24" s="679"/>
      <c r="L24" s="679"/>
      <c r="M24" s="709">
        <v>-7.8</v>
      </c>
      <c r="N24" s="709"/>
      <c r="O24" s="709"/>
      <c r="P24" s="709">
        <v>1.2</v>
      </c>
      <c r="Q24" s="709"/>
      <c r="R24" s="709"/>
      <c r="S24" s="679">
        <v>321898</v>
      </c>
      <c r="T24" s="679"/>
      <c r="U24" s="679"/>
      <c r="V24" s="679"/>
      <c r="W24" s="709">
        <v>1.3</v>
      </c>
      <c r="X24" s="709"/>
      <c r="Y24" s="709"/>
      <c r="Z24" s="709">
        <v>1</v>
      </c>
      <c r="AA24" s="709"/>
      <c r="AB24" s="709"/>
      <c r="AC24" s="679">
        <v>2654</v>
      </c>
      <c r="AD24" s="679"/>
      <c r="AE24" s="679"/>
      <c r="AF24" s="679"/>
      <c r="AG24" s="717">
        <v>541</v>
      </c>
      <c r="AH24" s="717"/>
      <c r="AI24" s="717"/>
      <c r="AJ24" s="717"/>
      <c r="AK24" s="22"/>
      <c r="AL24" s="22"/>
      <c r="AM24" s="40"/>
      <c r="AN24" s="40"/>
    </row>
    <row r="25" spans="2:40" ht="13.5">
      <c r="B25" s="713" t="s">
        <v>55</v>
      </c>
      <c r="C25" s="714"/>
      <c r="D25" s="714"/>
      <c r="E25" s="714"/>
      <c r="F25" s="714"/>
      <c r="G25" s="714"/>
      <c r="H25" s="715"/>
      <c r="I25" s="678">
        <v>460850</v>
      </c>
      <c r="J25" s="679"/>
      <c r="K25" s="679"/>
      <c r="L25" s="679"/>
      <c r="M25" s="709">
        <v>-0.6</v>
      </c>
      <c r="N25" s="709"/>
      <c r="O25" s="709"/>
      <c r="P25" s="709">
        <v>6.1</v>
      </c>
      <c r="Q25" s="709"/>
      <c r="R25" s="709"/>
      <c r="S25" s="679">
        <v>457595</v>
      </c>
      <c r="T25" s="679"/>
      <c r="U25" s="679"/>
      <c r="V25" s="679"/>
      <c r="W25" s="709">
        <v>-0.9</v>
      </c>
      <c r="X25" s="709"/>
      <c r="Y25" s="709"/>
      <c r="Z25" s="709">
        <v>7.9</v>
      </c>
      <c r="AA25" s="709"/>
      <c r="AB25" s="709"/>
      <c r="AC25" s="679">
        <v>3255</v>
      </c>
      <c r="AD25" s="679"/>
      <c r="AE25" s="679"/>
      <c r="AF25" s="679"/>
      <c r="AG25" s="717">
        <v>-7161</v>
      </c>
      <c r="AH25" s="717"/>
      <c r="AI25" s="717"/>
      <c r="AJ25" s="717"/>
      <c r="AK25" s="22"/>
      <c r="AL25" s="22"/>
      <c r="AM25" s="40"/>
      <c r="AN25" s="40"/>
    </row>
    <row r="26" spans="2:40" ht="13.5">
      <c r="B26" s="713" t="s">
        <v>25</v>
      </c>
      <c r="C26" s="714"/>
      <c r="D26" s="714"/>
      <c r="E26" s="714"/>
      <c r="F26" s="714"/>
      <c r="G26" s="714"/>
      <c r="H26" s="715"/>
      <c r="I26" s="678">
        <v>296760</v>
      </c>
      <c r="J26" s="679"/>
      <c r="K26" s="679"/>
      <c r="L26" s="679"/>
      <c r="M26" s="709">
        <v>-14.5</v>
      </c>
      <c r="N26" s="709"/>
      <c r="O26" s="709"/>
      <c r="P26" s="709">
        <v>4.7</v>
      </c>
      <c r="Q26" s="709"/>
      <c r="R26" s="709"/>
      <c r="S26" s="679">
        <v>296204</v>
      </c>
      <c r="T26" s="679"/>
      <c r="U26" s="679"/>
      <c r="V26" s="679"/>
      <c r="W26" s="709">
        <v>3.3</v>
      </c>
      <c r="X26" s="709"/>
      <c r="Y26" s="709"/>
      <c r="Z26" s="709">
        <v>4.9</v>
      </c>
      <c r="AA26" s="709"/>
      <c r="AB26" s="709"/>
      <c r="AC26" s="679">
        <v>556</v>
      </c>
      <c r="AD26" s="679"/>
      <c r="AE26" s="679"/>
      <c r="AF26" s="679"/>
      <c r="AG26" s="717">
        <v>-111</v>
      </c>
      <c r="AH26" s="717"/>
      <c r="AI26" s="717"/>
      <c r="AJ26" s="717"/>
      <c r="AK26" s="22"/>
      <c r="AL26" s="22"/>
      <c r="AM26" s="40"/>
      <c r="AN26" s="40"/>
    </row>
    <row r="27" spans="2:40" ht="13.5">
      <c r="B27" s="713" t="s">
        <v>54</v>
      </c>
      <c r="C27" s="714"/>
      <c r="D27" s="714"/>
      <c r="E27" s="714"/>
      <c r="F27" s="714"/>
      <c r="G27" s="714"/>
      <c r="H27" s="715"/>
      <c r="I27" s="678">
        <v>262458</v>
      </c>
      <c r="J27" s="679"/>
      <c r="K27" s="679"/>
      <c r="L27" s="679"/>
      <c r="M27" s="709">
        <v>3.1</v>
      </c>
      <c r="N27" s="709"/>
      <c r="O27" s="709"/>
      <c r="P27" s="709">
        <v>-1.7</v>
      </c>
      <c r="Q27" s="709"/>
      <c r="R27" s="709"/>
      <c r="S27" s="679">
        <v>262454</v>
      </c>
      <c r="T27" s="679"/>
      <c r="U27" s="679"/>
      <c r="V27" s="679"/>
      <c r="W27" s="709">
        <v>3</v>
      </c>
      <c r="X27" s="709"/>
      <c r="Y27" s="709"/>
      <c r="Z27" s="709">
        <v>-1.7</v>
      </c>
      <c r="AA27" s="709"/>
      <c r="AB27" s="709"/>
      <c r="AC27" s="679">
        <v>4</v>
      </c>
      <c r="AD27" s="679"/>
      <c r="AE27" s="679"/>
      <c r="AF27" s="679"/>
      <c r="AG27" s="717">
        <v>1</v>
      </c>
      <c r="AH27" s="717"/>
      <c r="AI27" s="717"/>
      <c r="AJ27" s="717"/>
      <c r="AK27" s="22"/>
      <c r="AL27" s="22"/>
      <c r="AM27" s="40"/>
      <c r="AN27" s="40"/>
    </row>
    <row r="28" spans="2:40" ht="13.5">
      <c r="B28" s="713" t="s">
        <v>69</v>
      </c>
      <c r="C28" s="714"/>
      <c r="D28" s="714"/>
      <c r="E28" s="714"/>
      <c r="F28" s="714"/>
      <c r="G28" s="714"/>
      <c r="H28" s="715"/>
      <c r="I28" s="678">
        <v>203957</v>
      </c>
      <c r="J28" s="679"/>
      <c r="K28" s="679"/>
      <c r="L28" s="679"/>
      <c r="M28" s="709">
        <v>-0.3</v>
      </c>
      <c r="N28" s="709"/>
      <c r="O28" s="709"/>
      <c r="P28" s="709">
        <v>0.9</v>
      </c>
      <c r="Q28" s="709"/>
      <c r="R28" s="709"/>
      <c r="S28" s="679">
        <v>203528</v>
      </c>
      <c r="T28" s="679"/>
      <c r="U28" s="679"/>
      <c r="V28" s="679"/>
      <c r="W28" s="709">
        <v>-0.1</v>
      </c>
      <c r="X28" s="709"/>
      <c r="Y28" s="709"/>
      <c r="Z28" s="709">
        <v>0.8</v>
      </c>
      <c r="AA28" s="709"/>
      <c r="AB28" s="709"/>
      <c r="AC28" s="679">
        <v>429</v>
      </c>
      <c r="AD28" s="679"/>
      <c r="AE28" s="679"/>
      <c r="AF28" s="679"/>
      <c r="AG28" s="717">
        <v>326</v>
      </c>
      <c r="AH28" s="717"/>
      <c r="AI28" s="717"/>
      <c r="AJ28" s="717"/>
      <c r="AK28" s="22"/>
      <c r="AL28" s="22"/>
      <c r="AM28" s="40"/>
      <c r="AN28" s="40"/>
    </row>
    <row r="29" spans="2:40" ht="13.5">
      <c r="B29" s="713" t="s">
        <v>70</v>
      </c>
      <c r="C29" s="714"/>
      <c r="D29" s="714"/>
      <c r="E29" s="714"/>
      <c r="F29" s="714"/>
      <c r="G29" s="714"/>
      <c r="H29" s="715"/>
      <c r="I29" s="678">
        <v>400726</v>
      </c>
      <c r="J29" s="679"/>
      <c r="K29" s="679"/>
      <c r="L29" s="679"/>
      <c r="M29" s="709">
        <v>-9</v>
      </c>
      <c r="N29" s="709"/>
      <c r="O29" s="709"/>
      <c r="P29" s="709">
        <v>0.3</v>
      </c>
      <c r="Q29" s="709"/>
      <c r="R29" s="709"/>
      <c r="S29" s="779">
        <v>395925</v>
      </c>
      <c r="T29" s="779"/>
      <c r="U29" s="779"/>
      <c r="V29" s="779"/>
      <c r="W29" s="709">
        <v>-2</v>
      </c>
      <c r="X29" s="709"/>
      <c r="Y29" s="709"/>
      <c r="Z29" s="709">
        <v>2.1</v>
      </c>
      <c r="AA29" s="709"/>
      <c r="AB29" s="709"/>
      <c r="AC29" s="779">
        <v>4801</v>
      </c>
      <c r="AD29" s="779"/>
      <c r="AE29" s="779"/>
      <c r="AF29" s="779"/>
      <c r="AG29" s="716">
        <v>-6491</v>
      </c>
      <c r="AH29" s="716"/>
      <c r="AI29" s="716"/>
      <c r="AJ29" s="716"/>
      <c r="AK29" s="22"/>
      <c r="AL29" s="22"/>
      <c r="AM29" s="40"/>
      <c r="AN29" s="40"/>
    </row>
    <row r="30" spans="2:41" ht="13.5">
      <c r="B30" s="713" t="s">
        <v>53</v>
      </c>
      <c r="C30" s="714"/>
      <c r="D30" s="714"/>
      <c r="E30" s="714"/>
      <c r="F30" s="714"/>
      <c r="G30" s="714"/>
      <c r="H30" s="715"/>
      <c r="I30" s="678">
        <v>189734</v>
      </c>
      <c r="J30" s="679"/>
      <c r="K30" s="679"/>
      <c r="L30" s="679"/>
      <c r="M30" s="709">
        <v>-3.3</v>
      </c>
      <c r="N30" s="709"/>
      <c r="O30" s="709"/>
      <c r="P30" s="709">
        <v>-9.7</v>
      </c>
      <c r="Q30" s="709"/>
      <c r="R30" s="709"/>
      <c r="S30" s="779">
        <v>189734</v>
      </c>
      <c r="T30" s="779"/>
      <c r="U30" s="779"/>
      <c r="V30" s="779"/>
      <c r="W30" s="709">
        <v>0.4</v>
      </c>
      <c r="X30" s="709"/>
      <c r="Y30" s="709"/>
      <c r="Z30" s="709">
        <v>-9.8</v>
      </c>
      <c r="AA30" s="709"/>
      <c r="AB30" s="709"/>
      <c r="AC30" s="779">
        <v>0</v>
      </c>
      <c r="AD30" s="779"/>
      <c r="AE30" s="779"/>
      <c r="AF30" s="779"/>
      <c r="AG30" s="716">
        <v>0</v>
      </c>
      <c r="AH30" s="716"/>
      <c r="AI30" s="716"/>
      <c r="AJ30" s="716"/>
      <c r="AK30" s="22"/>
      <c r="AL30" s="22"/>
      <c r="AM30" s="484"/>
      <c r="AN30" s="484"/>
      <c r="AO30" s="464"/>
    </row>
    <row r="31" spans="2:41" ht="13.5">
      <c r="B31" s="713" t="s">
        <v>52</v>
      </c>
      <c r="C31" s="714"/>
      <c r="D31" s="714"/>
      <c r="E31" s="714"/>
      <c r="F31" s="714"/>
      <c r="G31" s="714"/>
      <c r="H31" s="715"/>
      <c r="I31" s="678">
        <v>355780</v>
      </c>
      <c r="J31" s="679"/>
      <c r="K31" s="679"/>
      <c r="L31" s="679"/>
      <c r="M31" s="709">
        <v>3.2</v>
      </c>
      <c r="N31" s="709"/>
      <c r="O31" s="709"/>
      <c r="P31" s="709">
        <v>-5.2</v>
      </c>
      <c r="Q31" s="709"/>
      <c r="R31" s="709"/>
      <c r="S31" s="779">
        <v>355136</v>
      </c>
      <c r="T31" s="779"/>
      <c r="U31" s="779"/>
      <c r="V31" s="779"/>
      <c r="W31" s="709">
        <v>6.1</v>
      </c>
      <c r="X31" s="709"/>
      <c r="Y31" s="709"/>
      <c r="Z31" s="709">
        <v>-5.2</v>
      </c>
      <c r="AA31" s="709"/>
      <c r="AB31" s="709"/>
      <c r="AC31" s="779">
        <v>644</v>
      </c>
      <c r="AD31" s="779"/>
      <c r="AE31" s="779"/>
      <c r="AF31" s="779"/>
      <c r="AG31" s="716">
        <v>-12</v>
      </c>
      <c r="AH31" s="716"/>
      <c r="AI31" s="716"/>
      <c r="AJ31" s="716"/>
      <c r="AK31" s="22"/>
      <c r="AL31" s="22"/>
      <c r="AM31" s="484"/>
      <c r="AN31" s="484"/>
      <c r="AO31" s="464"/>
    </row>
    <row r="32" spans="2:41" ht="13.5">
      <c r="B32" s="713" t="s">
        <v>51</v>
      </c>
      <c r="C32" s="714"/>
      <c r="D32" s="714"/>
      <c r="E32" s="714"/>
      <c r="F32" s="714"/>
      <c r="G32" s="714"/>
      <c r="H32" s="715"/>
      <c r="I32" s="678">
        <v>126135</v>
      </c>
      <c r="J32" s="679"/>
      <c r="K32" s="679"/>
      <c r="L32" s="679"/>
      <c r="M32" s="709">
        <v>-3.1</v>
      </c>
      <c r="N32" s="709"/>
      <c r="O32" s="709"/>
      <c r="P32" s="709">
        <v>-3.7</v>
      </c>
      <c r="Q32" s="709"/>
      <c r="R32" s="709"/>
      <c r="S32" s="779">
        <v>126022</v>
      </c>
      <c r="T32" s="779"/>
      <c r="U32" s="779"/>
      <c r="V32" s="779"/>
      <c r="W32" s="709">
        <v>-1.6</v>
      </c>
      <c r="X32" s="709"/>
      <c r="Y32" s="709"/>
      <c r="Z32" s="709">
        <v>-3.9</v>
      </c>
      <c r="AA32" s="709"/>
      <c r="AB32" s="709"/>
      <c r="AC32" s="779">
        <v>113</v>
      </c>
      <c r="AD32" s="779"/>
      <c r="AE32" s="779"/>
      <c r="AF32" s="779"/>
      <c r="AG32" s="716">
        <v>113</v>
      </c>
      <c r="AH32" s="716"/>
      <c r="AI32" s="716"/>
      <c r="AJ32" s="716"/>
      <c r="AK32" s="22"/>
      <c r="AL32" s="22"/>
      <c r="AM32" s="484"/>
      <c r="AN32" s="484"/>
      <c r="AO32" s="464"/>
    </row>
    <row r="33" spans="2:41" ht="13.5">
      <c r="B33" s="713" t="s">
        <v>50</v>
      </c>
      <c r="C33" s="714"/>
      <c r="D33" s="714"/>
      <c r="E33" s="714"/>
      <c r="F33" s="714"/>
      <c r="G33" s="714"/>
      <c r="H33" s="715"/>
      <c r="I33" s="678">
        <v>201044</v>
      </c>
      <c r="J33" s="679"/>
      <c r="K33" s="679"/>
      <c r="L33" s="679"/>
      <c r="M33" s="709">
        <v>-19.4</v>
      </c>
      <c r="N33" s="709"/>
      <c r="O33" s="709"/>
      <c r="P33" s="709">
        <v>-2.4</v>
      </c>
      <c r="Q33" s="709"/>
      <c r="R33" s="709"/>
      <c r="S33" s="779">
        <v>197875</v>
      </c>
      <c r="T33" s="779"/>
      <c r="U33" s="779"/>
      <c r="V33" s="779"/>
      <c r="W33" s="709">
        <v>-1.5</v>
      </c>
      <c r="X33" s="709"/>
      <c r="Y33" s="709"/>
      <c r="Z33" s="709">
        <v>-4</v>
      </c>
      <c r="AA33" s="709"/>
      <c r="AB33" s="709"/>
      <c r="AC33" s="779">
        <v>3169</v>
      </c>
      <c r="AD33" s="779"/>
      <c r="AE33" s="779"/>
      <c r="AF33" s="779"/>
      <c r="AG33" s="716">
        <v>3169</v>
      </c>
      <c r="AH33" s="716"/>
      <c r="AI33" s="716"/>
      <c r="AJ33" s="716"/>
      <c r="AK33" s="22"/>
      <c r="AL33" s="22"/>
      <c r="AM33" s="484"/>
      <c r="AN33" s="484"/>
      <c r="AO33" s="464"/>
    </row>
    <row r="34" spans="2:41" ht="13.5">
      <c r="B34" s="713" t="s">
        <v>32</v>
      </c>
      <c r="C34" s="714"/>
      <c r="D34" s="714"/>
      <c r="E34" s="714"/>
      <c r="F34" s="714"/>
      <c r="G34" s="714"/>
      <c r="H34" s="715"/>
      <c r="I34" s="678">
        <v>292855</v>
      </c>
      <c r="J34" s="679"/>
      <c r="K34" s="679"/>
      <c r="L34" s="679"/>
      <c r="M34" s="709">
        <v>1.1</v>
      </c>
      <c r="N34" s="709"/>
      <c r="O34" s="709"/>
      <c r="P34" s="709">
        <v>-3.1</v>
      </c>
      <c r="Q34" s="709"/>
      <c r="R34" s="709"/>
      <c r="S34" s="779">
        <v>291294</v>
      </c>
      <c r="T34" s="779"/>
      <c r="U34" s="779"/>
      <c r="V34" s="779"/>
      <c r="W34" s="709">
        <v>0.6</v>
      </c>
      <c r="X34" s="709"/>
      <c r="Y34" s="709"/>
      <c r="Z34" s="709">
        <v>-3.6</v>
      </c>
      <c r="AA34" s="709"/>
      <c r="AB34" s="709"/>
      <c r="AC34" s="779">
        <v>1561</v>
      </c>
      <c r="AD34" s="779"/>
      <c r="AE34" s="779"/>
      <c r="AF34" s="779"/>
      <c r="AG34" s="716">
        <v>1475</v>
      </c>
      <c r="AH34" s="716"/>
      <c r="AI34" s="716"/>
      <c r="AJ34" s="716"/>
      <c r="AK34" s="22"/>
      <c r="AL34" s="22"/>
      <c r="AM34" s="484"/>
      <c r="AN34" s="484"/>
      <c r="AO34" s="464"/>
    </row>
    <row r="35" spans="2:41" ht="13.5">
      <c r="B35" s="713" t="s">
        <v>28</v>
      </c>
      <c r="C35" s="714"/>
      <c r="D35" s="714"/>
      <c r="E35" s="714"/>
      <c r="F35" s="714"/>
      <c r="G35" s="714"/>
      <c r="H35" s="715"/>
      <c r="I35" s="678">
        <v>269270</v>
      </c>
      <c r="J35" s="679"/>
      <c r="K35" s="679"/>
      <c r="L35" s="679"/>
      <c r="M35" s="709">
        <v>-2.6</v>
      </c>
      <c r="N35" s="709"/>
      <c r="O35" s="709"/>
      <c r="P35" s="709">
        <v>-1.1</v>
      </c>
      <c r="Q35" s="709"/>
      <c r="R35" s="709"/>
      <c r="S35" s="779">
        <v>269201</v>
      </c>
      <c r="T35" s="779"/>
      <c r="U35" s="779"/>
      <c r="V35" s="779"/>
      <c r="W35" s="709">
        <v>-2.5</v>
      </c>
      <c r="X35" s="709"/>
      <c r="Y35" s="709"/>
      <c r="Z35" s="709">
        <v>-1</v>
      </c>
      <c r="AA35" s="709"/>
      <c r="AB35" s="709"/>
      <c r="AC35" s="779">
        <v>69</v>
      </c>
      <c r="AD35" s="779"/>
      <c r="AE35" s="779"/>
      <c r="AF35" s="779"/>
      <c r="AG35" s="716">
        <v>-10</v>
      </c>
      <c r="AH35" s="716"/>
      <c r="AI35" s="716"/>
      <c r="AJ35" s="716"/>
      <c r="AK35" s="22"/>
      <c r="AL35" s="22"/>
      <c r="AM35" s="484"/>
      <c r="AN35" s="484"/>
      <c r="AO35" s="464"/>
    </row>
    <row r="36" spans="2:41" ht="13.5">
      <c r="B36" s="713" t="s">
        <v>26</v>
      </c>
      <c r="C36" s="714"/>
      <c r="D36" s="714"/>
      <c r="E36" s="714"/>
      <c r="F36" s="714"/>
      <c r="G36" s="714"/>
      <c r="H36" s="715"/>
      <c r="I36" s="678">
        <v>301209</v>
      </c>
      <c r="J36" s="679"/>
      <c r="K36" s="679"/>
      <c r="L36" s="679"/>
      <c r="M36" s="709">
        <v>4.2</v>
      </c>
      <c r="N36" s="709"/>
      <c r="O36" s="709"/>
      <c r="P36" s="709">
        <v>-2</v>
      </c>
      <c r="Q36" s="709"/>
      <c r="R36" s="709"/>
      <c r="S36" s="779">
        <v>295893</v>
      </c>
      <c r="T36" s="779"/>
      <c r="U36" s="779"/>
      <c r="V36" s="779"/>
      <c r="W36" s="709">
        <v>2.6</v>
      </c>
      <c r="X36" s="709"/>
      <c r="Y36" s="709"/>
      <c r="Z36" s="709">
        <v>-2.7</v>
      </c>
      <c r="AA36" s="709"/>
      <c r="AB36" s="709"/>
      <c r="AC36" s="779">
        <v>5316</v>
      </c>
      <c r="AD36" s="779"/>
      <c r="AE36" s="779"/>
      <c r="AF36" s="779"/>
      <c r="AG36" s="716">
        <v>2403</v>
      </c>
      <c r="AH36" s="716"/>
      <c r="AI36" s="716"/>
      <c r="AJ36" s="716"/>
      <c r="AK36" s="22"/>
      <c r="AL36" s="22"/>
      <c r="AM36" s="484"/>
      <c r="AN36" s="484"/>
      <c r="AO36" s="464"/>
    </row>
    <row r="37" spans="2:41" ht="13.5">
      <c r="B37" s="713" t="s">
        <v>27</v>
      </c>
      <c r="C37" s="714"/>
      <c r="D37" s="714"/>
      <c r="E37" s="714"/>
      <c r="F37" s="714"/>
      <c r="G37" s="714"/>
      <c r="H37" s="715"/>
      <c r="I37" s="678">
        <v>158210</v>
      </c>
      <c r="J37" s="679"/>
      <c r="K37" s="679"/>
      <c r="L37" s="679"/>
      <c r="M37" s="709">
        <v>1.6</v>
      </c>
      <c r="N37" s="709"/>
      <c r="O37" s="709"/>
      <c r="P37" s="709">
        <v>-4.3</v>
      </c>
      <c r="Q37" s="709"/>
      <c r="R37" s="709"/>
      <c r="S37" s="779">
        <v>157954</v>
      </c>
      <c r="T37" s="779"/>
      <c r="U37" s="779"/>
      <c r="V37" s="779"/>
      <c r="W37" s="709">
        <v>3.4</v>
      </c>
      <c r="X37" s="709"/>
      <c r="Y37" s="709"/>
      <c r="Z37" s="709">
        <v>-4.4</v>
      </c>
      <c r="AA37" s="709"/>
      <c r="AB37" s="709"/>
      <c r="AC37" s="779">
        <v>256</v>
      </c>
      <c r="AD37" s="779"/>
      <c r="AE37" s="779"/>
      <c r="AF37" s="779"/>
      <c r="AG37" s="716">
        <v>142</v>
      </c>
      <c r="AH37" s="716"/>
      <c r="AI37" s="716"/>
      <c r="AJ37" s="716"/>
      <c r="AK37" s="22"/>
      <c r="AL37" s="22"/>
      <c r="AM37" s="484"/>
      <c r="AN37" s="484"/>
      <c r="AO37" s="464"/>
    </row>
    <row r="38" spans="2:39" ht="4.5" customHeight="1">
      <c r="B38" s="55"/>
      <c r="C38" s="56"/>
      <c r="D38" s="56"/>
      <c r="E38" s="56"/>
      <c r="F38" s="56"/>
      <c r="G38" s="56"/>
      <c r="H38" s="54"/>
      <c r="I38" s="57"/>
      <c r="J38" s="57"/>
      <c r="K38" s="57"/>
      <c r="L38" s="57"/>
      <c r="M38" s="472"/>
      <c r="N38" s="472"/>
      <c r="O38" s="472"/>
      <c r="P38" s="472"/>
      <c r="Q38" s="472"/>
      <c r="R38" s="472"/>
      <c r="S38" s="473"/>
      <c r="T38" s="473"/>
      <c r="U38" s="473"/>
      <c r="V38" s="473"/>
      <c r="W38" s="472"/>
      <c r="X38" s="472"/>
      <c r="Y38" s="472"/>
      <c r="Z38" s="472"/>
      <c r="AA38" s="472"/>
      <c r="AB38" s="472"/>
      <c r="AC38" s="473"/>
      <c r="AD38" s="473"/>
      <c r="AE38" s="473"/>
      <c r="AF38" s="473"/>
      <c r="AG38" s="474"/>
      <c r="AH38" s="474"/>
      <c r="AI38" s="474"/>
      <c r="AJ38" s="475"/>
      <c r="AK38" s="22"/>
      <c r="AL38" s="22"/>
      <c r="AM38" s="40"/>
    </row>
    <row r="39" spans="2:36" ht="13.5">
      <c r="B39" s="70"/>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row>
    <row r="41" spans="2:38" ht="13.5">
      <c r="B41" s="33" t="s">
        <v>67</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700" t="s">
        <v>75</v>
      </c>
      <c r="AD41" s="700"/>
      <c r="AE41" s="700"/>
      <c r="AF41" s="700"/>
      <c r="AG41" s="700"/>
      <c r="AH41" s="700"/>
      <c r="AI41" s="700"/>
      <c r="AL41" s="68"/>
    </row>
    <row r="42" spans="2:43" ht="7.5" customHeight="1">
      <c r="B42" s="702" t="s">
        <v>57</v>
      </c>
      <c r="C42" s="703"/>
      <c r="D42" s="703"/>
      <c r="E42" s="703"/>
      <c r="F42" s="703"/>
      <c r="G42" s="703"/>
      <c r="H42" s="704"/>
      <c r="I42" s="689" t="s">
        <v>56</v>
      </c>
      <c r="J42" s="690"/>
      <c r="K42" s="690"/>
      <c r="L42" s="690"/>
      <c r="M42" s="690"/>
      <c r="N42" s="86"/>
      <c r="O42" s="74"/>
      <c r="P42" s="74"/>
      <c r="Q42" s="74"/>
      <c r="R42" s="74"/>
      <c r="S42" s="75"/>
      <c r="T42" s="75"/>
      <c r="U42" s="87"/>
      <c r="V42" s="87"/>
      <c r="W42" s="87"/>
      <c r="X42" s="75"/>
      <c r="Y42" s="74"/>
      <c r="Z42" s="77"/>
      <c r="AA42" s="77"/>
      <c r="AB42" s="77"/>
      <c r="AC42" s="77"/>
      <c r="AD42" s="75"/>
      <c r="AE42" s="75"/>
      <c r="AF42" s="75"/>
      <c r="AG42" s="87"/>
      <c r="AH42" s="87"/>
      <c r="AI42" s="88"/>
      <c r="AM42" s="41"/>
      <c r="AO42" s="42"/>
      <c r="AP42" s="42"/>
      <c r="AQ42" s="42"/>
    </row>
    <row r="43" spans="2:43" ht="7.5" customHeight="1">
      <c r="B43" s="705"/>
      <c r="C43" s="706"/>
      <c r="D43" s="706"/>
      <c r="E43" s="706"/>
      <c r="F43" s="706"/>
      <c r="G43" s="706"/>
      <c r="H43" s="707"/>
      <c r="I43" s="691"/>
      <c r="J43" s="692"/>
      <c r="K43" s="692"/>
      <c r="L43" s="692"/>
      <c r="M43" s="718"/>
      <c r="N43" s="689" t="s">
        <v>80</v>
      </c>
      <c r="O43" s="690"/>
      <c r="P43" s="690"/>
      <c r="Q43" s="690"/>
      <c r="R43" s="690"/>
      <c r="S43" s="73"/>
      <c r="T43" s="73"/>
      <c r="U43" s="73"/>
      <c r="V43" s="73"/>
      <c r="W43" s="73"/>
      <c r="X43" s="89"/>
      <c r="Y43" s="689" t="s">
        <v>61</v>
      </c>
      <c r="Z43" s="690"/>
      <c r="AA43" s="690"/>
      <c r="AB43" s="690"/>
      <c r="AC43" s="690"/>
      <c r="AD43" s="90"/>
      <c r="AE43" s="77"/>
      <c r="AF43" s="77"/>
      <c r="AG43" s="77"/>
      <c r="AH43" s="77"/>
      <c r="AI43" s="91"/>
      <c r="AM43" s="41"/>
      <c r="AO43" s="42"/>
      <c r="AP43" s="42"/>
      <c r="AQ43" s="42"/>
    </row>
    <row r="44" spans="2:41" ht="13.5">
      <c r="B44" s="705"/>
      <c r="C44" s="706"/>
      <c r="D44" s="706"/>
      <c r="E44" s="706"/>
      <c r="F44" s="706"/>
      <c r="G44" s="706"/>
      <c r="H44" s="707"/>
      <c r="I44" s="691"/>
      <c r="J44" s="692"/>
      <c r="K44" s="692"/>
      <c r="L44" s="692"/>
      <c r="M44" s="718"/>
      <c r="N44" s="691"/>
      <c r="O44" s="692"/>
      <c r="P44" s="692"/>
      <c r="Q44" s="692"/>
      <c r="R44" s="692"/>
      <c r="S44" s="721" t="s">
        <v>47</v>
      </c>
      <c r="T44" s="722"/>
      <c r="U44" s="722"/>
      <c r="V44" s="722"/>
      <c r="W44" s="722"/>
      <c r="X44" s="723"/>
      <c r="Y44" s="691"/>
      <c r="Z44" s="692"/>
      <c r="AA44" s="692"/>
      <c r="AB44" s="692"/>
      <c r="AC44" s="692"/>
      <c r="AD44" s="686" t="s">
        <v>555</v>
      </c>
      <c r="AE44" s="687"/>
      <c r="AF44" s="687"/>
      <c r="AG44" s="687"/>
      <c r="AH44" s="687"/>
      <c r="AI44" s="688"/>
      <c r="AM44" s="42"/>
      <c r="AN44" s="42"/>
      <c r="AO44" s="42"/>
    </row>
    <row r="45" spans="2:43" ht="13.5">
      <c r="B45" s="705"/>
      <c r="C45" s="706"/>
      <c r="D45" s="706"/>
      <c r="E45" s="706"/>
      <c r="F45" s="706"/>
      <c r="G45" s="706"/>
      <c r="H45" s="707"/>
      <c r="I45" s="693"/>
      <c r="J45" s="694"/>
      <c r="K45" s="694"/>
      <c r="L45" s="694"/>
      <c r="M45" s="719"/>
      <c r="N45" s="693"/>
      <c r="O45" s="694"/>
      <c r="P45" s="694"/>
      <c r="Q45" s="694"/>
      <c r="R45" s="694"/>
      <c r="S45" s="686" t="s">
        <v>34</v>
      </c>
      <c r="T45" s="687"/>
      <c r="U45" s="688"/>
      <c r="V45" s="686" t="s">
        <v>35</v>
      </c>
      <c r="W45" s="687"/>
      <c r="X45" s="688"/>
      <c r="Y45" s="693"/>
      <c r="Z45" s="694"/>
      <c r="AA45" s="694"/>
      <c r="AB45" s="694"/>
      <c r="AC45" s="694"/>
      <c r="AD45" s="686" t="s">
        <v>34</v>
      </c>
      <c r="AE45" s="687"/>
      <c r="AF45" s="688"/>
      <c r="AG45" s="686" t="s">
        <v>35</v>
      </c>
      <c r="AH45" s="687"/>
      <c r="AI45" s="688"/>
      <c r="AJ45" s="27"/>
      <c r="AM45" s="41"/>
      <c r="AO45" s="42"/>
      <c r="AP45" s="42"/>
      <c r="AQ45" s="42"/>
    </row>
    <row r="46" spans="2:43" ht="9.75" customHeight="1">
      <c r="B46" s="24"/>
      <c r="C46" s="25"/>
      <c r="D46" s="25"/>
      <c r="E46" s="25"/>
      <c r="F46" s="25"/>
      <c r="G46" s="25"/>
      <c r="H46" s="26"/>
      <c r="I46" s="724" t="s">
        <v>40</v>
      </c>
      <c r="J46" s="701"/>
      <c r="K46" s="701"/>
      <c r="L46" s="701"/>
      <c r="M46" s="701"/>
      <c r="N46" s="701" t="s">
        <v>40</v>
      </c>
      <c r="O46" s="701"/>
      <c r="P46" s="701"/>
      <c r="Q46" s="701"/>
      <c r="R46" s="701"/>
      <c r="S46" s="701" t="s">
        <v>49</v>
      </c>
      <c r="T46" s="701"/>
      <c r="U46" s="701"/>
      <c r="V46" s="701" t="s">
        <v>49</v>
      </c>
      <c r="W46" s="701"/>
      <c r="X46" s="701"/>
      <c r="Y46" s="701" t="s">
        <v>40</v>
      </c>
      <c r="Z46" s="701"/>
      <c r="AA46" s="701"/>
      <c r="AB46" s="701"/>
      <c r="AC46" s="701"/>
      <c r="AD46" s="701" t="s">
        <v>49</v>
      </c>
      <c r="AE46" s="701"/>
      <c r="AF46" s="701"/>
      <c r="AG46" s="701" t="s">
        <v>49</v>
      </c>
      <c r="AH46" s="701"/>
      <c r="AI46" s="727"/>
      <c r="AJ46" s="20"/>
      <c r="AM46" s="40"/>
      <c r="AO46" s="43"/>
      <c r="AP46" s="43"/>
      <c r="AQ46" s="43"/>
    </row>
    <row r="47" spans="2:43" ht="13.5">
      <c r="B47" s="713" t="s">
        <v>29</v>
      </c>
      <c r="C47" s="714"/>
      <c r="D47" s="714"/>
      <c r="E47" s="714"/>
      <c r="F47" s="714"/>
      <c r="G47" s="714"/>
      <c r="H47" s="715"/>
      <c r="I47" s="5"/>
      <c r="J47" s="711">
        <v>273446</v>
      </c>
      <c r="K47" s="711"/>
      <c r="L47" s="711"/>
      <c r="M47" s="711"/>
      <c r="N47" s="2"/>
      <c r="O47" s="679">
        <v>248381</v>
      </c>
      <c r="P47" s="679"/>
      <c r="Q47" s="679"/>
      <c r="R47" s="679"/>
      <c r="S47" s="709">
        <v>0.6</v>
      </c>
      <c r="T47" s="709"/>
      <c r="U47" s="709"/>
      <c r="V47" s="709">
        <v>-0.4</v>
      </c>
      <c r="W47" s="709"/>
      <c r="X47" s="709"/>
      <c r="Y47" s="2"/>
      <c r="Z47" s="679">
        <v>25065</v>
      </c>
      <c r="AA47" s="679"/>
      <c r="AB47" s="679"/>
      <c r="AC47" s="679"/>
      <c r="AD47" s="720">
        <v>2.21433814533889</v>
      </c>
      <c r="AE47" s="720"/>
      <c r="AF47" s="720"/>
      <c r="AG47" s="720">
        <v>-2.3492286115006977</v>
      </c>
      <c r="AH47" s="720"/>
      <c r="AI47" s="728"/>
      <c r="AJ47" s="5"/>
      <c r="AM47" s="40"/>
      <c r="AO47" s="43"/>
      <c r="AP47" s="43"/>
      <c r="AQ47" s="43"/>
    </row>
    <row r="48" spans="2:43" ht="13.5">
      <c r="B48" s="713" t="s">
        <v>30</v>
      </c>
      <c r="C48" s="714"/>
      <c r="D48" s="714"/>
      <c r="E48" s="714"/>
      <c r="F48" s="714"/>
      <c r="G48" s="714"/>
      <c r="H48" s="715"/>
      <c r="I48" s="5"/>
      <c r="J48" s="711">
        <v>412098</v>
      </c>
      <c r="K48" s="711"/>
      <c r="L48" s="711"/>
      <c r="M48" s="711"/>
      <c r="N48" s="2"/>
      <c r="O48" s="679">
        <v>378685</v>
      </c>
      <c r="P48" s="679"/>
      <c r="Q48" s="679"/>
      <c r="R48" s="679"/>
      <c r="S48" s="709">
        <v>1.7</v>
      </c>
      <c r="T48" s="709"/>
      <c r="U48" s="709"/>
      <c r="V48" s="709">
        <v>-2.8</v>
      </c>
      <c r="W48" s="709"/>
      <c r="X48" s="709"/>
      <c r="Y48" s="2"/>
      <c r="Z48" s="679">
        <v>33413</v>
      </c>
      <c r="AA48" s="679"/>
      <c r="AB48" s="679"/>
      <c r="AC48" s="679"/>
      <c r="AD48" s="720">
        <v>22.056621004566203</v>
      </c>
      <c r="AE48" s="720"/>
      <c r="AF48" s="720"/>
      <c r="AG48" s="720">
        <v>56.20850864890134</v>
      </c>
      <c r="AH48" s="720"/>
      <c r="AI48" s="728"/>
      <c r="AJ48" s="5"/>
      <c r="AM48" s="40"/>
      <c r="AO48" s="43"/>
      <c r="AP48" s="43"/>
      <c r="AQ48" s="43"/>
    </row>
    <row r="49" spans="2:43" ht="13.5">
      <c r="B49" s="713" t="s">
        <v>31</v>
      </c>
      <c r="C49" s="714"/>
      <c r="D49" s="714"/>
      <c r="E49" s="714"/>
      <c r="F49" s="714"/>
      <c r="G49" s="714"/>
      <c r="H49" s="715"/>
      <c r="I49" s="5"/>
      <c r="J49" s="711">
        <v>321898</v>
      </c>
      <c r="K49" s="711"/>
      <c r="L49" s="711"/>
      <c r="M49" s="711"/>
      <c r="N49" s="2"/>
      <c r="O49" s="679">
        <v>285909</v>
      </c>
      <c r="P49" s="679"/>
      <c r="Q49" s="679"/>
      <c r="R49" s="679"/>
      <c r="S49" s="709">
        <v>0.7</v>
      </c>
      <c r="T49" s="709"/>
      <c r="U49" s="709"/>
      <c r="V49" s="709">
        <v>1.5</v>
      </c>
      <c r="W49" s="709"/>
      <c r="X49" s="709"/>
      <c r="Y49" s="2"/>
      <c r="Z49" s="679">
        <v>35989</v>
      </c>
      <c r="AA49" s="679"/>
      <c r="AB49" s="679"/>
      <c r="AC49" s="679"/>
      <c r="AD49" s="720">
        <v>5.762901140237453</v>
      </c>
      <c r="AE49" s="720"/>
      <c r="AF49" s="720"/>
      <c r="AG49" s="720">
        <v>-2.495258737469519</v>
      </c>
      <c r="AH49" s="720"/>
      <c r="AI49" s="728"/>
      <c r="AJ49" s="5"/>
      <c r="AM49" s="40"/>
      <c r="AO49" s="43"/>
      <c r="AP49" s="43"/>
      <c r="AQ49" s="43"/>
    </row>
    <row r="50" spans="2:43" ht="13.5">
      <c r="B50" s="713" t="s">
        <v>55</v>
      </c>
      <c r="C50" s="714"/>
      <c r="D50" s="714"/>
      <c r="E50" s="714"/>
      <c r="F50" s="714"/>
      <c r="G50" s="714"/>
      <c r="H50" s="715"/>
      <c r="I50" s="5"/>
      <c r="J50" s="711">
        <v>457595</v>
      </c>
      <c r="K50" s="711"/>
      <c r="L50" s="711"/>
      <c r="M50" s="711"/>
      <c r="N50" s="2"/>
      <c r="O50" s="679">
        <v>394833</v>
      </c>
      <c r="P50" s="679"/>
      <c r="Q50" s="679"/>
      <c r="R50" s="679"/>
      <c r="S50" s="709">
        <v>-0.7</v>
      </c>
      <c r="T50" s="709"/>
      <c r="U50" s="709"/>
      <c r="V50" s="709">
        <v>7.5</v>
      </c>
      <c r="W50" s="709"/>
      <c r="X50" s="709"/>
      <c r="Y50" s="2"/>
      <c r="Z50" s="679">
        <v>62762</v>
      </c>
      <c r="AA50" s="679"/>
      <c r="AB50" s="679"/>
      <c r="AC50" s="679"/>
      <c r="AD50" s="720">
        <v>-2.102636094213073</v>
      </c>
      <c r="AE50" s="720"/>
      <c r="AF50" s="720"/>
      <c r="AG50" s="720">
        <v>11.833360061296139</v>
      </c>
      <c r="AH50" s="720"/>
      <c r="AI50" s="728"/>
      <c r="AJ50" s="5"/>
      <c r="AM50" s="40"/>
      <c r="AO50" s="43"/>
      <c r="AP50" s="43"/>
      <c r="AQ50" s="43"/>
    </row>
    <row r="51" spans="2:43" ht="13.5">
      <c r="B51" s="713" t="s">
        <v>25</v>
      </c>
      <c r="C51" s="714"/>
      <c r="D51" s="714"/>
      <c r="E51" s="714"/>
      <c r="F51" s="714"/>
      <c r="G51" s="714"/>
      <c r="H51" s="715"/>
      <c r="I51" s="5"/>
      <c r="J51" s="711">
        <v>296204</v>
      </c>
      <c r="K51" s="711"/>
      <c r="L51" s="711"/>
      <c r="M51" s="711"/>
      <c r="N51" s="2"/>
      <c r="O51" s="679">
        <v>270131</v>
      </c>
      <c r="P51" s="679"/>
      <c r="Q51" s="679"/>
      <c r="R51" s="679"/>
      <c r="S51" s="709">
        <v>3.3</v>
      </c>
      <c r="T51" s="709"/>
      <c r="U51" s="709"/>
      <c r="V51" s="709">
        <v>4.3</v>
      </c>
      <c r="W51" s="709"/>
      <c r="X51" s="709"/>
      <c r="Y51" s="2"/>
      <c r="Z51" s="679">
        <v>26073</v>
      </c>
      <c r="AA51" s="679"/>
      <c r="AB51" s="679"/>
      <c r="AC51" s="679"/>
      <c r="AD51" s="720">
        <v>1.8874560375146565</v>
      </c>
      <c r="AE51" s="720"/>
      <c r="AF51" s="720"/>
      <c r="AG51" s="720">
        <v>10.347892331132558</v>
      </c>
      <c r="AH51" s="720"/>
      <c r="AI51" s="728"/>
      <c r="AJ51" s="5"/>
      <c r="AM51" s="40"/>
      <c r="AO51" s="43"/>
      <c r="AP51" s="43"/>
      <c r="AQ51" s="43"/>
    </row>
    <row r="52" spans="2:43" ht="13.5">
      <c r="B52" s="713" t="s">
        <v>54</v>
      </c>
      <c r="C52" s="714"/>
      <c r="D52" s="714"/>
      <c r="E52" s="714"/>
      <c r="F52" s="714"/>
      <c r="G52" s="714"/>
      <c r="H52" s="715"/>
      <c r="I52" s="5"/>
      <c r="J52" s="711">
        <v>262454</v>
      </c>
      <c r="K52" s="711"/>
      <c r="L52" s="711"/>
      <c r="M52" s="711"/>
      <c r="N52" s="2"/>
      <c r="O52" s="679">
        <v>228341</v>
      </c>
      <c r="P52" s="679"/>
      <c r="Q52" s="679"/>
      <c r="R52" s="679"/>
      <c r="S52" s="708">
        <v>3.2</v>
      </c>
      <c r="T52" s="708"/>
      <c r="U52" s="708"/>
      <c r="V52" s="708">
        <v>0.8</v>
      </c>
      <c r="W52" s="708"/>
      <c r="X52" s="708"/>
      <c r="Y52" s="476"/>
      <c r="Z52" s="779">
        <v>34113</v>
      </c>
      <c r="AA52" s="779"/>
      <c r="AB52" s="779"/>
      <c r="AC52" s="779"/>
      <c r="AD52" s="725">
        <v>2.2081735378715273</v>
      </c>
      <c r="AE52" s="725"/>
      <c r="AF52" s="725"/>
      <c r="AG52" s="725">
        <v>-16.066727357724574</v>
      </c>
      <c r="AH52" s="725"/>
      <c r="AI52" s="726"/>
      <c r="AJ52" s="477"/>
      <c r="AM52" s="40"/>
      <c r="AO52" s="43"/>
      <c r="AP52" s="43"/>
      <c r="AQ52" s="43"/>
    </row>
    <row r="53" spans="2:43" ht="13.5">
      <c r="B53" s="713" t="s">
        <v>69</v>
      </c>
      <c r="C53" s="714"/>
      <c r="D53" s="714"/>
      <c r="E53" s="714"/>
      <c r="F53" s="714"/>
      <c r="G53" s="714"/>
      <c r="H53" s="715"/>
      <c r="I53" s="5"/>
      <c r="J53" s="711">
        <v>203528</v>
      </c>
      <c r="K53" s="711"/>
      <c r="L53" s="711"/>
      <c r="M53" s="711"/>
      <c r="N53" s="2"/>
      <c r="O53" s="679">
        <v>192606</v>
      </c>
      <c r="P53" s="679"/>
      <c r="Q53" s="679"/>
      <c r="R53" s="679"/>
      <c r="S53" s="709">
        <v>0.2</v>
      </c>
      <c r="T53" s="709"/>
      <c r="U53" s="709"/>
      <c r="V53" s="709">
        <v>0.6</v>
      </c>
      <c r="W53" s="709"/>
      <c r="X53" s="709"/>
      <c r="Y53" s="476"/>
      <c r="Z53" s="779">
        <v>10922</v>
      </c>
      <c r="AA53" s="779"/>
      <c r="AB53" s="779"/>
      <c r="AC53" s="779"/>
      <c r="AD53" s="725">
        <v>-4.293725902558709</v>
      </c>
      <c r="AE53" s="725"/>
      <c r="AF53" s="725"/>
      <c r="AG53" s="725">
        <v>4.757337425666597</v>
      </c>
      <c r="AH53" s="725"/>
      <c r="AI53" s="726"/>
      <c r="AJ53" s="477"/>
      <c r="AM53" s="40"/>
      <c r="AO53" s="43"/>
      <c r="AP53" s="43"/>
      <c r="AQ53" s="43"/>
    </row>
    <row r="54" spans="2:43" ht="13.5">
      <c r="B54" s="713" t="s">
        <v>70</v>
      </c>
      <c r="C54" s="714"/>
      <c r="D54" s="714"/>
      <c r="E54" s="714"/>
      <c r="F54" s="714"/>
      <c r="G54" s="714"/>
      <c r="H54" s="715"/>
      <c r="I54" s="5"/>
      <c r="J54" s="711">
        <v>395925</v>
      </c>
      <c r="K54" s="711"/>
      <c r="L54" s="711"/>
      <c r="M54" s="711"/>
      <c r="N54" s="2"/>
      <c r="O54" s="679">
        <v>364957</v>
      </c>
      <c r="P54" s="679"/>
      <c r="Q54" s="679"/>
      <c r="R54" s="679"/>
      <c r="S54" s="709">
        <v>-2</v>
      </c>
      <c r="T54" s="709"/>
      <c r="U54" s="709"/>
      <c r="V54" s="709">
        <v>1.5</v>
      </c>
      <c r="W54" s="709"/>
      <c r="X54" s="709"/>
      <c r="Y54" s="476"/>
      <c r="Z54" s="779">
        <v>30968</v>
      </c>
      <c r="AA54" s="779"/>
      <c r="AB54" s="779"/>
      <c r="AC54" s="779"/>
      <c r="AD54" s="725">
        <v>-2.662266226622667</v>
      </c>
      <c r="AE54" s="725"/>
      <c r="AF54" s="725"/>
      <c r="AG54" s="725">
        <v>7.722276332266587</v>
      </c>
      <c r="AH54" s="725"/>
      <c r="AI54" s="726"/>
      <c r="AJ54" s="477"/>
      <c r="AM54" s="40"/>
      <c r="AO54" s="43"/>
      <c r="AP54" s="43"/>
      <c r="AQ54" s="43"/>
    </row>
    <row r="55" spans="2:43" ht="13.5">
      <c r="B55" s="713" t="s">
        <v>53</v>
      </c>
      <c r="C55" s="714"/>
      <c r="D55" s="714"/>
      <c r="E55" s="714"/>
      <c r="F55" s="714"/>
      <c r="G55" s="714"/>
      <c r="H55" s="715"/>
      <c r="I55" s="5"/>
      <c r="J55" s="711">
        <v>189734</v>
      </c>
      <c r="K55" s="711"/>
      <c r="L55" s="711"/>
      <c r="M55" s="711"/>
      <c r="N55" s="2"/>
      <c r="O55" s="679">
        <v>180077</v>
      </c>
      <c r="P55" s="679"/>
      <c r="Q55" s="679"/>
      <c r="R55" s="679"/>
      <c r="S55" s="709">
        <v>0</v>
      </c>
      <c r="T55" s="709"/>
      <c r="U55" s="709"/>
      <c r="V55" s="709">
        <v>-10.9</v>
      </c>
      <c r="W55" s="709"/>
      <c r="X55" s="709"/>
      <c r="Y55" s="476"/>
      <c r="Z55" s="779">
        <v>9657</v>
      </c>
      <c r="AA55" s="779"/>
      <c r="AB55" s="779"/>
      <c r="AC55" s="779"/>
      <c r="AD55" s="725">
        <v>8.201680672268918</v>
      </c>
      <c r="AE55" s="725"/>
      <c r="AF55" s="725"/>
      <c r="AG55" s="725">
        <v>21.870267541645628</v>
      </c>
      <c r="AH55" s="725"/>
      <c r="AI55" s="726"/>
      <c r="AJ55" s="477"/>
      <c r="AM55" s="40"/>
      <c r="AO55" s="483"/>
      <c r="AP55" s="43"/>
      <c r="AQ55" s="43"/>
    </row>
    <row r="56" spans="2:43" ht="13.5">
      <c r="B56" s="713" t="s">
        <v>52</v>
      </c>
      <c r="C56" s="714"/>
      <c r="D56" s="714"/>
      <c r="E56" s="714"/>
      <c r="F56" s="714"/>
      <c r="G56" s="714"/>
      <c r="H56" s="715"/>
      <c r="I56" s="5"/>
      <c r="J56" s="711">
        <v>355136</v>
      </c>
      <c r="K56" s="711"/>
      <c r="L56" s="711"/>
      <c r="M56" s="711"/>
      <c r="N56" s="2"/>
      <c r="O56" s="679">
        <v>310825</v>
      </c>
      <c r="P56" s="679"/>
      <c r="Q56" s="679"/>
      <c r="R56" s="679"/>
      <c r="S56" s="709">
        <v>3.1</v>
      </c>
      <c r="T56" s="709"/>
      <c r="U56" s="709"/>
      <c r="V56" s="709">
        <v>-5.8</v>
      </c>
      <c r="W56" s="709"/>
      <c r="X56" s="709"/>
      <c r="Y56" s="476"/>
      <c r="Z56" s="779">
        <v>44311</v>
      </c>
      <c r="AA56" s="779"/>
      <c r="AB56" s="779"/>
      <c r="AC56" s="779"/>
      <c r="AD56" s="725">
        <v>33.286208452398846</v>
      </c>
      <c r="AE56" s="725"/>
      <c r="AF56" s="725"/>
      <c r="AG56" s="725">
        <v>-0.7103163932956846</v>
      </c>
      <c r="AH56" s="725"/>
      <c r="AI56" s="726"/>
      <c r="AJ56" s="477"/>
      <c r="AM56" s="40"/>
      <c r="AO56" s="483"/>
      <c r="AP56" s="43"/>
      <c r="AQ56" s="43"/>
    </row>
    <row r="57" spans="2:43" ht="13.5">
      <c r="B57" s="713" t="s">
        <v>51</v>
      </c>
      <c r="C57" s="714"/>
      <c r="D57" s="714"/>
      <c r="E57" s="714"/>
      <c r="F57" s="714"/>
      <c r="G57" s="714"/>
      <c r="H57" s="715"/>
      <c r="I57" s="5"/>
      <c r="J57" s="711">
        <v>126022</v>
      </c>
      <c r="K57" s="711"/>
      <c r="L57" s="711"/>
      <c r="M57" s="711"/>
      <c r="N57" s="2"/>
      <c r="O57" s="679">
        <v>121632</v>
      </c>
      <c r="P57" s="679"/>
      <c r="Q57" s="679"/>
      <c r="R57" s="679"/>
      <c r="S57" s="709">
        <v>0.4</v>
      </c>
      <c r="T57" s="709"/>
      <c r="U57" s="709"/>
      <c r="V57" s="709">
        <v>-2.8</v>
      </c>
      <c r="W57" s="709"/>
      <c r="X57" s="709"/>
      <c r="Y57" s="476"/>
      <c r="Z57" s="779">
        <v>4390</v>
      </c>
      <c r="AA57" s="779"/>
      <c r="AB57" s="779"/>
      <c r="AC57" s="779"/>
      <c r="AD57" s="725">
        <v>-36.024482658117165</v>
      </c>
      <c r="AE57" s="725"/>
      <c r="AF57" s="725"/>
      <c r="AG57" s="725">
        <v>-25.314732902347735</v>
      </c>
      <c r="AH57" s="725"/>
      <c r="AI57" s="726"/>
      <c r="AJ57" s="477"/>
      <c r="AM57" s="40"/>
      <c r="AO57" s="483"/>
      <c r="AP57" s="43"/>
      <c r="AQ57" s="43"/>
    </row>
    <row r="58" spans="2:43" ht="13.5">
      <c r="B58" s="713" t="s">
        <v>50</v>
      </c>
      <c r="C58" s="714"/>
      <c r="D58" s="714"/>
      <c r="E58" s="714"/>
      <c r="F58" s="714"/>
      <c r="G58" s="714"/>
      <c r="H58" s="715"/>
      <c r="I58" s="5"/>
      <c r="J58" s="711">
        <v>197875</v>
      </c>
      <c r="K58" s="711"/>
      <c r="L58" s="711"/>
      <c r="M58" s="711"/>
      <c r="N58" s="2"/>
      <c r="O58" s="679">
        <v>190865</v>
      </c>
      <c r="P58" s="679"/>
      <c r="Q58" s="679"/>
      <c r="R58" s="679"/>
      <c r="S58" s="709">
        <v>-0.9</v>
      </c>
      <c r="T58" s="709"/>
      <c r="U58" s="709"/>
      <c r="V58" s="709">
        <v>-4.3</v>
      </c>
      <c r="W58" s="709"/>
      <c r="X58" s="709"/>
      <c r="Y58" s="476"/>
      <c r="Z58" s="779">
        <v>7010</v>
      </c>
      <c r="AA58" s="779"/>
      <c r="AB58" s="779"/>
      <c r="AC58" s="779"/>
      <c r="AD58" s="725">
        <v>-13.55284252065606</v>
      </c>
      <c r="AE58" s="725"/>
      <c r="AF58" s="725"/>
      <c r="AG58" s="725">
        <v>5.176294073518384</v>
      </c>
      <c r="AH58" s="725"/>
      <c r="AI58" s="726"/>
      <c r="AJ58" s="477"/>
      <c r="AM58" s="40"/>
      <c r="AO58" s="483"/>
      <c r="AP58" s="43"/>
      <c r="AQ58" s="43"/>
    </row>
    <row r="59" spans="2:43" ht="13.5">
      <c r="B59" s="713" t="s">
        <v>32</v>
      </c>
      <c r="C59" s="714"/>
      <c r="D59" s="714"/>
      <c r="E59" s="714"/>
      <c r="F59" s="714"/>
      <c r="G59" s="714"/>
      <c r="H59" s="715"/>
      <c r="I59" s="5"/>
      <c r="J59" s="711">
        <v>291294</v>
      </c>
      <c r="K59" s="711"/>
      <c r="L59" s="711"/>
      <c r="M59" s="711"/>
      <c r="N59" s="2"/>
      <c r="O59" s="679">
        <v>282296</v>
      </c>
      <c r="P59" s="679"/>
      <c r="Q59" s="679"/>
      <c r="R59" s="679"/>
      <c r="S59" s="709">
        <v>-0.1</v>
      </c>
      <c r="T59" s="709"/>
      <c r="U59" s="709"/>
      <c r="V59" s="709">
        <v>-3.8</v>
      </c>
      <c r="W59" s="709"/>
      <c r="X59" s="709"/>
      <c r="Y59" s="476"/>
      <c r="Z59" s="779">
        <v>8998</v>
      </c>
      <c r="AA59" s="779"/>
      <c r="AB59" s="779"/>
      <c r="AC59" s="779"/>
      <c r="AD59" s="725">
        <v>27.776199943197955</v>
      </c>
      <c r="AE59" s="725"/>
      <c r="AF59" s="725"/>
      <c r="AG59" s="725">
        <v>5.709586466165417</v>
      </c>
      <c r="AH59" s="725"/>
      <c r="AI59" s="726"/>
      <c r="AJ59" s="477"/>
      <c r="AM59" s="40"/>
      <c r="AO59" s="483"/>
      <c r="AP59" s="43"/>
      <c r="AQ59" s="43"/>
    </row>
    <row r="60" spans="2:43" ht="13.5">
      <c r="B60" s="713" t="s">
        <v>28</v>
      </c>
      <c r="C60" s="714"/>
      <c r="D60" s="714"/>
      <c r="E60" s="714"/>
      <c r="F60" s="714"/>
      <c r="G60" s="714"/>
      <c r="H60" s="715"/>
      <c r="I60" s="5"/>
      <c r="J60" s="711">
        <v>269201</v>
      </c>
      <c r="K60" s="711"/>
      <c r="L60" s="711"/>
      <c r="M60" s="711"/>
      <c r="N60" s="2"/>
      <c r="O60" s="679">
        <v>249876</v>
      </c>
      <c r="P60" s="679"/>
      <c r="Q60" s="679"/>
      <c r="R60" s="679"/>
      <c r="S60" s="709">
        <v>-1.2</v>
      </c>
      <c r="T60" s="709"/>
      <c r="U60" s="709"/>
      <c r="V60" s="709">
        <v>-1.2</v>
      </c>
      <c r="W60" s="709"/>
      <c r="X60" s="709"/>
      <c r="Y60" s="476"/>
      <c r="Z60" s="779">
        <v>19325</v>
      </c>
      <c r="AA60" s="779"/>
      <c r="AB60" s="779"/>
      <c r="AC60" s="779"/>
      <c r="AD60" s="725">
        <v>-15.69970336764962</v>
      </c>
      <c r="AE60" s="725"/>
      <c r="AF60" s="725"/>
      <c r="AG60" s="725">
        <v>1.6677188552188582</v>
      </c>
      <c r="AH60" s="725"/>
      <c r="AI60" s="726"/>
      <c r="AJ60" s="477"/>
      <c r="AM60" s="40"/>
      <c r="AO60" s="483"/>
      <c r="AP60" s="43"/>
      <c r="AQ60" s="43"/>
    </row>
    <row r="61" spans="2:43" ht="13.5">
      <c r="B61" s="713" t="s">
        <v>26</v>
      </c>
      <c r="C61" s="714"/>
      <c r="D61" s="714"/>
      <c r="E61" s="714"/>
      <c r="F61" s="714"/>
      <c r="G61" s="714"/>
      <c r="H61" s="715"/>
      <c r="I61" s="5"/>
      <c r="J61" s="711">
        <v>295893</v>
      </c>
      <c r="K61" s="711"/>
      <c r="L61" s="711"/>
      <c r="M61" s="711"/>
      <c r="N61" s="2"/>
      <c r="O61" s="679">
        <v>290023</v>
      </c>
      <c r="P61" s="679"/>
      <c r="Q61" s="679"/>
      <c r="R61" s="679"/>
      <c r="S61" s="709">
        <v>4.3</v>
      </c>
      <c r="T61" s="709"/>
      <c r="U61" s="709"/>
      <c r="V61" s="709">
        <v>-2.5</v>
      </c>
      <c r="W61" s="709"/>
      <c r="X61" s="709"/>
      <c r="Y61" s="476"/>
      <c r="Z61" s="779">
        <v>5870</v>
      </c>
      <c r="AA61" s="779"/>
      <c r="AB61" s="779"/>
      <c r="AC61" s="779"/>
      <c r="AD61" s="725">
        <v>-43.42168674698795</v>
      </c>
      <c r="AE61" s="725"/>
      <c r="AF61" s="725"/>
      <c r="AG61" s="725">
        <v>-11.315908747544945</v>
      </c>
      <c r="AH61" s="725"/>
      <c r="AI61" s="726"/>
      <c r="AJ61" s="477"/>
      <c r="AM61" s="40"/>
      <c r="AO61" s="483"/>
      <c r="AP61" s="43"/>
      <c r="AQ61" s="43"/>
    </row>
    <row r="62" spans="2:43" ht="13.5">
      <c r="B62" s="713" t="s">
        <v>27</v>
      </c>
      <c r="C62" s="714"/>
      <c r="D62" s="714"/>
      <c r="E62" s="714"/>
      <c r="F62" s="714"/>
      <c r="G62" s="714"/>
      <c r="H62" s="715"/>
      <c r="I62" s="5"/>
      <c r="J62" s="711">
        <v>157954</v>
      </c>
      <c r="K62" s="711"/>
      <c r="L62" s="711"/>
      <c r="M62" s="711"/>
      <c r="N62" s="2"/>
      <c r="O62" s="679">
        <v>144834</v>
      </c>
      <c r="P62" s="679"/>
      <c r="Q62" s="679"/>
      <c r="R62" s="679"/>
      <c r="S62" s="709">
        <v>3.6</v>
      </c>
      <c r="T62" s="709"/>
      <c r="U62" s="709"/>
      <c r="V62" s="709">
        <v>-3.4</v>
      </c>
      <c r="W62" s="709"/>
      <c r="X62" s="709"/>
      <c r="Y62" s="476"/>
      <c r="Z62" s="779">
        <v>13120</v>
      </c>
      <c r="AA62" s="779"/>
      <c r="AB62" s="779"/>
      <c r="AC62" s="779"/>
      <c r="AD62" s="725">
        <v>1.689660517749192</v>
      </c>
      <c r="AE62" s="725"/>
      <c r="AF62" s="725"/>
      <c r="AG62" s="725">
        <v>-13.129841753294047</v>
      </c>
      <c r="AH62" s="725"/>
      <c r="AI62" s="726"/>
      <c r="AJ62" s="477"/>
      <c r="AM62" s="40"/>
      <c r="AO62" s="483"/>
      <c r="AP62" s="43"/>
      <c r="AQ62" s="43"/>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70"/>
    </row>
    <row r="66" spans="17:19" ht="13.5">
      <c r="Q66" s="1" t="s">
        <v>71</v>
      </c>
      <c r="R66" s="29">
        <v>6</v>
      </c>
      <c r="S66" s="1" t="s">
        <v>71</v>
      </c>
    </row>
    <row r="70" ht="13.5">
      <c r="AC70" s="465"/>
    </row>
    <row r="72" ht="13.5">
      <c r="AO72" s="465"/>
    </row>
  </sheetData>
  <mergeCells count="313">
    <mergeCell ref="S27:V27"/>
    <mergeCell ref="S37:V37"/>
    <mergeCell ref="S36:V36"/>
    <mergeCell ref="S35:V35"/>
    <mergeCell ref="S34:V34"/>
    <mergeCell ref="M19:R19"/>
    <mergeCell ref="W19:AB19"/>
    <mergeCell ref="C10:AJ12"/>
    <mergeCell ref="C8:AJ9"/>
    <mergeCell ref="C13:AJ14"/>
    <mergeCell ref="AD16:AJ16"/>
    <mergeCell ref="S18:V20"/>
    <mergeCell ref="AC18:AF20"/>
    <mergeCell ref="I22:L22"/>
    <mergeCell ref="I17:L20"/>
    <mergeCell ref="AG20:AJ20"/>
    <mergeCell ref="Z20:AB20"/>
    <mergeCell ref="W20:Y20"/>
    <mergeCell ref="W21:Y21"/>
    <mergeCell ref="S22:V22"/>
    <mergeCell ref="P22:R22"/>
    <mergeCell ref="AC21:AF21"/>
    <mergeCell ref="M21:O21"/>
    <mergeCell ref="M37:O37"/>
    <mergeCell ref="M36:O36"/>
    <mergeCell ref="M35:O35"/>
    <mergeCell ref="M34:O34"/>
    <mergeCell ref="M33:O33"/>
    <mergeCell ref="M32:O32"/>
    <mergeCell ref="M29:O29"/>
    <mergeCell ref="M28:O28"/>
    <mergeCell ref="M31:O31"/>
    <mergeCell ref="M30:O30"/>
    <mergeCell ref="M22:O22"/>
    <mergeCell ref="I37:L37"/>
    <mergeCell ref="I36:L36"/>
    <mergeCell ref="I35:L35"/>
    <mergeCell ref="I34:L34"/>
    <mergeCell ref="I33:L33"/>
    <mergeCell ref="I32:L32"/>
    <mergeCell ref="I29:L29"/>
    <mergeCell ref="I28:L28"/>
    <mergeCell ref="M27:O27"/>
    <mergeCell ref="I26:L26"/>
    <mergeCell ref="I25:L25"/>
    <mergeCell ref="I24:L24"/>
    <mergeCell ref="M23:O23"/>
    <mergeCell ref="M26:O26"/>
    <mergeCell ref="M25:O25"/>
    <mergeCell ref="M24:O24"/>
    <mergeCell ref="P29:R29"/>
    <mergeCell ref="P28:R28"/>
    <mergeCell ref="P27:R27"/>
    <mergeCell ref="I27:L27"/>
    <mergeCell ref="P37:R37"/>
    <mergeCell ref="P36:R36"/>
    <mergeCell ref="P35:R35"/>
    <mergeCell ref="P34:R34"/>
    <mergeCell ref="S25:V25"/>
    <mergeCell ref="S24:V24"/>
    <mergeCell ref="P23:R23"/>
    <mergeCell ref="I23:L23"/>
    <mergeCell ref="S23:V23"/>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Z25:AB25"/>
    <mergeCell ref="Z24:AB24"/>
    <mergeCell ref="I31:L31"/>
    <mergeCell ref="I30:L30"/>
    <mergeCell ref="P26:R26"/>
    <mergeCell ref="P25:R25"/>
    <mergeCell ref="P24:R24"/>
    <mergeCell ref="S29:V29"/>
    <mergeCell ref="S28:V28"/>
    <mergeCell ref="S26:V26"/>
    <mergeCell ref="W25:Y25"/>
    <mergeCell ref="W24:Y24"/>
    <mergeCell ref="W30:Y30"/>
    <mergeCell ref="W31:Y31"/>
    <mergeCell ref="W29:Y29"/>
    <mergeCell ref="W28:Y28"/>
    <mergeCell ref="W27:Y27"/>
    <mergeCell ref="W26:Y26"/>
    <mergeCell ref="AG37:AJ37"/>
    <mergeCell ref="AG36:AJ36"/>
    <mergeCell ref="AG35:AJ35"/>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C37:AF37"/>
    <mergeCell ref="AC36:AF36"/>
    <mergeCell ref="AC35:AF35"/>
    <mergeCell ref="AC34:AF34"/>
    <mergeCell ref="AC25:AF25"/>
    <mergeCell ref="AC24:AF24"/>
    <mergeCell ref="AC33:AF33"/>
    <mergeCell ref="AC32:AF32"/>
    <mergeCell ref="AC29:AF29"/>
    <mergeCell ref="AC28:AF28"/>
    <mergeCell ref="AC31:AF31"/>
    <mergeCell ref="AC30:AF30"/>
    <mergeCell ref="Z31:AB31"/>
    <mergeCell ref="AC27:AF27"/>
    <mergeCell ref="Z27:AB27"/>
    <mergeCell ref="AC26:AF26"/>
    <mergeCell ref="Z26:AB26"/>
    <mergeCell ref="AC23:AF23"/>
    <mergeCell ref="AC22:AF22"/>
    <mergeCell ref="Z37:AB37"/>
    <mergeCell ref="Z36:AB36"/>
    <mergeCell ref="Z35:AB35"/>
    <mergeCell ref="Z34:AB34"/>
    <mergeCell ref="Z33:AB33"/>
    <mergeCell ref="Z32:AB32"/>
    <mergeCell ref="Z29:AB29"/>
    <mergeCell ref="Z28:AB28"/>
    <mergeCell ref="P21:R21"/>
    <mergeCell ref="S21:V21"/>
    <mergeCell ref="Z21:AB21"/>
    <mergeCell ref="B42:H45"/>
    <mergeCell ref="S45:U45"/>
    <mergeCell ref="V45:X45"/>
    <mergeCell ref="I42:M45"/>
    <mergeCell ref="N43:R45"/>
    <mergeCell ref="S44:X44"/>
    <mergeCell ref="Z30:AB30"/>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41:AI41"/>
    <mergeCell ref="B17:H20"/>
    <mergeCell ref="P20:R20"/>
    <mergeCell ref="M20:O20"/>
    <mergeCell ref="Z23:AB23"/>
    <mergeCell ref="Z22:AB22"/>
    <mergeCell ref="AG21:AJ21"/>
    <mergeCell ref="W23:Y23"/>
    <mergeCell ref="W22:Y22"/>
    <mergeCell ref="I21:L21"/>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BA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4" width="8.19921875" style="1" customWidth="1"/>
    <col min="45" max="45" width="7.5" style="1" customWidth="1"/>
    <col min="46" max="46" width="2.59765625" style="1" customWidth="1"/>
    <col min="47" max="47" width="7.69921875" style="1" customWidth="1"/>
    <col min="48" max="144" width="2.59765625" style="1" customWidth="1"/>
    <col min="145" max="16384" width="9" style="1" customWidth="1"/>
  </cols>
  <sheetData>
    <row r="1" spans="2:36" ht="17.25">
      <c r="B1" s="35" t="s">
        <v>65</v>
      </c>
      <c r="C1" s="33"/>
      <c r="D1" s="33"/>
      <c r="E1" s="33"/>
      <c r="F1" s="33"/>
      <c r="G1" s="33"/>
      <c r="H1" s="33"/>
      <c r="I1" s="33"/>
      <c r="J1" s="33"/>
      <c r="K1" s="33"/>
      <c r="L1" s="36"/>
      <c r="M1" s="36"/>
      <c r="N1" s="36"/>
      <c r="O1" s="36"/>
      <c r="P1" s="36"/>
      <c r="Q1" s="36"/>
      <c r="R1" s="36"/>
      <c r="S1" s="36"/>
      <c r="T1" s="36"/>
      <c r="U1" s="36"/>
      <c r="V1" s="36"/>
      <c r="W1" s="36"/>
      <c r="X1" s="36"/>
      <c r="Y1" s="36"/>
      <c r="Z1" s="36"/>
      <c r="AA1" s="36"/>
      <c r="AB1" s="36"/>
      <c r="AC1" s="36"/>
      <c r="AD1" s="36"/>
      <c r="AE1" s="36"/>
      <c r="AF1" s="36"/>
      <c r="AG1" s="36"/>
      <c r="AH1" s="36"/>
      <c r="AI1" s="36"/>
      <c r="AJ1" s="36"/>
    </row>
    <row r="2" spans="2:36" ht="1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8" ht="13.5" customHeight="1">
      <c r="B3" s="36"/>
      <c r="C3" s="730" t="s">
        <v>839</v>
      </c>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row>
    <row r="4" spans="2:38" ht="13.5">
      <c r="B4" s="36"/>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row>
    <row r="5" spans="2:38" ht="13.5" customHeight="1">
      <c r="B5" s="36"/>
      <c r="C5" s="677" t="s">
        <v>840</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row>
    <row r="6" spans="2:38" ht="13.5">
      <c r="B6" s="36"/>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row>
    <row r="7" spans="2:38" ht="13.5">
      <c r="B7" s="36"/>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row>
    <row r="8" spans="2:38" ht="13.5" customHeight="1">
      <c r="B8" s="36"/>
      <c r="C8" s="677" t="s">
        <v>841</v>
      </c>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row>
    <row r="9" spans="2:38" ht="13.5">
      <c r="B9" s="36"/>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8" s="33" customFormat="1" ht="13.5">
      <c r="B11" s="33" t="s">
        <v>66</v>
      </c>
      <c r="AD11" s="65"/>
      <c r="AE11" s="65"/>
      <c r="AF11" s="700" t="s">
        <v>75</v>
      </c>
      <c r="AG11" s="700"/>
      <c r="AH11" s="700"/>
      <c r="AI11" s="700"/>
      <c r="AJ11" s="700"/>
      <c r="AK11" s="700"/>
      <c r="AL11" s="700"/>
    </row>
    <row r="12" spans="2:38" ht="8.25" customHeight="1">
      <c r="B12" s="702" t="s">
        <v>64</v>
      </c>
      <c r="C12" s="703"/>
      <c r="D12" s="703"/>
      <c r="E12" s="703"/>
      <c r="F12" s="703"/>
      <c r="G12" s="703"/>
      <c r="H12" s="704"/>
      <c r="I12" s="680" t="s">
        <v>81</v>
      </c>
      <c r="J12" s="749"/>
      <c r="K12" s="749"/>
      <c r="L12" s="749"/>
      <c r="M12" s="75"/>
      <c r="N12" s="75"/>
      <c r="O12" s="75"/>
      <c r="P12" s="75"/>
      <c r="Q12" s="75"/>
      <c r="R12" s="75"/>
      <c r="S12" s="92"/>
      <c r="T12" s="93"/>
      <c r="U12" s="93"/>
      <c r="V12" s="93"/>
      <c r="W12" s="75"/>
      <c r="X12" s="75"/>
      <c r="Y12" s="75"/>
      <c r="Z12" s="75"/>
      <c r="AA12" s="75"/>
      <c r="AB12" s="75"/>
      <c r="AC12" s="92"/>
      <c r="AD12" s="93"/>
      <c r="AE12" s="93"/>
      <c r="AF12" s="93"/>
      <c r="AG12" s="75"/>
      <c r="AH12" s="75"/>
      <c r="AI12" s="75"/>
      <c r="AJ12" s="75"/>
      <c r="AK12" s="87"/>
      <c r="AL12" s="88"/>
    </row>
    <row r="13" spans="2:38" ht="8.25" customHeight="1">
      <c r="B13" s="705"/>
      <c r="C13" s="706"/>
      <c r="D13" s="706"/>
      <c r="E13" s="706"/>
      <c r="F13" s="706"/>
      <c r="G13" s="706"/>
      <c r="H13" s="707"/>
      <c r="I13" s="682"/>
      <c r="J13" s="750"/>
      <c r="K13" s="750"/>
      <c r="L13" s="750"/>
      <c r="M13" s="94"/>
      <c r="N13" s="95"/>
      <c r="O13" s="95"/>
      <c r="P13" s="95"/>
      <c r="Q13" s="95"/>
      <c r="R13" s="95"/>
      <c r="S13" s="680" t="s">
        <v>45</v>
      </c>
      <c r="T13" s="681"/>
      <c r="U13" s="681"/>
      <c r="V13" s="681"/>
      <c r="W13" s="90"/>
      <c r="X13" s="77"/>
      <c r="Y13" s="77"/>
      <c r="Z13" s="77"/>
      <c r="AA13" s="77"/>
      <c r="AB13" s="91"/>
      <c r="AC13" s="680" t="s">
        <v>46</v>
      </c>
      <c r="AD13" s="681"/>
      <c r="AE13" s="681"/>
      <c r="AF13" s="681"/>
      <c r="AG13" s="90"/>
      <c r="AH13" s="77"/>
      <c r="AI13" s="77"/>
      <c r="AJ13" s="77"/>
      <c r="AK13" s="77"/>
      <c r="AL13" s="91"/>
    </row>
    <row r="14" spans="2:38" ht="13.5">
      <c r="B14" s="705"/>
      <c r="C14" s="706"/>
      <c r="D14" s="706"/>
      <c r="E14" s="706"/>
      <c r="F14" s="706"/>
      <c r="G14" s="706"/>
      <c r="H14" s="707"/>
      <c r="I14" s="751"/>
      <c r="J14" s="752"/>
      <c r="K14" s="752"/>
      <c r="L14" s="752"/>
      <c r="M14" s="693" t="s">
        <v>33</v>
      </c>
      <c r="N14" s="694"/>
      <c r="O14" s="694"/>
      <c r="P14" s="694"/>
      <c r="Q14" s="694"/>
      <c r="R14" s="694"/>
      <c r="S14" s="682"/>
      <c r="T14" s="683"/>
      <c r="U14" s="683"/>
      <c r="V14" s="755"/>
      <c r="W14" s="721" t="s">
        <v>33</v>
      </c>
      <c r="X14" s="722"/>
      <c r="Y14" s="722"/>
      <c r="Z14" s="722"/>
      <c r="AA14" s="722"/>
      <c r="AB14" s="723"/>
      <c r="AC14" s="682"/>
      <c r="AD14" s="683"/>
      <c r="AE14" s="683"/>
      <c r="AF14" s="755"/>
      <c r="AG14" s="721" t="s">
        <v>33</v>
      </c>
      <c r="AH14" s="722"/>
      <c r="AI14" s="722"/>
      <c r="AJ14" s="722"/>
      <c r="AK14" s="722"/>
      <c r="AL14" s="723"/>
    </row>
    <row r="15" spans="2:38" s="14" customFormat="1" ht="13.5">
      <c r="B15" s="705"/>
      <c r="C15" s="706"/>
      <c r="D15" s="706"/>
      <c r="E15" s="706"/>
      <c r="F15" s="706"/>
      <c r="G15" s="706"/>
      <c r="H15" s="707"/>
      <c r="I15" s="753"/>
      <c r="J15" s="754"/>
      <c r="K15" s="754"/>
      <c r="L15" s="754"/>
      <c r="M15" s="745" t="s">
        <v>24</v>
      </c>
      <c r="N15" s="745"/>
      <c r="O15" s="745"/>
      <c r="P15" s="745" t="s">
        <v>23</v>
      </c>
      <c r="Q15" s="746"/>
      <c r="R15" s="747"/>
      <c r="S15" s="684"/>
      <c r="T15" s="685"/>
      <c r="U15" s="685"/>
      <c r="V15" s="756"/>
      <c r="W15" s="688" t="s">
        <v>24</v>
      </c>
      <c r="X15" s="745"/>
      <c r="Y15" s="745"/>
      <c r="Z15" s="745" t="s">
        <v>23</v>
      </c>
      <c r="AA15" s="746"/>
      <c r="AB15" s="746"/>
      <c r="AC15" s="684"/>
      <c r="AD15" s="685"/>
      <c r="AE15" s="685"/>
      <c r="AF15" s="756"/>
      <c r="AG15" s="688" t="s">
        <v>24</v>
      </c>
      <c r="AH15" s="745"/>
      <c r="AI15" s="745"/>
      <c r="AJ15" s="745" t="s">
        <v>23</v>
      </c>
      <c r="AK15" s="746"/>
      <c r="AL15" s="746"/>
    </row>
    <row r="16" spans="2:38" s="17" customFormat="1" ht="9.75">
      <c r="B16" s="24"/>
      <c r="C16" s="25"/>
      <c r="D16" s="25"/>
      <c r="E16" s="25"/>
      <c r="F16" s="25"/>
      <c r="G16" s="25"/>
      <c r="H16" s="26"/>
      <c r="I16" s="28"/>
      <c r="J16" s="18"/>
      <c r="K16" s="30"/>
      <c r="L16" s="30" t="s">
        <v>42</v>
      </c>
      <c r="M16" s="18"/>
      <c r="N16" s="30"/>
      <c r="O16" s="30" t="s">
        <v>72</v>
      </c>
      <c r="P16" s="18"/>
      <c r="Q16" s="30"/>
      <c r="R16" s="30" t="s">
        <v>72</v>
      </c>
      <c r="S16" s="18"/>
      <c r="T16" s="18"/>
      <c r="U16" s="30"/>
      <c r="V16" s="30" t="s">
        <v>42</v>
      </c>
      <c r="W16" s="18"/>
      <c r="X16" s="30"/>
      <c r="Y16" s="30" t="s">
        <v>72</v>
      </c>
      <c r="Z16" s="18"/>
      <c r="AA16" s="30"/>
      <c r="AB16" s="30" t="s">
        <v>72</v>
      </c>
      <c r="AC16" s="18"/>
      <c r="AD16" s="18"/>
      <c r="AE16" s="30"/>
      <c r="AF16" s="30" t="s">
        <v>42</v>
      </c>
      <c r="AG16" s="18"/>
      <c r="AH16" s="30"/>
      <c r="AI16" s="30" t="s">
        <v>72</v>
      </c>
      <c r="AJ16" s="18"/>
      <c r="AK16" s="18"/>
      <c r="AL16" s="31" t="s">
        <v>72</v>
      </c>
    </row>
    <row r="17" spans="2:38" ht="13.5">
      <c r="B17" s="713" t="s">
        <v>29</v>
      </c>
      <c r="C17" s="714"/>
      <c r="D17" s="714"/>
      <c r="E17" s="714"/>
      <c r="F17" s="714"/>
      <c r="G17" s="714"/>
      <c r="H17" s="715"/>
      <c r="I17" s="780">
        <v>147.6</v>
      </c>
      <c r="J17" s="780"/>
      <c r="K17" s="780"/>
      <c r="L17" s="780"/>
      <c r="M17" s="709">
        <v>6.6</v>
      </c>
      <c r="N17" s="709"/>
      <c r="O17" s="709"/>
      <c r="P17" s="709">
        <v>-3.1</v>
      </c>
      <c r="Q17" s="709"/>
      <c r="R17" s="709"/>
      <c r="S17" s="780">
        <v>135.7</v>
      </c>
      <c r="T17" s="780"/>
      <c r="U17" s="780"/>
      <c r="V17" s="780"/>
      <c r="W17" s="709">
        <v>6.9</v>
      </c>
      <c r="X17" s="709"/>
      <c r="Y17" s="709"/>
      <c r="Z17" s="709">
        <v>-3.3</v>
      </c>
      <c r="AA17" s="709"/>
      <c r="AB17" s="709"/>
      <c r="AC17" s="780">
        <v>11.9</v>
      </c>
      <c r="AD17" s="780"/>
      <c r="AE17" s="780"/>
      <c r="AF17" s="780"/>
      <c r="AG17" s="709">
        <v>3.4</v>
      </c>
      <c r="AH17" s="709"/>
      <c r="AI17" s="709"/>
      <c r="AJ17" s="709">
        <v>-0.9</v>
      </c>
      <c r="AK17" s="709"/>
      <c r="AL17" s="758"/>
    </row>
    <row r="18" spans="2:38" ht="13.5">
      <c r="B18" s="713" t="s">
        <v>30</v>
      </c>
      <c r="C18" s="714"/>
      <c r="D18" s="714"/>
      <c r="E18" s="714"/>
      <c r="F18" s="714"/>
      <c r="G18" s="714"/>
      <c r="H18" s="715"/>
      <c r="I18" s="780">
        <v>190.3</v>
      </c>
      <c r="J18" s="780"/>
      <c r="K18" s="780"/>
      <c r="L18" s="780"/>
      <c r="M18" s="709">
        <v>24.2</v>
      </c>
      <c r="N18" s="709"/>
      <c r="O18" s="709"/>
      <c r="P18" s="709">
        <v>2</v>
      </c>
      <c r="Q18" s="709"/>
      <c r="R18" s="709"/>
      <c r="S18" s="780">
        <v>174</v>
      </c>
      <c r="T18" s="780"/>
      <c r="U18" s="780"/>
      <c r="V18" s="780"/>
      <c r="W18" s="709">
        <v>24.5</v>
      </c>
      <c r="X18" s="709"/>
      <c r="Y18" s="709"/>
      <c r="Z18" s="709">
        <v>-0.1</v>
      </c>
      <c r="AA18" s="709"/>
      <c r="AB18" s="709"/>
      <c r="AC18" s="780">
        <v>16.3</v>
      </c>
      <c r="AD18" s="780"/>
      <c r="AE18" s="780"/>
      <c r="AF18" s="780"/>
      <c r="AG18" s="709">
        <v>19.9</v>
      </c>
      <c r="AH18" s="709"/>
      <c r="AI18" s="709"/>
      <c r="AJ18" s="709">
        <v>29.4</v>
      </c>
      <c r="AK18" s="709"/>
      <c r="AL18" s="758"/>
    </row>
    <row r="19" spans="2:38" ht="13.5">
      <c r="B19" s="713" t="s">
        <v>31</v>
      </c>
      <c r="C19" s="714"/>
      <c r="D19" s="714"/>
      <c r="E19" s="714"/>
      <c r="F19" s="714"/>
      <c r="G19" s="714"/>
      <c r="H19" s="715"/>
      <c r="I19" s="780">
        <v>165.6</v>
      </c>
      <c r="J19" s="780"/>
      <c r="K19" s="780"/>
      <c r="L19" s="780"/>
      <c r="M19" s="709">
        <v>11.7</v>
      </c>
      <c r="N19" s="709"/>
      <c r="O19" s="709"/>
      <c r="P19" s="709">
        <v>-2</v>
      </c>
      <c r="Q19" s="709"/>
      <c r="R19" s="709"/>
      <c r="S19" s="780">
        <v>149.8</v>
      </c>
      <c r="T19" s="780"/>
      <c r="U19" s="780"/>
      <c r="V19" s="780"/>
      <c r="W19" s="709">
        <v>12</v>
      </c>
      <c r="X19" s="709"/>
      <c r="Y19" s="709"/>
      <c r="Z19" s="709">
        <v>-1.9</v>
      </c>
      <c r="AA19" s="709"/>
      <c r="AB19" s="709"/>
      <c r="AC19" s="780">
        <v>15.8</v>
      </c>
      <c r="AD19" s="780"/>
      <c r="AE19" s="780"/>
      <c r="AF19" s="780"/>
      <c r="AG19" s="709">
        <v>9.7</v>
      </c>
      <c r="AH19" s="709"/>
      <c r="AI19" s="709"/>
      <c r="AJ19" s="709">
        <v>-3.1</v>
      </c>
      <c r="AK19" s="709"/>
      <c r="AL19" s="758"/>
    </row>
    <row r="20" spans="2:38" ht="13.5">
      <c r="B20" s="713" t="s">
        <v>55</v>
      </c>
      <c r="C20" s="714"/>
      <c r="D20" s="714"/>
      <c r="E20" s="714"/>
      <c r="F20" s="714"/>
      <c r="G20" s="714"/>
      <c r="H20" s="715"/>
      <c r="I20" s="780">
        <v>147.8</v>
      </c>
      <c r="J20" s="780"/>
      <c r="K20" s="780"/>
      <c r="L20" s="780"/>
      <c r="M20" s="709">
        <v>5.4</v>
      </c>
      <c r="N20" s="709"/>
      <c r="O20" s="709"/>
      <c r="P20" s="709">
        <v>-5.4</v>
      </c>
      <c r="Q20" s="709"/>
      <c r="R20" s="709"/>
      <c r="S20" s="780">
        <v>134.3</v>
      </c>
      <c r="T20" s="780"/>
      <c r="U20" s="780"/>
      <c r="V20" s="780"/>
      <c r="W20" s="709">
        <v>6</v>
      </c>
      <c r="X20" s="709"/>
      <c r="Y20" s="709"/>
      <c r="Z20" s="709">
        <v>-5.6</v>
      </c>
      <c r="AA20" s="709"/>
      <c r="AB20" s="709"/>
      <c r="AC20" s="780">
        <v>13.5</v>
      </c>
      <c r="AD20" s="780"/>
      <c r="AE20" s="780"/>
      <c r="AF20" s="780"/>
      <c r="AG20" s="709">
        <v>-0.7</v>
      </c>
      <c r="AH20" s="709"/>
      <c r="AI20" s="709"/>
      <c r="AJ20" s="709">
        <v>-4.2</v>
      </c>
      <c r="AK20" s="709"/>
      <c r="AL20" s="758"/>
    </row>
    <row r="21" spans="2:38" ht="13.5">
      <c r="B21" s="713" t="s">
        <v>25</v>
      </c>
      <c r="C21" s="714"/>
      <c r="D21" s="714"/>
      <c r="E21" s="714"/>
      <c r="F21" s="714"/>
      <c r="G21" s="714"/>
      <c r="H21" s="715"/>
      <c r="I21" s="780">
        <v>160.8</v>
      </c>
      <c r="J21" s="780"/>
      <c r="K21" s="780"/>
      <c r="L21" s="780"/>
      <c r="M21" s="709">
        <v>17.9</v>
      </c>
      <c r="N21" s="709"/>
      <c r="O21" s="709"/>
      <c r="P21" s="709">
        <v>-0.2</v>
      </c>
      <c r="Q21" s="709"/>
      <c r="R21" s="709"/>
      <c r="S21" s="780">
        <v>145.1</v>
      </c>
      <c r="T21" s="780"/>
      <c r="U21" s="780"/>
      <c r="V21" s="780"/>
      <c r="W21" s="709">
        <v>18.1</v>
      </c>
      <c r="X21" s="709"/>
      <c r="Y21" s="709"/>
      <c r="Z21" s="709">
        <v>-1.3</v>
      </c>
      <c r="AA21" s="709"/>
      <c r="AB21" s="709"/>
      <c r="AC21" s="780">
        <v>15.7</v>
      </c>
      <c r="AD21" s="780"/>
      <c r="AE21" s="780"/>
      <c r="AF21" s="780"/>
      <c r="AG21" s="709">
        <v>16.3</v>
      </c>
      <c r="AH21" s="709"/>
      <c r="AI21" s="709"/>
      <c r="AJ21" s="709">
        <v>10.6</v>
      </c>
      <c r="AK21" s="709"/>
      <c r="AL21" s="758"/>
    </row>
    <row r="22" spans="2:38" ht="13.5">
      <c r="B22" s="713" t="s">
        <v>54</v>
      </c>
      <c r="C22" s="714"/>
      <c r="D22" s="714"/>
      <c r="E22" s="714"/>
      <c r="F22" s="714"/>
      <c r="G22" s="714"/>
      <c r="H22" s="715"/>
      <c r="I22" s="780">
        <v>162.2</v>
      </c>
      <c r="J22" s="780"/>
      <c r="K22" s="780"/>
      <c r="L22" s="780"/>
      <c r="M22" s="709">
        <v>9.2</v>
      </c>
      <c r="N22" s="709"/>
      <c r="O22" s="709"/>
      <c r="P22" s="709">
        <v>-3.9</v>
      </c>
      <c r="Q22" s="709"/>
      <c r="R22" s="709"/>
      <c r="S22" s="780">
        <v>146.2</v>
      </c>
      <c r="T22" s="780"/>
      <c r="U22" s="780"/>
      <c r="V22" s="780"/>
      <c r="W22" s="709">
        <v>10.9</v>
      </c>
      <c r="X22" s="709"/>
      <c r="Y22" s="709"/>
      <c r="Z22" s="709">
        <v>-3.5</v>
      </c>
      <c r="AA22" s="709"/>
      <c r="AB22" s="709"/>
      <c r="AC22" s="780">
        <v>16</v>
      </c>
      <c r="AD22" s="780"/>
      <c r="AE22" s="780"/>
      <c r="AF22" s="780"/>
      <c r="AG22" s="709">
        <v>-4.7</v>
      </c>
      <c r="AH22" s="709"/>
      <c r="AI22" s="709"/>
      <c r="AJ22" s="709">
        <v>-7.6</v>
      </c>
      <c r="AK22" s="709"/>
      <c r="AL22" s="758"/>
    </row>
    <row r="23" spans="2:38" ht="13.5">
      <c r="B23" s="713" t="s">
        <v>69</v>
      </c>
      <c r="C23" s="714"/>
      <c r="D23" s="714"/>
      <c r="E23" s="714"/>
      <c r="F23" s="714"/>
      <c r="G23" s="714"/>
      <c r="H23" s="715"/>
      <c r="I23" s="780">
        <v>127.6</v>
      </c>
      <c r="J23" s="780"/>
      <c r="K23" s="780"/>
      <c r="L23" s="780"/>
      <c r="M23" s="709">
        <v>-1.3</v>
      </c>
      <c r="N23" s="709"/>
      <c r="O23" s="709"/>
      <c r="P23" s="709">
        <v>-3.3</v>
      </c>
      <c r="Q23" s="709"/>
      <c r="R23" s="709"/>
      <c r="S23" s="780">
        <v>120.6</v>
      </c>
      <c r="T23" s="780"/>
      <c r="U23" s="780"/>
      <c r="V23" s="780"/>
      <c r="W23" s="709">
        <v>-0.8</v>
      </c>
      <c r="X23" s="709"/>
      <c r="Y23" s="709"/>
      <c r="Z23" s="709">
        <v>-3.9</v>
      </c>
      <c r="AA23" s="709"/>
      <c r="AB23" s="709"/>
      <c r="AC23" s="780">
        <v>7</v>
      </c>
      <c r="AD23" s="780"/>
      <c r="AE23" s="780"/>
      <c r="AF23" s="780"/>
      <c r="AG23" s="709">
        <v>-9.1</v>
      </c>
      <c r="AH23" s="709"/>
      <c r="AI23" s="709"/>
      <c r="AJ23" s="709">
        <v>9.4</v>
      </c>
      <c r="AK23" s="709"/>
      <c r="AL23" s="758"/>
    </row>
    <row r="24" spans="2:38" ht="13.5">
      <c r="B24" s="713" t="s">
        <v>70</v>
      </c>
      <c r="C24" s="714"/>
      <c r="D24" s="714"/>
      <c r="E24" s="714"/>
      <c r="F24" s="714"/>
      <c r="G24" s="714"/>
      <c r="H24" s="715"/>
      <c r="I24" s="780">
        <v>138.9</v>
      </c>
      <c r="J24" s="780"/>
      <c r="K24" s="780"/>
      <c r="L24" s="780"/>
      <c r="M24" s="709">
        <v>-4</v>
      </c>
      <c r="N24" s="709"/>
      <c r="O24" s="709"/>
      <c r="P24" s="709">
        <v>-7.8</v>
      </c>
      <c r="Q24" s="709"/>
      <c r="R24" s="709"/>
      <c r="S24" s="780">
        <v>126.4</v>
      </c>
      <c r="T24" s="780"/>
      <c r="U24" s="780"/>
      <c r="V24" s="780"/>
      <c r="W24" s="709">
        <v>-4.2</v>
      </c>
      <c r="X24" s="709"/>
      <c r="Y24" s="709"/>
      <c r="Z24" s="709">
        <v>-9.5</v>
      </c>
      <c r="AA24" s="709"/>
      <c r="AB24" s="709"/>
      <c r="AC24" s="780">
        <v>12.5</v>
      </c>
      <c r="AD24" s="780"/>
      <c r="AE24" s="780"/>
      <c r="AF24" s="780"/>
      <c r="AG24" s="709">
        <v>-0.8</v>
      </c>
      <c r="AH24" s="709"/>
      <c r="AI24" s="709"/>
      <c r="AJ24" s="709">
        <v>13.6</v>
      </c>
      <c r="AK24" s="709"/>
      <c r="AL24" s="758"/>
    </row>
    <row r="25" spans="2:42" ht="13.5">
      <c r="B25" s="713" t="s">
        <v>53</v>
      </c>
      <c r="C25" s="714"/>
      <c r="D25" s="714"/>
      <c r="E25" s="714"/>
      <c r="F25" s="714"/>
      <c r="G25" s="714"/>
      <c r="H25" s="715"/>
      <c r="I25" s="780">
        <v>133.7</v>
      </c>
      <c r="J25" s="780"/>
      <c r="K25" s="780"/>
      <c r="L25" s="780"/>
      <c r="M25" s="709">
        <v>11.4</v>
      </c>
      <c r="N25" s="709"/>
      <c r="O25" s="709"/>
      <c r="P25" s="709">
        <v>-9.2</v>
      </c>
      <c r="Q25" s="709"/>
      <c r="R25" s="709"/>
      <c r="S25" s="783">
        <v>123.6</v>
      </c>
      <c r="T25" s="783"/>
      <c r="U25" s="783"/>
      <c r="V25" s="783"/>
      <c r="W25" s="709">
        <v>10.5</v>
      </c>
      <c r="X25" s="709"/>
      <c r="Y25" s="709"/>
      <c r="Z25" s="709">
        <v>-9.1</v>
      </c>
      <c r="AA25" s="709"/>
      <c r="AB25" s="709"/>
      <c r="AC25" s="783">
        <v>10.1</v>
      </c>
      <c r="AD25" s="783"/>
      <c r="AE25" s="783"/>
      <c r="AF25" s="783"/>
      <c r="AG25" s="709">
        <v>24.7</v>
      </c>
      <c r="AH25" s="709"/>
      <c r="AI25" s="709"/>
      <c r="AJ25" s="709">
        <v>-10.6</v>
      </c>
      <c r="AK25" s="709"/>
      <c r="AL25" s="758"/>
      <c r="AP25" s="464"/>
    </row>
    <row r="26" spans="2:42" ht="13.5">
      <c r="B26" s="713" t="s">
        <v>52</v>
      </c>
      <c r="C26" s="714"/>
      <c r="D26" s="714"/>
      <c r="E26" s="714"/>
      <c r="F26" s="714"/>
      <c r="G26" s="714"/>
      <c r="H26" s="715"/>
      <c r="I26" s="780">
        <v>168.2</v>
      </c>
      <c r="J26" s="780"/>
      <c r="K26" s="780"/>
      <c r="L26" s="780"/>
      <c r="M26" s="709">
        <v>13.8</v>
      </c>
      <c r="N26" s="709"/>
      <c r="O26" s="709"/>
      <c r="P26" s="709">
        <v>1.5</v>
      </c>
      <c r="Q26" s="709"/>
      <c r="R26" s="709"/>
      <c r="S26" s="783">
        <v>148.7</v>
      </c>
      <c r="T26" s="783"/>
      <c r="U26" s="783"/>
      <c r="V26" s="783"/>
      <c r="W26" s="709">
        <v>12.6</v>
      </c>
      <c r="X26" s="709"/>
      <c r="Y26" s="709"/>
      <c r="Z26" s="709">
        <v>2.4</v>
      </c>
      <c r="AA26" s="709"/>
      <c r="AB26" s="709"/>
      <c r="AC26" s="783">
        <v>19.5</v>
      </c>
      <c r="AD26" s="783"/>
      <c r="AE26" s="783"/>
      <c r="AF26" s="783"/>
      <c r="AG26" s="709">
        <v>25</v>
      </c>
      <c r="AH26" s="709"/>
      <c r="AI26" s="709"/>
      <c r="AJ26" s="709">
        <v>-4.4</v>
      </c>
      <c r="AK26" s="709"/>
      <c r="AL26" s="758"/>
      <c r="AP26" s="464"/>
    </row>
    <row r="27" spans="2:42" ht="13.5">
      <c r="B27" s="713" t="s">
        <v>51</v>
      </c>
      <c r="C27" s="714"/>
      <c r="D27" s="714"/>
      <c r="E27" s="714"/>
      <c r="F27" s="714"/>
      <c r="G27" s="714"/>
      <c r="H27" s="715"/>
      <c r="I27" s="780">
        <v>106.9</v>
      </c>
      <c r="J27" s="780"/>
      <c r="K27" s="780"/>
      <c r="L27" s="780"/>
      <c r="M27" s="709">
        <v>-6</v>
      </c>
      <c r="N27" s="709"/>
      <c r="O27" s="709"/>
      <c r="P27" s="709">
        <v>-3.4</v>
      </c>
      <c r="Q27" s="709"/>
      <c r="R27" s="709"/>
      <c r="S27" s="783">
        <v>101</v>
      </c>
      <c r="T27" s="783"/>
      <c r="U27" s="783"/>
      <c r="V27" s="783"/>
      <c r="W27" s="709">
        <v>-4.7</v>
      </c>
      <c r="X27" s="709"/>
      <c r="Y27" s="709"/>
      <c r="Z27" s="709">
        <v>-3.9</v>
      </c>
      <c r="AA27" s="709"/>
      <c r="AB27" s="709"/>
      <c r="AC27" s="783">
        <v>5.9</v>
      </c>
      <c r="AD27" s="783"/>
      <c r="AE27" s="783"/>
      <c r="AF27" s="783"/>
      <c r="AG27" s="709">
        <v>-23.4</v>
      </c>
      <c r="AH27" s="709"/>
      <c r="AI27" s="709"/>
      <c r="AJ27" s="709">
        <v>5.4</v>
      </c>
      <c r="AK27" s="709"/>
      <c r="AL27" s="758"/>
      <c r="AP27" s="464"/>
    </row>
    <row r="28" spans="2:42" ht="13.5">
      <c r="B28" s="713" t="s">
        <v>50</v>
      </c>
      <c r="C28" s="714"/>
      <c r="D28" s="714"/>
      <c r="E28" s="714"/>
      <c r="F28" s="714"/>
      <c r="G28" s="714"/>
      <c r="H28" s="715"/>
      <c r="I28" s="780">
        <v>138</v>
      </c>
      <c r="J28" s="780"/>
      <c r="K28" s="780"/>
      <c r="L28" s="780"/>
      <c r="M28" s="709">
        <v>0.2</v>
      </c>
      <c r="N28" s="709"/>
      <c r="O28" s="709"/>
      <c r="P28" s="709">
        <v>-4.2</v>
      </c>
      <c r="Q28" s="709"/>
      <c r="R28" s="709"/>
      <c r="S28" s="783">
        <v>134.5</v>
      </c>
      <c r="T28" s="783"/>
      <c r="U28" s="783"/>
      <c r="V28" s="783"/>
      <c r="W28" s="709">
        <v>1</v>
      </c>
      <c r="X28" s="709"/>
      <c r="Y28" s="709"/>
      <c r="Z28" s="709">
        <v>-4.1</v>
      </c>
      <c r="AA28" s="709"/>
      <c r="AB28" s="709"/>
      <c r="AC28" s="783">
        <v>3.5</v>
      </c>
      <c r="AD28" s="783"/>
      <c r="AE28" s="783"/>
      <c r="AF28" s="783"/>
      <c r="AG28" s="709">
        <v>-18.7</v>
      </c>
      <c r="AH28" s="709"/>
      <c r="AI28" s="709"/>
      <c r="AJ28" s="709">
        <v>-8.1</v>
      </c>
      <c r="AK28" s="709"/>
      <c r="AL28" s="758"/>
      <c r="AP28" s="464"/>
    </row>
    <row r="29" spans="2:42" ht="13.5">
      <c r="B29" s="713" t="s">
        <v>32</v>
      </c>
      <c r="C29" s="714"/>
      <c r="D29" s="714"/>
      <c r="E29" s="714"/>
      <c r="F29" s="714"/>
      <c r="G29" s="714"/>
      <c r="H29" s="715"/>
      <c r="I29" s="780">
        <v>114</v>
      </c>
      <c r="J29" s="780"/>
      <c r="K29" s="780"/>
      <c r="L29" s="780"/>
      <c r="M29" s="709">
        <v>3.5</v>
      </c>
      <c r="N29" s="709"/>
      <c r="O29" s="709"/>
      <c r="P29" s="709">
        <v>-12.7</v>
      </c>
      <c r="Q29" s="709"/>
      <c r="R29" s="709"/>
      <c r="S29" s="783">
        <v>103.3</v>
      </c>
      <c r="T29" s="783"/>
      <c r="U29" s="783"/>
      <c r="V29" s="783"/>
      <c r="W29" s="709">
        <v>2.4</v>
      </c>
      <c r="X29" s="709"/>
      <c r="Y29" s="709"/>
      <c r="Z29" s="709">
        <v>-13.3</v>
      </c>
      <c r="AA29" s="709"/>
      <c r="AB29" s="709"/>
      <c r="AC29" s="783">
        <v>10.7</v>
      </c>
      <c r="AD29" s="783"/>
      <c r="AE29" s="783"/>
      <c r="AF29" s="783"/>
      <c r="AG29" s="709">
        <v>16.2</v>
      </c>
      <c r="AH29" s="709"/>
      <c r="AI29" s="709"/>
      <c r="AJ29" s="709">
        <v>-4.5</v>
      </c>
      <c r="AK29" s="709"/>
      <c r="AL29" s="758"/>
      <c r="AP29" s="464"/>
    </row>
    <row r="30" spans="2:42" ht="13.5">
      <c r="B30" s="713" t="s">
        <v>28</v>
      </c>
      <c r="C30" s="714"/>
      <c r="D30" s="714"/>
      <c r="E30" s="714"/>
      <c r="F30" s="714"/>
      <c r="G30" s="714"/>
      <c r="H30" s="715"/>
      <c r="I30" s="780">
        <v>137</v>
      </c>
      <c r="J30" s="780"/>
      <c r="K30" s="780"/>
      <c r="L30" s="780"/>
      <c r="M30" s="709">
        <v>-2.4</v>
      </c>
      <c r="N30" s="709"/>
      <c r="O30" s="709"/>
      <c r="P30" s="709">
        <v>-4.8</v>
      </c>
      <c r="Q30" s="709"/>
      <c r="R30" s="709"/>
      <c r="S30" s="783">
        <v>131.4</v>
      </c>
      <c r="T30" s="783"/>
      <c r="U30" s="783"/>
      <c r="V30" s="783"/>
      <c r="W30" s="709">
        <v>-1.5</v>
      </c>
      <c r="X30" s="709"/>
      <c r="Y30" s="709"/>
      <c r="Z30" s="709">
        <v>-5.4</v>
      </c>
      <c r="AA30" s="709"/>
      <c r="AB30" s="709"/>
      <c r="AC30" s="783">
        <v>5.6</v>
      </c>
      <c r="AD30" s="783"/>
      <c r="AE30" s="783"/>
      <c r="AF30" s="783"/>
      <c r="AG30" s="709">
        <v>-18.8</v>
      </c>
      <c r="AH30" s="709"/>
      <c r="AI30" s="709"/>
      <c r="AJ30" s="709">
        <v>12</v>
      </c>
      <c r="AK30" s="709"/>
      <c r="AL30" s="758"/>
      <c r="AP30" s="464"/>
    </row>
    <row r="31" spans="2:42" ht="13.5">
      <c r="B31" s="713" t="s">
        <v>26</v>
      </c>
      <c r="C31" s="714"/>
      <c r="D31" s="714"/>
      <c r="E31" s="714"/>
      <c r="F31" s="714"/>
      <c r="G31" s="714"/>
      <c r="H31" s="715"/>
      <c r="I31" s="780">
        <v>141.8</v>
      </c>
      <c r="J31" s="780"/>
      <c r="K31" s="780"/>
      <c r="L31" s="780"/>
      <c r="M31" s="709">
        <v>2.9</v>
      </c>
      <c r="N31" s="709"/>
      <c r="O31" s="709"/>
      <c r="P31" s="709">
        <v>-9.3</v>
      </c>
      <c r="Q31" s="709"/>
      <c r="R31" s="709"/>
      <c r="S31" s="783">
        <v>138.2</v>
      </c>
      <c r="T31" s="783"/>
      <c r="U31" s="783"/>
      <c r="V31" s="783"/>
      <c r="W31" s="709">
        <v>3.4</v>
      </c>
      <c r="X31" s="709"/>
      <c r="Y31" s="709"/>
      <c r="Z31" s="709">
        <v>-9.4</v>
      </c>
      <c r="AA31" s="709"/>
      <c r="AB31" s="709"/>
      <c r="AC31" s="783">
        <v>3.6</v>
      </c>
      <c r="AD31" s="783"/>
      <c r="AE31" s="783"/>
      <c r="AF31" s="783"/>
      <c r="AG31" s="709">
        <v>-16.3</v>
      </c>
      <c r="AH31" s="709"/>
      <c r="AI31" s="709"/>
      <c r="AJ31" s="709">
        <v>-7.7</v>
      </c>
      <c r="AK31" s="709"/>
      <c r="AL31" s="758"/>
      <c r="AP31" s="464"/>
    </row>
    <row r="32" spans="2:42" ht="13.5">
      <c r="B32" s="713" t="s">
        <v>27</v>
      </c>
      <c r="C32" s="714"/>
      <c r="D32" s="714"/>
      <c r="E32" s="714"/>
      <c r="F32" s="714"/>
      <c r="G32" s="714"/>
      <c r="H32" s="715"/>
      <c r="I32" s="780">
        <v>130.6</v>
      </c>
      <c r="J32" s="780"/>
      <c r="K32" s="780"/>
      <c r="L32" s="780"/>
      <c r="M32" s="709">
        <v>8.7</v>
      </c>
      <c r="N32" s="709"/>
      <c r="O32" s="709"/>
      <c r="P32" s="709">
        <v>0.3</v>
      </c>
      <c r="Q32" s="709"/>
      <c r="R32" s="709"/>
      <c r="S32" s="783">
        <v>120.3</v>
      </c>
      <c r="T32" s="783"/>
      <c r="U32" s="783"/>
      <c r="V32" s="783"/>
      <c r="W32" s="709">
        <v>9.1</v>
      </c>
      <c r="X32" s="709"/>
      <c r="Y32" s="709"/>
      <c r="Z32" s="709">
        <v>1</v>
      </c>
      <c r="AA32" s="709"/>
      <c r="AB32" s="709"/>
      <c r="AC32" s="783">
        <v>10.3</v>
      </c>
      <c r="AD32" s="783"/>
      <c r="AE32" s="783"/>
      <c r="AF32" s="783"/>
      <c r="AG32" s="709">
        <v>3.1</v>
      </c>
      <c r="AH32" s="709"/>
      <c r="AI32" s="709"/>
      <c r="AJ32" s="709">
        <v>-8.1</v>
      </c>
      <c r="AK32" s="709"/>
      <c r="AL32" s="758"/>
      <c r="AP32" s="464"/>
    </row>
    <row r="33" spans="2:38" ht="4.5" customHeight="1">
      <c r="B33" s="55"/>
      <c r="C33" s="56"/>
      <c r="D33" s="56"/>
      <c r="E33" s="56"/>
      <c r="F33" s="56"/>
      <c r="G33" s="56"/>
      <c r="H33" s="54"/>
      <c r="I33" s="62"/>
      <c r="J33" s="63"/>
      <c r="K33" s="63"/>
      <c r="L33" s="63"/>
      <c r="M33" s="8"/>
      <c r="N33" s="8"/>
      <c r="O33" s="8"/>
      <c r="P33" s="8"/>
      <c r="Q33" s="8"/>
      <c r="R33" s="8"/>
      <c r="S33" s="66"/>
      <c r="T33" s="66"/>
      <c r="U33" s="66"/>
      <c r="V33" s="66"/>
      <c r="W33" s="8"/>
      <c r="X33" s="8"/>
      <c r="Y33" s="8"/>
      <c r="Z33" s="8"/>
      <c r="AA33" s="8"/>
      <c r="AB33" s="8"/>
      <c r="AC33" s="66"/>
      <c r="AD33" s="66"/>
      <c r="AE33" s="66"/>
      <c r="AF33" s="66"/>
      <c r="AG33" s="8"/>
      <c r="AH33" s="8"/>
      <c r="AI33" s="8"/>
      <c r="AJ33" s="8"/>
      <c r="AK33" s="8"/>
      <c r="AL33" s="64"/>
    </row>
    <row r="34" ht="13.5">
      <c r="B34" s="70"/>
    </row>
    <row r="35" ht="13.5">
      <c r="B35" s="69"/>
    </row>
    <row r="36" spans="2:36" ht="17.25">
      <c r="B36" s="35" t="s">
        <v>68</v>
      </c>
      <c r="C36" s="33"/>
      <c r="D36" s="33"/>
      <c r="E36" s="33"/>
      <c r="F36" s="33"/>
      <c r="G36" s="33"/>
      <c r="H36" s="33"/>
      <c r="I36" s="33"/>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2:39" ht="13.5" customHeight="1">
      <c r="B38" s="36"/>
      <c r="C38" s="677" t="s">
        <v>842</v>
      </c>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row>
    <row r="39" spans="2:39" ht="13.5">
      <c r="B39" s="36"/>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row>
    <row r="40" spans="2:39" ht="13.5">
      <c r="B40" s="36"/>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row>
    <row r="41" spans="2:39" ht="13.5" customHeight="1">
      <c r="B41" s="36"/>
      <c r="C41" s="677" t="s">
        <v>843</v>
      </c>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row>
    <row r="42" spans="2:39" ht="13.5">
      <c r="B42" s="36"/>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row>
    <row r="43" spans="2:36" ht="1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2:39" ht="13.5">
      <c r="B44" s="33" t="s">
        <v>787</v>
      </c>
      <c r="C44" s="33"/>
      <c r="D44" s="33"/>
      <c r="E44" s="33"/>
      <c r="F44" s="33"/>
      <c r="G44" s="33"/>
      <c r="H44" s="33"/>
      <c r="I44" s="33"/>
      <c r="J44" s="33"/>
      <c r="K44" s="33"/>
      <c r="L44" s="33"/>
      <c r="M44" s="33"/>
      <c r="N44" s="33"/>
      <c r="O44" s="33"/>
      <c r="P44" s="38"/>
      <c r="Q44" s="39"/>
      <c r="R44" s="38"/>
      <c r="T44" s="11"/>
      <c r="AH44" s="776" t="s">
        <v>75</v>
      </c>
      <c r="AI44" s="776"/>
      <c r="AJ44" s="776"/>
      <c r="AK44" s="776"/>
      <c r="AL44" s="776"/>
      <c r="AM44" s="776"/>
    </row>
    <row r="45" spans="2:41" ht="13.5">
      <c r="B45" s="702" t="s">
        <v>64</v>
      </c>
      <c r="C45" s="749"/>
      <c r="D45" s="749"/>
      <c r="E45" s="749"/>
      <c r="F45" s="749"/>
      <c r="G45" s="749"/>
      <c r="H45" s="749"/>
      <c r="I45" s="759" t="s">
        <v>786</v>
      </c>
      <c r="J45" s="760"/>
      <c r="K45" s="760"/>
      <c r="L45" s="760"/>
      <c r="M45" s="75"/>
      <c r="N45" s="75"/>
      <c r="O45" s="75"/>
      <c r="P45" s="75"/>
      <c r="Q45" s="75"/>
      <c r="R45" s="75"/>
      <c r="S45" s="731" t="s">
        <v>77</v>
      </c>
      <c r="T45" s="732"/>
      <c r="U45" s="733"/>
      <c r="V45" s="740" t="s">
        <v>76</v>
      </c>
      <c r="W45" s="741"/>
      <c r="X45" s="741"/>
      <c r="Y45" s="741"/>
      <c r="Z45" s="741"/>
      <c r="AA45" s="741"/>
      <c r="AB45" s="741"/>
      <c r="AC45" s="741"/>
      <c r="AD45" s="741"/>
      <c r="AE45" s="741"/>
      <c r="AF45" s="741"/>
      <c r="AG45" s="741"/>
      <c r="AH45" s="741"/>
      <c r="AI45" s="741"/>
      <c r="AJ45" s="741"/>
      <c r="AK45" s="741"/>
      <c r="AL45" s="741"/>
      <c r="AM45" s="742"/>
      <c r="AN45" s="10"/>
      <c r="AO45" s="11"/>
    </row>
    <row r="46" spans="2:41" ht="13.5">
      <c r="B46" s="751"/>
      <c r="C46" s="750"/>
      <c r="D46" s="750"/>
      <c r="E46" s="750"/>
      <c r="F46" s="750"/>
      <c r="G46" s="750"/>
      <c r="H46" s="750"/>
      <c r="I46" s="761"/>
      <c r="J46" s="762"/>
      <c r="K46" s="762"/>
      <c r="L46" s="762"/>
      <c r="M46" s="768" t="s">
        <v>33</v>
      </c>
      <c r="N46" s="768"/>
      <c r="O46" s="768"/>
      <c r="P46" s="768"/>
      <c r="Q46" s="768"/>
      <c r="R46" s="768"/>
      <c r="S46" s="734"/>
      <c r="T46" s="735"/>
      <c r="U46" s="736"/>
      <c r="V46" s="96" t="s">
        <v>38</v>
      </c>
      <c r="W46" s="97"/>
      <c r="X46" s="97"/>
      <c r="Y46" s="97"/>
      <c r="Z46" s="97"/>
      <c r="AA46" s="97"/>
      <c r="AB46" s="97"/>
      <c r="AC46" s="97"/>
      <c r="AD46" s="98"/>
      <c r="AE46" s="777" t="s">
        <v>39</v>
      </c>
      <c r="AF46" s="778"/>
      <c r="AG46" s="778"/>
      <c r="AH46" s="97"/>
      <c r="AI46" s="97"/>
      <c r="AJ46" s="97"/>
      <c r="AK46" s="97"/>
      <c r="AL46" s="99"/>
      <c r="AM46" s="100"/>
      <c r="AN46" s="10"/>
      <c r="AO46" s="11"/>
    </row>
    <row r="47" spans="2:52" ht="13.5">
      <c r="B47" s="753"/>
      <c r="C47" s="754"/>
      <c r="D47" s="754"/>
      <c r="E47" s="754"/>
      <c r="F47" s="754"/>
      <c r="G47" s="754"/>
      <c r="H47" s="754"/>
      <c r="I47" s="763"/>
      <c r="J47" s="764"/>
      <c r="K47" s="764"/>
      <c r="L47" s="764"/>
      <c r="M47" s="745" t="s">
        <v>34</v>
      </c>
      <c r="N47" s="745"/>
      <c r="O47" s="745"/>
      <c r="P47" s="745" t="s">
        <v>35</v>
      </c>
      <c r="Q47" s="745"/>
      <c r="R47" s="745"/>
      <c r="S47" s="737"/>
      <c r="T47" s="738"/>
      <c r="U47" s="739"/>
      <c r="V47" s="101"/>
      <c r="W47" s="102"/>
      <c r="X47" s="102"/>
      <c r="Y47" s="745" t="s">
        <v>36</v>
      </c>
      <c r="Z47" s="745"/>
      <c r="AA47" s="745"/>
      <c r="AB47" s="745" t="s">
        <v>37</v>
      </c>
      <c r="AC47" s="745"/>
      <c r="AD47" s="745"/>
      <c r="AE47" s="101"/>
      <c r="AF47" s="102"/>
      <c r="AG47" s="102"/>
      <c r="AH47" s="745" t="s">
        <v>36</v>
      </c>
      <c r="AI47" s="745"/>
      <c r="AJ47" s="745"/>
      <c r="AK47" s="745" t="s">
        <v>37</v>
      </c>
      <c r="AL47" s="745"/>
      <c r="AM47" s="745"/>
      <c r="AP47" s="44"/>
      <c r="AQ47" s="44"/>
      <c r="AS47" s="45"/>
      <c r="AT47" s="45"/>
      <c r="AV47" s="44"/>
      <c r="AW47" s="44"/>
      <c r="AY47" s="46"/>
      <c r="AZ47" s="46"/>
    </row>
    <row r="48" spans="2:49" s="15" customFormat="1" ht="9.75">
      <c r="B48" s="24"/>
      <c r="C48" s="25"/>
      <c r="D48" s="25"/>
      <c r="E48" s="25"/>
      <c r="F48" s="25"/>
      <c r="G48" s="25"/>
      <c r="H48" s="26"/>
      <c r="I48" s="698" t="s">
        <v>43</v>
      </c>
      <c r="J48" s="699"/>
      <c r="K48" s="699"/>
      <c r="L48" s="699"/>
      <c r="M48" s="701" t="s">
        <v>49</v>
      </c>
      <c r="N48" s="701"/>
      <c r="O48" s="701"/>
      <c r="P48" s="701" t="s">
        <v>49</v>
      </c>
      <c r="Q48" s="701"/>
      <c r="R48" s="701"/>
      <c r="S48" s="699" t="s">
        <v>49</v>
      </c>
      <c r="T48" s="699"/>
      <c r="U48" s="699"/>
      <c r="V48" s="699" t="s">
        <v>49</v>
      </c>
      <c r="W48" s="699"/>
      <c r="X48" s="699"/>
      <c r="Y48" s="701" t="s">
        <v>73</v>
      </c>
      <c r="Z48" s="701"/>
      <c r="AA48" s="701"/>
      <c r="AB48" s="701" t="s">
        <v>73</v>
      </c>
      <c r="AC48" s="701"/>
      <c r="AD48" s="701"/>
      <c r="AE48" s="699" t="s">
        <v>49</v>
      </c>
      <c r="AF48" s="699"/>
      <c r="AG48" s="699"/>
      <c r="AH48" s="701" t="s">
        <v>73</v>
      </c>
      <c r="AI48" s="701"/>
      <c r="AJ48" s="701"/>
      <c r="AK48" s="727" t="s">
        <v>73</v>
      </c>
      <c r="AL48" s="727"/>
      <c r="AM48" s="727"/>
      <c r="AP48" s="19"/>
      <c r="AQ48" s="19"/>
      <c r="AV48" s="19"/>
      <c r="AW48" s="19"/>
    </row>
    <row r="49" spans="2:49" ht="13.5">
      <c r="B49" s="713" t="s">
        <v>29</v>
      </c>
      <c r="C49" s="714"/>
      <c r="D49" s="714"/>
      <c r="E49" s="714"/>
      <c r="F49" s="714"/>
      <c r="G49" s="714"/>
      <c r="H49" s="715"/>
      <c r="I49" s="766">
        <v>848912</v>
      </c>
      <c r="J49" s="767"/>
      <c r="K49" s="767"/>
      <c r="L49" s="767"/>
      <c r="M49" s="709">
        <v>-0.4</v>
      </c>
      <c r="N49" s="709"/>
      <c r="O49" s="709"/>
      <c r="P49" s="709">
        <v>-1.1</v>
      </c>
      <c r="Q49" s="709"/>
      <c r="R49" s="709"/>
      <c r="S49" s="773">
        <v>24.6</v>
      </c>
      <c r="T49" s="773"/>
      <c r="U49" s="773"/>
      <c r="V49" s="765">
        <v>0.97</v>
      </c>
      <c r="W49" s="765"/>
      <c r="X49" s="765"/>
      <c r="Y49" s="765">
        <v>-0.08000000000000007</v>
      </c>
      <c r="Z49" s="765"/>
      <c r="AA49" s="765"/>
      <c r="AB49" s="765">
        <v>-0.31</v>
      </c>
      <c r="AC49" s="765"/>
      <c r="AD49" s="765"/>
      <c r="AE49" s="765">
        <v>1.47</v>
      </c>
      <c r="AF49" s="765"/>
      <c r="AG49" s="765"/>
      <c r="AH49" s="765">
        <v>0.02</v>
      </c>
      <c r="AI49" s="765"/>
      <c r="AJ49" s="765"/>
      <c r="AK49" s="765">
        <v>0.21</v>
      </c>
      <c r="AL49" s="765"/>
      <c r="AM49" s="772"/>
      <c r="AP49" s="12"/>
      <c r="AQ49" s="12"/>
      <c r="AS49" s="12"/>
      <c r="AT49" s="12"/>
      <c r="AV49" s="13"/>
      <c r="AW49" s="13"/>
    </row>
    <row r="50" spans="2:49" ht="13.5">
      <c r="B50" s="713" t="s">
        <v>30</v>
      </c>
      <c r="C50" s="714"/>
      <c r="D50" s="714"/>
      <c r="E50" s="714"/>
      <c r="F50" s="714"/>
      <c r="G50" s="714"/>
      <c r="H50" s="715"/>
      <c r="I50" s="766">
        <v>17721</v>
      </c>
      <c r="J50" s="767"/>
      <c r="K50" s="767"/>
      <c r="L50" s="767"/>
      <c r="M50" s="709">
        <v>0.1</v>
      </c>
      <c r="N50" s="709"/>
      <c r="O50" s="709"/>
      <c r="P50" s="709">
        <v>-1.1</v>
      </c>
      <c r="Q50" s="709"/>
      <c r="R50" s="709"/>
      <c r="S50" s="773">
        <v>1.1</v>
      </c>
      <c r="T50" s="773"/>
      <c r="U50" s="773"/>
      <c r="V50" s="770">
        <v>0.06</v>
      </c>
      <c r="W50" s="770"/>
      <c r="X50" s="770"/>
      <c r="Y50" s="770">
        <v>0.06</v>
      </c>
      <c r="Z50" s="770"/>
      <c r="AA50" s="770"/>
      <c r="AB50" s="770">
        <v>0</v>
      </c>
      <c r="AC50" s="770"/>
      <c r="AD50" s="770"/>
      <c r="AE50" s="770">
        <v>0</v>
      </c>
      <c r="AF50" s="770"/>
      <c r="AG50" s="770"/>
      <c r="AH50" s="765">
        <v>-0.17</v>
      </c>
      <c r="AI50" s="765"/>
      <c r="AJ50" s="765"/>
      <c r="AK50" s="765">
        <v>-0.17</v>
      </c>
      <c r="AL50" s="765"/>
      <c r="AM50" s="772"/>
      <c r="AP50" s="12"/>
      <c r="AQ50" s="12"/>
      <c r="AS50" s="12"/>
      <c r="AT50" s="12"/>
      <c r="AV50" s="13"/>
      <c r="AW50" s="13"/>
    </row>
    <row r="51" spans="2:49" ht="13.5">
      <c r="B51" s="713" t="s">
        <v>31</v>
      </c>
      <c r="C51" s="714"/>
      <c r="D51" s="714"/>
      <c r="E51" s="714"/>
      <c r="F51" s="714"/>
      <c r="G51" s="714"/>
      <c r="H51" s="715"/>
      <c r="I51" s="766">
        <v>319150</v>
      </c>
      <c r="J51" s="767"/>
      <c r="K51" s="767"/>
      <c r="L51" s="767"/>
      <c r="M51" s="709">
        <v>-0.4</v>
      </c>
      <c r="N51" s="709"/>
      <c r="O51" s="709"/>
      <c r="P51" s="709">
        <v>-1.1</v>
      </c>
      <c r="Q51" s="709"/>
      <c r="R51" s="709"/>
      <c r="S51" s="773">
        <v>7.3</v>
      </c>
      <c r="T51" s="773"/>
      <c r="U51" s="773"/>
      <c r="V51" s="770">
        <v>0.72</v>
      </c>
      <c r="W51" s="770"/>
      <c r="X51" s="770"/>
      <c r="Y51" s="770">
        <v>-0.06000000000000005</v>
      </c>
      <c r="Z51" s="770"/>
      <c r="AA51" s="770"/>
      <c r="AB51" s="770">
        <v>0</v>
      </c>
      <c r="AC51" s="770"/>
      <c r="AD51" s="770"/>
      <c r="AE51" s="770">
        <v>1.1</v>
      </c>
      <c r="AF51" s="770"/>
      <c r="AG51" s="770"/>
      <c r="AH51" s="770">
        <v>0.06000000000000005</v>
      </c>
      <c r="AI51" s="770"/>
      <c r="AJ51" s="770"/>
      <c r="AK51" s="765">
        <v>-0.02</v>
      </c>
      <c r="AL51" s="765"/>
      <c r="AM51" s="772"/>
      <c r="AP51" s="12"/>
      <c r="AQ51" s="12"/>
      <c r="AS51" s="12"/>
      <c r="AT51" s="12"/>
      <c r="AV51" s="13"/>
      <c r="AW51" s="13"/>
    </row>
    <row r="52" spans="2:49" ht="13.5">
      <c r="B52" s="713" t="s">
        <v>55</v>
      </c>
      <c r="C52" s="714"/>
      <c r="D52" s="714"/>
      <c r="E52" s="714"/>
      <c r="F52" s="714"/>
      <c r="G52" s="714"/>
      <c r="H52" s="715"/>
      <c r="I52" s="766">
        <v>6306</v>
      </c>
      <c r="J52" s="767"/>
      <c r="K52" s="767"/>
      <c r="L52" s="767"/>
      <c r="M52" s="709">
        <v>-0.7</v>
      </c>
      <c r="N52" s="709"/>
      <c r="O52" s="709"/>
      <c r="P52" s="709">
        <v>-4.1</v>
      </c>
      <c r="Q52" s="709"/>
      <c r="R52" s="709"/>
      <c r="S52" s="773">
        <v>4.5</v>
      </c>
      <c r="T52" s="773"/>
      <c r="U52" s="773"/>
      <c r="V52" s="770">
        <v>0</v>
      </c>
      <c r="W52" s="770"/>
      <c r="X52" s="770"/>
      <c r="Y52" s="770">
        <v>-0.02</v>
      </c>
      <c r="Z52" s="770"/>
      <c r="AA52" s="770"/>
      <c r="AB52" s="770">
        <v>0</v>
      </c>
      <c r="AC52" s="770"/>
      <c r="AD52" s="770"/>
      <c r="AE52" s="770">
        <v>0.72</v>
      </c>
      <c r="AF52" s="770"/>
      <c r="AG52" s="770"/>
      <c r="AH52" s="770">
        <v>0.5</v>
      </c>
      <c r="AI52" s="770"/>
      <c r="AJ52" s="770"/>
      <c r="AK52" s="765">
        <v>0.06</v>
      </c>
      <c r="AL52" s="765"/>
      <c r="AM52" s="772"/>
      <c r="AP52" s="12"/>
      <c r="AQ52" s="12"/>
      <c r="AS52" s="12"/>
      <c r="AT52" s="12"/>
      <c r="AV52" s="13"/>
      <c r="AW52" s="13"/>
    </row>
    <row r="53" spans="2:49" ht="13.5">
      <c r="B53" s="713" t="s">
        <v>25</v>
      </c>
      <c r="C53" s="714"/>
      <c r="D53" s="714"/>
      <c r="E53" s="714"/>
      <c r="F53" s="714"/>
      <c r="G53" s="714"/>
      <c r="H53" s="715"/>
      <c r="I53" s="766">
        <v>12129</v>
      </c>
      <c r="J53" s="767"/>
      <c r="K53" s="767"/>
      <c r="L53" s="767"/>
      <c r="M53" s="709">
        <v>-0.1</v>
      </c>
      <c r="N53" s="709"/>
      <c r="O53" s="709"/>
      <c r="P53" s="709">
        <v>-4.8</v>
      </c>
      <c r="Q53" s="709"/>
      <c r="R53" s="709"/>
      <c r="S53" s="773">
        <v>20.6</v>
      </c>
      <c r="T53" s="773"/>
      <c r="U53" s="773"/>
      <c r="V53" s="770">
        <v>0.36</v>
      </c>
      <c r="W53" s="770"/>
      <c r="X53" s="770"/>
      <c r="Y53" s="770">
        <v>0.14</v>
      </c>
      <c r="Z53" s="770"/>
      <c r="AA53" s="770"/>
      <c r="AB53" s="770">
        <v>-1.08</v>
      </c>
      <c r="AC53" s="770"/>
      <c r="AD53" s="770"/>
      <c r="AE53" s="770">
        <v>0.46</v>
      </c>
      <c r="AF53" s="770"/>
      <c r="AG53" s="770"/>
      <c r="AH53" s="770">
        <v>-2.71</v>
      </c>
      <c r="AI53" s="770"/>
      <c r="AJ53" s="770"/>
      <c r="AK53" s="765">
        <v>-0.45</v>
      </c>
      <c r="AL53" s="765"/>
      <c r="AM53" s="772"/>
      <c r="AP53" s="12"/>
      <c r="AQ53" s="12"/>
      <c r="AS53" s="12"/>
      <c r="AT53" s="12"/>
      <c r="AV53" s="13"/>
      <c r="AW53" s="13"/>
    </row>
    <row r="54" spans="2:49" ht="13.5">
      <c r="B54" s="713" t="s">
        <v>54</v>
      </c>
      <c r="C54" s="714"/>
      <c r="D54" s="714"/>
      <c r="E54" s="714"/>
      <c r="F54" s="714"/>
      <c r="G54" s="714"/>
      <c r="H54" s="715"/>
      <c r="I54" s="766">
        <v>64663</v>
      </c>
      <c r="J54" s="767"/>
      <c r="K54" s="767"/>
      <c r="L54" s="767"/>
      <c r="M54" s="709">
        <v>-1.4</v>
      </c>
      <c r="N54" s="709"/>
      <c r="O54" s="709"/>
      <c r="P54" s="709">
        <v>-1.7</v>
      </c>
      <c r="Q54" s="709"/>
      <c r="R54" s="709"/>
      <c r="S54" s="773">
        <v>17.2</v>
      </c>
      <c r="T54" s="773"/>
      <c r="U54" s="773"/>
      <c r="V54" s="770">
        <v>1.1</v>
      </c>
      <c r="W54" s="770"/>
      <c r="X54" s="770"/>
      <c r="Y54" s="765">
        <v>0.26</v>
      </c>
      <c r="Z54" s="765"/>
      <c r="AA54" s="765"/>
      <c r="AB54" s="770">
        <v>0.45</v>
      </c>
      <c r="AC54" s="770"/>
      <c r="AD54" s="770"/>
      <c r="AE54" s="770">
        <v>2.55</v>
      </c>
      <c r="AF54" s="770"/>
      <c r="AG54" s="770"/>
      <c r="AH54" s="770">
        <v>-1.16</v>
      </c>
      <c r="AI54" s="770"/>
      <c r="AJ54" s="770"/>
      <c r="AK54" s="765">
        <v>2.27</v>
      </c>
      <c r="AL54" s="765"/>
      <c r="AM54" s="772"/>
      <c r="AP54" s="12"/>
      <c r="AQ54" s="12"/>
      <c r="AS54" s="12"/>
      <c r="AT54" s="12"/>
      <c r="AV54" s="13"/>
      <c r="AW54" s="13"/>
    </row>
    <row r="55" spans="2:49" ht="13.5">
      <c r="B55" s="713" t="s">
        <v>69</v>
      </c>
      <c r="C55" s="714"/>
      <c r="D55" s="714"/>
      <c r="E55" s="714"/>
      <c r="F55" s="714"/>
      <c r="G55" s="714"/>
      <c r="H55" s="715"/>
      <c r="I55" s="766">
        <v>96914</v>
      </c>
      <c r="J55" s="767"/>
      <c r="K55" s="767"/>
      <c r="L55" s="767"/>
      <c r="M55" s="709">
        <v>0.7</v>
      </c>
      <c r="N55" s="709"/>
      <c r="O55" s="709"/>
      <c r="P55" s="709">
        <v>-1.1</v>
      </c>
      <c r="Q55" s="709"/>
      <c r="R55" s="709"/>
      <c r="S55" s="773">
        <v>54.6</v>
      </c>
      <c r="T55" s="773"/>
      <c r="U55" s="773"/>
      <c r="V55" s="770">
        <v>1.07</v>
      </c>
      <c r="W55" s="770"/>
      <c r="X55" s="770"/>
      <c r="Y55" s="765">
        <v>-0.04</v>
      </c>
      <c r="Z55" s="765"/>
      <c r="AA55" s="765"/>
      <c r="AB55" s="770">
        <v>-0.29</v>
      </c>
      <c r="AC55" s="770"/>
      <c r="AD55" s="770"/>
      <c r="AE55" s="770">
        <v>1.55</v>
      </c>
      <c r="AF55" s="770"/>
      <c r="AG55" s="770"/>
      <c r="AH55" s="770">
        <v>0.45</v>
      </c>
      <c r="AI55" s="770"/>
      <c r="AJ55" s="770"/>
      <c r="AK55" s="765">
        <v>0.39</v>
      </c>
      <c r="AL55" s="765"/>
      <c r="AM55" s="772"/>
      <c r="AP55" s="12"/>
      <c r="AQ55" s="12"/>
      <c r="AS55" s="12"/>
      <c r="AT55" s="12"/>
      <c r="AV55" s="13"/>
      <c r="AW55" s="13"/>
    </row>
    <row r="56" spans="2:49" ht="13.5">
      <c r="B56" s="713" t="s">
        <v>70</v>
      </c>
      <c r="C56" s="714"/>
      <c r="D56" s="714"/>
      <c r="E56" s="714"/>
      <c r="F56" s="714"/>
      <c r="G56" s="714"/>
      <c r="H56" s="715"/>
      <c r="I56" s="781">
        <v>16756</v>
      </c>
      <c r="J56" s="782"/>
      <c r="K56" s="782"/>
      <c r="L56" s="782"/>
      <c r="M56" s="709">
        <v>-0.2</v>
      </c>
      <c r="N56" s="709"/>
      <c r="O56" s="709"/>
      <c r="P56" s="709">
        <v>-1.1</v>
      </c>
      <c r="Q56" s="709"/>
      <c r="R56" s="709"/>
      <c r="S56" s="773">
        <v>5.3</v>
      </c>
      <c r="T56" s="773"/>
      <c r="U56" s="773"/>
      <c r="V56" s="770">
        <v>0.38</v>
      </c>
      <c r="W56" s="770"/>
      <c r="X56" s="770"/>
      <c r="Y56" s="775">
        <v>-0.58</v>
      </c>
      <c r="Z56" s="775"/>
      <c r="AA56" s="775"/>
      <c r="AB56" s="770">
        <v>0.24</v>
      </c>
      <c r="AC56" s="770"/>
      <c r="AD56" s="770"/>
      <c r="AE56" s="770">
        <v>0.61</v>
      </c>
      <c r="AF56" s="770"/>
      <c r="AG56" s="770"/>
      <c r="AH56" s="774">
        <v>-0.56</v>
      </c>
      <c r="AI56" s="774"/>
      <c r="AJ56" s="774"/>
      <c r="AK56" s="765">
        <v>0.09</v>
      </c>
      <c r="AL56" s="765"/>
      <c r="AM56" s="772"/>
      <c r="AN56" s="465"/>
      <c r="AP56" s="12"/>
      <c r="AQ56" s="12"/>
      <c r="AS56" s="12"/>
      <c r="AT56" s="12"/>
      <c r="AV56" s="13"/>
      <c r="AW56" s="13"/>
    </row>
    <row r="57" spans="2:49" ht="13.5">
      <c r="B57" s="713" t="s">
        <v>53</v>
      </c>
      <c r="C57" s="714"/>
      <c r="D57" s="714"/>
      <c r="E57" s="714"/>
      <c r="F57" s="714"/>
      <c r="G57" s="714"/>
      <c r="H57" s="715"/>
      <c r="I57" s="781">
        <v>7352</v>
      </c>
      <c r="J57" s="782"/>
      <c r="K57" s="782"/>
      <c r="L57" s="782"/>
      <c r="M57" s="709">
        <v>-1.7</v>
      </c>
      <c r="N57" s="709"/>
      <c r="O57" s="709"/>
      <c r="P57" s="709">
        <v>0.4</v>
      </c>
      <c r="Q57" s="709"/>
      <c r="R57" s="709"/>
      <c r="S57" s="773">
        <v>36.9</v>
      </c>
      <c r="T57" s="773"/>
      <c r="U57" s="773"/>
      <c r="V57" s="770">
        <v>0.72</v>
      </c>
      <c r="W57" s="770"/>
      <c r="X57" s="770"/>
      <c r="Y57" s="775">
        <v>-0.48</v>
      </c>
      <c r="Z57" s="775"/>
      <c r="AA57" s="775"/>
      <c r="AB57" s="770">
        <v>-2.4</v>
      </c>
      <c r="AC57" s="770"/>
      <c r="AD57" s="770"/>
      <c r="AE57" s="770">
        <v>2.49</v>
      </c>
      <c r="AF57" s="770"/>
      <c r="AG57" s="770"/>
      <c r="AH57" s="774">
        <v>0.26</v>
      </c>
      <c r="AI57" s="774"/>
      <c r="AJ57" s="774"/>
      <c r="AK57" s="765">
        <v>0</v>
      </c>
      <c r="AL57" s="765"/>
      <c r="AM57" s="772"/>
      <c r="AN57" s="465"/>
      <c r="AP57" s="7"/>
      <c r="AQ57" s="12"/>
      <c r="AS57" s="12"/>
      <c r="AT57" s="12"/>
      <c r="AV57" s="13"/>
      <c r="AW57" s="13"/>
    </row>
    <row r="58" spans="2:49" ht="13.5">
      <c r="B58" s="713" t="s">
        <v>52</v>
      </c>
      <c r="C58" s="714"/>
      <c r="D58" s="714"/>
      <c r="E58" s="714"/>
      <c r="F58" s="714"/>
      <c r="G58" s="714"/>
      <c r="H58" s="715"/>
      <c r="I58" s="781">
        <v>20554</v>
      </c>
      <c r="J58" s="782"/>
      <c r="K58" s="782"/>
      <c r="L58" s="782"/>
      <c r="M58" s="709">
        <v>0.5</v>
      </c>
      <c r="N58" s="709"/>
      <c r="O58" s="709"/>
      <c r="P58" s="709">
        <v>-2.3</v>
      </c>
      <c r="Q58" s="709"/>
      <c r="R58" s="709"/>
      <c r="S58" s="773">
        <v>8.3</v>
      </c>
      <c r="T58" s="773"/>
      <c r="U58" s="773"/>
      <c r="V58" s="770">
        <v>1.04</v>
      </c>
      <c r="W58" s="770"/>
      <c r="X58" s="770"/>
      <c r="Y58" s="775">
        <v>-0.06000000000000005</v>
      </c>
      <c r="Z58" s="775"/>
      <c r="AA58" s="775"/>
      <c r="AB58" s="770">
        <v>0.43</v>
      </c>
      <c r="AC58" s="770"/>
      <c r="AD58" s="770"/>
      <c r="AE58" s="770">
        <v>0.47</v>
      </c>
      <c r="AF58" s="770"/>
      <c r="AG58" s="770"/>
      <c r="AH58" s="774">
        <v>-0.06000000000000005</v>
      </c>
      <c r="AI58" s="774"/>
      <c r="AJ58" s="774"/>
      <c r="AK58" s="765">
        <v>-0.35</v>
      </c>
      <c r="AL58" s="765"/>
      <c r="AM58" s="772"/>
      <c r="AN58" s="465"/>
      <c r="AP58" s="7"/>
      <c r="AQ58" s="12"/>
      <c r="AS58" s="12"/>
      <c r="AT58" s="12"/>
      <c r="AV58" s="13"/>
      <c r="AW58" s="13"/>
    </row>
    <row r="59" spans="2:49" ht="13.5">
      <c r="B59" s="713" t="s">
        <v>51</v>
      </c>
      <c r="C59" s="714"/>
      <c r="D59" s="714"/>
      <c r="E59" s="714"/>
      <c r="F59" s="714"/>
      <c r="G59" s="714"/>
      <c r="H59" s="715"/>
      <c r="I59" s="781">
        <v>48601</v>
      </c>
      <c r="J59" s="782"/>
      <c r="K59" s="782"/>
      <c r="L59" s="782"/>
      <c r="M59" s="709">
        <v>-2</v>
      </c>
      <c r="N59" s="709"/>
      <c r="O59" s="709"/>
      <c r="P59" s="709">
        <v>5.5</v>
      </c>
      <c r="Q59" s="709"/>
      <c r="R59" s="709"/>
      <c r="S59" s="773">
        <v>66.7</v>
      </c>
      <c r="T59" s="773"/>
      <c r="U59" s="773"/>
      <c r="V59" s="770">
        <v>1.67</v>
      </c>
      <c r="W59" s="770"/>
      <c r="X59" s="770"/>
      <c r="Y59" s="775">
        <v>0.42</v>
      </c>
      <c r="Z59" s="775"/>
      <c r="AA59" s="775"/>
      <c r="AB59" s="770">
        <v>-0.58</v>
      </c>
      <c r="AC59" s="770"/>
      <c r="AD59" s="770"/>
      <c r="AE59" s="770">
        <v>3.63</v>
      </c>
      <c r="AF59" s="770"/>
      <c r="AG59" s="770"/>
      <c r="AH59" s="774">
        <v>0.8</v>
      </c>
      <c r="AI59" s="774"/>
      <c r="AJ59" s="774"/>
      <c r="AK59" s="765">
        <v>-0.46</v>
      </c>
      <c r="AL59" s="765"/>
      <c r="AM59" s="772"/>
      <c r="AN59" s="465"/>
      <c r="AP59" s="7"/>
      <c r="AQ59" s="12"/>
      <c r="AS59" s="12"/>
      <c r="AT59" s="12"/>
      <c r="AV59" s="13"/>
      <c r="AW59" s="13"/>
    </row>
    <row r="60" spans="2:49" ht="13.5">
      <c r="B60" s="713" t="s">
        <v>50</v>
      </c>
      <c r="C60" s="714"/>
      <c r="D60" s="714"/>
      <c r="E60" s="714"/>
      <c r="F60" s="714"/>
      <c r="G60" s="714"/>
      <c r="H60" s="715"/>
      <c r="I60" s="781">
        <v>18616</v>
      </c>
      <c r="J60" s="782"/>
      <c r="K60" s="782"/>
      <c r="L60" s="782"/>
      <c r="M60" s="709">
        <v>-0.8</v>
      </c>
      <c r="N60" s="709"/>
      <c r="O60" s="709"/>
      <c r="P60" s="709">
        <v>-8.6</v>
      </c>
      <c r="Q60" s="709"/>
      <c r="R60" s="709"/>
      <c r="S60" s="773">
        <v>47.5</v>
      </c>
      <c r="T60" s="773"/>
      <c r="U60" s="773"/>
      <c r="V60" s="770">
        <v>0.99</v>
      </c>
      <c r="W60" s="770"/>
      <c r="X60" s="770"/>
      <c r="Y60" s="775">
        <v>-1.11</v>
      </c>
      <c r="Z60" s="775"/>
      <c r="AA60" s="775"/>
      <c r="AB60" s="770">
        <v>-2.68</v>
      </c>
      <c r="AC60" s="770"/>
      <c r="AD60" s="770"/>
      <c r="AE60" s="770">
        <v>1.83</v>
      </c>
      <c r="AF60" s="770"/>
      <c r="AG60" s="770"/>
      <c r="AH60" s="774">
        <v>-1.11</v>
      </c>
      <c r="AI60" s="774"/>
      <c r="AJ60" s="774"/>
      <c r="AK60" s="765">
        <v>1.1</v>
      </c>
      <c r="AL60" s="765"/>
      <c r="AM60" s="772"/>
      <c r="AN60" s="465"/>
      <c r="AP60" s="7"/>
      <c r="AQ60" s="12"/>
      <c r="AS60" s="12"/>
      <c r="AT60" s="12"/>
      <c r="AV60" s="13"/>
      <c r="AW60" s="13"/>
    </row>
    <row r="61" spans="2:49" ht="13.5">
      <c r="B61" s="713" t="s">
        <v>32</v>
      </c>
      <c r="C61" s="714"/>
      <c r="D61" s="714"/>
      <c r="E61" s="714"/>
      <c r="F61" s="714"/>
      <c r="G61" s="714"/>
      <c r="H61" s="715"/>
      <c r="I61" s="781">
        <v>42888</v>
      </c>
      <c r="J61" s="782"/>
      <c r="K61" s="782"/>
      <c r="L61" s="782"/>
      <c r="M61" s="709">
        <v>-1.6</v>
      </c>
      <c r="N61" s="709"/>
      <c r="O61" s="709"/>
      <c r="P61" s="709">
        <v>-8.1</v>
      </c>
      <c r="Q61" s="709"/>
      <c r="R61" s="709"/>
      <c r="S61" s="773">
        <v>30.8</v>
      </c>
      <c r="T61" s="773"/>
      <c r="U61" s="773"/>
      <c r="V61" s="770">
        <v>0.2</v>
      </c>
      <c r="W61" s="770"/>
      <c r="X61" s="770"/>
      <c r="Y61" s="775">
        <v>-0.23</v>
      </c>
      <c r="Z61" s="775"/>
      <c r="AA61" s="775"/>
      <c r="AB61" s="770">
        <v>-4.87</v>
      </c>
      <c r="AC61" s="770"/>
      <c r="AD61" s="770"/>
      <c r="AE61" s="770">
        <v>1.7</v>
      </c>
      <c r="AF61" s="770"/>
      <c r="AG61" s="770"/>
      <c r="AH61" s="774">
        <v>1.1</v>
      </c>
      <c r="AI61" s="774"/>
      <c r="AJ61" s="774"/>
      <c r="AK61" s="765">
        <v>1.31</v>
      </c>
      <c r="AL61" s="765"/>
      <c r="AM61" s="772"/>
      <c r="AN61" s="465"/>
      <c r="AP61" s="7"/>
      <c r="AQ61" s="12"/>
      <c r="AS61" s="12"/>
      <c r="AT61" s="12"/>
      <c r="AV61" s="13"/>
      <c r="AW61" s="13"/>
    </row>
    <row r="62" spans="2:49" ht="13.5">
      <c r="B62" s="713" t="s">
        <v>28</v>
      </c>
      <c r="C62" s="714"/>
      <c r="D62" s="714"/>
      <c r="E62" s="714"/>
      <c r="F62" s="714"/>
      <c r="G62" s="714"/>
      <c r="H62" s="715"/>
      <c r="I62" s="781">
        <v>114335</v>
      </c>
      <c r="J62" s="782"/>
      <c r="K62" s="782"/>
      <c r="L62" s="782"/>
      <c r="M62" s="709">
        <v>0.2</v>
      </c>
      <c r="N62" s="709"/>
      <c r="O62" s="709"/>
      <c r="P62" s="709">
        <v>2.4</v>
      </c>
      <c r="Q62" s="709"/>
      <c r="R62" s="709"/>
      <c r="S62" s="773">
        <v>23.8</v>
      </c>
      <c r="T62" s="773"/>
      <c r="U62" s="773"/>
      <c r="V62" s="770">
        <v>0.99</v>
      </c>
      <c r="W62" s="770"/>
      <c r="X62" s="770"/>
      <c r="Y62" s="775">
        <v>-0.62</v>
      </c>
      <c r="Z62" s="775"/>
      <c r="AA62" s="775"/>
      <c r="AB62" s="770">
        <v>0.1</v>
      </c>
      <c r="AC62" s="770"/>
      <c r="AD62" s="770"/>
      <c r="AE62" s="770">
        <v>0.86</v>
      </c>
      <c r="AF62" s="770"/>
      <c r="AG62" s="770"/>
      <c r="AH62" s="774">
        <v>-0.2</v>
      </c>
      <c r="AI62" s="774"/>
      <c r="AJ62" s="774"/>
      <c r="AK62" s="765">
        <v>-0.35</v>
      </c>
      <c r="AL62" s="765"/>
      <c r="AM62" s="772"/>
      <c r="AN62" s="465"/>
      <c r="AP62" s="7"/>
      <c r="AQ62" s="12"/>
      <c r="AS62" s="12"/>
      <c r="AT62" s="12"/>
      <c r="AV62" s="13"/>
      <c r="AW62" s="13"/>
    </row>
    <row r="63" spans="2:49" ht="13.5">
      <c r="B63" s="713" t="s">
        <v>26</v>
      </c>
      <c r="C63" s="714"/>
      <c r="D63" s="714"/>
      <c r="E63" s="714"/>
      <c r="F63" s="714"/>
      <c r="G63" s="714"/>
      <c r="H63" s="715"/>
      <c r="I63" s="781">
        <v>4574</v>
      </c>
      <c r="J63" s="782"/>
      <c r="K63" s="782"/>
      <c r="L63" s="782"/>
      <c r="M63" s="709">
        <v>-0.3</v>
      </c>
      <c r="N63" s="709"/>
      <c r="O63" s="709"/>
      <c r="P63" s="709">
        <v>0.9</v>
      </c>
      <c r="Q63" s="709"/>
      <c r="R63" s="709"/>
      <c r="S63" s="773">
        <v>11.1</v>
      </c>
      <c r="T63" s="773"/>
      <c r="U63" s="773"/>
      <c r="V63" s="770">
        <v>0</v>
      </c>
      <c r="W63" s="770"/>
      <c r="X63" s="770"/>
      <c r="Y63" s="775">
        <v>0</v>
      </c>
      <c r="Z63" s="775"/>
      <c r="AA63" s="775"/>
      <c r="AB63" s="770">
        <v>-0.15</v>
      </c>
      <c r="AC63" s="770"/>
      <c r="AD63" s="770"/>
      <c r="AE63" s="770">
        <v>0.26</v>
      </c>
      <c r="AF63" s="770"/>
      <c r="AG63" s="770"/>
      <c r="AH63" s="774">
        <v>-0.09</v>
      </c>
      <c r="AI63" s="774"/>
      <c r="AJ63" s="774"/>
      <c r="AK63" s="765">
        <v>0.11</v>
      </c>
      <c r="AL63" s="765"/>
      <c r="AM63" s="772"/>
      <c r="AN63" s="465"/>
      <c r="AP63" s="7"/>
      <c r="AQ63" s="12"/>
      <c r="AS63" s="12"/>
      <c r="AT63" s="12"/>
      <c r="AV63" s="13"/>
      <c r="AW63" s="13"/>
    </row>
    <row r="64" spans="2:49" ht="13.5">
      <c r="B64" s="713" t="s">
        <v>27</v>
      </c>
      <c r="C64" s="714"/>
      <c r="D64" s="714"/>
      <c r="E64" s="714"/>
      <c r="F64" s="714"/>
      <c r="G64" s="714"/>
      <c r="H64" s="715"/>
      <c r="I64" s="781">
        <v>58353</v>
      </c>
      <c r="J64" s="782"/>
      <c r="K64" s="782"/>
      <c r="L64" s="782"/>
      <c r="M64" s="709">
        <v>0.2</v>
      </c>
      <c r="N64" s="709"/>
      <c r="O64" s="709"/>
      <c r="P64" s="709">
        <v>-2.1</v>
      </c>
      <c r="Q64" s="709"/>
      <c r="R64" s="709"/>
      <c r="S64" s="773">
        <v>52.2</v>
      </c>
      <c r="T64" s="773"/>
      <c r="U64" s="773"/>
      <c r="V64" s="770">
        <v>2.81</v>
      </c>
      <c r="W64" s="770"/>
      <c r="X64" s="770"/>
      <c r="Y64" s="775">
        <v>0.54</v>
      </c>
      <c r="Z64" s="775"/>
      <c r="AA64" s="775"/>
      <c r="AB64" s="770">
        <v>0.66</v>
      </c>
      <c r="AC64" s="770"/>
      <c r="AD64" s="770"/>
      <c r="AE64" s="770">
        <v>2.54</v>
      </c>
      <c r="AF64" s="770"/>
      <c r="AG64" s="770"/>
      <c r="AH64" s="774">
        <v>0.58</v>
      </c>
      <c r="AI64" s="774"/>
      <c r="AJ64" s="774"/>
      <c r="AK64" s="765">
        <v>-0.26</v>
      </c>
      <c r="AL64" s="765"/>
      <c r="AM64" s="772"/>
      <c r="AN64" s="465"/>
      <c r="AP64" s="7"/>
      <c r="AQ64" s="12"/>
      <c r="AS64" s="12"/>
      <c r="AT64" s="12"/>
      <c r="AV64" s="13"/>
      <c r="AW64" s="13"/>
    </row>
    <row r="65" spans="2:53" ht="4.5" customHeight="1">
      <c r="B65" s="55"/>
      <c r="C65" s="61"/>
      <c r="D65" s="61"/>
      <c r="E65" s="61"/>
      <c r="F65" s="61"/>
      <c r="G65" s="61"/>
      <c r="H65" s="67"/>
      <c r="I65" s="469"/>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1"/>
      <c r="AN65" s="465"/>
      <c r="AT65" s="12"/>
      <c r="AU65" s="12"/>
      <c r="AW65" s="12"/>
      <c r="AX65" s="12"/>
      <c r="AZ65" s="13"/>
      <c r="BA65" s="13"/>
    </row>
    <row r="66" spans="2:8" ht="13.5">
      <c r="B66" s="70"/>
      <c r="C66" s="2"/>
      <c r="D66" s="2"/>
      <c r="E66" s="2"/>
      <c r="F66" s="2"/>
      <c r="G66" s="2"/>
      <c r="H66" s="2"/>
    </row>
    <row r="67" spans="2:8" ht="13.5">
      <c r="B67" s="2"/>
      <c r="C67" s="2"/>
      <c r="D67" s="2"/>
      <c r="E67" s="2"/>
      <c r="F67" s="2"/>
      <c r="G67" s="2"/>
      <c r="H67" s="2"/>
    </row>
    <row r="68" spans="19:21" ht="13.5">
      <c r="S68" s="1" t="s">
        <v>71</v>
      </c>
      <c r="T68" s="29">
        <v>7</v>
      </c>
      <c r="U68" s="1" t="s">
        <v>71</v>
      </c>
    </row>
  </sheetData>
  <mergeCells count="378">
    <mergeCell ref="C41:AM42"/>
    <mergeCell ref="B45:H47"/>
    <mergeCell ref="I45:L47"/>
    <mergeCell ref="M47:O47"/>
    <mergeCell ref="M46:R46"/>
    <mergeCell ref="AE46:AG46"/>
    <mergeCell ref="S45:U47"/>
    <mergeCell ref="AH44:AM44"/>
    <mergeCell ref="V45:AM45"/>
    <mergeCell ref="C3:AL4"/>
    <mergeCell ref="C5:AL7"/>
    <mergeCell ref="C8:AL9"/>
    <mergeCell ref="C38:AM40"/>
    <mergeCell ref="AG30:AI30"/>
    <mergeCell ref="AG29:AI29"/>
    <mergeCell ref="AG28:AI28"/>
    <mergeCell ref="AG32:AI32"/>
    <mergeCell ref="AG31:AI31"/>
    <mergeCell ref="AC32:AF32"/>
    <mergeCell ref="Z32:AB32"/>
    <mergeCell ref="M32:O32"/>
    <mergeCell ref="M31:O31"/>
    <mergeCell ref="P32:R32"/>
    <mergeCell ref="P31:R31"/>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P17:R17"/>
    <mergeCell ref="M17:O17"/>
    <mergeCell ref="I12:L15"/>
    <mergeCell ref="I17:L17"/>
    <mergeCell ref="W14:AB14"/>
    <mergeCell ref="AG14:AL14"/>
    <mergeCell ref="M15:O15"/>
    <mergeCell ref="P15:R15"/>
    <mergeCell ref="W15:Y15"/>
    <mergeCell ref="Z15:AB15"/>
    <mergeCell ref="AG15:AI15"/>
    <mergeCell ref="AJ15:AL15"/>
    <mergeCell ref="M14:R14"/>
    <mergeCell ref="S13:V15"/>
    <mergeCell ref="W17:Y17"/>
    <mergeCell ref="AJ17:AL17"/>
    <mergeCell ref="AG17:AI17"/>
    <mergeCell ref="Z17:AB17"/>
    <mergeCell ref="P19:R19"/>
    <mergeCell ref="W19:Y19"/>
    <mergeCell ref="Z19:AB19"/>
    <mergeCell ref="AG19:AI19"/>
    <mergeCell ref="W18:Y18"/>
    <mergeCell ref="P18:R18"/>
    <mergeCell ref="M18:O18"/>
    <mergeCell ref="AJ18:AL18"/>
    <mergeCell ref="AG18:AI18"/>
    <mergeCell ref="Z18:AB18"/>
    <mergeCell ref="Z20:AB20"/>
    <mergeCell ref="W20:Y20"/>
    <mergeCell ref="P20:R20"/>
    <mergeCell ref="S20:V20"/>
    <mergeCell ref="AG27:AI27"/>
    <mergeCell ref="AG26:AI26"/>
    <mergeCell ref="AG25:AI25"/>
    <mergeCell ref="AG24:AI24"/>
    <mergeCell ref="AG23:AI23"/>
    <mergeCell ref="AG22:AI22"/>
    <mergeCell ref="AG21:AI21"/>
    <mergeCell ref="AJ32:AL32"/>
    <mergeCell ref="AJ31:AL31"/>
    <mergeCell ref="AJ30:AL30"/>
    <mergeCell ref="AJ29:AL29"/>
    <mergeCell ref="AJ28:AL28"/>
    <mergeCell ref="AJ27:AL27"/>
    <mergeCell ref="AJ26:AL26"/>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S31:V31"/>
    <mergeCell ref="S32:V32"/>
    <mergeCell ref="W21:Y21"/>
    <mergeCell ref="W28:Y28"/>
    <mergeCell ref="W27:Y27"/>
    <mergeCell ref="W26:Y26"/>
    <mergeCell ref="W25:Y25"/>
    <mergeCell ref="W24:Y24"/>
    <mergeCell ref="W23:Y23"/>
    <mergeCell ref="Z24:AB24"/>
    <mergeCell ref="Z23:AB23"/>
    <mergeCell ref="Z27:AB27"/>
    <mergeCell ref="Z26:AB26"/>
    <mergeCell ref="Z25:AB25"/>
    <mergeCell ref="Z30:AB30"/>
    <mergeCell ref="Z29:AB29"/>
    <mergeCell ref="Z31:AB31"/>
    <mergeCell ref="AC28:AF28"/>
    <mergeCell ref="AC29:AF29"/>
    <mergeCell ref="AC30:AF30"/>
    <mergeCell ref="AC31:AF31"/>
    <mergeCell ref="Z28:AB28"/>
    <mergeCell ref="AC24:AF24"/>
    <mergeCell ref="AC25:AF25"/>
    <mergeCell ref="AC26:AF26"/>
    <mergeCell ref="AC27:AF27"/>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9:H49"/>
    <mergeCell ref="I49:L49"/>
    <mergeCell ref="P48:R48"/>
    <mergeCell ref="M48:O48"/>
    <mergeCell ref="I48:L48"/>
    <mergeCell ref="P49:R49"/>
    <mergeCell ref="M49:O49"/>
    <mergeCell ref="AH48:AJ48"/>
    <mergeCell ref="AE48:AG48"/>
    <mergeCell ref="P47:R47"/>
    <mergeCell ref="Y47:AA47"/>
    <mergeCell ref="AB47:AD47"/>
    <mergeCell ref="AH47:AJ47"/>
    <mergeCell ref="AB48:AD48"/>
    <mergeCell ref="Y48:AA48"/>
    <mergeCell ref="V48:X48"/>
    <mergeCell ref="S48:U48"/>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50:AJ50"/>
    <mergeCell ref="AK50:AM50"/>
    <mergeCell ref="AK49:AM49"/>
    <mergeCell ref="AH49:AJ49"/>
    <mergeCell ref="AE49:AG49"/>
    <mergeCell ref="Y49:AA49"/>
    <mergeCell ref="V49:X49"/>
    <mergeCell ref="S49:U49"/>
    <mergeCell ref="AB49:AD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AB62:AD62"/>
    <mergeCell ref="AB61:AD61"/>
    <mergeCell ref="AB60:AD60"/>
    <mergeCell ref="AB59:AD59"/>
    <mergeCell ref="Y58:AA58"/>
    <mergeCell ref="Y57:AA57"/>
    <mergeCell ref="Y56:AA56"/>
    <mergeCell ref="Y55:AA55"/>
    <mergeCell ref="AB58:AD58"/>
    <mergeCell ref="AB57:AD57"/>
    <mergeCell ref="AB56:AD56"/>
    <mergeCell ref="AB55:AD55"/>
    <mergeCell ref="S58:U58"/>
    <mergeCell ref="M56:O56"/>
    <mergeCell ref="M55:O55"/>
    <mergeCell ref="S57:U57"/>
    <mergeCell ref="S56:U56"/>
    <mergeCell ref="S55:U55"/>
    <mergeCell ref="P62:R62"/>
    <mergeCell ref="P61:R61"/>
    <mergeCell ref="P60:R60"/>
    <mergeCell ref="P59:R59"/>
    <mergeCell ref="M60:O60"/>
    <mergeCell ref="M59:O59"/>
    <mergeCell ref="P58:R58"/>
    <mergeCell ref="P57:R57"/>
    <mergeCell ref="M58:O58"/>
    <mergeCell ref="M57:O57"/>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M63:O63"/>
    <mergeCell ref="I63:L63"/>
    <mergeCell ref="I62:L62"/>
    <mergeCell ref="I61:L61"/>
    <mergeCell ref="M62:O62"/>
    <mergeCell ref="M61:O61"/>
    <mergeCell ref="I60:L60"/>
    <mergeCell ref="I59:L59"/>
    <mergeCell ref="I58:L58"/>
    <mergeCell ref="I57:L57"/>
    <mergeCell ref="I54:L54"/>
    <mergeCell ref="I56:L56"/>
    <mergeCell ref="I55:L55"/>
    <mergeCell ref="S54:U54"/>
    <mergeCell ref="P54:R54"/>
    <mergeCell ref="M54:O54"/>
    <mergeCell ref="P56:R56"/>
    <mergeCell ref="P55:R55"/>
    <mergeCell ref="AC23:AF23"/>
    <mergeCell ref="S17:V17"/>
    <mergeCell ref="S18:V18"/>
    <mergeCell ref="S19:V19"/>
    <mergeCell ref="AC17:AF17"/>
    <mergeCell ref="AC18:AF18"/>
    <mergeCell ref="AC19:AF19"/>
    <mergeCell ref="Z21:AB21"/>
    <mergeCell ref="W22:Y22"/>
    <mergeCell ref="Z22:AB22"/>
    <mergeCell ref="AF11:AL11"/>
    <mergeCell ref="AC20:AF20"/>
    <mergeCell ref="AC21:AF21"/>
    <mergeCell ref="AC22:AF22"/>
    <mergeCell ref="AJ21:AL21"/>
    <mergeCell ref="AJ20:AL20"/>
    <mergeCell ref="AG20:AI20"/>
    <mergeCell ref="AJ19:AL19"/>
    <mergeCell ref="AC13:AF1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04" bestFit="1" customWidth="1"/>
    <col min="2" max="2" width="3.19921875" style="504" bestFit="1" customWidth="1"/>
    <col min="3" max="3" width="3.09765625" style="504" bestFit="1" customWidth="1"/>
    <col min="4" max="19" width="8.19921875" style="504" customWidth="1"/>
    <col min="20" max="35" width="7.59765625" style="504" customWidth="1"/>
    <col min="36" max="16384" width="9" style="504" customWidth="1"/>
  </cols>
  <sheetData>
    <row r="1" spans="1:31" ht="21">
      <c r="A1" s="503"/>
      <c r="B1" s="503"/>
      <c r="C1" s="503"/>
      <c r="D1" s="503"/>
      <c r="E1" s="505"/>
      <c r="F1" s="505"/>
      <c r="G1" s="788" t="s">
        <v>604</v>
      </c>
      <c r="H1" s="788"/>
      <c r="I1" s="788"/>
      <c r="J1" s="788"/>
      <c r="K1" s="788"/>
      <c r="L1" s="788"/>
      <c r="M1" s="788"/>
      <c r="N1" s="788"/>
      <c r="O1" s="788"/>
      <c r="P1" s="505"/>
      <c r="Q1" s="505"/>
      <c r="R1" s="503"/>
      <c r="S1" s="505"/>
      <c r="T1" s="505"/>
      <c r="U1" s="505"/>
      <c r="V1" s="505"/>
      <c r="W1" s="505"/>
      <c r="X1" s="505"/>
      <c r="Y1" s="505"/>
      <c r="Z1" s="505"/>
      <c r="AA1" s="505"/>
      <c r="AB1" s="505"/>
      <c r="AC1" s="505"/>
      <c r="AD1" s="505"/>
      <c r="AE1" s="505"/>
    </row>
    <row r="2" spans="1:19" ht="17.25">
      <c r="A2" s="533" t="s">
        <v>114</v>
      </c>
      <c r="B2" s="506"/>
      <c r="C2" s="506"/>
      <c r="H2" s="789"/>
      <c r="I2" s="789"/>
      <c r="J2" s="789"/>
      <c r="K2" s="789"/>
      <c r="L2" s="789"/>
      <c r="M2" s="789"/>
      <c r="N2" s="789"/>
      <c r="O2" s="789"/>
      <c r="S2" s="520" t="s">
        <v>603</v>
      </c>
    </row>
    <row r="3" spans="1:19" ht="13.5">
      <c r="A3" s="790" t="s">
        <v>560</v>
      </c>
      <c r="B3" s="790"/>
      <c r="C3" s="791"/>
      <c r="D3" s="507" t="s">
        <v>692</v>
      </c>
      <c r="E3" s="507" t="s">
        <v>693</v>
      </c>
      <c r="F3" s="507" t="s">
        <v>694</v>
      </c>
      <c r="G3" s="507" t="s">
        <v>695</v>
      </c>
      <c r="H3" s="507" t="s">
        <v>696</v>
      </c>
      <c r="I3" s="507" t="s">
        <v>697</v>
      </c>
      <c r="J3" s="507" t="s">
        <v>698</v>
      </c>
      <c r="K3" s="507" t="s">
        <v>699</v>
      </c>
      <c r="L3" s="507" t="s">
        <v>700</v>
      </c>
      <c r="M3" s="507" t="s">
        <v>701</v>
      </c>
      <c r="N3" s="507" t="s">
        <v>702</v>
      </c>
      <c r="O3" s="507" t="s">
        <v>703</v>
      </c>
      <c r="P3" s="507" t="s">
        <v>704</v>
      </c>
      <c r="Q3" s="507" t="s">
        <v>705</v>
      </c>
      <c r="R3" s="507" t="s">
        <v>706</v>
      </c>
      <c r="S3" s="507" t="s">
        <v>707</v>
      </c>
    </row>
    <row r="4" spans="1:19" ht="13.5">
      <c r="A4" s="792"/>
      <c r="B4" s="792"/>
      <c r="C4" s="793"/>
      <c r="D4" s="508" t="s">
        <v>576</v>
      </c>
      <c r="E4" s="508"/>
      <c r="F4" s="508"/>
      <c r="G4" s="508" t="s">
        <v>708</v>
      </c>
      <c r="H4" s="508" t="s">
        <v>577</v>
      </c>
      <c r="I4" s="508" t="s">
        <v>578</v>
      </c>
      <c r="J4" s="508" t="s">
        <v>579</v>
      </c>
      <c r="K4" s="508" t="s">
        <v>580</v>
      </c>
      <c r="L4" s="509" t="s">
        <v>581</v>
      </c>
      <c r="M4" s="510" t="s">
        <v>582</v>
      </c>
      <c r="N4" s="509" t="s">
        <v>783</v>
      </c>
      <c r="O4" s="509" t="s">
        <v>583</v>
      </c>
      <c r="P4" s="509" t="s">
        <v>584</v>
      </c>
      <c r="Q4" s="509" t="s">
        <v>585</v>
      </c>
      <c r="R4" s="509" t="s">
        <v>586</v>
      </c>
      <c r="S4" s="509" t="s">
        <v>587</v>
      </c>
    </row>
    <row r="5" spans="1:19" ht="18" customHeight="1">
      <c r="A5" s="794"/>
      <c r="B5" s="794"/>
      <c r="C5" s="795"/>
      <c r="D5" s="511" t="s">
        <v>588</v>
      </c>
      <c r="E5" s="511" t="s">
        <v>339</v>
      </c>
      <c r="F5" s="511" t="s">
        <v>340</v>
      </c>
      <c r="G5" s="511" t="s">
        <v>709</v>
      </c>
      <c r="H5" s="511" t="s">
        <v>589</v>
      </c>
      <c r="I5" s="511" t="s">
        <v>590</v>
      </c>
      <c r="J5" s="511" t="s">
        <v>591</v>
      </c>
      <c r="K5" s="511" t="s">
        <v>592</v>
      </c>
      <c r="L5" s="512" t="s">
        <v>593</v>
      </c>
      <c r="M5" s="513" t="s">
        <v>594</v>
      </c>
      <c r="N5" s="512" t="s">
        <v>784</v>
      </c>
      <c r="O5" s="512" t="s">
        <v>595</v>
      </c>
      <c r="P5" s="513" t="s">
        <v>596</v>
      </c>
      <c r="Q5" s="513" t="s">
        <v>597</v>
      </c>
      <c r="R5" s="512" t="s">
        <v>769</v>
      </c>
      <c r="S5" s="511" t="s">
        <v>598</v>
      </c>
    </row>
    <row r="6" spans="1:19" ht="15.75" customHeight="1">
      <c r="A6" s="535"/>
      <c r="B6" s="535"/>
      <c r="C6" s="535"/>
      <c r="D6" s="796" t="s">
        <v>691</v>
      </c>
      <c r="E6" s="796"/>
      <c r="F6" s="796"/>
      <c r="G6" s="796"/>
      <c r="H6" s="796"/>
      <c r="I6" s="796"/>
      <c r="J6" s="796"/>
      <c r="K6" s="796"/>
      <c r="L6" s="796"/>
      <c r="M6" s="796"/>
      <c r="N6" s="796"/>
      <c r="O6" s="796"/>
      <c r="P6" s="796"/>
      <c r="Q6" s="796"/>
      <c r="R6" s="796"/>
      <c r="S6" s="535"/>
    </row>
    <row r="7" spans="1:19" ht="13.5" customHeight="1">
      <c r="A7" s="582" t="s">
        <v>599</v>
      </c>
      <c r="B7" s="582" t="s">
        <v>757</v>
      </c>
      <c r="C7" s="583" t="s">
        <v>600</v>
      </c>
      <c r="D7" s="584">
        <v>106.4</v>
      </c>
      <c r="E7" s="585">
        <v>96.6</v>
      </c>
      <c r="F7" s="585">
        <v>103.3</v>
      </c>
      <c r="G7" s="585">
        <v>99.9</v>
      </c>
      <c r="H7" s="585">
        <v>118.7</v>
      </c>
      <c r="I7" s="585">
        <v>106.2</v>
      </c>
      <c r="J7" s="585">
        <v>103.5</v>
      </c>
      <c r="K7" s="585">
        <v>91.3</v>
      </c>
      <c r="L7" s="586" t="s">
        <v>762</v>
      </c>
      <c r="M7" s="586" t="s">
        <v>762</v>
      </c>
      <c r="N7" s="586" t="s">
        <v>762</v>
      </c>
      <c r="O7" s="586" t="s">
        <v>762</v>
      </c>
      <c r="P7" s="585">
        <v>118.2</v>
      </c>
      <c r="Q7" s="585">
        <v>113</v>
      </c>
      <c r="R7" s="585">
        <v>80.5</v>
      </c>
      <c r="S7" s="586" t="s">
        <v>762</v>
      </c>
    </row>
    <row r="8" spans="1:19" ht="13.5" customHeight="1">
      <c r="A8" s="587"/>
      <c r="B8" s="587" t="s">
        <v>758</v>
      </c>
      <c r="C8" s="588"/>
      <c r="D8" s="589">
        <v>107.6</v>
      </c>
      <c r="E8" s="590">
        <v>94.7</v>
      </c>
      <c r="F8" s="590">
        <v>104</v>
      </c>
      <c r="G8" s="590">
        <v>96.3</v>
      </c>
      <c r="H8" s="590">
        <v>109.7</v>
      </c>
      <c r="I8" s="590">
        <v>104.7</v>
      </c>
      <c r="J8" s="590">
        <v>106.1</v>
      </c>
      <c r="K8" s="590">
        <v>91.4</v>
      </c>
      <c r="L8" s="591" t="s">
        <v>762</v>
      </c>
      <c r="M8" s="591" t="s">
        <v>762</v>
      </c>
      <c r="N8" s="591" t="s">
        <v>762</v>
      </c>
      <c r="O8" s="591" t="s">
        <v>762</v>
      </c>
      <c r="P8" s="590">
        <v>124.5</v>
      </c>
      <c r="Q8" s="590">
        <v>112.3</v>
      </c>
      <c r="R8" s="590">
        <v>89.2</v>
      </c>
      <c r="S8" s="591" t="s">
        <v>762</v>
      </c>
    </row>
    <row r="9" spans="1:19" ht="13.5">
      <c r="A9" s="587"/>
      <c r="B9" s="587" t="s">
        <v>759</v>
      </c>
      <c r="C9" s="588"/>
      <c r="D9" s="589">
        <v>98.7</v>
      </c>
      <c r="E9" s="590">
        <v>92.5</v>
      </c>
      <c r="F9" s="590">
        <v>94.4</v>
      </c>
      <c r="G9" s="590">
        <v>93.7</v>
      </c>
      <c r="H9" s="590">
        <v>98.8</v>
      </c>
      <c r="I9" s="590">
        <v>101.1</v>
      </c>
      <c r="J9" s="590">
        <v>95.4</v>
      </c>
      <c r="K9" s="590">
        <v>91.6</v>
      </c>
      <c r="L9" s="591" t="s">
        <v>762</v>
      </c>
      <c r="M9" s="591" t="s">
        <v>762</v>
      </c>
      <c r="N9" s="591" t="s">
        <v>762</v>
      </c>
      <c r="O9" s="591" t="s">
        <v>762</v>
      </c>
      <c r="P9" s="590">
        <v>111.5</v>
      </c>
      <c r="Q9" s="590">
        <v>104.6</v>
      </c>
      <c r="R9" s="590">
        <v>95.7</v>
      </c>
      <c r="S9" s="591" t="s">
        <v>762</v>
      </c>
    </row>
    <row r="10" spans="1:19" ht="13.5" customHeight="1">
      <c r="A10" s="587"/>
      <c r="B10" s="587" t="s">
        <v>760</v>
      </c>
      <c r="C10" s="588"/>
      <c r="D10" s="589">
        <v>100</v>
      </c>
      <c r="E10" s="590">
        <v>100</v>
      </c>
      <c r="F10" s="590">
        <v>100</v>
      </c>
      <c r="G10" s="590">
        <v>100</v>
      </c>
      <c r="H10" s="590">
        <v>100</v>
      </c>
      <c r="I10" s="590">
        <v>100</v>
      </c>
      <c r="J10" s="590">
        <v>100</v>
      </c>
      <c r="K10" s="590">
        <v>100</v>
      </c>
      <c r="L10" s="591">
        <v>100</v>
      </c>
      <c r="M10" s="591">
        <v>100</v>
      </c>
      <c r="N10" s="591">
        <v>100</v>
      </c>
      <c r="O10" s="591">
        <v>100</v>
      </c>
      <c r="P10" s="590">
        <v>100</v>
      </c>
      <c r="Q10" s="590">
        <v>100</v>
      </c>
      <c r="R10" s="590">
        <v>100</v>
      </c>
      <c r="S10" s="591">
        <v>100</v>
      </c>
    </row>
    <row r="11" spans="1:19" ht="13.5" customHeight="1">
      <c r="A11" s="587"/>
      <c r="B11" s="587" t="s">
        <v>761</v>
      </c>
      <c r="C11" s="588"/>
      <c r="D11" s="592">
        <v>97.5</v>
      </c>
      <c r="E11" s="593">
        <v>94.7</v>
      </c>
      <c r="F11" s="593">
        <v>100</v>
      </c>
      <c r="G11" s="593">
        <v>102</v>
      </c>
      <c r="H11" s="593">
        <v>91.9</v>
      </c>
      <c r="I11" s="593">
        <v>96.3</v>
      </c>
      <c r="J11" s="593">
        <v>99.2</v>
      </c>
      <c r="K11" s="593">
        <v>96.5</v>
      </c>
      <c r="L11" s="593">
        <v>77.6</v>
      </c>
      <c r="M11" s="593">
        <v>105</v>
      </c>
      <c r="N11" s="593">
        <v>84.8</v>
      </c>
      <c r="O11" s="593">
        <v>97.4</v>
      </c>
      <c r="P11" s="593">
        <v>86.8</v>
      </c>
      <c r="Q11" s="593">
        <v>95.5</v>
      </c>
      <c r="R11" s="593">
        <v>100</v>
      </c>
      <c r="S11" s="593">
        <v>111.6</v>
      </c>
    </row>
    <row r="12" spans="1:19" ht="13.5" customHeight="1">
      <c r="A12" s="587"/>
      <c r="B12" s="596" t="s">
        <v>809</v>
      </c>
      <c r="C12" s="597"/>
      <c r="D12" s="598">
        <v>99</v>
      </c>
      <c r="E12" s="599">
        <v>99.9</v>
      </c>
      <c r="F12" s="599">
        <v>102</v>
      </c>
      <c r="G12" s="599">
        <v>93.1</v>
      </c>
      <c r="H12" s="599">
        <v>91.6</v>
      </c>
      <c r="I12" s="599">
        <v>98.7</v>
      </c>
      <c r="J12" s="599">
        <v>100.6</v>
      </c>
      <c r="K12" s="599">
        <v>99.9</v>
      </c>
      <c r="L12" s="599">
        <v>75</v>
      </c>
      <c r="M12" s="599">
        <v>99.4</v>
      </c>
      <c r="N12" s="599">
        <v>86.3</v>
      </c>
      <c r="O12" s="599">
        <v>111.4</v>
      </c>
      <c r="P12" s="599">
        <v>87.2</v>
      </c>
      <c r="Q12" s="599">
        <v>97.8</v>
      </c>
      <c r="R12" s="599">
        <v>92.7</v>
      </c>
      <c r="S12" s="599">
        <v>116.7</v>
      </c>
    </row>
    <row r="13" spans="1:19" ht="13.5" customHeight="1">
      <c r="A13" s="582" t="s">
        <v>601</v>
      </c>
      <c r="B13" s="582" t="s">
        <v>610</v>
      </c>
      <c r="C13" s="594" t="s">
        <v>602</v>
      </c>
      <c r="D13" s="592">
        <v>81.8</v>
      </c>
      <c r="E13" s="593">
        <v>84.8</v>
      </c>
      <c r="F13" s="593">
        <v>82.4</v>
      </c>
      <c r="G13" s="593">
        <v>85.8</v>
      </c>
      <c r="H13" s="593">
        <v>75.4</v>
      </c>
      <c r="I13" s="593">
        <v>84.2</v>
      </c>
      <c r="J13" s="593">
        <v>85.7</v>
      </c>
      <c r="K13" s="593">
        <v>73.5</v>
      </c>
      <c r="L13" s="593">
        <v>64.9</v>
      </c>
      <c r="M13" s="593">
        <v>82.2</v>
      </c>
      <c r="N13" s="593">
        <v>76.3</v>
      </c>
      <c r="O13" s="593">
        <v>97.9</v>
      </c>
      <c r="P13" s="593">
        <v>67.6</v>
      </c>
      <c r="Q13" s="593">
        <v>80.8</v>
      </c>
      <c r="R13" s="593">
        <v>75.6</v>
      </c>
      <c r="S13" s="593">
        <v>103.1</v>
      </c>
    </row>
    <row r="14" spans="1:19" ht="13.5" customHeight="1">
      <c r="A14" s="587" t="s">
        <v>559</v>
      </c>
      <c r="B14" s="587" t="s">
        <v>611</v>
      </c>
      <c r="C14" s="588"/>
      <c r="D14" s="592">
        <v>84</v>
      </c>
      <c r="E14" s="593">
        <v>87.2</v>
      </c>
      <c r="F14" s="593">
        <v>83.8</v>
      </c>
      <c r="G14" s="593">
        <v>81.5</v>
      </c>
      <c r="H14" s="593">
        <v>79.6</v>
      </c>
      <c r="I14" s="593">
        <v>86.6</v>
      </c>
      <c r="J14" s="593">
        <v>86.4</v>
      </c>
      <c r="K14" s="593">
        <v>76.5</v>
      </c>
      <c r="L14" s="593">
        <v>64.7</v>
      </c>
      <c r="M14" s="593">
        <v>88</v>
      </c>
      <c r="N14" s="593">
        <v>76.6</v>
      </c>
      <c r="O14" s="593">
        <v>98.3</v>
      </c>
      <c r="P14" s="593">
        <v>67.4</v>
      </c>
      <c r="Q14" s="593">
        <v>87.6</v>
      </c>
      <c r="R14" s="593">
        <v>91</v>
      </c>
      <c r="S14" s="593">
        <v>104.8</v>
      </c>
    </row>
    <row r="15" spans="1:19" ht="13.5" customHeight="1">
      <c r="A15" s="587" t="s">
        <v>123</v>
      </c>
      <c r="B15" s="587" t="s">
        <v>612</v>
      </c>
      <c r="C15" s="588"/>
      <c r="D15" s="592">
        <v>84.4</v>
      </c>
      <c r="E15" s="593">
        <v>86</v>
      </c>
      <c r="F15" s="593">
        <v>85.3</v>
      </c>
      <c r="G15" s="593">
        <v>80.7</v>
      </c>
      <c r="H15" s="593">
        <v>80.8</v>
      </c>
      <c r="I15" s="593">
        <v>86.8</v>
      </c>
      <c r="J15" s="593">
        <v>89.3</v>
      </c>
      <c r="K15" s="593">
        <v>74</v>
      </c>
      <c r="L15" s="593">
        <v>66.1</v>
      </c>
      <c r="M15" s="593">
        <v>86.5</v>
      </c>
      <c r="N15" s="593">
        <v>76.7</v>
      </c>
      <c r="O15" s="593">
        <v>115.1</v>
      </c>
      <c r="P15" s="593">
        <v>67.7</v>
      </c>
      <c r="Q15" s="593">
        <v>83</v>
      </c>
      <c r="R15" s="593">
        <v>75.2</v>
      </c>
      <c r="S15" s="593">
        <v>104.8</v>
      </c>
    </row>
    <row r="16" spans="1:19" ht="13.5" customHeight="1">
      <c r="A16" s="587" t="s">
        <v>559</v>
      </c>
      <c r="B16" s="587" t="s">
        <v>613</v>
      </c>
      <c r="C16" s="588"/>
      <c r="D16" s="592">
        <v>82.9</v>
      </c>
      <c r="E16" s="593">
        <v>85.9</v>
      </c>
      <c r="F16" s="593">
        <v>85</v>
      </c>
      <c r="G16" s="593">
        <v>80.4</v>
      </c>
      <c r="H16" s="593">
        <v>75.1</v>
      </c>
      <c r="I16" s="593">
        <v>84.8</v>
      </c>
      <c r="J16" s="593">
        <v>85.3</v>
      </c>
      <c r="K16" s="593">
        <v>74.4</v>
      </c>
      <c r="L16" s="593">
        <v>62.3</v>
      </c>
      <c r="M16" s="593">
        <v>79.2</v>
      </c>
      <c r="N16" s="593">
        <v>78.8</v>
      </c>
      <c r="O16" s="593">
        <v>97.3</v>
      </c>
      <c r="P16" s="593">
        <v>65.3</v>
      </c>
      <c r="Q16" s="593">
        <v>81.2</v>
      </c>
      <c r="R16" s="593">
        <v>72.6</v>
      </c>
      <c r="S16" s="593">
        <v>107.6</v>
      </c>
    </row>
    <row r="17" spans="1:19" ht="13.5" customHeight="1">
      <c r="A17" s="587" t="s">
        <v>559</v>
      </c>
      <c r="B17" s="587" t="s">
        <v>614</v>
      </c>
      <c r="C17" s="588"/>
      <c r="D17" s="592">
        <v>131.3</v>
      </c>
      <c r="E17" s="593">
        <v>112.6</v>
      </c>
      <c r="F17" s="593">
        <v>133.9</v>
      </c>
      <c r="G17" s="593">
        <v>154.3</v>
      </c>
      <c r="H17" s="593">
        <v>106.3</v>
      </c>
      <c r="I17" s="593">
        <v>119.1</v>
      </c>
      <c r="J17" s="593">
        <v>116.7</v>
      </c>
      <c r="K17" s="593">
        <v>207.2</v>
      </c>
      <c r="L17" s="593">
        <v>98.9</v>
      </c>
      <c r="M17" s="593">
        <v>120.6</v>
      </c>
      <c r="N17" s="593">
        <v>84.7</v>
      </c>
      <c r="O17" s="593">
        <v>119.3</v>
      </c>
      <c r="P17" s="593">
        <v>139.2</v>
      </c>
      <c r="Q17" s="593">
        <v>148.4</v>
      </c>
      <c r="R17" s="593">
        <v>121.7</v>
      </c>
      <c r="S17" s="593">
        <v>137.1</v>
      </c>
    </row>
    <row r="18" spans="1:19" ht="13.5" customHeight="1">
      <c r="A18" s="587" t="s">
        <v>559</v>
      </c>
      <c r="B18" s="587" t="s">
        <v>615</v>
      </c>
      <c r="C18" s="588"/>
      <c r="D18" s="592">
        <v>124.3</v>
      </c>
      <c r="E18" s="593">
        <v>119.1</v>
      </c>
      <c r="F18" s="593">
        <v>143.8</v>
      </c>
      <c r="G18" s="593">
        <v>93.8</v>
      </c>
      <c r="H18" s="593">
        <v>107.7</v>
      </c>
      <c r="I18" s="593">
        <v>125.5</v>
      </c>
      <c r="J18" s="593">
        <v>132</v>
      </c>
      <c r="K18" s="593">
        <v>88.9</v>
      </c>
      <c r="L18" s="593">
        <v>93.3</v>
      </c>
      <c r="M18" s="593">
        <v>148.1</v>
      </c>
      <c r="N18" s="593">
        <v>96.6</v>
      </c>
      <c r="O18" s="593">
        <v>113.6</v>
      </c>
      <c r="P18" s="593">
        <v>74.4</v>
      </c>
      <c r="Q18" s="593">
        <v>111.2</v>
      </c>
      <c r="R18" s="593">
        <v>114.7</v>
      </c>
      <c r="S18" s="593">
        <v>133.4</v>
      </c>
    </row>
    <row r="19" spans="1:19" ht="13.5" customHeight="1">
      <c r="A19" s="587" t="s">
        <v>123</v>
      </c>
      <c r="B19" s="587" t="s">
        <v>616</v>
      </c>
      <c r="C19" s="588"/>
      <c r="D19" s="592">
        <v>86.4</v>
      </c>
      <c r="E19" s="593">
        <v>98.4</v>
      </c>
      <c r="F19" s="593">
        <v>84.8</v>
      </c>
      <c r="G19" s="593">
        <v>78</v>
      </c>
      <c r="H19" s="593">
        <v>86.3</v>
      </c>
      <c r="I19" s="593">
        <v>86.6</v>
      </c>
      <c r="J19" s="593">
        <v>89.1</v>
      </c>
      <c r="K19" s="593">
        <v>82.6</v>
      </c>
      <c r="L19" s="593">
        <v>65.9</v>
      </c>
      <c r="M19" s="593">
        <v>77.2</v>
      </c>
      <c r="N19" s="593">
        <v>90.5</v>
      </c>
      <c r="O19" s="593">
        <v>126.8</v>
      </c>
      <c r="P19" s="593">
        <v>81.1</v>
      </c>
      <c r="Q19" s="593">
        <v>81.7</v>
      </c>
      <c r="R19" s="593">
        <v>73.3</v>
      </c>
      <c r="S19" s="593">
        <v>101.6</v>
      </c>
    </row>
    <row r="20" spans="1:19" ht="13.5" customHeight="1">
      <c r="A20" s="587"/>
      <c r="B20" s="587" t="s">
        <v>617</v>
      </c>
      <c r="C20" s="588"/>
      <c r="D20" s="592">
        <v>83.3</v>
      </c>
      <c r="E20" s="593">
        <v>89.3</v>
      </c>
      <c r="F20" s="593">
        <v>83.7</v>
      </c>
      <c r="G20" s="593">
        <v>80.6</v>
      </c>
      <c r="H20" s="593">
        <v>78.1</v>
      </c>
      <c r="I20" s="593">
        <v>84.9</v>
      </c>
      <c r="J20" s="593">
        <v>87.2</v>
      </c>
      <c r="K20" s="593">
        <v>81.4</v>
      </c>
      <c r="L20" s="593">
        <v>66.7</v>
      </c>
      <c r="M20" s="593">
        <v>79.8</v>
      </c>
      <c r="N20" s="593">
        <v>83.9</v>
      </c>
      <c r="O20" s="593">
        <v>100.4</v>
      </c>
      <c r="P20" s="593">
        <v>68.1</v>
      </c>
      <c r="Q20" s="593">
        <v>79.9</v>
      </c>
      <c r="R20" s="593">
        <v>72.9</v>
      </c>
      <c r="S20" s="593">
        <v>104.3</v>
      </c>
    </row>
    <row r="21" spans="1:19" ht="13.5" customHeight="1">
      <c r="A21" s="587"/>
      <c r="B21" s="587" t="s">
        <v>575</v>
      </c>
      <c r="C21" s="588"/>
      <c r="D21" s="592">
        <v>83.4</v>
      </c>
      <c r="E21" s="593">
        <v>88.8</v>
      </c>
      <c r="F21" s="593">
        <v>83.2</v>
      </c>
      <c r="G21" s="593">
        <v>77.7</v>
      </c>
      <c r="H21" s="593">
        <v>78.1</v>
      </c>
      <c r="I21" s="593">
        <v>85.7</v>
      </c>
      <c r="J21" s="593">
        <v>87.5</v>
      </c>
      <c r="K21" s="593">
        <v>77.9</v>
      </c>
      <c r="L21" s="593">
        <v>65.4</v>
      </c>
      <c r="M21" s="593">
        <v>79.1</v>
      </c>
      <c r="N21" s="593">
        <v>89.7</v>
      </c>
      <c r="O21" s="593">
        <v>101.4</v>
      </c>
      <c r="P21" s="593">
        <v>70.9</v>
      </c>
      <c r="Q21" s="593">
        <v>80</v>
      </c>
      <c r="R21" s="593">
        <v>72.9</v>
      </c>
      <c r="S21" s="593">
        <v>105.2</v>
      </c>
    </row>
    <row r="22" spans="1:19" ht="13.5" customHeight="1">
      <c r="A22" s="587"/>
      <c r="B22" s="587" t="s">
        <v>618</v>
      </c>
      <c r="C22" s="588"/>
      <c r="D22" s="592">
        <v>89.1</v>
      </c>
      <c r="E22" s="593">
        <v>89.2</v>
      </c>
      <c r="F22" s="593">
        <v>86.8</v>
      </c>
      <c r="G22" s="593">
        <v>72.4</v>
      </c>
      <c r="H22" s="593">
        <v>101</v>
      </c>
      <c r="I22" s="593">
        <v>93.2</v>
      </c>
      <c r="J22" s="593">
        <v>90.6</v>
      </c>
      <c r="K22" s="593">
        <v>87.1</v>
      </c>
      <c r="L22" s="593">
        <v>75.9</v>
      </c>
      <c r="M22" s="593">
        <v>79.4</v>
      </c>
      <c r="N22" s="593">
        <v>89.7</v>
      </c>
      <c r="O22" s="593">
        <v>103.8</v>
      </c>
      <c r="P22" s="593">
        <v>69.8</v>
      </c>
      <c r="Q22" s="593">
        <v>97.7</v>
      </c>
      <c r="R22" s="593">
        <v>73.4</v>
      </c>
      <c r="S22" s="593">
        <v>125.2</v>
      </c>
    </row>
    <row r="23" spans="1:19" ht="13.5" customHeight="1">
      <c r="A23" s="587"/>
      <c r="B23" s="587" t="s">
        <v>689</v>
      </c>
      <c r="C23" s="588"/>
      <c r="D23" s="592">
        <v>173.2</v>
      </c>
      <c r="E23" s="593">
        <v>166.2</v>
      </c>
      <c r="F23" s="593">
        <v>187</v>
      </c>
      <c r="G23" s="593">
        <v>147.3</v>
      </c>
      <c r="H23" s="593">
        <v>156.3</v>
      </c>
      <c r="I23" s="593">
        <v>158.4</v>
      </c>
      <c r="J23" s="593">
        <v>167.6</v>
      </c>
      <c r="K23" s="593">
        <v>201.6</v>
      </c>
      <c r="L23" s="593">
        <v>113.3</v>
      </c>
      <c r="M23" s="593">
        <v>189.7</v>
      </c>
      <c r="N23" s="593">
        <v>101.6</v>
      </c>
      <c r="O23" s="593">
        <v>160.9</v>
      </c>
      <c r="P23" s="593">
        <v>207.2</v>
      </c>
      <c r="Q23" s="593">
        <v>159.1</v>
      </c>
      <c r="R23" s="593">
        <v>190.7</v>
      </c>
      <c r="S23" s="593">
        <v>171.1</v>
      </c>
    </row>
    <row r="24" spans="1:46" ht="13.5" customHeight="1">
      <c r="A24" s="587" t="s">
        <v>764</v>
      </c>
      <c r="B24" s="587" t="s">
        <v>622</v>
      </c>
      <c r="C24" s="588" t="s">
        <v>602</v>
      </c>
      <c r="D24" s="592">
        <v>88.5</v>
      </c>
      <c r="E24" s="593">
        <v>101.6</v>
      </c>
      <c r="F24" s="593">
        <v>90.4</v>
      </c>
      <c r="G24" s="593">
        <v>84.6</v>
      </c>
      <c r="H24" s="593">
        <v>92.7</v>
      </c>
      <c r="I24" s="593">
        <v>82.4</v>
      </c>
      <c r="J24" s="593">
        <v>90</v>
      </c>
      <c r="K24" s="593">
        <v>94.1</v>
      </c>
      <c r="L24" s="593">
        <v>59.6</v>
      </c>
      <c r="M24" s="593">
        <v>93.5</v>
      </c>
      <c r="N24" s="593">
        <v>93.8</v>
      </c>
      <c r="O24" s="593">
        <v>115.5</v>
      </c>
      <c r="P24" s="593">
        <v>71.8</v>
      </c>
      <c r="Q24" s="593">
        <v>81.6</v>
      </c>
      <c r="R24" s="593">
        <v>81.3</v>
      </c>
      <c r="S24" s="593">
        <v>100.8</v>
      </c>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row>
    <row r="25" spans="1:46" ht="13.5" customHeight="1">
      <c r="A25" s="595" t="s">
        <v>803</v>
      </c>
      <c r="B25" s="600" t="s">
        <v>813</v>
      </c>
      <c r="C25" s="601" t="s">
        <v>814</v>
      </c>
      <c r="D25" s="602">
        <v>83.5</v>
      </c>
      <c r="E25" s="603">
        <v>90.3</v>
      </c>
      <c r="F25" s="603">
        <v>84.8</v>
      </c>
      <c r="G25" s="603">
        <v>84.1</v>
      </c>
      <c r="H25" s="603">
        <v>80.5</v>
      </c>
      <c r="I25" s="603">
        <v>84.8</v>
      </c>
      <c r="J25" s="603">
        <v>88.1</v>
      </c>
      <c r="K25" s="603">
        <v>78.7</v>
      </c>
      <c r="L25" s="603">
        <v>65.8</v>
      </c>
      <c r="M25" s="603">
        <v>79.9</v>
      </c>
      <c r="N25" s="603">
        <v>80.3</v>
      </c>
      <c r="O25" s="603">
        <v>107.6</v>
      </c>
      <c r="P25" s="603">
        <v>71.3</v>
      </c>
      <c r="Q25" s="603">
        <v>78.8</v>
      </c>
      <c r="R25" s="603">
        <v>74.7</v>
      </c>
      <c r="S25" s="603">
        <v>96.7</v>
      </c>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row>
    <row r="26" spans="1:19" ht="17.25" customHeight="1">
      <c r="A26" s="535"/>
      <c r="B26" s="535"/>
      <c r="C26" s="535"/>
      <c r="D26" s="784" t="s">
        <v>690</v>
      </c>
      <c r="E26" s="784"/>
      <c r="F26" s="784"/>
      <c r="G26" s="784"/>
      <c r="H26" s="784"/>
      <c r="I26" s="784"/>
      <c r="J26" s="784"/>
      <c r="K26" s="784"/>
      <c r="L26" s="784"/>
      <c r="M26" s="784"/>
      <c r="N26" s="784"/>
      <c r="O26" s="784"/>
      <c r="P26" s="784"/>
      <c r="Q26" s="784"/>
      <c r="R26" s="784"/>
      <c r="S26" s="784"/>
    </row>
    <row r="27" spans="1:19" ht="13.5" customHeight="1">
      <c r="A27" s="582" t="s">
        <v>599</v>
      </c>
      <c r="B27" s="582" t="s">
        <v>757</v>
      </c>
      <c r="C27" s="583" t="s">
        <v>600</v>
      </c>
      <c r="D27" s="584">
        <v>0.5</v>
      </c>
      <c r="E27" s="585">
        <v>-1.1</v>
      </c>
      <c r="F27" s="585">
        <v>1</v>
      </c>
      <c r="G27" s="585">
        <v>1.5</v>
      </c>
      <c r="H27" s="585">
        <v>0.3</v>
      </c>
      <c r="I27" s="585">
        <v>0.2</v>
      </c>
      <c r="J27" s="585">
        <v>-1.4</v>
      </c>
      <c r="K27" s="585">
        <v>-1.3</v>
      </c>
      <c r="L27" s="586" t="s">
        <v>762</v>
      </c>
      <c r="M27" s="586" t="s">
        <v>762</v>
      </c>
      <c r="N27" s="586" t="s">
        <v>762</v>
      </c>
      <c r="O27" s="586" t="s">
        <v>762</v>
      </c>
      <c r="P27" s="585">
        <v>0</v>
      </c>
      <c r="Q27" s="585">
        <v>3.2</v>
      </c>
      <c r="R27" s="585">
        <v>-14.5</v>
      </c>
      <c r="S27" s="586" t="s">
        <v>762</v>
      </c>
    </row>
    <row r="28" spans="1:19" ht="13.5" customHeight="1">
      <c r="A28" s="587"/>
      <c r="B28" s="587" t="s">
        <v>758</v>
      </c>
      <c r="C28" s="588"/>
      <c r="D28" s="589">
        <v>1.1</v>
      </c>
      <c r="E28" s="590">
        <v>-1.9</v>
      </c>
      <c r="F28" s="590">
        <v>0.7</v>
      </c>
      <c r="G28" s="590">
        <v>-3.5</v>
      </c>
      <c r="H28" s="590">
        <v>-7.6</v>
      </c>
      <c r="I28" s="590">
        <v>-1.4</v>
      </c>
      <c r="J28" s="590">
        <v>2.6</v>
      </c>
      <c r="K28" s="590">
        <v>0.1</v>
      </c>
      <c r="L28" s="591" t="s">
        <v>762</v>
      </c>
      <c r="M28" s="591" t="s">
        <v>762</v>
      </c>
      <c r="N28" s="591" t="s">
        <v>762</v>
      </c>
      <c r="O28" s="591" t="s">
        <v>762</v>
      </c>
      <c r="P28" s="590">
        <v>5.3</v>
      </c>
      <c r="Q28" s="590">
        <v>-0.6</v>
      </c>
      <c r="R28" s="590">
        <v>10.9</v>
      </c>
      <c r="S28" s="591" t="s">
        <v>762</v>
      </c>
    </row>
    <row r="29" spans="1:19" ht="13.5" customHeight="1">
      <c r="A29" s="587"/>
      <c r="B29" s="587" t="s">
        <v>759</v>
      </c>
      <c r="C29" s="588"/>
      <c r="D29" s="589">
        <v>-8.2</v>
      </c>
      <c r="E29" s="590">
        <v>-2.4</v>
      </c>
      <c r="F29" s="590">
        <v>-9.2</v>
      </c>
      <c r="G29" s="590">
        <v>-2.7</v>
      </c>
      <c r="H29" s="590">
        <v>-10</v>
      </c>
      <c r="I29" s="590">
        <v>-3.4</v>
      </c>
      <c r="J29" s="590">
        <v>-10.1</v>
      </c>
      <c r="K29" s="590">
        <v>0.2</v>
      </c>
      <c r="L29" s="591" t="s">
        <v>762</v>
      </c>
      <c r="M29" s="591" t="s">
        <v>762</v>
      </c>
      <c r="N29" s="591" t="s">
        <v>762</v>
      </c>
      <c r="O29" s="591" t="s">
        <v>762</v>
      </c>
      <c r="P29" s="590">
        <v>-10.3</v>
      </c>
      <c r="Q29" s="590">
        <v>-6.8</v>
      </c>
      <c r="R29" s="590">
        <v>7.2</v>
      </c>
      <c r="S29" s="591" t="s">
        <v>762</v>
      </c>
    </row>
    <row r="30" spans="1:19" ht="13.5" customHeight="1">
      <c r="A30" s="587"/>
      <c r="B30" s="587" t="s">
        <v>760</v>
      </c>
      <c r="C30" s="588"/>
      <c r="D30" s="589">
        <v>1.3</v>
      </c>
      <c r="E30" s="590">
        <v>8.1</v>
      </c>
      <c r="F30" s="590">
        <v>5.9</v>
      </c>
      <c r="G30" s="590">
        <v>6.7</v>
      </c>
      <c r="H30" s="590">
        <v>1.3</v>
      </c>
      <c r="I30" s="590">
        <v>-1.1</v>
      </c>
      <c r="J30" s="590">
        <v>4.8</v>
      </c>
      <c r="K30" s="590">
        <v>9.2</v>
      </c>
      <c r="L30" s="591" t="s">
        <v>762</v>
      </c>
      <c r="M30" s="591" t="s">
        <v>762</v>
      </c>
      <c r="N30" s="591" t="s">
        <v>762</v>
      </c>
      <c r="O30" s="591" t="s">
        <v>762</v>
      </c>
      <c r="P30" s="590">
        <v>-10.4</v>
      </c>
      <c r="Q30" s="590">
        <v>-4.4</v>
      </c>
      <c r="R30" s="590">
        <v>4.5</v>
      </c>
      <c r="S30" s="591" t="s">
        <v>762</v>
      </c>
    </row>
    <row r="31" spans="1:19" ht="13.5" customHeight="1">
      <c r="A31" s="587"/>
      <c r="B31" s="587" t="s">
        <v>761</v>
      </c>
      <c r="C31" s="588"/>
      <c r="D31" s="589">
        <v>-2.5</v>
      </c>
      <c r="E31" s="590">
        <v>-5.3</v>
      </c>
      <c r="F31" s="590">
        <v>0</v>
      </c>
      <c r="G31" s="590">
        <v>2</v>
      </c>
      <c r="H31" s="590">
        <v>-8.1</v>
      </c>
      <c r="I31" s="590">
        <v>-3.7</v>
      </c>
      <c r="J31" s="590">
        <v>-0.8</v>
      </c>
      <c r="K31" s="590">
        <v>-3.4</v>
      </c>
      <c r="L31" s="591">
        <v>-22.4</v>
      </c>
      <c r="M31" s="591">
        <v>5</v>
      </c>
      <c r="N31" s="591">
        <v>-15.2</v>
      </c>
      <c r="O31" s="591">
        <v>-2.6</v>
      </c>
      <c r="P31" s="590">
        <v>-13.2</v>
      </c>
      <c r="Q31" s="590">
        <v>-4.5</v>
      </c>
      <c r="R31" s="590">
        <v>0</v>
      </c>
      <c r="S31" s="591">
        <v>11.6</v>
      </c>
    </row>
    <row r="32" spans="1:19" ht="13.5" customHeight="1">
      <c r="A32" s="587"/>
      <c r="B32" s="596" t="s">
        <v>765</v>
      </c>
      <c r="C32" s="597"/>
      <c r="D32" s="598">
        <v>1.5</v>
      </c>
      <c r="E32" s="599">
        <v>5.5</v>
      </c>
      <c r="F32" s="599">
        <v>2</v>
      </c>
      <c r="G32" s="599">
        <v>-8.7</v>
      </c>
      <c r="H32" s="599">
        <v>-0.3</v>
      </c>
      <c r="I32" s="599">
        <v>2.5</v>
      </c>
      <c r="J32" s="599">
        <v>1.4</v>
      </c>
      <c r="K32" s="599">
        <v>3.5</v>
      </c>
      <c r="L32" s="599">
        <v>-3.4</v>
      </c>
      <c r="M32" s="599">
        <v>-5.3</v>
      </c>
      <c r="N32" s="599">
        <v>1.8</v>
      </c>
      <c r="O32" s="599">
        <v>14.4</v>
      </c>
      <c r="P32" s="599">
        <v>0.5</v>
      </c>
      <c r="Q32" s="599">
        <v>2.4</v>
      </c>
      <c r="R32" s="599">
        <v>-7.3</v>
      </c>
      <c r="S32" s="599">
        <v>4.6</v>
      </c>
    </row>
    <row r="33" spans="1:19" ht="13.5" customHeight="1">
      <c r="A33" s="582" t="s">
        <v>601</v>
      </c>
      <c r="B33" s="582" t="s">
        <v>610</v>
      </c>
      <c r="C33" s="594" t="s">
        <v>602</v>
      </c>
      <c r="D33" s="592">
        <v>-0.4</v>
      </c>
      <c r="E33" s="593">
        <v>7.6</v>
      </c>
      <c r="F33" s="593">
        <v>-1.1</v>
      </c>
      <c r="G33" s="593">
        <v>0.6</v>
      </c>
      <c r="H33" s="593">
        <v>-5.8</v>
      </c>
      <c r="I33" s="593">
        <v>0.5</v>
      </c>
      <c r="J33" s="593">
        <v>-1.7</v>
      </c>
      <c r="K33" s="593">
        <v>1.8</v>
      </c>
      <c r="L33" s="593">
        <v>-0.8</v>
      </c>
      <c r="M33" s="593">
        <v>-2.4</v>
      </c>
      <c r="N33" s="593">
        <v>-6.4</v>
      </c>
      <c r="O33" s="593">
        <v>14.6</v>
      </c>
      <c r="P33" s="593">
        <v>0.6</v>
      </c>
      <c r="Q33" s="593">
        <v>-1.5</v>
      </c>
      <c r="R33" s="593">
        <v>1.2</v>
      </c>
      <c r="S33" s="593">
        <v>6.7</v>
      </c>
    </row>
    <row r="34" spans="1:19" ht="13.5" customHeight="1">
      <c r="A34" s="587" t="s">
        <v>559</v>
      </c>
      <c r="B34" s="587" t="s">
        <v>611</v>
      </c>
      <c r="C34" s="588"/>
      <c r="D34" s="592">
        <v>0.5</v>
      </c>
      <c r="E34" s="593">
        <v>0.5</v>
      </c>
      <c r="F34" s="593">
        <v>0.7</v>
      </c>
      <c r="G34" s="593">
        <v>-5.1</v>
      </c>
      <c r="H34" s="593">
        <v>-4.7</v>
      </c>
      <c r="I34" s="593">
        <v>1.3</v>
      </c>
      <c r="J34" s="593">
        <v>-0.3</v>
      </c>
      <c r="K34" s="593">
        <v>-3.8</v>
      </c>
      <c r="L34" s="593">
        <v>-6.9</v>
      </c>
      <c r="M34" s="593">
        <v>1.1</v>
      </c>
      <c r="N34" s="593">
        <v>-3.5</v>
      </c>
      <c r="O34" s="593">
        <v>9.8</v>
      </c>
      <c r="P34" s="593">
        <v>-3.9</v>
      </c>
      <c r="Q34" s="593">
        <v>4.4</v>
      </c>
      <c r="R34" s="593">
        <v>6.3</v>
      </c>
      <c r="S34" s="593">
        <v>8.4</v>
      </c>
    </row>
    <row r="35" spans="1:19" ht="13.5" customHeight="1">
      <c r="A35" s="587" t="s">
        <v>559</v>
      </c>
      <c r="B35" s="587" t="s">
        <v>612</v>
      </c>
      <c r="C35" s="588"/>
      <c r="D35" s="592">
        <v>1</v>
      </c>
      <c r="E35" s="593">
        <v>7.9</v>
      </c>
      <c r="F35" s="593">
        <v>2.2</v>
      </c>
      <c r="G35" s="593">
        <v>-2.2</v>
      </c>
      <c r="H35" s="593">
        <v>1.9</v>
      </c>
      <c r="I35" s="593">
        <v>3.5</v>
      </c>
      <c r="J35" s="593">
        <v>-2.4</v>
      </c>
      <c r="K35" s="593">
        <v>0.1</v>
      </c>
      <c r="L35" s="593">
        <v>2</v>
      </c>
      <c r="M35" s="593">
        <v>2.1</v>
      </c>
      <c r="N35" s="593">
        <v>-4.1</v>
      </c>
      <c r="O35" s="593">
        <v>31.5</v>
      </c>
      <c r="P35" s="593">
        <v>-2.3</v>
      </c>
      <c r="Q35" s="593">
        <v>-0.8</v>
      </c>
      <c r="R35" s="593">
        <v>-21.3</v>
      </c>
      <c r="S35" s="593">
        <v>4</v>
      </c>
    </row>
    <row r="36" spans="1:19" ht="13.5" customHeight="1">
      <c r="A36" s="587" t="s">
        <v>559</v>
      </c>
      <c r="B36" s="587" t="s">
        <v>613</v>
      </c>
      <c r="C36" s="588"/>
      <c r="D36" s="592">
        <v>1.5</v>
      </c>
      <c r="E36" s="593">
        <v>8.2</v>
      </c>
      <c r="F36" s="593">
        <v>2.9</v>
      </c>
      <c r="G36" s="593">
        <v>0.6</v>
      </c>
      <c r="H36" s="593">
        <v>-4.3</v>
      </c>
      <c r="I36" s="593">
        <v>4.8</v>
      </c>
      <c r="J36" s="593">
        <v>-2.6</v>
      </c>
      <c r="K36" s="593">
        <v>4.9</v>
      </c>
      <c r="L36" s="593">
        <v>-12.7</v>
      </c>
      <c r="M36" s="593">
        <v>-14.8</v>
      </c>
      <c r="N36" s="593">
        <v>-4.9</v>
      </c>
      <c r="O36" s="593">
        <v>5.6</v>
      </c>
      <c r="P36" s="593">
        <v>-2</v>
      </c>
      <c r="Q36" s="593">
        <v>2.1</v>
      </c>
      <c r="R36" s="593">
        <v>-0.4</v>
      </c>
      <c r="S36" s="593">
        <v>12.1</v>
      </c>
    </row>
    <row r="37" spans="1:19" ht="13.5" customHeight="1">
      <c r="A37" s="587" t="s">
        <v>559</v>
      </c>
      <c r="B37" s="587" t="s">
        <v>614</v>
      </c>
      <c r="C37" s="588"/>
      <c r="D37" s="592">
        <v>4.9</v>
      </c>
      <c r="E37" s="593">
        <v>-1.6</v>
      </c>
      <c r="F37" s="593">
        <v>13.2</v>
      </c>
      <c r="G37" s="593">
        <v>-16.2</v>
      </c>
      <c r="H37" s="593">
        <v>-29.2</v>
      </c>
      <c r="I37" s="593">
        <v>0.5</v>
      </c>
      <c r="J37" s="593">
        <v>1.1</v>
      </c>
      <c r="K37" s="593">
        <v>8.7</v>
      </c>
      <c r="L37" s="593">
        <v>31.5</v>
      </c>
      <c r="M37" s="593">
        <v>-9</v>
      </c>
      <c r="N37" s="593">
        <v>4.2</v>
      </c>
      <c r="O37" s="593">
        <v>14.1</v>
      </c>
      <c r="P37" s="593">
        <v>-16.2</v>
      </c>
      <c r="Q37" s="593">
        <v>17.4</v>
      </c>
      <c r="R37" s="593">
        <v>-8.8</v>
      </c>
      <c r="S37" s="593">
        <v>15.2</v>
      </c>
    </row>
    <row r="38" spans="1:19" ht="13.5" customHeight="1">
      <c r="A38" s="587" t="s">
        <v>559</v>
      </c>
      <c r="B38" s="587" t="s">
        <v>615</v>
      </c>
      <c r="C38" s="588"/>
      <c r="D38" s="592">
        <v>0.8</v>
      </c>
      <c r="E38" s="593">
        <v>12.4</v>
      </c>
      <c r="F38" s="593">
        <v>-2</v>
      </c>
      <c r="G38" s="593">
        <v>6</v>
      </c>
      <c r="H38" s="593">
        <v>22.9</v>
      </c>
      <c r="I38" s="593">
        <v>3.7</v>
      </c>
      <c r="J38" s="593">
        <v>9.5</v>
      </c>
      <c r="K38" s="593">
        <v>-7.9</v>
      </c>
      <c r="L38" s="593">
        <v>-23.4</v>
      </c>
      <c r="M38" s="593">
        <v>-6.2</v>
      </c>
      <c r="N38" s="593">
        <v>-6.3</v>
      </c>
      <c r="O38" s="593">
        <v>-2.8</v>
      </c>
      <c r="P38" s="593">
        <v>4.2</v>
      </c>
      <c r="Q38" s="593">
        <v>9.9</v>
      </c>
      <c r="R38" s="593">
        <v>-10.8</v>
      </c>
      <c r="S38" s="593">
        <v>-1.4</v>
      </c>
    </row>
    <row r="39" spans="1:19" ht="13.5" customHeight="1">
      <c r="A39" s="587" t="s">
        <v>123</v>
      </c>
      <c r="B39" s="587" t="s">
        <v>616</v>
      </c>
      <c r="C39" s="588"/>
      <c r="D39" s="592">
        <v>1.5</v>
      </c>
      <c r="E39" s="593">
        <v>4.1</v>
      </c>
      <c r="F39" s="593">
        <v>1.6</v>
      </c>
      <c r="G39" s="593">
        <v>-4.6</v>
      </c>
      <c r="H39" s="593">
        <v>6.4</v>
      </c>
      <c r="I39" s="593">
        <v>-1.1</v>
      </c>
      <c r="J39" s="593">
        <v>-6.1</v>
      </c>
      <c r="K39" s="593">
        <v>17</v>
      </c>
      <c r="L39" s="593">
        <v>-3.9</v>
      </c>
      <c r="M39" s="593">
        <v>-10.1</v>
      </c>
      <c r="N39" s="593">
        <v>4.5</v>
      </c>
      <c r="O39" s="593">
        <v>37.1</v>
      </c>
      <c r="P39" s="593">
        <v>20</v>
      </c>
      <c r="Q39" s="593">
        <v>-0.8</v>
      </c>
      <c r="R39" s="593">
        <v>-7.4</v>
      </c>
      <c r="S39" s="593">
        <v>-8.8</v>
      </c>
    </row>
    <row r="40" spans="1:19" ht="13.5" customHeight="1">
      <c r="A40" s="587"/>
      <c r="B40" s="587" t="s">
        <v>617</v>
      </c>
      <c r="C40" s="588"/>
      <c r="D40" s="592">
        <v>1.2</v>
      </c>
      <c r="E40" s="593">
        <v>5.8</v>
      </c>
      <c r="F40" s="593">
        <v>0.6</v>
      </c>
      <c r="G40" s="593">
        <v>-2.7</v>
      </c>
      <c r="H40" s="593">
        <v>-1.4</v>
      </c>
      <c r="I40" s="593">
        <v>2.4</v>
      </c>
      <c r="J40" s="593">
        <v>3.7</v>
      </c>
      <c r="K40" s="593">
        <v>13.8</v>
      </c>
      <c r="L40" s="593">
        <v>0.3</v>
      </c>
      <c r="M40" s="593">
        <v>-6.6</v>
      </c>
      <c r="N40" s="593">
        <v>4</v>
      </c>
      <c r="O40" s="593">
        <v>11.9</v>
      </c>
      <c r="P40" s="593">
        <v>-0.4</v>
      </c>
      <c r="Q40" s="593">
        <v>-3.5</v>
      </c>
      <c r="R40" s="593">
        <v>0.4</v>
      </c>
      <c r="S40" s="593">
        <v>-0.8</v>
      </c>
    </row>
    <row r="41" spans="1:19" ht="13.5" customHeight="1">
      <c r="A41" s="587"/>
      <c r="B41" s="587" t="s">
        <v>575</v>
      </c>
      <c r="C41" s="588"/>
      <c r="D41" s="592">
        <v>2.6</v>
      </c>
      <c r="E41" s="593">
        <v>5.2</v>
      </c>
      <c r="F41" s="593">
        <v>1</v>
      </c>
      <c r="G41" s="593">
        <v>-5.7</v>
      </c>
      <c r="H41" s="593">
        <v>-0.1</v>
      </c>
      <c r="I41" s="593">
        <v>3</v>
      </c>
      <c r="J41" s="593">
        <v>2.5</v>
      </c>
      <c r="K41" s="593">
        <v>9.7</v>
      </c>
      <c r="L41" s="593">
        <v>-0.2</v>
      </c>
      <c r="M41" s="593">
        <v>-8.6</v>
      </c>
      <c r="N41" s="593">
        <v>18</v>
      </c>
      <c r="O41" s="593">
        <v>15</v>
      </c>
      <c r="P41" s="593">
        <v>4.7</v>
      </c>
      <c r="Q41" s="593">
        <v>0.4</v>
      </c>
      <c r="R41" s="593">
        <v>0</v>
      </c>
      <c r="S41" s="593">
        <v>1.7</v>
      </c>
    </row>
    <row r="42" spans="1:19" ht="13.5" customHeight="1">
      <c r="A42" s="587"/>
      <c r="B42" s="587" t="s">
        <v>618</v>
      </c>
      <c r="C42" s="588"/>
      <c r="D42" s="592">
        <v>5.1</v>
      </c>
      <c r="E42" s="593">
        <v>8.6</v>
      </c>
      <c r="F42" s="593">
        <v>0</v>
      </c>
      <c r="G42" s="593">
        <v>-9.8</v>
      </c>
      <c r="H42" s="593">
        <v>34</v>
      </c>
      <c r="I42" s="593">
        <v>0.1</v>
      </c>
      <c r="J42" s="593">
        <v>-0.4</v>
      </c>
      <c r="K42" s="593">
        <v>18.3</v>
      </c>
      <c r="L42" s="593">
        <v>16.1</v>
      </c>
      <c r="M42" s="593">
        <v>-6.4</v>
      </c>
      <c r="N42" s="593">
        <v>11.3</v>
      </c>
      <c r="O42" s="593">
        <v>9.5</v>
      </c>
      <c r="P42" s="593">
        <v>5.3</v>
      </c>
      <c r="Q42" s="593">
        <v>19.9</v>
      </c>
      <c r="R42" s="593">
        <v>0.1</v>
      </c>
      <c r="S42" s="593">
        <v>13.6</v>
      </c>
    </row>
    <row r="43" spans="1:19" ht="13.5" customHeight="1">
      <c r="A43" s="587"/>
      <c r="B43" s="587" t="s">
        <v>689</v>
      </c>
      <c r="C43" s="588"/>
      <c r="D43" s="592">
        <v>0.7</v>
      </c>
      <c r="E43" s="593">
        <v>-1.1</v>
      </c>
      <c r="F43" s="593">
        <v>2</v>
      </c>
      <c r="G43" s="593">
        <v>-28.4</v>
      </c>
      <c r="H43" s="593">
        <v>5</v>
      </c>
      <c r="I43" s="593">
        <v>5.3</v>
      </c>
      <c r="J43" s="593">
        <v>11.7</v>
      </c>
      <c r="K43" s="593">
        <v>-3.7</v>
      </c>
      <c r="L43" s="593">
        <v>-14</v>
      </c>
      <c r="M43" s="593">
        <v>7.9</v>
      </c>
      <c r="N43" s="593">
        <v>0.9</v>
      </c>
      <c r="O43" s="593">
        <v>18.9</v>
      </c>
      <c r="P43" s="593">
        <v>7.5</v>
      </c>
      <c r="Q43" s="593">
        <v>-8.4</v>
      </c>
      <c r="R43" s="593">
        <v>-10</v>
      </c>
      <c r="S43" s="593">
        <v>1.1</v>
      </c>
    </row>
    <row r="44" spans="1:19" ht="13.5" customHeight="1">
      <c r="A44" s="587" t="s">
        <v>764</v>
      </c>
      <c r="B44" s="587" t="s">
        <v>622</v>
      </c>
      <c r="C44" s="588" t="s">
        <v>602</v>
      </c>
      <c r="D44" s="592">
        <v>4.9</v>
      </c>
      <c r="E44" s="593">
        <v>11.6</v>
      </c>
      <c r="F44" s="593">
        <v>7.4</v>
      </c>
      <c r="G44" s="593">
        <v>0.1</v>
      </c>
      <c r="H44" s="593">
        <v>23.9</v>
      </c>
      <c r="I44" s="593">
        <v>-7.2</v>
      </c>
      <c r="J44" s="593">
        <v>-0.2</v>
      </c>
      <c r="K44" s="593">
        <v>27.3</v>
      </c>
      <c r="L44" s="593">
        <v>-4.8</v>
      </c>
      <c r="M44" s="593">
        <v>12.5</v>
      </c>
      <c r="N44" s="593">
        <v>3.8</v>
      </c>
      <c r="O44" s="593">
        <v>13.7</v>
      </c>
      <c r="P44" s="593">
        <v>6.7</v>
      </c>
      <c r="Q44" s="593">
        <v>-1.6</v>
      </c>
      <c r="R44" s="593">
        <v>3.6</v>
      </c>
      <c r="S44" s="593">
        <v>-1.8</v>
      </c>
    </row>
    <row r="45" spans="1:19" ht="13.5" customHeight="1">
      <c r="A45" s="595" t="s">
        <v>803</v>
      </c>
      <c r="B45" s="600" t="s">
        <v>813</v>
      </c>
      <c r="C45" s="601" t="s">
        <v>815</v>
      </c>
      <c r="D45" s="602">
        <v>2.1</v>
      </c>
      <c r="E45" s="603">
        <v>6.5</v>
      </c>
      <c r="F45" s="603">
        <v>2.9</v>
      </c>
      <c r="G45" s="603">
        <v>-2</v>
      </c>
      <c r="H45" s="603">
        <v>6.8</v>
      </c>
      <c r="I45" s="603">
        <v>0.7</v>
      </c>
      <c r="J45" s="603">
        <v>2.8</v>
      </c>
      <c r="K45" s="603">
        <v>7.1</v>
      </c>
      <c r="L45" s="603">
        <v>1.4</v>
      </c>
      <c r="M45" s="603">
        <v>-2.8</v>
      </c>
      <c r="N45" s="603">
        <v>5.2</v>
      </c>
      <c r="O45" s="603">
        <v>9.9</v>
      </c>
      <c r="P45" s="603">
        <v>5.5</v>
      </c>
      <c r="Q45" s="603">
        <v>-2.5</v>
      </c>
      <c r="R45" s="603">
        <v>-1.2</v>
      </c>
      <c r="S45" s="603">
        <v>-6.2</v>
      </c>
    </row>
    <row r="46" spans="1:35" ht="27" customHeight="1">
      <c r="A46" s="785" t="s">
        <v>341</v>
      </c>
      <c r="B46" s="785"/>
      <c r="C46" s="786"/>
      <c r="D46" s="604">
        <v>-5.6</v>
      </c>
      <c r="E46" s="604">
        <v>-11.1</v>
      </c>
      <c r="F46" s="604">
        <v>-6.2</v>
      </c>
      <c r="G46" s="604">
        <v>-0.6</v>
      </c>
      <c r="H46" s="604">
        <v>-13.2</v>
      </c>
      <c r="I46" s="604">
        <v>2.9</v>
      </c>
      <c r="J46" s="604">
        <v>-2.1</v>
      </c>
      <c r="K46" s="604">
        <v>-16.4</v>
      </c>
      <c r="L46" s="604">
        <v>10.4</v>
      </c>
      <c r="M46" s="604">
        <v>-14.5</v>
      </c>
      <c r="N46" s="604">
        <v>-14.4</v>
      </c>
      <c r="O46" s="604">
        <v>-6.8</v>
      </c>
      <c r="P46" s="604">
        <v>-0.7</v>
      </c>
      <c r="Q46" s="604">
        <v>-3.4</v>
      </c>
      <c r="R46" s="604">
        <v>-8.1</v>
      </c>
      <c r="S46" s="604">
        <v>-4.1</v>
      </c>
      <c r="T46" s="515"/>
      <c r="U46" s="515"/>
      <c r="V46" s="515"/>
      <c r="W46" s="515"/>
      <c r="X46" s="515"/>
      <c r="Y46" s="515"/>
      <c r="Z46" s="515"/>
      <c r="AA46" s="515"/>
      <c r="AB46" s="515"/>
      <c r="AC46" s="515"/>
      <c r="AD46" s="515"/>
      <c r="AE46" s="515"/>
      <c r="AF46" s="515"/>
      <c r="AG46" s="515"/>
      <c r="AH46" s="515"/>
      <c r="AI46" s="515"/>
    </row>
    <row r="47" spans="1:35" ht="27" customHeight="1">
      <c r="A47" s="515"/>
      <c r="B47" s="515"/>
      <c r="C47" s="515"/>
      <c r="D47" s="529"/>
      <c r="E47" s="529"/>
      <c r="F47" s="529"/>
      <c r="G47" s="529"/>
      <c r="H47" s="529"/>
      <c r="I47" s="529"/>
      <c r="J47" s="529"/>
      <c r="K47" s="529"/>
      <c r="L47" s="529"/>
      <c r="M47" s="529"/>
      <c r="N47" s="529"/>
      <c r="O47" s="529"/>
      <c r="P47" s="529"/>
      <c r="Q47" s="529"/>
      <c r="R47" s="529"/>
      <c r="S47" s="529"/>
      <c r="T47" s="515"/>
      <c r="U47" s="515"/>
      <c r="V47" s="515"/>
      <c r="W47" s="515"/>
      <c r="X47" s="515"/>
      <c r="Y47" s="515"/>
      <c r="Z47" s="515"/>
      <c r="AA47" s="515"/>
      <c r="AB47" s="515"/>
      <c r="AC47" s="515"/>
      <c r="AD47" s="515"/>
      <c r="AE47" s="515"/>
      <c r="AF47" s="515"/>
      <c r="AG47" s="515"/>
      <c r="AH47" s="515"/>
      <c r="AI47" s="515"/>
    </row>
    <row r="48" spans="1:19" ht="17.25">
      <c r="A48" s="532" t="s">
        <v>115</v>
      </c>
      <c r="B48" s="517"/>
      <c r="C48" s="517"/>
      <c r="D48" s="530"/>
      <c r="E48" s="530"/>
      <c r="F48" s="530"/>
      <c r="G48" s="530"/>
      <c r="H48" s="787"/>
      <c r="I48" s="787"/>
      <c r="J48" s="787"/>
      <c r="K48" s="787"/>
      <c r="L48" s="787"/>
      <c r="M48" s="787"/>
      <c r="N48" s="787"/>
      <c r="O48" s="787"/>
      <c r="P48" s="530"/>
      <c r="Q48" s="530"/>
      <c r="R48" s="530"/>
      <c r="S48" s="531" t="s">
        <v>603</v>
      </c>
    </row>
    <row r="49" spans="1:19" ht="13.5">
      <c r="A49" s="790" t="s">
        <v>560</v>
      </c>
      <c r="B49" s="790"/>
      <c r="C49" s="791"/>
      <c r="D49" s="507" t="s">
        <v>740</v>
      </c>
      <c r="E49" s="507" t="s">
        <v>741</v>
      </c>
      <c r="F49" s="507" t="s">
        <v>742</v>
      </c>
      <c r="G49" s="507" t="s">
        <v>743</v>
      </c>
      <c r="H49" s="507" t="s">
        <v>744</v>
      </c>
      <c r="I49" s="507" t="s">
        <v>745</v>
      </c>
      <c r="J49" s="507" t="s">
        <v>746</v>
      </c>
      <c r="K49" s="507" t="s">
        <v>747</v>
      </c>
      <c r="L49" s="507" t="s">
        <v>748</v>
      </c>
      <c r="M49" s="507" t="s">
        <v>749</v>
      </c>
      <c r="N49" s="507" t="s">
        <v>785</v>
      </c>
      <c r="O49" s="507" t="s">
        <v>750</v>
      </c>
      <c r="P49" s="507" t="s">
        <v>751</v>
      </c>
      <c r="Q49" s="507" t="s">
        <v>752</v>
      </c>
      <c r="R49" s="507" t="s">
        <v>753</v>
      </c>
      <c r="S49" s="507" t="s">
        <v>754</v>
      </c>
    </row>
    <row r="50" spans="1:19" ht="13.5">
      <c r="A50" s="792"/>
      <c r="B50" s="792"/>
      <c r="C50" s="793"/>
      <c r="D50" s="508" t="s">
        <v>576</v>
      </c>
      <c r="E50" s="508"/>
      <c r="F50" s="508"/>
      <c r="G50" s="508" t="s">
        <v>708</v>
      </c>
      <c r="H50" s="508" t="s">
        <v>577</v>
      </c>
      <c r="I50" s="508" t="s">
        <v>578</v>
      </c>
      <c r="J50" s="508" t="s">
        <v>579</v>
      </c>
      <c r="K50" s="508" t="s">
        <v>580</v>
      </c>
      <c r="L50" s="509" t="s">
        <v>581</v>
      </c>
      <c r="M50" s="510" t="s">
        <v>582</v>
      </c>
      <c r="N50" s="509" t="s">
        <v>783</v>
      </c>
      <c r="O50" s="509" t="s">
        <v>583</v>
      </c>
      <c r="P50" s="509" t="s">
        <v>584</v>
      </c>
      <c r="Q50" s="509" t="s">
        <v>585</v>
      </c>
      <c r="R50" s="509" t="s">
        <v>586</v>
      </c>
      <c r="S50" s="509" t="s">
        <v>587</v>
      </c>
    </row>
    <row r="51" spans="1:19" ht="18" customHeight="1">
      <c r="A51" s="794"/>
      <c r="B51" s="794"/>
      <c r="C51" s="795"/>
      <c r="D51" s="511" t="s">
        <v>588</v>
      </c>
      <c r="E51" s="511" t="s">
        <v>339</v>
      </c>
      <c r="F51" s="511" t="s">
        <v>340</v>
      </c>
      <c r="G51" s="511" t="s">
        <v>709</v>
      </c>
      <c r="H51" s="511" t="s">
        <v>589</v>
      </c>
      <c r="I51" s="511" t="s">
        <v>590</v>
      </c>
      <c r="J51" s="511" t="s">
        <v>591</v>
      </c>
      <c r="K51" s="511" t="s">
        <v>592</v>
      </c>
      <c r="L51" s="512" t="s">
        <v>593</v>
      </c>
      <c r="M51" s="513" t="s">
        <v>594</v>
      </c>
      <c r="N51" s="512" t="s">
        <v>784</v>
      </c>
      <c r="O51" s="512" t="s">
        <v>595</v>
      </c>
      <c r="P51" s="513" t="s">
        <v>596</v>
      </c>
      <c r="Q51" s="513" t="s">
        <v>597</v>
      </c>
      <c r="R51" s="512" t="s">
        <v>769</v>
      </c>
      <c r="S51" s="511" t="s">
        <v>598</v>
      </c>
    </row>
    <row r="52" spans="1:19" ht="15.75" customHeight="1">
      <c r="A52" s="535"/>
      <c r="B52" s="535"/>
      <c r="C52" s="535"/>
      <c r="D52" s="796" t="s">
        <v>691</v>
      </c>
      <c r="E52" s="796"/>
      <c r="F52" s="796"/>
      <c r="G52" s="796"/>
      <c r="H52" s="796"/>
      <c r="I52" s="796"/>
      <c r="J52" s="796"/>
      <c r="K52" s="796"/>
      <c r="L52" s="796"/>
      <c r="M52" s="796"/>
      <c r="N52" s="796"/>
      <c r="O52" s="796"/>
      <c r="P52" s="796"/>
      <c r="Q52" s="796"/>
      <c r="R52" s="796"/>
      <c r="S52" s="536"/>
    </row>
    <row r="53" spans="1:19" ht="13.5" customHeight="1">
      <c r="A53" s="582" t="s">
        <v>599</v>
      </c>
      <c r="B53" s="582" t="s">
        <v>757</v>
      </c>
      <c r="C53" s="583" t="s">
        <v>600</v>
      </c>
      <c r="D53" s="584">
        <v>108.8</v>
      </c>
      <c r="E53" s="585">
        <v>90.5</v>
      </c>
      <c r="F53" s="585">
        <v>104.9</v>
      </c>
      <c r="G53" s="585">
        <v>106.9</v>
      </c>
      <c r="H53" s="585">
        <v>121.6</v>
      </c>
      <c r="I53" s="585">
        <v>105.8</v>
      </c>
      <c r="J53" s="585">
        <v>109.4</v>
      </c>
      <c r="K53" s="585">
        <v>87.3</v>
      </c>
      <c r="L53" s="586" t="s">
        <v>762</v>
      </c>
      <c r="M53" s="586" t="s">
        <v>762</v>
      </c>
      <c r="N53" s="586" t="s">
        <v>762</v>
      </c>
      <c r="O53" s="586" t="s">
        <v>762</v>
      </c>
      <c r="P53" s="585">
        <v>125</v>
      </c>
      <c r="Q53" s="585">
        <v>105.9</v>
      </c>
      <c r="R53" s="585">
        <v>76.8</v>
      </c>
      <c r="S53" s="586" t="s">
        <v>762</v>
      </c>
    </row>
    <row r="54" spans="1:19" ht="13.5" customHeight="1">
      <c r="A54" s="587"/>
      <c r="B54" s="587" t="s">
        <v>758</v>
      </c>
      <c r="C54" s="588"/>
      <c r="D54" s="589">
        <v>108.7</v>
      </c>
      <c r="E54" s="590">
        <v>85.8</v>
      </c>
      <c r="F54" s="590">
        <v>105.1</v>
      </c>
      <c r="G54" s="590">
        <v>101.4</v>
      </c>
      <c r="H54" s="590">
        <v>110.4</v>
      </c>
      <c r="I54" s="590">
        <v>108.5</v>
      </c>
      <c r="J54" s="590">
        <v>100.7</v>
      </c>
      <c r="K54" s="590">
        <v>94.2</v>
      </c>
      <c r="L54" s="591" t="s">
        <v>762</v>
      </c>
      <c r="M54" s="591" t="s">
        <v>762</v>
      </c>
      <c r="N54" s="591" t="s">
        <v>762</v>
      </c>
      <c r="O54" s="591" t="s">
        <v>762</v>
      </c>
      <c r="P54" s="590">
        <v>119</v>
      </c>
      <c r="Q54" s="590">
        <v>109.5</v>
      </c>
      <c r="R54" s="590">
        <v>82.8</v>
      </c>
      <c r="S54" s="591" t="s">
        <v>762</v>
      </c>
    </row>
    <row r="55" spans="1:19" ht="13.5" customHeight="1">
      <c r="A55" s="587"/>
      <c r="B55" s="587" t="s">
        <v>759</v>
      </c>
      <c r="C55" s="588"/>
      <c r="D55" s="589">
        <v>99.6</v>
      </c>
      <c r="E55" s="590">
        <v>83.4</v>
      </c>
      <c r="F55" s="590">
        <v>94.4</v>
      </c>
      <c r="G55" s="590">
        <v>98.5</v>
      </c>
      <c r="H55" s="590">
        <v>98.5</v>
      </c>
      <c r="I55" s="590">
        <v>104.9</v>
      </c>
      <c r="J55" s="590">
        <v>96</v>
      </c>
      <c r="K55" s="590">
        <v>95.9</v>
      </c>
      <c r="L55" s="591" t="s">
        <v>762</v>
      </c>
      <c r="M55" s="591" t="s">
        <v>762</v>
      </c>
      <c r="N55" s="591" t="s">
        <v>762</v>
      </c>
      <c r="O55" s="591" t="s">
        <v>762</v>
      </c>
      <c r="P55" s="590">
        <v>115.2</v>
      </c>
      <c r="Q55" s="590">
        <v>105.9</v>
      </c>
      <c r="R55" s="590">
        <v>94.7</v>
      </c>
      <c r="S55" s="591" t="s">
        <v>762</v>
      </c>
    </row>
    <row r="56" spans="1:19" ht="13.5" customHeight="1">
      <c r="A56" s="587"/>
      <c r="B56" s="587" t="s">
        <v>760</v>
      </c>
      <c r="C56" s="588"/>
      <c r="D56" s="589">
        <v>100</v>
      </c>
      <c r="E56" s="590">
        <v>100</v>
      </c>
      <c r="F56" s="590">
        <v>100</v>
      </c>
      <c r="G56" s="590">
        <v>100</v>
      </c>
      <c r="H56" s="590">
        <v>100</v>
      </c>
      <c r="I56" s="590">
        <v>100</v>
      </c>
      <c r="J56" s="590">
        <v>100</v>
      </c>
      <c r="K56" s="590">
        <v>100</v>
      </c>
      <c r="L56" s="591">
        <v>100</v>
      </c>
      <c r="M56" s="591">
        <v>100</v>
      </c>
      <c r="N56" s="591">
        <v>100</v>
      </c>
      <c r="O56" s="591">
        <v>100</v>
      </c>
      <c r="P56" s="590">
        <v>100</v>
      </c>
      <c r="Q56" s="590">
        <v>100</v>
      </c>
      <c r="R56" s="590">
        <v>100</v>
      </c>
      <c r="S56" s="591">
        <v>100</v>
      </c>
    </row>
    <row r="57" spans="1:19" ht="13.5" customHeight="1">
      <c r="A57" s="587"/>
      <c r="B57" s="587" t="s">
        <v>761</v>
      </c>
      <c r="C57" s="588"/>
      <c r="D57" s="592">
        <v>98.6</v>
      </c>
      <c r="E57" s="593">
        <v>104.9</v>
      </c>
      <c r="F57" s="593">
        <v>100.9</v>
      </c>
      <c r="G57" s="593">
        <v>95.5</v>
      </c>
      <c r="H57" s="593">
        <v>93.6</v>
      </c>
      <c r="I57" s="593">
        <v>97</v>
      </c>
      <c r="J57" s="593">
        <v>101.4</v>
      </c>
      <c r="K57" s="593">
        <v>94.8</v>
      </c>
      <c r="L57" s="593">
        <v>106.1</v>
      </c>
      <c r="M57" s="593">
        <v>103</v>
      </c>
      <c r="N57" s="593">
        <v>85.7</v>
      </c>
      <c r="O57" s="593">
        <v>103.8</v>
      </c>
      <c r="P57" s="593">
        <v>95.6</v>
      </c>
      <c r="Q57" s="593">
        <v>92.5</v>
      </c>
      <c r="R57" s="593">
        <v>98.8</v>
      </c>
      <c r="S57" s="593">
        <v>100.5</v>
      </c>
    </row>
    <row r="58" spans="1:19" ht="13.5" customHeight="1">
      <c r="A58" s="587"/>
      <c r="B58" s="596" t="s">
        <v>816</v>
      </c>
      <c r="C58" s="597"/>
      <c r="D58" s="598">
        <v>99.2</v>
      </c>
      <c r="E58" s="599">
        <v>108.2</v>
      </c>
      <c r="F58" s="599">
        <v>103.7</v>
      </c>
      <c r="G58" s="599">
        <v>87.5</v>
      </c>
      <c r="H58" s="599">
        <v>91.1</v>
      </c>
      <c r="I58" s="599">
        <v>103.5</v>
      </c>
      <c r="J58" s="599">
        <v>103.5</v>
      </c>
      <c r="K58" s="599">
        <v>95.9</v>
      </c>
      <c r="L58" s="599">
        <v>93.7</v>
      </c>
      <c r="M58" s="599">
        <v>99.5</v>
      </c>
      <c r="N58" s="599">
        <v>81.8</v>
      </c>
      <c r="O58" s="599">
        <v>98.8</v>
      </c>
      <c r="P58" s="599">
        <v>87.6</v>
      </c>
      <c r="Q58" s="599">
        <v>92.4</v>
      </c>
      <c r="R58" s="599">
        <v>90.5</v>
      </c>
      <c r="S58" s="599">
        <v>99.4</v>
      </c>
    </row>
    <row r="59" spans="1:19" ht="13.5" customHeight="1">
      <c r="A59" s="582" t="s">
        <v>601</v>
      </c>
      <c r="B59" s="582" t="s">
        <v>610</v>
      </c>
      <c r="C59" s="594" t="s">
        <v>602</v>
      </c>
      <c r="D59" s="592">
        <v>80.7</v>
      </c>
      <c r="E59" s="593">
        <v>90.8</v>
      </c>
      <c r="F59" s="593">
        <v>82.4</v>
      </c>
      <c r="G59" s="593">
        <v>78.3</v>
      </c>
      <c r="H59" s="593">
        <v>74</v>
      </c>
      <c r="I59" s="593">
        <v>85.9</v>
      </c>
      <c r="J59" s="593">
        <v>85.2</v>
      </c>
      <c r="K59" s="593">
        <v>69.5</v>
      </c>
      <c r="L59" s="593">
        <v>82.4</v>
      </c>
      <c r="M59" s="593">
        <v>78.3</v>
      </c>
      <c r="N59" s="593">
        <v>75.5</v>
      </c>
      <c r="O59" s="593">
        <v>93.1</v>
      </c>
      <c r="P59" s="593">
        <v>68.7</v>
      </c>
      <c r="Q59" s="593">
        <v>75.4</v>
      </c>
      <c r="R59" s="593">
        <v>76.3</v>
      </c>
      <c r="S59" s="593">
        <v>93.7</v>
      </c>
    </row>
    <row r="60" spans="1:19" ht="13.5" customHeight="1">
      <c r="A60" s="587" t="s">
        <v>559</v>
      </c>
      <c r="B60" s="587" t="s">
        <v>611</v>
      </c>
      <c r="C60" s="588"/>
      <c r="D60" s="592">
        <v>83.7</v>
      </c>
      <c r="E60" s="593">
        <v>98.8</v>
      </c>
      <c r="F60" s="593">
        <v>84.1</v>
      </c>
      <c r="G60" s="593">
        <v>77.3</v>
      </c>
      <c r="H60" s="593">
        <v>80.3</v>
      </c>
      <c r="I60" s="593">
        <v>87.6</v>
      </c>
      <c r="J60" s="593">
        <v>89</v>
      </c>
      <c r="K60" s="593">
        <v>73.1</v>
      </c>
      <c r="L60" s="593">
        <v>78.3</v>
      </c>
      <c r="M60" s="593">
        <v>82.4</v>
      </c>
      <c r="N60" s="593">
        <v>79.1</v>
      </c>
      <c r="O60" s="593">
        <v>92</v>
      </c>
      <c r="P60" s="593">
        <v>72.2</v>
      </c>
      <c r="Q60" s="593">
        <v>81.4</v>
      </c>
      <c r="R60" s="593">
        <v>90.3</v>
      </c>
      <c r="S60" s="593">
        <v>94.9</v>
      </c>
    </row>
    <row r="61" spans="1:19" ht="13.5" customHeight="1">
      <c r="A61" s="587" t="s">
        <v>559</v>
      </c>
      <c r="B61" s="587" t="s">
        <v>612</v>
      </c>
      <c r="C61" s="588"/>
      <c r="D61" s="592">
        <v>83.8</v>
      </c>
      <c r="E61" s="593">
        <v>90.3</v>
      </c>
      <c r="F61" s="593">
        <v>85.7</v>
      </c>
      <c r="G61" s="593">
        <v>76.9</v>
      </c>
      <c r="H61" s="593">
        <v>82.8</v>
      </c>
      <c r="I61" s="593">
        <v>89.2</v>
      </c>
      <c r="J61" s="593">
        <v>93.4</v>
      </c>
      <c r="K61" s="593">
        <v>69.3</v>
      </c>
      <c r="L61" s="593">
        <v>83</v>
      </c>
      <c r="M61" s="593">
        <v>82.9</v>
      </c>
      <c r="N61" s="593">
        <v>76</v>
      </c>
      <c r="O61" s="593">
        <v>91.4</v>
      </c>
      <c r="P61" s="593">
        <v>72.6</v>
      </c>
      <c r="Q61" s="593">
        <v>77</v>
      </c>
      <c r="R61" s="593">
        <v>73.4</v>
      </c>
      <c r="S61" s="593">
        <v>94.1</v>
      </c>
    </row>
    <row r="62" spans="1:19" ht="13.5" customHeight="1">
      <c r="A62" s="587" t="s">
        <v>559</v>
      </c>
      <c r="B62" s="587" t="s">
        <v>613</v>
      </c>
      <c r="C62" s="588"/>
      <c r="D62" s="592">
        <v>83</v>
      </c>
      <c r="E62" s="593">
        <v>101.5</v>
      </c>
      <c r="F62" s="593">
        <v>86</v>
      </c>
      <c r="G62" s="593">
        <v>76</v>
      </c>
      <c r="H62" s="593">
        <v>75.9</v>
      </c>
      <c r="I62" s="593">
        <v>88</v>
      </c>
      <c r="J62" s="593">
        <v>87.9</v>
      </c>
      <c r="K62" s="593">
        <v>69.9</v>
      </c>
      <c r="L62" s="593">
        <v>78</v>
      </c>
      <c r="M62" s="593">
        <v>72.6</v>
      </c>
      <c r="N62" s="593">
        <v>76</v>
      </c>
      <c r="O62" s="593">
        <v>90.1</v>
      </c>
      <c r="P62" s="593">
        <v>69.9</v>
      </c>
      <c r="Q62" s="593">
        <v>75.8</v>
      </c>
      <c r="R62" s="593">
        <v>72</v>
      </c>
      <c r="S62" s="593">
        <v>97.4</v>
      </c>
    </row>
    <row r="63" spans="1:19" ht="13.5" customHeight="1">
      <c r="A63" s="587" t="s">
        <v>559</v>
      </c>
      <c r="B63" s="587" t="s">
        <v>614</v>
      </c>
      <c r="C63" s="588"/>
      <c r="D63" s="592">
        <v>139</v>
      </c>
      <c r="E63" s="593">
        <v>152</v>
      </c>
      <c r="F63" s="593">
        <v>141</v>
      </c>
      <c r="G63" s="593">
        <v>120.1</v>
      </c>
      <c r="H63" s="593">
        <v>113.6</v>
      </c>
      <c r="I63" s="593">
        <v>134.9</v>
      </c>
      <c r="J63" s="593">
        <v>132.8</v>
      </c>
      <c r="K63" s="593">
        <v>217.7</v>
      </c>
      <c r="L63" s="593">
        <v>132</v>
      </c>
      <c r="M63" s="593">
        <v>118</v>
      </c>
      <c r="N63" s="593">
        <v>81.9</v>
      </c>
      <c r="O63" s="593">
        <v>97.2</v>
      </c>
      <c r="P63" s="593">
        <v>149.2</v>
      </c>
      <c r="Q63" s="593">
        <v>143.6</v>
      </c>
      <c r="R63" s="593">
        <v>124.8</v>
      </c>
      <c r="S63" s="593">
        <v>115.6</v>
      </c>
    </row>
    <row r="64" spans="1:19" ht="13.5" customHeight="1">
      <c r="A64" s="587" t="s">
        <v>559</v>
      </c>
      <c r="B64" s="587" t="s">
        <v>615</v>
      </c>
      <c r="C64" s="588"/>
      <c r="D64" s="592">
        <v>125.7</v>
      </c>
      <c r="E64" s="593">
        <v>112.3</v>
      </c>
      <c r="F64" s="593">
        <v>146.5</v>
      </c>
      <c r="G64" s="593">
        <v>92.7</v>
      </c>
      <c r="H64" s="593">
        <v>91.4</v>
      </c>
      <c r="I64" s="593">
        <v>130.4</v>
      </c>
      <c r="J64" s="593">
        <v>140.4</v>
      </c>
      <c r="K64" s="593">
        <v>76.2</v>
      </c>
      <c r="L64" s="593">
        <v>116.8</v>
      </c>
      <c r="M64" s="593">
        <v>170.9</v>
      </c>
      <c r="N64" s="593">
        <v>93.5</v>
      </c>
      <c r="O64" s="593">
        <v>103.8</v>
      </c>
      <c r="P64" s="593">
        <v>65.4</v>
      </c>
      <c r="Q64" s="593">
        <v>106.5</v>
      </c>
      <c r="R64" s="593">
        <v>103.3</v>
      </c>
      <c r="S64" s="593">
        <v>101.2</v>
      </c>
    </row>
    <row r="65" spans="1:19" ht="13.5" customHeight="1">
      <c r="A65" s="587" t="s">
        <v>123</v>
      </c>
      <c r="B65" s="587" t="s">
        <v>616</v>
      </c>
      <c r="C65" s="588"/>
      <c r="D65" s="592">
        <v>83.4</v>
      </c>
      <c r="E65" s="593">
        <v>88.7</v>
      </c>
      <c r="F65" s="593">
        <v>84.1</v>
      </c>
      <c r="G65" s="593">
        <v>77.1</v>
      </c>
      <c r="H65" s="593">
        <v>84.2</v>
      </c>
      <c r="I65" s="593">
        <v>90.7</v>
      </c>
      <c r="J65" s="593">
        <v>87</v>
      </c>
      <c r="K65" s="593">
        <v>73.3</v>
      </c>
      <c r="L65" s="593">
        <v>76.1</v>
      </c>
      <c r="M65" s="593">
        <v>72.8</v>
      </c>
      <c r="N65" s="593">
        <v>78.3</v>
      </c>
      <c r="O65" s="593">
        <v>126.9</v>
      </c>
      <c r="P65" s="593">
        <v>83.4</v>
      </c>
      <c r="Q65" s="593">
        <v>76</v>
      </c>
      <c r="R65" s="593">
        <v>72.4</v>
      </c>
      <c r="S65" s="593">
        <v>89.6</v>
      </c>
    </row>
    <row r="66" spans="1:19" ht="13.5" customHeight="1">
      <c r="A66" s="587"/>
      <c r="B66" s="587" t="s">
        <v>617</v>
      </c>
      <c r="C66" s="588"/>
      <c r="D66" s="592">
        <v>80.6</v>
      </c>
      <c r="E66" s="593">
        <v>90.3</v>
      </c>
      <c r="F66" s="593">
        <v>82.8</v>
      </c>
      <c r="G66" s="593">
        <v>79.6</v>
      </c>
      <c r="H66" s="593">
        <v>76.9</v>
      </c>
      <c r="I66" s="593">
        <v>88.4</v>
      </c>
      <c r="J66" s="593">
        <v>85.4</v>
      </c>
      <c r="K66" s="593">
        <v>73.7</v>
      </c>
      <c r="L66" s="593">
        <v>75.2</v>
      </c>
      <c r="M66" s="593">
        <v>74.7</v>
      </c>
      <c r="N66" s="593">
        <v>76.3</v>
      </c>
      <c r="O66" s="593">
        <v>90.7</v>
      </c>
      <c r="P66" s="593">
        <v>64.5</v>
      </c>
      <c r="Q66" s="593">
        <v>75.5</v>
      </c>
      <c r="R66" s="593">
        <v>72</v>
      </c>
      <c r="S66" s="593">
        <v>90</v>
      </c>
    </row>
    <row r="67" spans="1:19" ht="13.5" customHeight="1">
      <c r="A67" s="587"/>
      <c r="B67" s="587" t="s">
        <v>575</v>
      </c>
      <c r="C67" s="588"/>
      <c r="D67" s="592">
        <v>80.9</v>
      </c>
      <c r="E67" s="593">
        <v>91.9</v>
      </c>
      <c r="F67" s="593">
        <v>82.5</v>
      </c>
      <c r="G67" s="593">
        <v>76.8</v>
      </c>
      <c r="H67" s="593">
        <v>77.6</v>
      </c>
      <c r="I67" s="593">
        <v>89.3</v>
      </c>
      <c r="J67" s="593">
        <v>85</v>
      </c>
      <c r="K67" s="593">
        <v>71.9</v>
      </c>
      <c r="L67" s="593">
        <v>78.9</v>
      </c>
      <c r="M67" s="593">
        <v>74.1</v>
      </c>
      <c r="N67" s="593">
        <v>84.3</v>
      </c>
      <c r="O67" s="593">
        <v>89.7</v>
      </c>
      <c r="P67" s="593">
        <v>65.8</v>
      </c>
      <c r="Q67" s="593">
        <v>75.6</v>
      </c>
      <c r="R67" s="593">
        <v>73</v>
      </c>
      <c r="S67" s="593">
        <v>92.3</v>
      </c>
    </row>
    <row r="68" spans="1:19" ht="13.5" customHeight="1">
      <c r="A68" s="587"/>
      <c r="B68" s="587" t="s">
        <v>618</v>
      </c>
      <c r="C68" s="588"/>
      <c r="D68" s="592">
        <v>87.7</v>
      </c>
      <c r="E68" s="593">
        <v>91.2</v>
      </c>
      <c r="F68" s="593">
        <v>86.4</v>
      </c>
      <c r="G68" s="593">
        <v>71.5</v>
      </c>
      <c r="H68" s="593">
        <v>77.8</v>
      </c>
      <c r="I68" s="593">
        <v>99.5</v>
      </c>
      <c r="J68" s="593">
        <v>88.6</v>
      </c>
      <c r="K68" s="593">
        <v>79.1</v>
      </c>
      <c r="L68" s="593">
        <v>111.4</v>
      </c>
      <c r="M68" s="593">
        <v>73.9</v>
      </c>
      <c r="N68" s="593">
        <v>82.9</v>
      </c>
      <c r="O68" s="593">
        <v>92.2</v>
      </c>
      <c r="P68" s="593">
        <v>65.9</v>
      </c>
      <c r="Q68" s="593">
        <v>96.4</v>
      </c>
      <c r="R68" s="593">
        <v>71.9</v>
      </c>
      <c r="S68" s="593">
        <v>119.7</v>
      </c>
    </row>
    <row r="69" spans="1:19" ht="13.5" customHeight="1">
      <c r="A69" s="587"/>
      <c r="B69" s="587" t="s">
        <v>689</v>
      </c>
      <c r="C69" s="588"/>
      <c r="D69" s="592">
        <v>179.7</v>
      </c>
      <c r="E69" s="593">
        <v>202.1</v>
      </c>
      <c r="F69" s="593">
        <v>197.3</v>
      </c>
      <c r="G69" s="593">
        <v>145.6</v>
      </c>
      <c r="H69" s="593">
        <v>184.9</v>
      </c>
      <c r="I69" s="593">
        <v>170.4</v>
      </c>
      <c r="J69" s="593">
        <v>181.2</v>
      </c>
      <c r="K69" s="593">
        <v>207.6</v>
      </c>
      <c r="L69" s="593">
        <v>133.6</v>
      </c>
      <c r="M69" s="593">
        <v>213.7</v>
      </c>
      <c r="N69" s="593">
        <v>101.5</v>
      </c>
      <c r="O69" s="593">
        <v>112.5</v>
      </c>
      <c r="P69" s="593">
        <v>202.6</v>
      </c>
      <c r="Q69" s="593">
        <v>148.7</v>
      </c>
      <c r="R69" s="593">
        <v>183.5</v>
      </c>
      <c r="S69" s="593">
        <v>112.4</v>
      </c>
    </row>
    <row r="70" spans="1:46" ht="13.5" customHeight="1">
      <c r="A70" s="587" t="s">
        <v>764</v>
      </c>
      <c r="B70" s="587" t="s">
        <v>622</v>
      </c>
      <c r="C70" s="588" t="s">
        <v>602</v>
      </c>
      <c r="D70" s="592">
        <v>85.1</v>
      </c>
      <c r="E70" s="593">
        <v>124.5</v>
      </c>
      <c r="F70" s="593">
        <v>90.5</v>
      </c>
      <c r="G70" s="593">
        <v>83.6</v>
      </c>
      <c r="H70" s="593">
        <v>90.6</v>
      </c>
      <c r="I70" s="593">
        <v>81.9</v>
      </c>
      <c r="J70" s="593">
        <v>86.3</v>
      </c>
      <c r="K70" s="593">
        <v>76.6</v>
      </c>
      <c r="L70" s="593">
        <v>76.9</v>
      </c>
      <c r="M70" s="593">
        <v>71.9</v>
      </c>
      <c r="N70" s="593">
        <v>75</v>
      </c>
      <c r="O70" s="593">
        <v>112.8</v>
      </c>
      <c r="P70" s="593">
        <v>65.9</v>
      </c>
      <c r="Q70" s="593">
        <v>76.6</v>
      </c>
      <c r="R70" s="593">
        <v>71.8</v>
      </c>
      <c r="S70" s="593">
        <v>88.3</v>
      </c>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row>
    <row r="71" spans="1:46" ht="13.5" customHeight="1">
      <c r="A71" s="595" t="s">
        <v>803</v>
      </c>
      <c r="B71" s="600" t="s">
        <v>810</v>
      </c>
      <c r="C71" s="601" t="s">
        <v>811</v>
      </c>
      <c r="D71" s="602">
        <v>80.4</v>
      </c>
      <c r="E71" s="603">
        <v>91.1</v>
      </c>
      <c r="F71" s="603">
        <v>83.4</v>
      </c>
      <c r="G71" s="603">
        <v>83.1</v>
      </c>
      <c r="H71" s="603">
        <v>77.5</v>
      </c>
      <c r="I71" s="603">
        <v>84.4</v>
      </c>
      <c r="J71" s="603">
        <v>86</v>
      </c>
      <c r="K71" s="603">
        <v>69.7</v>
      </c>
      <c r="L71" s="603">
        <v>74.4</v>
      </c>
      <c r="M71" s="603">
        <v>74.2</v>
      </c>
      <c r="N71" s="603">
        <v>72.7</v>
      </c>
      <c r="O71" s="603">
        <v>90.9</v>
      </c>
      <c r="P71" s="603">
        <v>66.6</v>
      </c>
      <c r="Q71" s="603">
        <v>74.6</v>
      </c>
      <c r="R71" s="603">
        <v>74.8</v>
      </c>
      <c r="S71" s="603">
        <v>89.7</v>
      </c>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row>
    <row r="72" spans="1:19" ht="17.25" customHeight="1">
      <c r="A72" s="535"/>
      <c r="B72" s="535"/>
      <c r="C72" s="535"/>
      <c r="D72" s="784" t="s">
        <v>690</v>
      </c>
      <c r="E72" s="784"/>
      <c r="F72" s="784"/>
      <c r="G72" s="784"/>
      <c r="H72" s="784"/>
      <c r="I72" s="784"/>
      <c r="J72" s="784"/>
      <c r="K72" s="784"/>
      <c r="L72" s="784"/>
      <c r="M72" s="784"/>
      <c r="N72" s="784"/>
      <c r="O72" s="784"/>
      <c r="P72" s="784"/>
      <c r="Q72" s="784"/>
      <c r="R72" s="784"/>
      <c r="S72" s="784"/>
    </row>
    <row r="73" spans="1:19" ht="13.5" customHeight="1">
      <c r="A73" s="582" t="s">
        <v>599</v>
      </c>
      <c r="B73" s="582" t="s">
        <v>757</v>
      </c>
      <c r="C73" s="583" t="s">
        <v>600</v>
      </c>
      <c r="D73" s="584">
        <v>0</v>
      </c>
      <c r="E73" s="585">
        <v>-11.9</v>
      </c>
      <c r="F73" s="585">
        <v>0.7</v>
      </c>
      <c r="G73" s="585">
        <v>-0.1</v>
      </c>
      <c r="H73" s="585">
        <v>-5</v>
      </c>
      <c r="I73" s="585">
        <v>1.7</v>
      </c>
      <c r="J73" s="585">
        <v>-0.1</v>
      </c>
      <c r="K73" s="585">
        <v>-1.7</v>
      </c>
      <c r="L73" s="586" t="s">
        <v>762</v>
      </c>
      <c r="M73" s="586" t="s">
        <v>762</v>
      </c>
      <c r="N73" s="586" t="s">
        <v>762</v>
      </c>
      <c r="O73" s="586" t="s">
        <v>762</v>
      </c>
      <c r="P73" s="585">
        <v>-3.8</v>
      </c>
      <c r="Q73" s="585">
        <v>1.2</v>
      </c>
      <c r="R73" s="585">
        <v>-18.7</v>
      </c>
      <c r="S73" s="586" t="s">
        <v>762</v>
      </c>
    </row>
    <row r="74" spans="1:19" ht="13.5" customHeight="1">
      <c r="A74" s="587"/>
      <c r="B74" s="587" t="s">
        <v>758</v>
      </c>
      <c r="C74" s="588"/>
      <c r="D74" s="589">
        <v>0</v>
      </c>
      <c r="E74" s="590">
        <v>-5.3</v>
      </c>
      <c r="F74" s="590">
        <v>0.2</v>
      </c>
      <c r="G74" s="590">
        <v>-5.2</v>
      </c>
      <c r="H74" s="590">
        <v>-9.2</v>
      </c>
      <c r="I74" s="590">
        <v>2.5</v>
      </c>
      <c r="J74" s="590">
        <v>-8</v>
      </c>
      <c r="K74" s="590">
        <v>7.9</v>
      </c>
      <c r="L74" s="591" t="s">
        <v>762</v>
      </c>
      <c r="M74" s="591" t="s">
        <v>762</v>
      </c>
      <c r="N74" s="591" t="s">
        <v>762</v>
      </c>
      <c r="O74" s="591" t="s">
        <v>762</v>
      </c>
      <c r="P74" s="590">
        <v>-4.9</v>
      </c>
      <c r="Q74" s="590">
        <v>3.4</v>
      </c>
      <c r="R74" s="590">
        <v>7.8</v>
      </c>
      <c r="S74" s="591" t="s">
        <v>762</v>
      </c>
    </row>
    <row r="75" spans="1:19" ht="13.5" customHeight="1">
      <c r="A75" s="587"/>
      <c r="B75" s="587" t="s">
        <v>759</v>
      </c>
      <c r="C75" s="588"/>
      <c r="D75" s="589">
        <v>-8.4</v>
      </c>
      <c r="E75" s="590">
        <v>-2.8</v>
      </c>
      <c r="F75" s="590">
        <v>-10.2</v>
      </c>
      <c r="G75" s="590">
        <v>-2.9</v>
      </c>
      <c r="H75" s="590">
        <v>-10.8</v>
      </c>
      <c r="I75" s="590">
        <v>-3.3</v>
      </c>
      <c r="J75" s="590">
        <v>-4.7</v>
      </c>
      <c r="K75" s="590">
        <v>1.8</v>
      </c>
      <c r="L75" s="591" t="s">
        <v>762</v>
      </c>
      <c r="M75" s="591" t="s">
        <v>762</v>
      </c>
      <c r="N75" s="591" t="s">
        <v>762</v>
      </c>
      <c r="O75" s="591" t="s">
        <v>762</v>
      </c>
      <c r="P75" s="590">
        <v>-3.1</v>
      </c>
      <c r="Q75" s="590">
        <v>-3.3</v>
      </c>
      <c r="R75" s="590">
        <v>14.3</v>
      </c>
      <c r="S75" s="591" t="s">
        <v>762</v>
      </c>
    </row>
    <row r="76" spans="1:19" ht="13.5" customHeight="1">
      <c r="A76" s="587"/>
      <c r="B76" s="587" t="s">
        <v>760</v>
      </c>
      <c r="C76" s="588"/>
      <c r="D76" s="589">
        <v>0.4</v>
      </c>
      <c r="E76" s="590">
        <v>20</v>
      </c>
      <c r="F76" s="590">
        <v>6</v>
      </c>
      <c r="G76" s="590">
        <v>1.5</v>
      </c>
      <c r="H76" s="590">
        <v>1.5</v>
      </c>
      <c r="I76" s="590">
        <v>-4.7</v>
      </c>
      <c r="J76" s="590">
        <v>4.1</v>
      </c>
      <c r="K76" s="590">
        <v>4.3</v>
      </c>
      <c r="L76" s="591" t="s">
        <v>762</v>
      </c>
      <c r="M76" s="591" t="s">
        <v>762</v>
      </c>
      <c r="N76" s="591" t="s">
        <v>762</v>
      </c>
      <c r="O76" s="591" t="s">
        <v>762</v>
      </c>
      <c r="P76" s="590">
        <v>-13.2</v>
      </c>
      <c r="Q76" s="590">
        <v>-5.6</v>
      </c>
      <c r="R76" s="590">
        <v>5.7</v>
      </c>
      <c r="S76" s="591" t="s">
        <v>762</v>
      </c>
    </row>
    <row r="77" spans="1:19" ht="13.5" customHeight="1">
      <c r="A77" s="587"/>
      <c r="B77" s="587" t="s">
        <v>761</v>
      </c>
      <c r="C77" s="588"/>
      <c r="D77" s="589">
        <v>-1.4</v>
      </c>
      <c r="E77" s="590">
        <v>4.9</v>
      </c>
      <c r="F77" s="590">
        <v>0.9</v>
      </c>
      <c r="G77" s="590">
        <v>-4.5</v>
      </c>
      <c r="H77" s="590">
        <v>-6.3</v>
      </c>
      <c r="I77" s="590">
        <v>-2.9</v>
      </c>
      <c r="J77" s="590">
        <v>1.4</v>
      </c>
      <c r="K77" s="590">
        <v>-5.3</v>
      </c>
      <c r="L77" s="591">
        <v>6.1</v>
      </c>
      <c r="M77" s="591">
        <v>3.1</v>
      </c>
      <c r="N77" s="591">
        <v>-14.3</v>
      </c>
      <c r="O77" s="591">
        <v>3.8</v>
      </c>
      <c r="P77" s="590">
        <v>-4.5</v>
      </c>
      <c r="Q77" s="590">
        <v>-7.5</v>
      </c>
      <c r="R77" s="590">
        <v>-1.2</v>
      </c>
      <c r="S77" s="591">
        <v>0.5</v>
      </c>
    </row>
    <row r="78" spans="1:19" ht="13.5" customHeight="1">
      <c r="A78" s="587"/>
      <c r="B78" s="596" t="s">
        <v>817</v>
      </c>
      <c r="C78" s="597"/>
      <c r="D78" s="598">
        <v>0.6</v>
      </c>
      <c r="E78" s="599">
        <v>3.1</v>
      </c>
      <c r="F78" s="599">
        <v>2.8</v>
      </c>
      <c r="G78" s="599">
        <v>-8.4</v>
      </c>
      <c r="H78" s="599">
        <v>-2.7</v>
      </c>
      <c r="I78" s="599">
        <v>6.7</v>
      </c>
      <c r="J78" s="599">
        <v>2.1</v>
      </c>
      <c r="K78" s="599">
        <v>1.2</v>
      </c>
      <c r="L78" s="599">
        <v>-11.7</v>
      </c>
      <c r="M78" s="599">
        <v>-3.4</v>
      </c>
      <c r="N78" s="599">
        <v>-4.6</v>
      </c>
      <c r="O78" s="599">
        <v>-4.8</v>
      </c>
      <c r="P78" s="599">
        <v>-8.4</v>
      </c>
      <c r="Q78" s="599">
        <v>-0.1</v>
      </c>
      <c r="R78" s="599">
        <v>-8.4</v>
      </c>
      <c r="S78" s="599">
        <v>-1.1</v>
      </c>
    </row>
    <row r="79" spans="1:19" ht="13.5" customHeight="1">
      <c r="A79" s="582" t="s">
        <v>601</v>
      </c>
      <c r="B79" s="582" t="s">
        <v>610</v>
      </c>
      <c r="C79" s="594" t="s">
        <v>602</v>
      </c>
      <c r="D79" s="592">
        <v>-0.6</v>
      </c>
      <c r="E79" s="593">
        <v>6.8</v>
      </c>
      <c r="F79" s="593">
        <v>0.7</v>
      </c>
      <c r="G79" s="593">
        <v>-0.1</v>
      </c>
      <c r="H79" s="593">
        <v>-8</v>
      </c>
      <c r="I79" s="593">
        <v>7.4</v>
      </c>
      <c r="J79" s="593">
        <v>1.5</v>
      </c>
      <c r="K79" s="593">
        <v>-4.9</v>
      </c>
      <c r="L79" s="593">
        <v>0.2</v>
      </c>
      <c r="M79" s="593">
        <v>-1</v>
      </c>
      <c r="N79" s="593">
        <v>-6.9</v>
      </c>
      <c r="O79" s="593">
        <v>12.4</v>
      </c>
      <c r="P79" s="593">
        <v>-8.3</v>
      </c>
      <c r="Q79" s="593">
        <v>-7.3</v>
      </c>
      <c r="R79" s="593">
        <v>2.4</v>
      </c>
      <c r="S79" s="593">
        <v>-0.4</v>
      </c>
    </row>
    <row r="80" spans="1:19" ht="13.5" customHeight="1">
      <c r="A80" s="587" t="s">
        <v>559</v>
      </c>
      <c r="B80" s="587" t="s">
        <v>611</v>
      </c>
      <c r="C80" s="588"/>
      <c r="D80" s="592">
        <v>1.7</v>
      </c>
      <c r="E80" s="593">
        <v>18</v>
      </c>
      <c r="F80" s="593">
        <v>2.9</v>
      </c>
      <c r="G80" s="593">
        <v>-7.9</v>
      </c>
      <c r="H80" s="593">
        <v>-5.5</v>
      </c>
      <c r="I80" s="593">
        <v>4.5</v>
      </c>
      <c r="J80" s="593">
        <v>5.1</v>
      </c>
      <c r="K80" s="593">
        <v>-7.5</v>
      </c>
      <c r="L80" s="593">
        <v>-19</v>
      </c>
      <c r="M80" s="593">
        <v>0.6</v>
      </c>
      <c r="N80" s="593">
        <v>0.4</v>
      </c>
      <c r="O80" s="593">
        <v>3.8</v>
      </c>
      <c r="P80" s="593">
        <v>-5.5</v>
      </c>
      <c r="Q80" s="593">
        <v>0.2</v>
      </c>
      <c r="R80" s="593">
        <v>2.4</v>
      </c>
      <c r="S80" s="593">
        <v>1.5</v>
      </c>
    </row>
    <row r="81" spans="1:19" ht="13.5" customHeight="1">
      <c r="A81" s="587" t="s">
        <v>559</v>
      </c>
      <c r="B81" s="587" t="s">
        <v>612</v>
      </c>
      <c r="C81" s="588"/>
      <c r="D81" s="592">
        <v>1.6</v>
      </c>
      <c r="E81" s="593">
        <v>6.5</v>
      </c>
      <c r="F81" s="593">
        <v>5</v>
      </c>
      <c r="G81" s="593">
        <v>-2.2</v>
      </c>
      <c r="H81" s="593">
        <v>4.2</v>
      </c>
      <c r="I81" s="593">
        <v>9.2</v>
      </c>
      <c r="J81" s="593">
        <v>1</v>
      </c>
      <c r="K81" s="593">
        <v>-3.5</v>
      </c>
      <c r="L81" s="593">
        <v>-2.4</v>
      </c>
      <c r="M81" s="593">
        <v>1.8</v>
      </c>
      <c r="N81" s="593">
        <v>-1.8</v>
      </c>
      <c r="O81" s="593">
        <v>3.9</v>
      </c>
      <c r="P81" s="593">
        <v>-4.6</v>
      </c>
      <c r="Q81" s="593">
        <v>-5.6</v>
      </c>
      <c r="R81" s="593">
        <v>-24.5</v>
      </c>
      <c r="S81" s="593">
        <v>-4</v>
      </c>
    </row>
    <row r="82" spans="1:19" ht="13.5" customHeight="1">
      <c r="A82" s="587" t="s">
        <v>559</v>
      </c>
      <c r="B82" s="587" t="s">
        <v>613</v>
      </c>
      <c r="C82" s="588"/>
      <c r="D82" s="592">
        <v>2.7</v>
      </c>
      <c r="E82" s="593">
        <v>28.5</v>
      </c>
      <c r="F82" s="593">
        <v>5.8</v>
      </c>
      <c r="G82" s="593">
        <v>-1.2</v>
      </c>
      <c r="H82" s="593">
        <v>-5.4</v>
      </c>
      <c r="I82" s="593">
        <v>12.8</v>
      </c>
      <c r="J82" s="593">
        <v>1</v>
      </c>
      <c r="K82" s="593">
        <v>0</v>
      </c>
      <c r="L82" s="593">
        <v>-7.1</v>
      </c>
      <c r="M82" s="593">
        <v>-21</v>
      </c>
      <c r="N82" s="593">
        <v>-5.8</v>
      </c>
      <c r="O82" s="593">
        <v>-6.6</v>
      </c>
      <c r="P82" s="593">
        <v>-5.3</v>
      </c>
      <c r="Q82" s="593">
        <v>-0.9</v>
      </c>
      <c r="R82" s="593">
        <v>1.8</v>
      </c>
      <c r="S82" s="593">
        <v>6.1</v>
      </c>
    </row>
    <row r="83" spans="1:19" ht="13.5" customHeight="1">
      <c r="A83" s="587" t="s">
        <v>559</v>
      </c>
      <c r="B83" s="587" t="s">
        <v>614</v>
      </c>
      <c r="C83" s="588"/>
      <c r="D83" s="592">
        <v>4.4</v>
      </c>
      <c r="E83" s="593">
        <v>-4.2</v>
      </c>
      <c r="F83" s="593">
        <v>16.7</v>
      </c>
      <c r="G83" s="593">
        <v>-27.2</v>
      </c>
      <c r="H83" s="593">
        <v>-31.2</v>
      </c>
      <c r="I83" s="593">
        <v>2.1</v>
      </c>
      <c r="J83" s="593">
        <v>-5.9</v>
      </c>
      <c r="K83" s="593">
        <v>5.2</v>
      </c>
      <c r="L83" s="593">
        <v>29.2</v>
      </c>
      <c r="M83" s="593">
        <v>-10</v>
      </c>
      <c r="N83" s="593">
        <v>2.4</v>
      </c>
      <c r="O83" s="593">
        <v>-17</v>
      </c>
      <c r="P83" s="593">
        <v>-24.4</v>
      </c>
      <c r="Q83" s="593">
        <v>16.1</v>
      </c>
      <c r="R83" s="593">
        <v>-19.6</v>
      </c>
      <c r="S83" s="593">
        <v>7.4</v>
      </c>
    </row>
    <row r="84" spans="1:19" ht="13.5" customHeight="1">
      <c r="A84" s="587" t="s">
        <v>559</v>
      </c>
      <c r="B84" s="587" t="s">
        <v>615</v>
      </c>
      <c r="C84" s="588"/>
      <c r="D84" s="592">
        <v>-0.9</v>
      </c>
      <c r="E84" s="593">
        <v>18.6</v>
      </c>
      <c r="F84" s="593">
        <v>-4.1</v>
      </c>
      <c r="G84" s="593">
        <v>8</v>
      </c>
      <c r="H84" s="593">
        <v>4</v>
      </c>
      <c r="I84" s="593">
        <v>6</v>
      </c>
      <c r="J84" s="593">
        <v>14.9</v>
      </c>
      <c r="K84" s="593">
        <v>4.2</v>
      </c>
      <c r="L84" s="593">
        <v>-45</v>
      </c>
      <c r="M84" s="593">
        <v>0.6</v>
      </c>
      <c r="N84" s="593">
        <v>-16.4</v>
      </c>
      <c r="O84" s="593">
        <v>-20</v>
      </c>
      <c r="P84" s="593">
        <v>-10.2</v>
      </c>
      <c r="Q84" s="593">
        <v>11.2</v>
      </c>
      <c r="R84" s="593">
        <v>-12.8</v>
      </c>
      <c r="S84" s="593">
        <v>-7.7</v>
      </c>
    </row>
    <row r="85" spans="1:19" ht="13.5" customHeight="1">
      <c r="A85" s="587" t="s">
        <v>559</v>
      </c>
      <c r="B85" s="587" t="s">
        <v>616</v>
      </c>
      <c r="C85" s="588"/>
      <c r="D85" s="592">
        <v>1.7</v>
      </c>
      <c r="E85" s="593">
        <v>-16.4</v>
      </c>
      <c r="F85" s="593">
        <v>1.6</v>
      </c>
      <c r="G85" s="593">
        <v>3.2</v>
      </c>
      <c r="H85" s="593">
        <v>9.8</v>
      </c>
      <c r="I85" s="593">
        <v>14.5</v>
      </c>
      <c r="J85" s="593">
        <v>1.2</v>
      </c>
      <c r="K85" s="593">
        <v>7.2</v>
      </c>
      <c r="L85" s="593">
        <v>-21.8</v>
      </c>
      <c r="M85" s="593">
        <v>-8.1</v>
      </c>
      <c r="N85" s="593">
        <v>-7.4</v>
      </c>
      <c r="O85" s="593">
        <v>30</v>
      </c>
      <c r="P85" s="593">
        <v>13.9</v>
      </c>
      <c r="Q85" s="593">
        <v>-1.4</v>
      </c>
      <c r="R85" s="593">
        <v>-1.9</v>
      </c>
      <c r="S85" s="593">
        <v>-8.9</v>
      </c>
    </row>
    <row r="86" spans="1:19" ht="13.5" customHeight="1">
      <c r="A86" s="587"/>
      <c r="B86" s="587" t="s">
        <v>617</v>
      </c>
      <c r="C86" s="588"/>
      <c r="D86" s="592">
        <v>-1.6</v>
      </c>
      <c r="E86" s="593">
        <v>2.8</v>
      </c>
      <c r="F86" s="593">
        <v>-0.2</v>
      </c>
      <c r="G86" s="593">
        <v>0.6</v>
      </c>
      <c r="H86" s="593">
        <v>-3.3</v>
      </c>
      <c r="I86" s="593">
        <v>7.5</v>
      </c>
      <c r="J86" s="593">
        <v>1.2</v>
      </c>
      <c r="K86" s="593">
        <v>3.4</v>
      </c>
      <c r="L86" s="593">
        <v>-16.6</v>
      </c>
      <c r="M86" s="593">
        <v>-5.2</v>
      </c>
      <c r="N86" s="593">
        <v>-4.1</v>
      </c>
      <c r="O86" s="593">
        <v>-8.7</v>
      </c>
      <c r="P86" s="593">
        <v>-13</v>
      </c>
      <c r="Q86" s="593">
        <v>-5.4</v>
      </c>
      <c r="R86" s="593">
        <v>-1.6</v>
      </c>
      <c r="S86" s="593">
        <v>-4.4</v>
      </c>
    </row>
    <row r="87" spans="1:19" ht="13.5" customHeight="1">
      <c r="A87" s="587"/>
      <c r="B87" s="587" t="s">
        <v>575</v>
      </c>
      <c r="C87" s="588"/>
      <c r="D87" s="592">
        <v>-0.1</v>
      </c>
      <c r="E87" s="593">
        <v>2</v>
      </c>
      <c r="F87" s="593">
        <v>0.4</v>
      </c>
      <c r="G87" s="593">
        <v>-0.8</v>
      </c>
      <c r="H87" s="593">
        <v>-0.9</v>
      </c>
      <c r="I87" s="593">
        <v>8.4</v>
      </c>
      <c r="J87" s="593">
        <v>-2.9</v>
      </c>
      <c r="K87" s="593">
        <v>4.1</v>
      </c>
      <c r="L87" s="593">
        <v>-1.1</v>
      </c>
      <c r="M87" s="593">
        <v>-8.5</v>
      </c>
      <c r="N87" s="593">
        <v>10.1</v>
      </c>
      <c r="O87" s="593">
        <v>-6.3</v>
      </c>
      <c r="P87" s="593">
        <v>-9.5</v>
      </c>
      <c r="Q87" s="593">
        <v>0.1</v>
      </c>
      <c r="R87" s="593">
        <v>0.1</v>
      </c>
      <c r="S87" s="593">
        <v>-1.1</v>
      </c>
    </row>
    <row r="88" spans="1:19" ht="13.5" customHeight="1">
      <c r="A88" s="587"/>
      <c r="B88" s="587" t="s">
        <v>618</v>
      </c>
      <c r="C88" s="588"/>
      <c r="D88" s="592">
        <v>3.2</v>
      </c>
      <c r="E88" s="593">
        <v>9.9</v>
      </c>
      <c r="F88" s="593">
        <v>-0.9</v>
      </c>
      <c r="G88" s="593">
        <v>-6.7</v>
      </c>
      <c r="H88" s="593">
        <v>4.1</v>
      </c>
      <c r="I88" s="593">
        <v>2.3</v>
      </c>
      <c r="J88" s="593">
        <v>-7.6</v>
      </c>
      <c r="K88" s="593">
        <v>14.1</v>
      </c>
      <c r="L88" s="593">
        <v>37.5</v>
      </c>
      <c r="M88" s="593">
        <v>-6.5</v>
      </c>
      <c r="N88" s="593">
        <v>5.7</v>
      </c>
      <c r="O88" s="593">
        <v>-10.9</v>
      </c>
      <c r="P88" s="593">
        <v>-7.1</v>
      </c>
      <c r="Q88" s="593">
        <v>24.4</v>
      </c>
      <c r="R88" s="593">
        <v>-1.9</v>
      </c>
      <c r="S88" s="593">
        <v>18.2</v>
      </c>
    </row>
    <row r="89" spans="1:19" ht="13.5" customHeight="1">
      <c r="A89" s="587"/>
      <c r="B89" s="587" t="s">
        <v>689</v>
      </c>
      <c r="C89" s="588"/>
      <c r="D89" s="592">
        <v>-2.1</v>
      </c>
      <c r="E89" s="593">
        <v>-12.4</v>
      </c>
      <c r="F89" s="593">
        <v>1.4</v>
      </c>
      <c r="G89" s="593">
        <v>-23.3</v>
      </c>
      <c r="H89" s="593">
        <v>18.4</v>
      </c>
      <c r="I89" s="593">
        <v>4.2</v>
      </c>
      <c r="J89" s="593">
        <v>10.6</v>
      </c>
      <c r="K89" s="593">
        <v>3</v>
      </c>
      <c r="L89" s="593">
        <v>-25.8</v>
      </c>
      <c r="M89" s="593">
        <v>18.4</v>
      </c>
      <c r="N89" s="593">
        <v>-10.1</v>
      </c>
      <c r="O89" s="593">
        <v>-27.4</v>
      </c>
      <c r="P89" s="593">
        <v>-3.4</v>
      </c>
      <c r="Q89" s="593">
        <v>-13.2</v>
      </c>
      <c r="R89" s="593">
        <v>-14.2</v>
      </c>
      <c r="S89" s="593">
        <v>-14.3</v>
      </c>
    </row>
    <row r="90" spans="1:19" ht="13.5" customHeight="1">
      <c r="A90" s="587" t="s">
        <v>764</v>
      </c>
      <c r="B90" s="587" t="s">
        <v>622</v>
      </c>
      <c r="C90" s="588" t="s">
        <v>602</v>
      </c>
      <c r="D90" s="592">
        <v>3.2</v>
      </c>
      <c r="E90" s="593">
        <v>40.2</v>
      </c>
      <c r="F90" s="593">
        <v>6.5</v>
      </c>
      <c r="G90" s="593">
        <v>6.8</v>
      </c>
      <c r="H90" s="593">
        <v>22.6</v>
      </c>
      <c r="I90" s="593">
        <v>-7</v>
      </c>
      <c r="J90" s="593">
        <v>-0.2</v>
      </c>
      <c r="K90" s="593">
        <v>10.9</v>
      </c>
      <c r="L90" s="593">
        <v>-1.8</v>
      </c>
      <c r="M90" s="593">
        <v>-10.3</v>
      </c>
      <c r="N90" s="593">
        <v>-2.3</v>
      </c>
      <c r="O90" s="593">
        <v>6.9</v>
      </c>
      <c r="P90" s="593">
        <v>-6.5</v>
      </c>
      <c r="Q90" s="593">
        <v>-0.1</v>
      </c>
      <c r="R90" s="593">
        <v>-1.9</v>
      </c>
      <c r="S90" s="593">
        <v>-4.3</v>
      </c>
    </row>
    <row r="91" spans="1:19" ht="13.5" customHeight="1">
      <c r="A91" s="595" t="s">
        <v>803</v>
      </c>
      <c r="B91" s="600" t="s">
        <v>810</v>
      </c>
      <c r="C91" s="601" t="s">
        <v>811</v>
      </c>
      <c r="D91" s="602">
        <v>-0.4</v>
      </c>
      <c r="E91" s="603">
        <v>0.3</v>
      </c>
      <c r="F91" s="603">
        <v>1.2</v>
      </c>
      <c r="G91" s="603">
        <v>6.1</v>
      </c>
      <c r="H91" s="603">
        <v>4.7</v>
      </c>
      <c r="I91" s="603">
        <v>-1.7</v>
      </c>
      <c r="J91" s="603">
        <v>0.9</v>
      </c>
      <c r="K91" s="603">
        <v>0.3</v>
      </c>
      <c r="L91" s="603">
        <v>-9.7</v>
      </c>
      <c r="M91" s="603">
        <v>-5.2</v>
      </c>
      <c r="N91" s="603">
        <v>-3.7</v>
      </c>
      <c r="O91" s="603">
        <v>-2.4</v>
      </c>
      <c r="P91" s="603">
        <v>-3.1</v>
      </c>
      <c r="Q91" s="603">
        <v>-1.1</v>
      </c>
      <c r="R91" s="603">
        <v>-2</v>
      </c>
      <c r="S91" s="603">
        <v>-4.3</v>
      </c>
    </row>
    <row r="92" spans="1:35" ht="27" customHeight="1">
      <c r="A92" s="785" t="s">
        <v>341</v>
      </c>
      <c r="B92" s="785"/>
      <c r="C92" s="786"/>
      <c r="D92" s="605">
        <v>-5.5</v>
      </c>
      <c r="E92" s="604">
        <v>-26.8</v>
      </c>
      <c r="F92" s="604">
        <v>-7.8</v>
      </c>
      <c r="G92" s="604">
        <v>-0.6</v>
      </c>
      <c r="H92" s="604">
        <v>-14.5</v>
      </c>
      <c r="I92" s="604">
        <v>3.1</v>
      </c>
      <c r="J92" s="604">
        <v>-0.3</v>
      </c>
      <c r="K92" s="604">
        <v>-9</v>
      </c>
      <c r="L92" s="604">
        <v>-3.3</v>
      </c>
      <c r="M92" s="604">
        <v>3.2</v>
      </c>
      <c r="N92" s="604">
        <v>-3.1</v>
      </c>
      <c r="O92" s="604">
        <v>-19.4</v>
      </c>
      <c r="P92" s="604">
        <v>1.1</v>
      </c>
      <c r="Q92" s="604">
        <v>-2.6</v>
      </c>
      <c r="R92" s="604">
        <v>4.2</v>
      </c>
      <c r="S92" s="604">
        <v>1.6</v>
      </c>
      <c r="T92" s="515"/>
      <c r="U92" s="515"/>
      <c r="V92" s="515"/>
      <c r="W92" s="515"/>
      <c r="X92" s="515"/>
      <c r="Y92" s="515"/>
      <c r="Z92" s="515"/>
      <c r="AA92" s="515"/>
      <c r="AB92" s="515"/>
      <c r="AC92" s="515"/>
      <c r="AD92" s="515"/>
      <c r="AE92" s="515"/>
      <c r="AF92" s="515"/>
      <c r="AG92" s="515"/>
      <c r="AH92" s="515"/>
      <c r="AI92" s="515"/>
    </row>
    <row r="93" spans="1:36" s="516" customFormat="1" ht="27" customHeight="1">
      <c r="A93" s="518"/>
      <c r="B93" s="518"/>
      <c r="C93" s="518"/>
      <c r="D93" s="519"/>
      <c r="E93" s="519"/>
      <c r="F93" s="519"/>
      <c r="G93" s="519"/>
      <c r="H93" s="519"/>
      <c r="I93" s="519"/>
      <c r="J93" s="519"/>
      <c r="K93" s="519"/>
      <c r="L93" s="519"/>
      <c r="M93" s="519"/>
      <c r="N93" s="519"/>
      <c r="O93" s="519"/>
      <c r="P93" s="519"/>
      <c r="Q93" s="519"/>
      <c r="R93" s="519"/>
      <c r="S93" s="519"/>
      <c r="T93" s="504"/>
      <c r="U93" s="504"/>
      <c r="V93" s="504"/>
      <c r="W93" s="504"/>
      <c r="X93" s="504"/>
      <c r="Y93" s="504"/>
      <c r="Z93" s="504"/>
      <c r="AA93" s="504"/>
      <c r="AB93" s="504"/>
      <c r="AC93" s="504"/>
      <c r="AD93" s="504"/>
      <c r="AE93" s="504"/>
      <c r="AF93" s="504"/>
      <c r="AG93" s="504"/>
      <c r="AH93" s="504"/>
      <c r="AI93" s="504"/>
      <c r="AJ93" s="504"/>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2013-04-19T01:59:36Z</cp:lastPrinted>
  <dcterms:created xsi:type="dcterms:W3CDTF">2003-04-22T00:03:15Z</dcterms:created>
  <dcterms:modified xsi:type="dcterms:W3CDTF">2013-04-22T04:31:46Z</dcterms:modified>
  <cp:category/>
  <cp:version/>
  <cp:contentType/>
  <cp:contentStatus/>
</cp:coreProperties>
</file>