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8.xml" ContentType="application/vnd.openxmlformats-officedocument.drawing+xml"/>
  <Override PartName="/xl/worksheets/sheet28.xml" ContentType="application/vnd.openxmlformats-officedocument.spreadsheetml.worksheet+xml"/>
  <Override PartName="/xl/drawings/drawing9.xml" ContentType="application/vnd.openxmlformats-officedocument.drawing+xml"/>
  <Override PartName="/xl/worksheets/sheet29.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170" windowHeight="10455" tabRatio="825" activeTab="0"/>
  </bookViews>
  <sheets>
    <sheet name="速報表紙" sheetId="1" r:id="rId1"/>
    <sheet name="目次" sheetId="2" r:id="rId2"/>
    <sheet name="調査の説明" sheetId="3" r:id="rId3"/>
    <sheet name="表章産業について" sheetId="4" r:id="rId4"/>
    <sheet name="5人以上賃金" sheetId="5" r:id="rId5"/>
    <sheet name="5人以上労働時間・雇用" sheetId="6" r:id="rId6"/>
    <sheet name="30人以上賃金" sheetId="7" r:id="rId7"/>
    <sheet name="30人以上労働時間・雇用" sheetId="8" r:id="rId8"/>
    <sheet name="名目賃金総額" sheetId="9" r:id="rId9"/>
    <sheet name="実質賃金総額" sheetId="10" r:id="rId10"/>
    <sheet name="名目賃金定期" sheetId="11" r:id="rId11"/>
    <sheet name="実質賃金定期" sheetId="12" r:id="rId12"/>
    <sheet name="名目賃金所定内" sheetId="13" r:id="rId13"/>
    <sheet name="総実労働時間" sheetId="14" r:id="rId14"/>
    <sheet name="所定内労働時間" sheetId="15" r:id="rId15"/>
    <sheet name="所定外労働時間" sheetId="16" r:id="rId16"/>
    <sheet name="常用雇用" sheetId="17" r:id="rId17"/>
    <sheet name="季節調整済指数" sheetId="18" r:id="rId18"/>
    <sheet name="第1表" sheetId="19" r:id="rId19"/>
    <sheet name="第2表" sheetId="20" r:id="rId20"/>
    <sheet name="第3表" sheetId="21" r:id="rId21"/>
    <sheet name="第4表" sheetId="22" r:id="rId22"/>
    <sheet name="第5表" sheetId="23" r:id="rId23"/>
    <sheet name="第6表" sheetId="24" r:id="rId24"/>
    <sheet name="第7表" sheetId="25" r:id="rId25"/>
    <sheet name="第8表" sheetId="26" r:id="rId26"/>
    <sheet name="全国結果5人以上" sheetId="27" r:id="rId27"/>
    <sheet name="全国結果30人以上" sheetId="28" r:id="rId28"/>
    <sheet name="裏表紙" sheetId="29" r:id="rId29"/>
  </sheets>
  <definedNames>
    <definedName name="_xlnm.Print_Area" localSheetId="6">'30人以上賃金'!$A$1:$AJ$67</definedName>
    <definedName name="_xlnm.Print_Area" localSheetId="7">'30人以上労働時間・雇用'!$A$1:$AM$68</definedName>
    <definedName name="_xlnm.Print_Area" localSheetId="4">'5人以上賃金'!$A$1:$AJ$66</definedName>
    <definedName name="_xlnm.Print_Area" localSheetId="5">'5人以上労働時間・雇用'!$A$1:$AM$68</definedName>
    <definedName name="_xlnm.Print_Area" localSheetId="17">'季節調整済指数'!$A$1:$R$40</definedName>
    <definedName name="_xlnm.Print_Area" localSheetId="9">'実質賃金総額'!$A$1:$S$93</definedName>
    <definedName name="_xlnm.Print_Area" localSheetId="15">'所定外労働時間'!$A$1:$S$92</definedName>
    <definedName name="_xlnm.Print_Area" localSheetId="14">'所定内労働時間'!$A$1:$S$92</definedName>
    <definedName name="_xlnm.Print_Area" localSheetId="16">'常用雇用'!$A$1:$S$92</definedName>
    <definedName name="_xlnm.Print_Area" localSheetId="27">'全国結果30人以上'!$A$1:$BC$56</definedName>
    <definedName name="_xlnm.Print_Area" localSheetId="26">'全国結果5人以上'!$A$1:$BC$56</definedName>
    <definedName name="_xlnm.Print_Area" localSheetId="13">'総実労働時間'!$A$1:$S$92</definedName>
    <definedName name="_xlnm.Print_Area" localSheetId="0">'速報表紙'!$A$1:$K$56</definedName>
    <definedName name="_xlnm.Print_Area" localSheetId="2">'調査の説明'!$A$1:$AG$122</definedName>
    <definedName name="_xlnm.Print_Area" localSheetId="3">'表章産業について'!$A$1:$G$86</definedName>
    <definedName name="_xlnm.Print_Area" localSheetId="12">'名目賃金所定内'!$A$1:$S$92</definedName>
    <definedName name="_xlnm.Print_Area" localSheetId="8">'名目賃金総額'!$A$1:$S$92</definedName>
    <definedName name="_xlnm.Print_Area" localSheetId="10">'名目賃金定期'!$A$1:$S$92</definedName>
    <definedName name="_xlnm.Print_Area" localSheetId="1">'目次'!$A$1:$O$50</definedName>
    <definedName name="_xlnm.Print_Area" localSheetId="28">'裏表紙'!$A$1:$K$39</definedName>
    <definedName name="_xlnm.Print_Titles" localSheetId="3">'表章産業について'!$15:$17</definedName>
  </definedNames>
  <calcPr fullCalcOnLoad="1"/>
</workbook>
</file>

<file path=xl/sharedStrings.xml><?xml version="1.0" encoding="utf-8"?>
<sst xmlns="http://schemas.openxmlformats.org/spreadsheetml/2006/main" count="6567" uniqueCount="819">
  <si>
    <t>期間を定めず、又は１ヶ月を超える期間を定めて雇われている者。</t>
  </si>
  <si>
    <t>日々又は１ヶ月以内の期間を定めて雇われている者のうち、調査期間の前２ヶ月にそれぞれ18日以上、雇われた者。</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</si>
  <si>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る。</t>
  </si>
  <si>
    <r>
      <t>「パートタイム労働者」</t>
    </r>
    <r>
      <rPr>
        <sz val="10.5"/>
        <rFont val="ＭＳ 明朝"/>
        <family val="1"/>
      </rPr>
      <t>とは、常用労働者のうち、次のいずれかに該当する労働者のことである。</t>
    </r>
  </si>
  <si>
    <t>１日の所定労働時間が一般の労働者よりも短い者。</t>
  </si>
  <si>
    <r>
      <t>「一般労働者」</t>
    </r>
    <r>
      <rPr>
        <sz val="10.5"/>
        <rFont val="ＭＳ 明朝"/>
        <family val="1"/>
      </rPr>
      <t>とは、常用労働者のうち、パートタイム労働者でない者のことをいう。</t>
    </r>
  </si>
  <si>
    <r>
      <t>「パートタイム労働者比率」</t>
    </r>
    <r>
      <rPr>
        <sz val="10.5"/>
        <rFont val="ＭＳ 明朝"/>
        <family val="1"/>
      </rPr>
      <t>とは、本調査期間末の全常用労働者に占めるパートタイム労働者の割合を百分率化したものである。</t>
    </r>
  </si>
  <si>
    <t>(5)</t>
  </si>
  <si>
    <t>労働異動率</t>
  </si>
  <si>
    <t>７　利用上の注意</t>
  </si>
  <si>
    <t>現在の基準年は平成22年であり、指数は「平成22年平均＝100」とする。　</t>
  </si>
  <si>
    <t>調査産業のうち、鉱業，砕石業，砂利採取業は調査事業所数が少ないため産業別数値を公表しないが、調査産業計には、実数、指数ともに含めている。</t>
  </si>
  <si>
    <t>｢０｣は、表記単位に満たないもの。</t>
  </si>
  <si>
    <t>｢－｣は、該当数字なし又は指数化されていない。</t>
  </si>
  <si>
    <t>｢ｘ｣は、集計事業所数が2以下又は当該産業に属する事業所数が少ないため、公表しない。</t>
  </si>
  <si>
    <t>(8)</t>
  </si>
  <si>
    <t>Ｍ一括分とは宿泊業，飲食サービス業中分類のうち、飲食店、持ち帰り・配達飲食サービス業を、Ｐ一括分とは医療，福祉中分類のうち、保健衛生、社会保険・社会福祉・介護事業を、Ｒ一括分とはサービス業(他に分類されないもの)中分類のうち、廃棄物処理業、自動車整備業、機械等修理業(別掲を除く)、政治・経済・文化団体、宗教、その他のサービス業を一括表示したものである。</t>
  </si>
  <si>
    <t>－ 2 －</t>
  </si>
  <si>
    <t>入(離)職率　＝　　　　　　　　　　　　　　        ×　１００</t>
  </si>
  <si>
    <t xml:space="preserve"> なお、この入(離)職率は、単に新規の入(離)職者のみならず、同一企業内の転勤者が含まれている。</t>
  </si>
  <si>
    <t xml:space="preserve"> この調査結果の数値は、調査事業所からの報告を基にして、本県の事業所規模5人以上のすべての事業所に対応するよう復元して算定したものである。</t>
  </si>
  <si>
    <t xml:space="preserve"> 調査結果の実数の年平均値は、各月の数値を常用労働者で加重平均することによって算出している。また、指数及び労働異動率の年平均値は各月の数値を単純平均したものである。</t>
  </si>
  <si>
    <t xml:space="preserve">(1) </t>
  </si>
  <si>
    <t>(2)</t>
  </si>
  <si>
    <t>対前年同月</t>
  </si>
  <si>
    <t>対　前　月</t>
  </si>
  <si>
    <t>情報通信業</t>
  </si>
  <si>
    <t>複合サービス事業</t>
  </si>
  <si>
    <t>サービス業（他に分類されないもの）</t>
  </si>
  <si>
    <t>医療,福祉</t>
  </si>
  <si>
    <t>調査産業計</t>
  </si>
  <si>
    <t>建設業</t>
  </si>
  <si>
    <t>製造業</t>
  </si>
  <si>
    <t>教育,学習支援業</t>
  </si>
  <si>
    <t>推計労働者数</t>
  </si>
  <si>
    <t>増　減　率</t>
  </si>
  <si>
    <t>対　前　月</t>
  </si>
  <si>
    <t>対前年同月</t>
  </si>
  <si>
    <t>対前月差</t>
  </si>
  <si>
    <t>対前年同月差</t>
  </si>
  <si>
    <t xml:space="preserve">  入職率</t>
  </si>
  <si>
    <t xml:space="preserve">  離職率</t>
  </si>
  <si>
    <t>円</t>
  </si>
  <si>
    <t>％</t>
  </si>
  <si>
    <t>時間</t>
  </si>
  <si>
    <t>人</t>
  </si>
  <si>
    <t>ポイント</t>
  </si>
  <si>
    <t>所定内
労働時間</t>
  </si>
  <si>
    <t>所定外
労働時間</t>
  </si>
  <si>
    <t>増減率</t>
  </si>
  <si>
    <t>特 別 給 与</t>
  </si>
  <si>
    <t>％</t>
  </si>
  <si>
    <t>生活関連サービス業,娯楽業</t>
  </si>
  <si>
    <t>宿泊業,飲食サービス業</t>
  </si>
  <si>
    <t>学術研究,専門・技術サービス業</t>
  </si>
  <si>
    <t>不動産業,物品賃貸業</t>
  </si>
  <si>
    <t>運輸業,郵便業</t>
  </si>
  <si>
    <t>電気・ガス・熱供給・水道業</t>
  </si>
  <si>
    <t>定期給与</t>
  </si>
  <si>
    <t>産　　業</t>
  </si>
  <si>
    <t>事業所規模５人以上（第一種・第二種）</t>
  </si>
  <si>
    <t>１　賃金の動き</t>
  </si>
  <si>
    <t>（事業所規模５人以上）</t>
  </si>
  <si>
    <t>超過労働給与</t>
  </si>
  <si>
    <t>結 果 の 概 要</t>
  </si>
  <si>
    <t>－</t>
  </si>
  <si>
    <t>産　　業</t>
  </si>
  <si>
    <t>２　労働時間の動き</t>
  </si>
  <si>
    <t>表３　常用労働者１人平均月間実労働時間</t>
  </si>
  <si>
    <t>表２　定期給与の内訳</t>
  </si>
  <si>
    <t>表４　本月末推計常用労働者数及び労働異動率</t>
  </si>
  <si>
    <t>３　雇用の動き</t>
  </si>
  <si>
    <t>卸売業,小売業</t>
  </si>
  <si>
    <t>金融業,保険業</t>
  </si>
  <si>
    <t>－</t>
  </si>
  <si>
    <t>％</t>
  </si>
  <si>
    <t>ポイント</t>
  </si>
  <si>
    <t>事業所規模３０人以上（第一種）</t>
  </si>
  <si>
    <t>（事業所規模３０人以上）</t>
  </si>
  <si>
    <t>労 働 異 動 率</t>
  </si>
  <si>
    <t>ﾊﾟｰﾄタイム
労働者比率</t>
  </si>
  <si>
    <t>静岡県 企画広報部 情報統計局 統計調査課</t>
  </si>
  <si>
    <t xml:space="preserve"> 現金給与
総額</t>
  </si>
  <si>
    <t>所定内給与</t>
  </si>
  <si>
    <t>総実
労働時間</t>
  </si>
  <si>
    <t>表１　常用労働者１人平均月間現金給与額</t>
  </si>
  <si>
    <t>静岡県の賃金、労働時間及び雇用の動き</t>
  </si>
  <si>
    <t>所定外時間</t>
  </si>
  <si>
    <t>定期給与</t>
  </si>
  <si>
    <t>毎月勤労統計調査地方調査結果速報</t>
  </si>
  <si>
    <t>統計法に基づく基幹統計</t>
  </si>
  <si>
    <t>名目賃金指数（所定内給与）（事業所規模5人以上・30人以上）</t>
  </si>
  <si>
    <t>労働時間指数（総実労働時間）（事業所規模5人以上・30人以上）</t>
  </si>
  <si>
    <t>労働時間指数（所定外労働時間）（事業所規模5人以上・30人以上）</t>
  </si>
  <si>
    <t>季節調整済指数（事業所規模30人以上）</t>
  </si>
  <si>
    <t>　　第 ９ 表　　〃　定期給与・・・・・・・・・・・・・１３</t>
  </si>
  <si>
    <t>　　第１０表　　〃　所定内給与・・・・・・・・・・・・・１３</t>
  </si>
  <si>
    <t>　　第１１表　　〃　特別給与・・・・・・・・・・・・・１４</t>
  </si>
  <si>
    <t>　　第１２表　　〃　総実労働時間・・・・・・・・・・・・・１４</t>
  </si>
  <si>
    <t>　　第１３表　　〃　所定内労働時間・・・・・・・・・・・・・１４</t>
  </si>
  <si>
    <t>　　第１４表　　〃　所定外労働時間・・・・・・・・・・・・・１５</t>
  </si>
  <si>
    <t>第 5 表</t>
  </si>
  <si>
    <t>　　　　　　　　　　　　　　　　　　　　　　　　　　　　　　　　　　　　</t>
  </si>
  <si>
    <t>毎月勤労統計調査地方調査の表章産業について</t>
  </si>
  <si>
    <t>賃金の動き</t>
  </si>
  <si>
    <t>労働時間の動き</t>
  </si>
  <si>
    <t>雇用の動き</t>
  </si>
  <si>
    <t>事業所規模３０人以上（第一種）</t>
  </si>
  <si>
    <t>指　数　表</t>
  </si>
  <si>
    <t>実　数　表</t>
  </si>
  <si>
    <t>第 1 表</t>
  </si>
  <si>
    <t xml:space="preserve">    〃</t>
  </si>
  <si>
    <t>第 2 表</t>
  </si>
  <si>
    <t>産業、事業所規模別常用労働者１人平均月間現金給与額</t>
  </si>
  <si>
    <t>産業、事業所規模別常用労働者１人平均月間出勤日数及び実労働時間</t>
  </si>
  <si>
    <t>（参　考）</t>
  </si>
  <si>
    <t>全国の結果</t>
  </si>
  <si>
    <t>事業所規模5人以上</t>
  </si>
  <si>
    <t>事業所規模30人以上</t>
  </si>
  <si>
    <t>5人以上賃金</t>
  </si>
  <si>
    <t>5人以上労働時間・雇用</t>
  </si>
  <si>
    <t>毎 月 勤 労 統 計 調 査 の 説 明</t>
  </si>
  <si>
    <t>１　調査の目的</t>
  </si>
  <si>
    <t>２　調査の対象</t>
  </si>
  <si>
    <t>３　調査の方法</t>
  </si>
  <si>
    <t>４　調査事項の説明</t>
  </si>
  <si>
    <t xml:space="preserve"> </t>
  </si>
  <si>
    <t>①</t>
  </si>
  <si>
    <t>②</t>
  </si>
  <si>
    <t>１日の所定労働時間が一般の労働者と同じで、１週の所定労働日数が一般の労働者より短い者。</t>
  </si>
  <si>
    <t>雇用の流動状況を示す指標としての労働異動率は、以下の式による。</t>
  </si>
  <si>
    <t xml:space="preserve">　　　　　　　　　　　　 </t>
  </si>
  <si>
    <t>　　　　　　　　　　　　　　　</t>
  </si>
  <si>
    <t>５　調査結果の算定</t>
  </si>
  <si>
    <t>６　年平均値の算出について</t>
  </si>
  <si>
    <t>(3)</t>
  </si>
  <si>
    <t>(4)</t>
  </si>
  <si>
    <t>(5)</t>
  </si>
  <si>
    <t>(6)</t>
  </si>
  <si>
    <t>(7)</t>
  </si>
  <si>
    <t>月間の増加(減少)労働者数</t>
  </si>
  <si>
    <t>前月末労働者数</t>
  </si>
  <si>
    <t>毎月勤労統計調査地方調査の表章産業について</t>
  </si>
  <si>
    <t>１　表章産業の変更について</t>
  </si>
  <si>
    <t>２　平成21年以前の結果との接続について</t>
  </si>
  <si>
    <t>旧産業との接続</t>
  </si>
  <si>
    <t>調査産業計</t>
  </si>
  <si>
    <t>○</t>
  </si>
  <si>
    <t>TL</t>
  </si>
  <si>
    <t>C</t>
  </si>
  <si>
    <t>鉱業，採石業，砂利採取業</t>
  </si>
  <si>
    <t>◎</t>
  </si>
  <si>
    <t>D</t>
  </si>
  <si>
    <t>鉱業</t>
  </si>
  <si>
    <t>建設業</t>
  </si>
  <si>
    <t>E</t>
  </si>
  <si>
    <t>製造業</t>
  </si>
  <si>
    <t>F</t>
  </si>
  <si>
    <t>電気・ガス・熱供給・水道業</t>
  </si>
  <si>
    <t>G</t>
  </si>
  <si>
    <t>電気･ガス･熱供給･水道業</t>
  </si>
  <si>
    <t>情報通信業</t>
  </si>
  <si>
    <t>▲</t>
  </si>
  <si>
    <t>H</t>
  </si>
  <si>
    <t>運輸業，郵便業</t>
  </si>
  <si>
    <t>I</t>
  </si>
  <si>
    <t>運輸業</t>
  </si>
  <si>
    <t>卸売業，小売業</t>
  </si>
  <si>
    <t>J</t>
  </si>
  <si>
    <t>卸売･小売業</t>
  </si>
  <si>
    <t>金融業，保険業</t>
  </si>
  <si>
    <t>K</t>
  </si>
  <si>
    <t>金融･保険業</t>
  </si>
  <si>
    <t>不動産業，物品賃貸業</t>
  </si>
  <si>
    <t>×</t>
  </si>
  <si>
    <t>L</t>
  </si>
  <si>
    <t>学術研究，専門・技術サービス業</t>
  </si>
  <si>
    <t>M</t>
  </si>
  <si>
    <t>宿泊業，飲食サービス業</t>
  </si>
  <si>
    <t>N</t>
  </si>
  <si>
    <t>生活関連サービス業，娯楽業</t>
  </si>
  <si>
    <t>O</t>
  </si>
  <si>
    <t>教育，学習支援業</t>
  </si>
  <si>
    <t>教育,学習支援業</t>
  </si>
  <si>
    <t>P</t>
  </si>
  <si>
    <t>医療，福祉</t>
  </si>
  <si>
    <t>医療,福祉</t>
  </si>
  <si>
    <t>Q</t>
  </si>
  <si>
    <t>複合サービス事業</t>
  </si>
  <si>
    <t>R</t>
  </si>
  <si>
    <t>サービス業（他に分類されないもの）</t>
  </si>
  <si>
    <t>E09,10</t>
  </si>
  <si>
    <t>食料品製造業、飲料・たばこ・飼料製造業</t>
  </si>
  <si>
    <t>F09,10</t>
  </si>
  <si>
    <t>食料品、飲料・たばこ・飼料製造業</t>
  </si>
  <si>
    <t>E11</t>
  </si>
  <si>
    <t>繊維工業</t>
  </si>
  <si>
    <t>E12</t>
  </si>
  <si>
    <t>木材・木製品製造業（家具を除く）</t>
  </si>
  <si>
    <t>△</t>
  </si>
  <si>
    <t>F13</t>
  </si>
  <si>
    <t>E13</t>
  </si>
  <si>
    <t>家具・装備品製造業</t>
  </si>
  <si>
    <t>F14</t>
  </si>
  <si>
    <t>E14</t>
  </si>
  <si>
    <t>パルプ・紙・紙加工品製造業</t>
  </si>
  <si>
    <t>F15</t>
  </si>
  <si>
    <t>E15</t>
  </si>
  <si>
    <t>印刷・同関連業</t>
  </si>
  <si>
    <t>F16</t>
  </si>
  <si>
    <t>E16,17</t>
  </si>
  <si>
    <t>化学工業、石油製品・石炭製品製造業</t>
  </si>
  <si>
    <t>E18</t>
  </si>
  <si>
    <t>プラスチック製品製造業（別掲を除く）</t>
  </si>
  <si>
    <t>F19</t>
  </si>
  <si>
    <t>E19</t>
  </si>
  <si>
    <t>ゴム製品製造業</t>
  </si>
  <si>
    <t>F20</t>
  </si>
  <si>
    <t>E21</t>
  </si>
  <si>
    <t>窯業・土石製品製造業</t>
  </si>
  <si>
    <t>F22</t>
  </si>
  <si>
    <t>E22</t>
  </si>
  <si>
    <t>鉄鋼業</t>
  </si>
  <si>
    <t>F23</t>
  </si>
  <si>
    <t>E23</t>
  </si>
  <si>
    <t>非鉄金属製造業</t>
  </si>
  <si>
    <t>F24</t>
  </si>
  <si>
    <t>E24</t>
  </si>
  <si>
    <t>金属製品製造業</t>
  </si>
  <si>
    <t>F25</t>
  </si>
  <si>
    <t>E25</t>
  </si>
  <si>
    <t>はん用機械器具製造業</t>
  </si>
  <si>
    <t>E26</t>
  </si>
  <si>
    <t>生産用機械器具製造業</t>
  </si>
  <si>
    <t>E27</t>
  </si>
  <si>
    <t>業務用機械器具製造業</t>
  </si>
  <si>
    <t>E28</t>
  </si>
  <si>
    <t>電子部品・デバイス・電子回路製造業</t>
  </si>
  <si>
    <t>F29</t>
  </si>
  <si>
    <t>電子部品・デバイス製造業</t>
  </si>
  <si>
    <t>E29</t>
  </si>
  <si>
    <t>電気機械器具製造業</t>
  </si>
  <si>
    <t>E30</t>
  </si>
  <si>
    <t>情報通信機械器具製造業</t>
  </si>
  <si>
    <t>E31</t>
  </si>
  <si>
    <t>輸送用機械器具製造業</t>
  </si>
  <si>
    <t>F30</t>
  </si>
  <si>
    <t>E32,20</t>
  </si>
  <si>
    <t>その他の製造業、なめし革・同製品・毛皮製造業</t>
  </si>
  <si>
    <t>I-1</t>
  </si>
  <si>
    <t>卸売業（I50～I55）</t>
  </si>
  <si>
    <t>J-1</t>
  </si>
  <si>
    <t>卸売業(J49～J54)</t>
  </si>
  <si>
    <t>I-2</t>
  </si>
  <si>
    <t>小売業（I56～I61）</t>
  </si>
  <si>
    <t>M75</t>
  </si>
  <si>
    <t>宿泊業</t>
  </si>
  <si>
    <t>P83</t>
  </si>
  <si>
    <t>医療業</t>
  </si>
  <si>
    <t>R91</t>
  </si>
  <si>
    <t>職業紹介・労働者派遣業</t>
  </si>
  <si>
    <t>R92</t>
  </si>
  <si>
    <t>その他の事業サービス業</t>
  </si>
  <si>
    <t>△：常用労働者数の変動が１.０％以内の対応</t>
  </si>
  <si>
    <t>▲：常用労働者数の変動が３.０％以内の対応</t>
  </si>
  <si>
    <t>毎月勤労統計調査地方調査における表章産業</t>
  </si>
  <si>
    <t>平成21年以前の表章産業（旧産業分類）</t>
  </si>
  <si>
    <t>大分類</t>
  </si>
  <si>
    <t>TL</t>
  </si>
  <si>
    <t>L</t>
  </si>
  <si>
    <t>不動産業</t>
  </si>
  <si>
    <t>Q</t>
  </si>
  <si>
    <t>サービス業（他に分類されないもの）</t>
  </si>
  <si>
    <t>M</t>
  </si>
  <si>
    <t>飲食店,宿泊業</t>
  </si>
  <si>
    <t>Q</t>
  </si>
  <si>
    <t>複合サービス事業</t>
  </si>
  <si>
    <t>Q</t>
  </si>
  <si>
    <t>中分類等</t>
  </si>
  <si>
    <t>F12</t>
  </si>
  <si>
    <t>衣服・その他の繊維製品製造業</t>
  </si>
  <si>
    <t>新設</t>
  </si>
  <si>
    <t>一般機械器具製造業</t>
  </si>
  <si>
    <t>F26</t>
  </si>
  <si>
    <t>F31</t>
  </si>
  <si>
    <t>精密機械器具製造業</t>
  </si>
  <si>
    <t>F27</t>
  </si>
  <si>
    <t>F28</t>
  </si>
  <si>
    <t>E一括分１</t>
  </si>
  <si>
    <t>FS1</t>
  </si>
  <si>
    <t>F一括分１</t>
  </si>
  <si>
    <t>ES2</t>
  </si>
  <si>
    <t>E一括分２</t>
  </si>
  <si>
    <t>FS2</t>
  </si>
  <si>
    <t>F一括分２</t>
  </si>
  <si>
    <t>ES3</t>
  </si>
  <si>
    <t>E一括分３</t>
  </si>
  <si>
    <t>FS3</t>
  </si>
  <si>
    <t>F一括分３</t>
  </si>
  <si>
    <t>J-2</t>
  </si>
  <si>
    <t>小売業(J55～J60)</t>
  </si>
  <si>
    <t>MS</t>
  </si>
  <si>
    <t>M一括分</t>
  </si>
  <si>
    <t>PS</t>
  </si>
  <si>
    <t>P一括分</t>
  </si>
  <si>
    <t>Q80</t>
  </si>
  <si>
    <t>専門サービス業（他に分類されないもの）</t>
  </si>
  <si>
    <t>Q81</t>
  </si>
  <si>
    <t>学術・開発研究機関</t>
  </si>
  <si>
    <t>Q84</t>
  </si>
  <si>
    <t>娯楽業</t>
  </si>
  <si>
    <t>Q86</t>
  </si>
  <si>
    <t>自動車整備業、機械等修理業</t>
  </si>
  <si>
    <t>Q87</t>
  </si>
  <si>
    <t>　　　　　　　　〃</t>
  </si>
  <si>
    <t>RS</t>
  </si>
  <si>
    <t>R一括分</t>
  </si>
  <si>
    <t>QS1</t>
  </si>
  <si>
    <t>Q一括分１</t>
  </si>
  <si>
    <t>特掲区分</t>
  </si>
  <si>
    <t>TK1</t>
  </si>
  <si>
    <t>特掲産業1</t>
  </si>
  <si>
    <t>TK2</t>
  </si>
  <si>
    <t>特掲産業2</t>
  </si>
  <si>
    <t>TK3</t>
  </si>
  <si>
    <t>特掲産業3</t>
  </si>
  <si>
    <t>TK4</t>
  </si>
  <si>
    <t>特掲産業4</t>
  </si>
  <si>
    <t>TK5</t>
  </si>
  <si>
    <t>特掲産業5</t>
  </si>
  <si>
    <t>TT1</t>
  </si>
  <si>
    <t>特掲積上げ産業1</t>
  </si>
  <si>
    <t>TT2</t>
  </si>
  <si>
    <t>特掲積上げ産業2</t>
  </si>
  <si>
    <t>＜記号の見方＞</t>
  </si>
  <si>
    <t>　◎：完全に接続する対応</t>
  </si>
  <si>
    <t>　○：常用労働者数の変動が０.１％以内の対応</t>
  </si>
  <si>
    <t>×：その他</t>
  </si>
  <si>
    <t>調査の説明</t>
  </si>
  <si>
    <t>表章産業について</t>
  </si>
  <si>
    <t>30人以上賃金</t>
  </si>
  <si>
    <t>30人以上労働時間・雇用</t>
  </si>
  <si>
    <t>建設業</t>
  </si>
  <si>
    <t>製造業</t>
  </si>
  <si>
    <t>対前月
増減率(%)</t>
  </si>
  <si>
    <t>現金給与総額</t>
  </si>
  <si>
    <t>総実労働時間</t>
  </si>
  <si>
    <t>所定外労働時間</t>
  </si>
  <si>
    <t>常用雇用指数</t>
  </si>
  <si>
    <t>入職率</t>
  </si>
  <si>
    <t>離職率</t>
  </si>
  <si>
    <t>季節調整済指数</t>
  </si>
  <si>
    <t>対前月差</t>
  </si>
  <si>
    <t>定期給与</t>
  </si>
  <si>
    <t xml:space="preserve">  指数を見た場合、たとえば現金給与総額ではボーナス時に指数が大きなものとなり、前月との比較がしにくい。雇用指数や入職率も季節的変動が大きい。</t>
  </si>
  <si>
    <t xml:space="preserve">  このように、指数及び比率の変動は原系列そのままでは時系列的な変化を的確に判断できないことがある。季節調整済指数はこの原系列の季節性を除去した指数である。</t>
  </si>
  <si>
    <r>
      <t>季　節　調　整　済　指　数　</t>
    </r>
    <r>
      <rPr>
        <b/>
        <sz val="14"/>
        <rFont val="ＭＳ Ｐゴシック"/>
        <family val="3"/>
      </rPr>
      <t>　（事業所規模30人以上）</t>
    </r>
  </si>
  <si>
    <t>年月</t>
  </si>
  <si>
    <t>対前月比</t>
  </si>
  <si>
    <t>季節調整済</t>
  </si>
  <si>
    <t>％</t>
  </si>
  <si>
    <t>ポイント</t>
  </si>
  <si>
    <t>名目賃金総額</t>
  </si>
  <si>
    <t>名目賃金定期</t>
  </si>
  <si>
    <t>名目賃金所定内</t>
  </si>
  <si>
    <t>実質賃金総額</t>
  </si>
  <si>
    <t>総実労働時間</t>
  </si>
  <si>
    <t>所定外労働時間</t>
  </si>
  <si>
    <t>常用雇用</t>
  </si>
  <si>
    <t>季節調整済指数</t>
  </si>
  <si>
    <t>常用雇用指数（事業所規模5人以上・30人以上）</t>
  </si>
  <si>
    <t>実質賃金指数（現金給与総額）（事業所規模5人以上・30人以上）</t>
  </si>
  <si>
    <t>毎月勤労統計調査の説明</t>
  </si>
  <si>
    <t>事業所規模５人以上（第一種、第二種）</t>
  </si>
  <si>
    <t>・</t>
  </si>
  <si>
    <t>第 3 表</t>
  </si>
  <si>
    <t>第 4 表</t>
  </si>
  <si>
    <t>第 6 表</t>
  </si>
  <si>
    <t xml:space="preserve">    〃</t>
  </si>
  <si>
    <t>第 7 表</t>
  </si>
  <si>
    <t>第 8 表</t>
  </si>
  <si>
    <t>名目賃金指数（定期給与）（事業所規模5人以上・30人以上）</t>
  </si>
  <si>
    <t>名目賃金指数（現金給与総額）（事業所規模5人以上･30人以上）</t>
  </si>
  <si>
    <t>産業、性別常用労働者１人平均月間現金給与額（事業所規模5人以上）</t>
  </si>
  <si>
    <t>産業、性別常用労働者１人平均月間出勤日数及び実労働時間（事業所規模5人以上）</t>
  </si>
  <si>
    <t>産業、性別常用労働者数及びパートタイム労働者比率（事業所規模5人以上）</t>
  </si>
  <si>
    <t>産業、就業形態別常用労働者１人平均月間現金給与額（事業所規模5人以上）</t>
  </si>
  <si>
    <t>産業、性別常用労働者１人平均月間現金給与額（事業所規模30人以上）</t>
  </si>
  <si>
    <t>産業、性別常用労働者１人平均月間出勤日数及び実労働時間（事業所規模30人以上）</t>
  </si>
  <si>
    <t>産業、性別常用労働者数及びパートタイム労働者比率（事業所規模30人以上）</t>
  </si>
  <si>
    <t>産業、就業形態別常用労働者１人平均月間現金給与額（事業所規模30人以上）</t>
  </si>
  <si>
    <t>産業、就業形態別常用労働者１人平均月間出勤日数及び実労働時間（事業所規模30人以上）</t>
  </si>
  <si>
    <t xml:space="preserve">産業、就業形態別常用労働者１人平均月間出勤日数及び実労働時間（事業所規模5人以上） </t>
  </si>
  <si>
    <t>鉱業， 採石業， 砂利採取業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</si>
  <si>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</si>
  <si>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</si>
  <si>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</si>
  <si>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</si>
  <si>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</si>
  <si>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</si>
  <si>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</si>
  <si>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</si>
  <si>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</si>
  <si>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サービス業（ 他に分類されないもの）</t>
  </si>
  <si>
    <t>食料品・たばこ</t>
  </si>
  <si>
    <t>木材・木製品</t>
  </si>
  <si>
    <t>家具・装備品</t>
  </si>
  <si>
    <t>パルプ・紙</t>
  </si>
  <si>
    <t>化学、石油・石炭</t>
  </si>
  <si>
    <t>プラスチック製品</t>
  </si>
  <si>
    <t>ゴム製品</t>
  </si>
  <si>
    <t>窯業・土石製品</t>
  </si>
  <si>
    <t>はん用機械器具</t>
  </si>
  <si>
    <t>生産用機械器具</t>
  </si>
  <si>
    <t>業務用機械器具</t>
  </si>
  <si>
    <t>電子・デバイス</t>
  </si>
  <si>
    <t>電気機械器具</t>
  </si>
  <si>
    <t>情報通信機械器具</t>
  </si>
  <si>
    <t>輸送用機械器具</t>
  </si>
  <si>
    <t>その他の製造業</t>
  </si>
  <si>
    <t>Ｅ 一括分１</t>
  </si>
  <si>
    <t>Ｅ 一括分２</t>
  </si>
  <si>
    <t>Ｅ 一括分３</t>
  </si>
  <si>
    <t>卸売業</t>
  </si>
  <si>
    <t>小売業</t>
  </si>
  <si>
    <t>Ｍ 一括分</t>
  </si>
  <si>
    <t>Ｐ 一括分</t>
  </si>
  <si>
    <t>職業紹介・派遣業</t>
  </si>
  <si>
    <t>他の事業サービス</t>
  </si>
  <si>
    <t>Ｒ 一括分</t>
  </si>
  <si>
    <t>特掲産業１</t>
  </si>
  <si>
    <t>特掲産業２</t>
  </si>
  <si>
    <t>特掲産業３</t>
  </si>
  <si>
    <t>特掲産業４</t>
  </si>
  <si>
    <t>特掲産業５</t>
  </si>
  <si>
    <t>特掲積上げ産業１</t>
  </si>
  <si>
    <t>特掲積上げ産業２</t>
  </si>
  <si>
    <t>第１表  産業、性別常用労働者の１人平均月間現金給与額（静岡県）</t>
  </si>
  <si>
    <t>毎 月 勤 労 統 計 調 査 地 方 調 査</t>
  </si>
  <si>
    <t>事業所規模 ＝ ５人以上</t>
  </si>
  <si>
    <t>（単位：円）</t>
  </si>
  <si>
    <t>現金給与総額</t>
  </si>
  <si>
    <t>きまって支給する給与</t>
  </si>
  <si>
    <t>超過労働給与</t>
  </si>
  <si>
    <t>特別に支払われた給与</t>
  </si>
  <si>
    <t>産             業</t>
  </si>
  <si>
    <t>計</t>
  </si>
  <si>
    <t>男</t>
  </si>
  <si>
    <t>女</t>
  </si>
  <si>
    <t>事業所規模 ＝ ３０人以上</t>
  </si>
  <si>
    <t>第２表  産業、性別常用労働者の１人平均月間出勤日数及び実労働時間（静岡県）</t>
  </si>
  <si>
    <t>出勤日数</t>
  </si>
  <si>
    <t>総実労働時間</t>
  </si>
  <si>
    <t>所定内労働時間</t>
  </si>
  <si>
    <t>日</t>
  </si>
  <si>
    <t>時間</t>
  </si>
  <si>
    <t>第３表  産業、性別常用労働者数及びパートタイム労働者比率（静岡県）</t>
  </si>
  <si>
    <t>前月末労働者数</t>
  </si>
  <si>
    <t>本月中の増加労働者数</t>
  </si>
  <si>
    <t>本月中の減少労働者数</t>
  </si>
  <si>
    <t>本月末労働者数</t>
  </si>
  <si>
    <t>パートタイム労働者比率</t>
  </si>
  <si>
    <t>人</t>
  </si>
  <si>
    <t>％</t>
  </si>
  <si>
    <t>第６表  産業、就業形態別労働者の1人平均月間現金給与額（静岡県）</t>
  </si>
  <si>
    <t>毎 月 勤 労 統 計 調 査 地 方 調 査</t>
  </si>
  <si>
    <t>事業所規模 ＝ ５人以上</t>
  </si>
  <si>
    <t>一  般  労  働  者</t>
  </si>
  <si>
    <t>パートタイム労働者</t>
  </si>
  <si>
    <t>現金給与    総  額</t>
  </si>
  <si>
    <t>所 定 内        給  与</t>
  </si>
  <si>
    <t>超過労働     給  与</t>
  </si>
  <si>
    <t>特別に支払      われた給与</t>
  </si>
  <si>
    <t>第７表  産業、就業形態別労働者の1人平均月間出勤日数及び実労働時間（静岡県）</t>
  </si>
  <si>
    <t>総 実 労 働     時         間</t>
  </si>
  <si>
    <t>所   定   内        労 働 時 間</t>
  </si>
  <si>
    <t>所   定   外        労 働 時 間</t>
  </si>
  <si>
    <t>第７表  産業、就業形態別労働者の1人平均月間出勤日数及び実労働時間（静岡県）</t>
  </si>
  <si>
    <t>第８表  産業、就業形態別労働者数（静岡県）</t>
  </si>
  <si>
    <t>毎 月 勤 労 統 計 調 査 地 方 調 査</t>
  </si>
  <si>
    <t>事業所規模 ＝ ５人以上</t>
  </si>
  <si>
    <t>（単位：人）</t>
  </si>
  <si>
    <t>前   月   末         労 働 者 数</t>
  </si>
  <si>
    <t>本月中の増加労  働  者  数</t>
  </si>
  <si>
    <t>本月中の減少労  働  者  数</t>
  </si>
  <si>
    <t>本   月   末     労 働 者 数</t>
  </si>
  <si>
    <t>産        業</t>
  </si>
  <si>
    <t xml:space="preserve"> |</t>
  </si>
  <si>
    <t xml:space="preserve">     第4表   産業、事業所規模別常用労働者の1人平均月間現金給与額 （静岡県）</t>
  </si>
  <si>
    <t>　　毎月勤労統計調査地方調査</t>
  </si>
  <si>
    <t>５００人以上</t>
  </si>
  <si>
    <t>１００～４９９人</t>
  </si>
  <si>
    <t>３０～９９人</t>
  </si>
  <si>
    <t>５～２９人</t>
  </si>
  <si>
    <t>特別給与</t>
  </si>
  <si>
    <t xml:space="preserve">     第5表   産業、事業所規模別常用労働者の1人平均月間出勤日数及び実労働時間　（静岡県）</t>
  </si>
  <si>
    <t>所定内時間</t>
  </si>
  <si>
    <t>日</t>
  </si>
  <si>
    <t>実数</t>
  </si>
  <si>
    <t>対前年増減率</t>
  </si>
  <si>
    <t>（１）賃金･労働時間･雇用の動き</t>
  </si>
  <si>
    <t>区  分</t>
  </si>
  <si>
    <t>（２）賃金指数･労働時間指数･雇用指数</t>
  </si>
  <si>
    <t>（１）賃金･労働時間･雇用の動き</t>
  </si>
  <si>
    <t>区  分</t>
  </si>
  <si>
    <t>調査産業計</t>
  </si>
  <si>
    <t>製造業</t>
  </si>
  <si>
    <t>円</t>
  </si>
  <si>
    <t>％</t>
  </si>
  <si>
    <t>現金給与総額</t>
  </si>
  <si>
    <t>定 期 給 与</t>
  </si>
  <si>
    <t>所定内給与</t>
  </si>
  <si>
    <t>所定外給与</t>
  </si>
  <si>
    <t>特 別 給 与</t>
  </si>
  <si>
    <t>所定内時間</t>
  </si>
  <si>
    <t>推計労働者数</t>
  </si>
  <si>
    <t>パートタイム労働者比率</t>
  </si>
  <si>
    <t>入職率</t>
  </si>
  <si>
    <t>離職率</t>
  </si>
  <si>
    <t>（注）※印は差</t>
  </si>
  <si>
    <t>（２）賃金指数･労働時間指数･雇用指数</t>
  </si>
  <si>
    <t>年  月</t>
  </si>
  <si>
    <t>名目賃金（現金給与総額）</t>
  </si>
  <si>
    <t>名目賃金（定期給与）</t>
  </si>
  <si>
    <t>指数</t>
  </si>
  <si>
    <t>対前年増減率</t>
  </si>
  <si>
    <t>対前年増減率</t>
  </si>
  <si>
    <t>％</t>
  </si>
  <si>
    <t>－</t>
  </si>
  <si>
    <t>％</t>
  </si>
  <si>
    <t>（注）※印は差</t>
  </si>
  <si>
    <t>第1表</t>
  </si>
  <si>
    <t>第2表</t>
  </si>
  <si>
    <t>第3表</t>
  </si>
  <si>
    <t>第4表</t>
  </si>
  <si>
    <t>第5表</t>
  </si>
  <si>
    <t>第6表</t>
  </si>
  <si>
    <t>第7表</t>
  </si>
  <si>
    <t>第8表</t>
  </si>
  <si>
    <t>全国結果5人以上</t>
  </si>
  <si>
    <t>全国結果30人以上</t>
  </si>
  <si>
    <t>目　　　　　　　　次</t>
  </si>
  <si>
    <t>Ⅰ 結果の概要　　　　　　　　　　　　　　　　　　　　　　　　　　　　　</t>
  </si>
  <si>
    <t>Ⅱ 統　計　表　　　　　　　　　　　　　　　　　　　　　　　　　　　　</t>
  </si>
  <si>
    <t>産業、就業形態別常用労働者数（事業所規模5人以上）</t>
  </si>
  <si>
    <t>産業、就業形態別常用労働者数（事業所規模30人以上）</t>
  </si>
  <si>
    <t>　毎月勤労統計調査地方調査においては、平成22年1月分結果から、平成19年11月に改定された日本標準産業分類に基づいて結果の公表を行う。これにより、当調査の表章産業は下記のとおり変更する。</t>
  </si>
  <si>
    <t>　旧産業分類に基づいて表章している平成21年以前の結果との接続については、平成18年事業所・企業統計調査から把握される常用労働者数の新・旧間の変動を基準として、その変動が３％以内に収まる対応（旧産業との接続が「◎、○、△、▲」である対応）を、単純に接続させることとする。</t>
  </si>
  <si>
    <t>F26</t>
  </si>
  <si>
    <t>ES1</t>
  </si>
  <si>
    <t>- 3 -</t>
  </si>
  <si>
    <t>定期給与</t>
  </si>
  <si>
    <t xml:space="preserve"> |</t>
  </si>
  <si>
    <t xml:space="preserve">  ここでは、センサス局方式を用いて算定した季節調整係数で原系列を除して求めるという方法によっている。</t>
  </si>
  <si>
    <t>常用雇用指数</t>
  </si>
  <si>
    <t>実質賃金指数（定期給与）（事業所規模5人以上・30人以上）</t>
  </si>
  <si>
    <t>労働時間指数（所定内労働時間）（事業所規模5人以上・30人以上）</t>
  </si>
  <si>
    <t>実質賃金定期</t>
  </si>
  <si>
    <t>（別紙）</t>
  </si>
  <si>
    <t>実数による増減率</t>
  </si>
  <si>
    <t>表章産業（新産業分類　H22.１～）</t>
  </si>
  <si>
    <t>１   事業所規模5人以上</t>
  </si>
  <si>
    <t>事業所規模 ＝ 5人以上</t>
  </si>
  <si>
    <t>　</t>
  </si>
  <si>
    <t>年月</t>
  </si>
  <si>
    <t xml:space="preserve"> 日本標準産業分類（平成19年11月改定）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5人以上の常用労働者を雇用する県内全事業所のうち、厚生労働省が指定した約1,100事業所を対象としている。</t>
  </si>
  <si>
    <t>○ 毎月の速報結果を公表日から、見ることができます。</t>
  </si>
  <si>
    <t>○ エクセル形式なので、ダウンロードして使用できます。</t>
  </si>
  <si>
    <t>　　　　   　静岡県のさまざまな統計情報を掲載！</t>
  </si>
  <si>
    <t>【毎月公表する統計】</t>
  </si>
  <si>
    <t>人口､消費者物価指数､鉱工業指数、景気動向指数など</t>
  </si>
  <si>
    <t>【周期的な統計調査】</t>
  </si>
  <si>
    <t>国勢調査、経済センサス、工業統計調査など</t>
  </si>
  <si>
    <t>【統計から見た静岡県】</t>
  </si>
  <si>
    <t>静岡県の全国順位、県内主要統計指標など</t>
  </si>
  <si>
    <t>【お知らせ】</t>
  </si>
  <si>
    <t>統計グラフコンクールなど</t>
  </si>
  <si>
    <t>―　皆様からのアクセスをお待ちしております。　―</t>
  </si>
  <si>
    <t>2   事業所規模30人以上</t>
  </si>
  <si>
    <t>10</t>
  </si>
  <si>
    <t>調査</t>
  </si>
  <si>
    <t>情報</t>
  </si>
  <si>
    <t>運輸業，</t>
  </si>
  <si>
    <t>卸売業，</t>
  </si>
  <si>
    <t>金融業，</t>
  </si>
  <si>
    <t>不動産業，</t>
  </si>
  <si>
    <t>学術</t>
  </si>
  <si>
    <t>生活関連</t>
  </si>
  <si>
    <t>教育，学習</t>
  </si>
  <si>
    <t>医療，</t>
  </si>
  <si>
    <t>複合</t>
  </si>
  <si>
    <t>その他の</t>
  </si>
  <si>
    <t>産業計</t>
  </si>
  <si>
    <t>通信業</t>
  </si>
  <si>
    <t>郵便業</t>
  </si>
  <si>
    <t>小売業</t>
  </si>
  <si>
    <t>保険業</t>
  </si>
  <si>
    <t>物品賃貸業</t>
  </si>
  <si>
    <t>研究等</t>
  </si>
  <si>
    <t>サービス業等</t>
  </si>
  <si>
    <t>支援業</t>
  </si>
  <si>
    <t>福祉</t>
  </si>
  <si>
    <t>サービス業</t>
  </si>
  <si>
    <t>平成</t>
  </si>
  <si>
    <t>18</t>
  </si>
  <si>
    <t>年</t>
  </si>
  <si>
    <t>19</t>
  </si>
  <si>
    <t>20</t>
  </si>
  <si>
    <t>21</t>
  </si>
  <si>
    <t>22</t>
  </si>
  <si>
    <t>23</t>
  </si>
  <si>
    <t>23年</t>
  </si>
  <si>
    <t>24年</t>
  </si>
  <si>
    <t>月</t>
  </si>
  <si>
    <t>(平成22年平均＝100)</t>
  </si>
  <si>
    <t>名目賃金指数（現金給与総額）</t>
  </si>
  <si>
    <t>実質賃金指数（現金給与総額）</t>
  </si>
  <si>
    <t>実質賃金指数（定期給与）</t>
  </si>
  <si>
    <t>名目賃金指数（定期給与）</t>
  </si>
  <si>
    <t>名目賃金指数（所定内給与）</t>
  </si>
  <si>
    <t>労働時間指数（総実労働時間）</t>
  </si>
  <si>
    <t>2</t>
  </si>
  <si>
    <t>3</t>
  </si>
  <si>
    <t>4</t>
  </si>
  <si>
    <t>5</t>
  </si>
  <si>
    <t>6</t>
  </si>
  <si>
    <t>7</t>
  </si>
  <si>
    <t>8</t>
  </si>
  <si>
    <t>9</t>
  </si>
  <si>
    <t>11</t>
  </si>
  <si>
    <t>（平成22年平均＝100）</t>
  </si>
  <si>
    <t>（調査産業計、平成22年平均＝100）</t>
  </si>
  <si>
    <t>（調査産業計、平成22年平均＝100）</t>
  </si>
  <si>
    <t>1</t>
  </si>
  <si>
    <t>労働時間指数（所定外労働時間）</t>
  </si>
  <si>
    <t>労働時間指数（所定内労働時間）</t>
  </si>
  <si>
    <t>日</t>
  </si>
  <si>
    <t>時間</t>
  </si>
  <si>
    <t>％</t>
  </si>
  <si>
    <t>千人</t>
  </si>
  <si>
    <t>ポイント</t>
  </si>
  <si>
    <t>第１表  産業、性別常用労働者の１人平均月間現金給与額（静岡県）</t>
  </si>
  <si>
    <t>（単位：円）</t>
  </si>
  <si>
    <t>きまって支給する給与</t>
  </si>
  <si>
    <t>所定内給与</t>
  </si>
  <si>
    <t>超過労働給与</t>
  </si>
  <si>
    <t>特別に支払われた給与</t>
  </si>
  <si>
    <t>計</t>
  </si>
  <si>
    <t>男</t>
  </si>
  <si>
    <t>女</t>
  </si>
  <si>
    <t>第２表  産業、性別常用労働者の１人平均月間出勤日数及び実労働時間（静岡県）</t>
  </si>
  <si>
    <t>出勤日数</t>
  </si>
  <si>
    <t>所定内労働時間</t>
  </si>
  <si>
    <t>第３表  産業、性別常用労働者数及びパートタイム労働者比率（静岡県）</t>
  </si>
  <si>
    <t>前月末労働者数</t>
  </si>
  <si>
    <t>本月中の増加労働者数</t>
  </si>
  <si>
    <t>本月中の減少労働者数</t>
  </si>
  <si>
    <t>本月末労働者数</t>
  </si>
  <si>
    <t>パートタイム労働者比率</t>
  </si>
  <si>
    <t>人</t>
  </si>
  <si>
    <t>第６表  産業、就業形態別労働者の1人平均月間現金給与額（静岡県）</t>
  </si>
  <si>
    <t>一  般  労  働  者</t>
  </si>
  <si>
    <t>パートタイム労働者</t>
  </si>
  <si>
    <t>現金給与    総  額</t>
  </si>
  <si>
    <t>所 定 内        給  与</t>
  </si>
  <si>
    <t>超過労働     給  与</t>
  </si>
  <si>
    <t>特別に支払      われた給与</t>
  </si>
  <si>
    <t>第８表  産業、就業形態別労働者数（静岡県）</t>
  </si>
  <si>
    <t>（単位：人）</t>
  </si>
  <si>
    <t>前   月   末         労 働 者 数</t>
  </si>
  <si>
    <t>本月中の増加労  働  者  数</t>
  </si>
  <si>
    <t>本月中の減少労  働  者  数</t>
  </si>
  <si>
    <t>本   月   末     労 働 者 数</t>
  </si>
  <si>
    <t xml:space="preserve"> この調査は、統計法（平成19年法律第53号）第２条第４項に規定する基幹統計であり、賃金、労働時間及び雇用について静岡県における変動を毎月明らかにすることを目的としている。</t>
  </si>
  <si>
    <t xml:space="preserve"> 調査事業所は、経済センサスの結果に基づく事業所リストを母集団として、これを産業及び規模別に層化して無作為抽出する。</t>
  </si>
  <si>
    <t xml:space="preserve"> 常用労働者30人以上の事業所（これを「第一種事業所」と呼ぶ。）については郵送調査で行い、常用労働者５～29人の事業所（これを「第二種事業所」と呼ぶ。）については、統計調査員による実地調査で調査を行う。また「毎月勤労統計調査オンラインシステム」によるオンライン方式での調査も可能である。</t>
  </si>
  <si>
    <t>(1)</t>
  </si>
  <si>
    <t>現金給与額</t>
  </si>
  <si>
    <t xml:space="preserve"> 現金給与額とは、賃金、給与、手当、賞与その他名称を問わず、労働の対償として使用者が労働者に通貨で支払うもので、所得税、社会保険料、組合費等を差し引く以前の金額のことである。退職を事由に支払われる退職金は含まれない。</t>
  </si>
  <si>
    <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とは、労働協約、就業規則等によってあらかじめ定められている支給条件、算定方法によって支給される給与で、いわゆる基本給、家族手当、超過労働手当を含む。</t>
    </r>
  </si>
  <si>
    <r>
      <t>「所定内給与」</t>
    </r>
    <r>
      <rPr>
        <sz val="10.5"/>
        <rFont val="ＭＳ 明朝"/>
        <family val="1"/>
      </rPr>
      <t>とは「定期給与」のうち所定外給与以外のものをいう。</t>
    </r>
  </si>
  <si>
    <r>
      <t>「所定外給与（超過労働給与）」</t>
    </r>
    <r>
      <rPr>
        <sz val="10.5"/>
        <rFont val="ＭＳ 明朝"/>
        <family val="1"/>
      </rPr>
      <t>とは、所定の労働時間を超える労働、休日労働、深夜労働等に対して支給される給与のことである。</t>
    </r>
  </si>
  <si>
    <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等である。</t>
    </r>
  </si>
  <si>
    <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の合計額である。</t>
    </r>
  </si>
  <si>
    <t>(2)</t>
  </si>
  <si>
    <t>実労働時間</t>
  </si>
  <si>
    <t xml:space="preserve"> 調査期間中に労働者が実際に労働した時間のことである。休憩時間は除かれるが、鉱業の抗内作業者の休憩時間や運輸関係労働者等の手持ち時間は含める。なお、本来の職務外として行われる宿日直の時間は含めない。</t>
  </si>
  <si>
    <r>
      <t>「所定内労働時間」</t>
    </r>
    <r>
      <rPr>
        <sz val="10.5"/>
        <rFont val="ＭＳ 明朝"/>
        <family val="1"/>
      </rPr>
      <t>とは、労働協約、就業規則等で定められた正規の始業時刻と終業時刻の間の実労働時間のことである。</t>
    </r>
  </si>
  <si>
    <r>
      <t>「所定外労働時間」</t>
    </r>
    <r>
      <rPr>
        <sz val="10.5"/>
        <rFont val="ＭＳ 明朝"/>
        <family val="1"/>
      </rPr>
      <t>とは、早出、残業、臨時の呼出、休日出勤等の実労働時間のことである。　</t>
    </r>
  </si>
  <si>
    <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の合計である。</t>
    </r>
  </si>
  <si>
    <t>(3)</t>
  </si>
  <si>
    <t>出勤日数</t>
  </si>
  <si>
    <t xml:space="preserve"> 調査期間中に労働者が実際に出勤した日数のことである。事業所に出勤しない日は有給であっても出勤日としないが、１日のうち１時間でも就業すれば、１出勤日とする。</t>
  </si>
  <si>
    <t>－ 1 －</t>
  </si>
  <si>
    <t>(4)</t>
  </si>
  <si>
    <t>常用労働者</t>
  </si>
  <si>
    <t>次のいずれかに該当する労働者のことである。</t>
  </si>
  <si>
    <t>○ 静岡県毎月勤労統計調査の結果は『統計センターしずおか』で御覧になれます。</t>
  </si>
  <si>
    <t>-</t>
  </si>
  <si>
    <t>-</t>
  </si>
  <si>
    <t>平成22年１月分結果から日本標準産業分類(平成19年11月改定)に基づき表章している。平成21年以前の結果との接続については、別紙参照のこと。
 なお、平成21年以前と接続しない産業については、指数は平成22年1月分結果から、増減率は平成23年1月分結果から作成している。</t>
  </si>
  <si>
    <t>指数は、基準時更新及び第一種事業所の抽出替えに伴い、時系列比較を可能にするため、原則として過去に遡って改訂している。最近では、平成24年１月分調査において、平成21年経済センサス－基礎調査結果に基づく抽出替え及び母集団労働者数の変更を行ったことから改訂した。ただし、毎月の絶対的な水準を表す実数値については、改訂を行わないこととしている。
 対前年（前月）比等の増減率は、原則として指数により行っているため、実数から算定した場合とは必ずしも一致しない。</t>
  </si>
  <si>
    <t>　なお、接続しない産業については、指数は平成22年1月分結果から、増減率は平成23年1月分から作成している。</t>
  </si>
  <si>
    <t>3</t>
  </si>
  <si>
    <t>12</t>
  </si>
  <si>
    <t>7</t>
  </si>
  <si>
    <t>11</t>
  </si>
  <si>
    <t>12</t>
  </si>
  <si>
    <t>1</t>
  </si>
  <si>
    <t>対前年　（同月）  増減率(％)</t>
  </si>
  <si>
    <t>指　　　　　　　　　　　　　数</t>
  </si>
  <si>
    <t>ＴＬ</t>
  </si>
  <si>
    <t>Ｄ</t>
  </si>
  <si>
    <t>Ｅ</t>
  </si>
  <si>
    <t>Ｆ</t>
  </si>
  <si>
    <t>Ｇ</t>
  </si>
  <si>
    <t>Ｈ</t>
  </si>
  <si>
    <t>Ｉ</t>
  </si>
  <si>
    <t>Ｊ</t>
  </si>
  <si>
    <t>Ｋ</t>
  </si>
  <si>
    <t>Ｌ</t>
  </si>
  <si>
    <t>Ｍ</t>
  </si>
  <si>
    <t>Ｎ</t>
  </si>
  <si>
    <t>Ｏ</t>
  </si>
  <si>
    <t>Ｐ</t>
  </si>
  <si>
    <t>Ｑ</t>
  </si>
  <si>
    <t>Ｒ</t>
  </si>
  <si>
    <t>電気・ガス</t>
  </si>
  <si>
    <t>宿泊,飲食</t>
  </si>
  <si>
    <t>水道業等</t>
  </si>
  <si>
    <t>ＴＬ</t>
  </si>
  <si>
    <t>Ｄ</t>
  </si>
  <si>
    <t>Ｅ</t>
  </si>
  <si>
    <t>Ｆ</t>
  </si>
  <si>
    <t>Ｇ</t>
  </si>
  <si>
    <t>Ｈ</t>
  </si>
  <si>
    <t>Ｉ</t>
  </si>
  <si>
    <t>Ｊ</t>
  </si>
  <si>
    <t>Ｋ</t>
  </si>
  <si>
    <t>Ｌ</t>
  </si>
  <si>
    <t>Ｍ</t>
  </si>
  <si>
    <t>Ｎ</t>
  </si>
  <si>
    <t>Ｏ</t>
  </si>
  <si>
    <t>Ｐ</t>
  </si>
  <si>
    <t>Ｑ</t>
  </si>
  <si>
    <t>Ｒ</t>
  </si>
  <si>
    <t>ＴＬ</t>
  </si>
  <si>
    <t>Ｄ</t>
  </si>
  <si>
    <t>Ｅ</t>
  </si>
  <si>
    <t>Ｆ</t>
  </si>
  <si>
    <t>Ｇ</t>
  </si>
  <si>
    <t>Ｈ</t>
  </si>
  <si>
    <t>Ｉ</t>
  </si>
  <si>
    <t>Ｊ</t>
  </si>
  <si>
    <t>Ｋ</t>
  </si>
  <si>
    <t>Ｌ</t>
  </si>
  <si>
    <t>Ｍ</t>
  </si>
  <si>
    <t>Ｎ</t>
  </si>
  <si>
    <t>Ｏ</t>
  </si>
  <si>
    <t>Ｐ</t>
  </si>
  <si>
    <t>Ｑ</t>
  </si>
  <si>
    <t>Ｒ</t>
  </si>
  <si>
    <t>ＴＬ</t>
  </si>
  <si>
    <t>Ｄ</t>
  </si>
  <si>
    <t>Ｅ</t>
  </si>
  <si>
    <t>Ｆ</t>
  </si>
  <si>
    <t>Ｇ</t>
  </si>
  <si>
    <t>Ｈ</t>
  </si>
  <si>
    <t>Ｉ</t>
  </si>
  <si>
    <t>Ｊ</t>
  </si>
  <si>
    <t>Ｋ</t>
  </si>
  <si>
    <t>Ｌ</t>
  </si>
  <si>
    <t>Ｍ</t>
  </si>
  <si>
    <t>Ｎ</t>
  </si>
  <si>
    <t>Ｏ</t>
  </si>
  <si>
    <t>Ｐ</t>
  </si>
  <si>
    <t>Ｑ</t>
  </si>
  <si>
    <t>Ｒ</t>
  </si>
  <si>
    <t>※実質賃金指数＝名目賃金指数/静岡県消費者物価指数（持家の帰属家賃を除く総合）×100</t>
  </si>
  <si>
    <t>　</t>
  </si>
  <si>
    <t>2</t>
  </si>
  <si>
    <t>4</t>
  </si>
  <si>
    <t>5</t>
  </si>
  <si>
    <t>6</t>
  </si>
  <si>
    <t>8</t>
  </si>
  <si>
    <t>9</t>
  </si>
  <si>
    <t>10</t>
  </si>
  <si>
    <t>11</t>
  </si>
  <si>
    <t xml:space="preserve">(参考）  全国の結果（平成24年11月分確報） </t>
  </si>
  <si>
    <t>11</t>
  </si>
  <si>
    <t>11</t>
  </si>
  <si>
    <t>11</t>
  </si>
  <si>
    <t>11</t>
  </si>
  <si>
    <t>11</t>
  </si>
  <si>
    <t>11</t>
  </si>
  <si>
    <t>11</t>
  </si>
  <si>
    <t>11</t>
  </si>
  <si>
    <t>11</t>
  </si>
  <si>
    <t>平成24年1１月</t>
  </si>
  <si>
    <t>　１１月の１人平均現金給与総額（調査産業計）は２７６，９３１円で、前月比６．８％増、前年同月比５．１％増となった。</t>
  </si>
  <si>
    <t>　現金給与総額のうち、定期給与は２５９，１３６円で、前月比０．８％増、前年同月比２．６％増となった。また、特別給与は１７，７９５円で、前年同月差７，０１３円増となった。</t>
  </si>
  <si>
    <t>　定期給与のうち、所定内給与は２３８，４５６円で、前月比０．８％増、前年同月比３．４％増となった。</t>
  </si>
  <si>
    <t xml:space="preserve">(参考）  全国の結果（平成24年11月分確報） </t>
  </si>
  <si>
    <t>平成24年1１月</t>
  </si>
  <si>
    <t>-</t>
  </si>
  <si>
    <t>x</t>
  </si>
  <si>
    <t>　１１月の１人平均総実労働時間（調査産業計）は１５６．２時間で、前月比３．１％増、前年同月比１．５％増となった。</t>
  </si>
  <si>
    <t>　総実労働時間のうち、所定内労働時間は１４４．５時間で、前月比３．４％増、前年同月比２．６％増となった。また、所定外労働時間は１１．７時間で、前月比０．９％増、前年同月比１０．３％減となった。</t>
  </si>
  <si>
    <t>　製造業の所定外労働時間は１４．９時間で、前月比１．４％減、前年同月比１５．０％減となった。</t>
  </si>
  <si>
    <t>　１１月における調査産業計の雇用の動きを常用雇用指数（平成22年平均＝100）でみると、１０１．９(P16)で、前月比０．２％増、前年同月と同水準となった。また、パートタイム労働者比率は２４．４％となった。</t>
  </si>
  <si>
    <t>　調査産業計の労働異動率をみると、入職率は１．５２％で、前年同月差０．２５ポイント増、離職率は１．５３％で、前年同月差０．１８ポイント増となった。</t>
  </si>
  <si>
    <t>　１１月の１人平均現金給与総額（調査産業計）は２９９，７９２円で、前月比８．４％増（季節調整値では２．４％増(P17)）、前年同月比３．２％増となった。</t>
  </si>
  <si>
    <t>　現金給与総額のうち、定期給与は２７６，４０９円で、前月比０．８％増（季節調整値では０．５％増(P17)）、前年同月比０．２％増となった。また、特別給与は２３，３８３円で、前年同月差８，２２２円増となった。</t>
  </si>
  <si>
    <t>　定期給与のうち所定内給与は２５１，３６８円で、前月比０．７％増、前年同月比１．３％増となった。</t>
  </si>
  <si>
    <t>　１１月の１人平均総実労働時間（調査産業計）は１５４．５時間で、前月比３．２％増、前年同月比２．６％増となった。</t>
  </si>
  <si>
    <t>　総実労働時間のうち、所定内労働時間は１４３．４時間で、前月比３．３％増、前年同月比３．０％増となった。また、所定外労働時間は１１．１時間で、前月比１．８％増、前年同月比３．１％減となった。</t>
  </si>
  <si>
    <t>　製造業の所定外労働時間は１３．７時間で、前月比０．７％減、前年同月比１３．６％減となった。</t>
  </si>
  <si>
    <t>　１１月における調査産業計の雇用の動きを常用雇用指数（平成22年平均＝100）でみると、１００．７(P16)で、前月比と同水準、前年同月比０．３％減となった。また、パートタイム労働者比率は２７．４％となった。</t>
  </si>
  <si>
    <t>　調査産業計の労働異動率をみると、入職率は１．５８％で、前年同月差０．０１ポイント増、離職率は１．７１％で、前年同月差０．０６ポイント増となった。</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</si>
</sst>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Red]\(0.0\)"/>
    <numFmt numFmtId="180" formatCode="0.0_ "/>
    <numFmt numFmtId="181" formatCode="0.00_ "/>
    <numFmt numFmtId="182" formatCode="#,##0.0_ "/>
    <numFmt numFmtId="183" formatCode="0.00_);[Red]\(0.00\)"/>
    <numFmt numFmtId="184" formatCode="[$-411]ggge&quot;年&quot;m&quot;月分&quot;"/>
    <numFmt numFmtId="185" formatCode="m"/>
    <numFmt numFmtId="186" formatCode="[$-411]ggge&quot;年&quot;"/>
    <numFmt numFmtId="187" formatCode="0_ "/>
    <numFmt numFmtId="188" formatCode="#,##0;[Red]#,##0"/>
    <numFmt numFmtId="189" formatCode="#,##0.00_ "/>
    <numFmt numFmtId="190" formatCode="0.0_ ;[Red]\-0.0\ "/>
    <numFmt numFmtId="191" formatCode="#,##0.0_ ;[Red]\-#,##0.0\ "/>
    <numFmt numFmtId="192" formatCode="[$-411]ggge&quot;年&quot;m&quot;月&quot;"/>
    <numFmt numFmtId="193" formatCode="&quot;※&quot;0.00;&quot;※&quot;\-0.00"/>
    <numFmt numFmtId="194" formatCode="&quot;※&quot;0.0;&quot;※&quot;\-0.0"/>
    <numFmt numFmtId="195" formatCode="[$-411]ggge&quot;年&quot;m&quot;月&quot;d&quot;日&quot;;@"/>
    <numFmt numFmtId="196" formatCode="0.0;&quot;△ &quot;0.0"/>
    <numFmt numFmtId="197" formatCode="&quot;Yes&quot;;&quot;Yes&quot;;&quot;No&quot;"/>
    <numFmt numFmtId="198" formatCode="&quot;True&quot;;&quot;True&quot;;&quot;False&quot;"/>
    <numFmt numFmtId="199" formatCode="&quot;On&quot;;&quot;On&quot;;&quot;Off&quot;"/>
    <numFmt numFmtId="200" formatCode="[$€-2]\ #,##0.00_);[Red]\([$€-2]\ #,##0.00\)"/>
    <numFmt numFmtId="201" formatCode="#,##0.0;[Red]\-#,##0.0"/>
    <numFmt numFmtId="202" formatCode="[$-F400]h:mm:ss\ AM/PM"/>
    <numFmt numFmtId="203" formatCode="0.00_ ;[Red]\-0.00\ "/>
  </numFmts>
  <fonts count="52">
    <font>
      <sz val="11"/>
      <name val="ＭＳ 明朝"/>
      <family val="1"/>
    </font>
    <font>
      <sz val="11"/>
      <name val="ＭＳ Ｐゴシック"/>
      <family val="3"/>
    </font>
    <font>
      <sz val="6"/>
      <name val="ＭＳ Ｐ明朝"/>
      <family val="1"/>
    </font>
    <font>
      <sz val="6"/>
      <name val="ＭＳ Ｐゴシック"/>
      <family val="3"/>
    </font>
    <font>
      <sz val="9"/>
      <name val="ＭＳ Ｐゴシック"/>
      <family val="3"/>
    </font>
    <font>
      <sz val="10"/>
      <name val="ＭＳ Ｐゴシック"/>
      <family val="3"/>
    </font>
    <font>
      <sz val="11"/>
      <color indexed="8"/>
      <name val="ＭＳ Ｐゴシック"/>
      <family val="3"/>
    </font>
    <font>
      <u val="single"/>
      <sz val="11"/>
      <color indexed="12"/>
      <name val="ＭＳ 明朝"/>
      <family val="1"/>
    </font>
    <font>
      <u val="single"/>
      <sz val="11"/>
      <color indexed="36"/>
      <name val="ＭＳ 明朝"/>
      <family val="1"/>
    </font>
    <font>
      <sz val="7"/>
      <name val="ＭＳ Ｐゴシック"/>
      <family val="3"/>
    </font>
    <font>
      <sz val="11"/>
      <name val="ＭＳ ゴシック"/>
      <family val="3"/>
    </font>
    <font>
      <sz val="10"/>
      <name val="ＭＳ ゴシック"/>
      <family val="3"/>
    </font>
    <font>
      <sz val="22"/>
      <name val="ＭＳ ゴシック"/>
      <family val="3"/>
    </font>
    <font>
      <sz val="14"/>
      <name val="ＭＳ ゴシック"/>
      <family val="3"/>
    </font>
    <font>
      <sz val="6"/>
      <name val="ＭＳ 明朝"/>
      <family val="1"/>
    </font>
    <font>
      <b/>
      <sz val="16"/>
      <name val="ＭＳ Ｐゴシック"/>
      <family val="3"/>
    </font>
    <font>
      <b/>
      <sz val="20"/>
      <name val="ＭＳ Ｐゴシック"/>
      <family val="3"/>
    </font>
    <font>
      <b/>
      <sz val="14"/>
      <name val="ＭＳ Ｐゴシック"/>
      <family val="3"/>
    </font>
    <font>
      <b/>
      <sz val="11"/>
      <name val="ＭＳ Ｐゴシック"/>
      <family val="3"/>
    </font>
    <font>
      <sz val="10"/>
      <name val="ＭＳ 明朝"/>
      <family val="1"/>
    </font>
    <font>
      <b/>
      <sz val="11"/>
      <color indexed="10"/>
      <name val="ＭＳ Ｐゴシック"/>
      <family val="3"/>
    </font>
    <font>
      <sz val="8"/>
      <name val="ＭＳ Ｐゴシック"/>
      <family val="3"/>
    </font>
    <font>
      <sz val="28"/>
      <name val="ＭＳ Ｐゴシック"/>
      <family val="3"/>
    </font>
    <font>
      <sz val="14"/>
      <name val="ＭＳ Ｐ明朝"/>
      <family val="1"/>
    </font>
    <font>
      <sz val="14"/>
      <name val="ＭＳ Ｐゴシック"/>
      <family val="3"/>
    </font>
    <font>
      <sz val="11"/>
      <name val="ＭＳ Ｐ明朝"/>
      <family val="1"/>
    </font>
    <font>
      <sz val="9"/>
      <name val="ＭＳ Ｐ明朝"/>
      <family val="1"/>
    </font>
    <font>
      <sz val="10"/>
      <name val="ＭＳ Ｐ明朝"/>
      <family val="1"/>
    </font>
    <font>
      <sz val="16"/>
      <name val="ＭＳ ゴシック"/>
      <family val="3"/>
    </font>
    <font>
      <sz val="12"/>
      <name val="ＭＳ ゴシック"/>
      <family val="3"/>
    </font>
    <font>
      <sz val="12"/>
      <name val="ＭＳ Ｐゴシック"/>
      <family val="3"/>
    </font>
    <font>
      <sz val="16"/>
      <name val="ＭＳ Ｐゴシック"/>
      <family val="3"/>
    </font>
    <font>
      <b/>
      <sz val="17"/>
      <name val="ＭＳ Ｐゴシック"/>
      <family val="3"/>
    </font>
    <font>
      <b/>
      <i/>
      <sz val="11"/>
      <name val="ＭＳ Ｐゴシック"/>
      <family val="3"/>
    </font>
    <font>
      <sz val="8.5"/>
      <name val="ＭＳ Ｐゴシック"/>
      <family val="3"/>
    </font>
    <font>
      <sz val="9.5"/>
      <name val="ＭＳ Ｐゴシック"/>
      <family val="3"/>
    </font>
    <font>
      <u val="single"/>
      <sz val="11"/>
      <color indexed="12"/>
      <name val="ＭＳ Ｐ明朝"/>
      <family val="1"/>
    </font>
    <font>
      <b/>
      <sz val="10"/>
      <name val="ＭＳ Ｐゴシック"/>
      <family val="3"/>
    </font>
    <font>
      <sz val="18"/>
      <name val="ＭＳ Ｐゴシック"/>
      <family val="3"/>
    </font>
    <font>
      <sz val="9"/>
      <name val="ＭＳ 明朝"/>
      <family val="1"/>
    </font>
    <font>
      <sz val="7"/>
      <name val="ＭＳ 明朝"/>
      <family val="1"/>
    </font>
    <font>
      <b/>
      <sz val="14"/>
      <name val="HG丸ｺﾞｼｯｸM-PRO"/>
      <family val="3"/>
    </font>
    <font>
      <sz val="11"/>
      <name val="HG丸ｺﾞｼｯｸM-PRO"/>
      <family val="3"/>
    </font>
    <font>
      <u val="single"/>
      <sz val="10"/>
      <color indexed="12"/>
      <name val="ＭＳ 明朝"/>
      <family val="1"/>
    </font>
    <font>
      <sz val="10.5"/>
      <name val="ＭＳ 明朝"/>
      <family val="1"/>
    </font>
    <font>
      <sz val="10.5"/>
      <name val="ＭＳ ゴシック"/>
      <family val="3"/>
    </font>
    <font>
      <sz val="10.5"/>
      <name val="ＭＳ Ｐゴシック"/>
      <family val="3"/>
    </font>
    <font>
      <sz val="12"/>
      <name val="HG丸ｺﾞｼｯｸM-PRO"/>
      <family val="3"/>
    </font>
    <font>
      <sz val="14"/>
      <name val="HG丸ｺﾞｼｯｸM-PRO"/>
      <family val="3"/>
    </font>
    <font>
      <sz val="20"/>
      <color indexed="8"/>
      <name val="ＭＳ Ｐゴシック"/>
      <family val="3"/>
    </font>
    <font>
      <sz val="14"/>
      <color indexed="8"/>
      <name val="ＭＳ Ｐゴシック"/>
      <family val="3"/>
    </font>
    <font>
      <b/>
      <sz val="12"/>
      <name val="ＭＳ Ｐゴシック"/>
      <family val="3"/>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s>
  <borders count="61">
    <border>
      <left/>
      <right/>
      <top/>
      <bottom/>
      <diagonal/>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style="thin"/>
      <top>
        <color indexed="63"/>
      </top>
      <bottom style="thin"/>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color indexed="63"/>
      </right>
      <top style="thin"/>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uble"/>
    </border>
    <border>
      <left style="thin"/>
      <right style="thin"/>
      <top style="double"/>
      <bottom>
        <color indexed="63"/>
      </bottom>
    </border>
    <border>
      <left style="thin"/>
      <right>
        <color indexed="63"/>
      </right>
      <top>
        <color indexed="63"/>
      </top>
      <bottom style="double"/>
    </border>
    <border>
      <left style="thin"/>
      <right style="thin"/>
      <top>
        <color indexed="63"/>
      </top>
      <bottom style="double"/>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8" fillId="0" borderId="0" applyNumberFormat="0" applyFill="0" applyBorder="0" applyAlignment="0" applyProtection="0"/>
  </cellStyleXfs>
  <cellXfs count="850">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180" fontId="1" fillId="0" borderId="2" xfId="0" applyNumberFormat="1" applyFont="1" applyBorder="1" applyAlignment="1">
      <alignment horizontal="right"/>
    </xf>
    <xf numFmtId="0" fontId="1" fillId="0" borderId="0" xfId="0" applyFont="1" applyBorder="1" applyAlignment="1">
      <alignment horizontal="center"/>
    </xf>
    <xf numFmtId="181" fontId="1" fillId="0" borderId="0" xfId="0" applyNumberFormat="1" applyFont="1" applyAlignment="1">
      <alignment/>
    </xf>
    <xf numFmtId="183" fontId="1" fillId="0" borderId="0" xfId="0" applyNumberFormat="1" applyFont="1" applyAlignment="1">
      <alignment/>
    </xf>
    <xf numFmtId="0" fontId="1" fillId="0" borderId="0" xfId="0" applyNumberFormat="1" applyFont="1" applyBorder="1" applyAlignment="1">
      <alignment/>
    </xf>
    <xf numFmtId="0" fontId="1" fillId="0" borderId="0" xfId="0" applyNumberFormat="1" applyFont="1" applyAlignment="1">
      <alignment/>
    </xf>
    <xf numFmtId="0" fontId="1" fillId="0" borderId="0" xfId="0" applyFont="1" applyAlignment="1">
      <alignment horizontal="center" vertical="center" shrinkToFit="1"/>
    </xf>
    <xf numFmtId="0" fontId="9" fillId="0" borderId="0" xfId="0" applyFont="1" applyAlignment="1">
      <alignment horizontal="right"/>
    </xf>
    <xf numFmtId="0" fontId="9" fillId="0" borderId="0" xfId="0" applyFont="1" applyBorder="1" applyAlignment="1">
      <alignment horizontal="right" vertical="center" shrinkToFit="1"/>
    </xf>
    <xf numFmtId="0" fontId="9" fillId="0" borderId="0" xfId="0" applyFont="1" applyAlignment="1">
      <alignment horizontal="right" vertical="center" shrinkToFit="1"/>
    </xf>
    <xf numFmtId="0" fontId="9" fillId="0" borderId="5" xfId="0" applyFont="1" applyBorder="1" applyAlignment="1">
      <alignment horizontal="right" vertical="center" shrinkToFit="1"/>
    </xf>
    <xf numFmtId="183" fontId="9" fillId="0" borderId="0" xfId="0" applyNumberFormat="1" applyFont="1" applyAlignment="1">
      <alignment horizontal="right"/>
    </xf>
    <xf numFmtId="0" fontId="9" fillId="0" borderId="3" xfId="0" applyFont="1" applyBorder="1" applyAlignment="1">
      <alignment horizontal="right" vertical="center" shrinkToFit="1"/>
    </xf>
    <xf numFmtId="0" fontId="4" fillId="0" borderId="0" xfId="0" applyFont="1" applyBorder="1" applyAlignment="1">
      <alignment horizontal="center"/>
    </xf>
    <xf numFmtId="38" fontId="1" fillId="0" borderId="0" xfId="0" applyNumberFormat="1" applyFont="1" applyBorder="1" applyAlignment="1">
      <alignment/>
    </xf>
    <xf numFmtId="0" fontId="4" fillId="0" borderId="0" xfId="0" applyFont="1" applyBorder="1" applyAlignment="1">
      <alignment horizontal="center" vertical="center" shrinkToFit="1"/>
    </xf>
    <xf numFmtId="0" fontId="9" fillId="0" borderId="6" xfId="0" applyNumberFormat="1" applyFont="1" applyBorder="1" applyAlignment="1">
      <alignment horizontal="right"/>
    </xf>
    <xf numFmtId="0" fontId="9" fillId="0" borderId="5" xfId="0" applyNumberFormat="1" applyFont="1" applyBorder="1" applyAlignment="1">
      <alignment horizontal="right"/>
    </xf>
    <xf numFmtId="0" fontId="9" fillId="0" borderId="7" xfId="0" applyNumberFormat="1" applyFont="1" applyBorder="1" applyAlignment="1">
      <alignment horizontal="right"/>
    </xf>
    <xf numFmtId="0" fontId="1" fillId="0" borderId="0" xfId="0" applyFont="1" applyBorder="1" applyAlignment="1">
      <alignment horizontal="center" vertical="center" shrinkToFit="1"/>
    </xf>
    <xf numFmtId="0" fontId="9" fillId="0" borderId="6" xfId="0" applyFont="1" applyBorder="1" applyAlignment="1">
      <alignment horizontal="right" vertical="center" shrinkToFit="1"/>
    </xf>
    <xf numFmtId="0" fontId="1" fillId="0" borderId="0" xfId="0" applyFont="1" applyAlignment="1">
      <alignment horizontal="center"/>
    </xf>
    <xf numFmtId="0" fontId="9" fillId="0" borderId="5" xfId="0" applyFont="1" applyBorder="1" applyAlignment="1">
      <alignment horizontal="right" vertical="center"/>
    </xf>
    <xf numFmtId="0" fontId="9" fillId="0" borderId="7" xfId="0" applyFont="1" applyBorder="1" applyAlignment="1">
      <alignment horizontal="right" vertical="center"/>
    </xf>
    <xf numFmtId="0" fontId="0"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Font="1" applyAlignment="1">
      <alignment/>
    </xf>
    <xf numFmtId="0" fontId="0" fillId="0" borderId="0" xfId="0" applyFont="1" applyAlignment="1">
      <alignment/>
    </xf>
    <xf numFmtId="183" fontId="10" fillId="0" borderId="0" xfId="0" applyNumberFormat="1" applyFont="1" applyAlignment="1">
      <alignment/>
    </xf>
    <xf numFmtId="181" fontId="10" fillId="0" borderId="0" xfId="0" applyNumberFormat="1" applyFont="1" applyAlignment="1">
      <alignment/>
    </xf>
    <xf numFmtId="38" fontId="1" fillId="0" borderId="0" xfId="17" applyFont="1" applyAlignment="1">
      <alignment/>
    </xf>
    <xf numFmtId="181" fontId="4" fillId="0" borderId="0" xfId="0" applyNumberFormat="1" applyFont="1" applyAlignment="1">
      <alignment vertical="center" shrinkToFit="1"/>
    </xf>
    <xf numFmtId="0" fontId="0" fillId="0" borderId="0" xfId="0" applyAlignment="1">
      <alignment vertical="center" shrinkToFit="1"/>
    </xf>
    <xf numFmtId="0" fontId="1" fillId="0" borderId="0" xfId="0" applyNumberFormat="1" applyFont="1" applyAlignment="1">
      <alignment/>
    </xf>
    <xf numFmtId="183" fontId="4" fillId="0" borderId="0" xfId="0" applyNumberFormat="1" applyFont="1" applyAlignment="1">
      <alignment shrinkToFit="1"/>
    </xf>
    <xf numFmtId="0" fontId="4" fillId="0" borderId="0" xfId="0" applyFont="1" applyAlignment="1">
      <alignment shrinkToFit="1"/>
    </xf>
    <xf numFmtId="0" fontId="0" fillId="0" borderId="0" xfId="0" applyAlignment="1">
      <alignment shrinkToFit="1"/>
    </xf>
    <xf numFmtId="0" fontId="0" fillId="0" borderId="0" xfId="0" applyFont="1" applyAlignment="1">
      <alignment/>
    </xf>
    <xf numFmtId="0" fontId="1" fillId="0" borderId="0" xfId="27">
      <alignment/>
      <protection/>
    </xf>
    <xf numFmtId="0" fontId="1" fillId="0" borderId="0" xfId="27" applyAlignment="1">
      <alignment horizontal="centerContinuous"/>
      <protection/>
    </xf>
    <xf numFmtId="0" fontId="15" fillId="0" borderId="0" xfId="27" applyFont="1" applyBorder="1" applyAlignment="1">
      <alignment horizontal="centerContinuous"/>
      <protection/>
    </xf>
    <xf numFmtId="0" fontId="18" fillId="0" borderId="0" xfId="27" applyFont="1" applyAlignment="1">
      <alignment horizontal="centerContinuous"/>
      <protection/>
    </xf>
    <xf numFmtId="58" fontId="1" fillId="0" borderId="0" xfId="27" applyNumberFormat="1" applyAlignment="1">
      <alignment horizontal="center"/>
      <protection/>
    </xf>
    <xf numFmtId="0" fontId="15" fillId="0" borderId="0" xfId="27" applyFont="1" applyAlignment="1">
      <alignment horizontal="center"/>
      <protection/>
    </xf>
    <xf numFmtId="0" fontId="5" fillId="0" borderId="4" xfId="0" applyFont="1" applyBorder="1" applyAlignment="1">
      <alignment vertical="center" shrinkToFit="1"/>
    </xf>
    <xf numFmtId="0" fontId="5" fillId="0" borderId="1" xfId="0" applyFont="1" applyBorder="1" applyAlignment="1">
      <alignment vertical="center" shrinkToFit="1"/>
    </xf>
    <xf numFmtId="0" fontId="5" fillId="0" borderId="2" xfId="0" applyFont="1" applyBorder="1" applyAlignment="1">
      <alignment vertical="center" shrinkToFit="1"/>
    </xf>
    <xf numFmtId="38" fontId="1" fillId="0" borderId="2" xfId="17" applyFont="1" applyBorder="1" applyAlignment="1">
      <alignment horizontal="right"/>
    </xf>
    <xf numFmtId="0" fontId="1" fillId="0" borderId="2" xfId="0" applyFont="1" applyBorder="1" applyAlignment="1">
      <alignment/>
    </xf>
    <xf numFmtId="0" fontId="1" fillId="0" borderId="1" xfId="0" applyFont="1" applyBorder="1" applyAlignment="1">
      <alignment/>
    </xf>
    <xf numFmtId="0" fontId="1" fillId="0" borderId="4" xfId="0" applyFont="1" applyBorder="1" applyAlignment="1">
      <alignment/>
    </xf>
    <xf numFmtId="0" fontId="0" fillId="0" borderId="2" xfId="0" applyBorder="1" applyAlignment="1">
      <alignment/>
    </xf>
    <xf numFmtId="180" fontId="1" fillId="0" borderId="1" xfId="0" applyNumberFormat="1" applyFont="1" applyBorder="1" applyAlignment="1">
      <alignment wrapText="1"/>
    </xf>
    <xf numFmtId="0" fontId="0" fillId="0" borderId="2" xfId="0" applyBorder="1" applyAlignment="1">
      <alignment wrapText="1"/>
    </xf>
    <xf numFmtId="180" fontId="1" fillId="0" borderId="4" xfId="0" applyNumberFormat="1" applyFont="1" applyBorder="1" applyAlignment="1">
      <alignment horizontal="right"/>
    </xf>
    <xf numFmtId="0" fontId="11" fillId="0" borderId="2" xfId="0" applyFont="1" applyBorder="1" applyAlignment="1">
      <alignment shrinkToFit="1"/>
    </xf>
    <xf numFmtId="180" fontId="1" fillId="0" borderId="2" xfId="0" applyNumberFormat="1" applyFont="1" applyBorder="1" applyAlignment="1">
      <alignment shrinkToFit="1"/>
    </xf>
    <xf numFmtId="0" fontId="0" fillId="0" borderId="4" xfId="0" applyBorder="1" applyAlignment="1">
      <alignment/>
    </xf>
    <xf numFmtId="0" fontId="20" fillId="0" borderId="0" xfId="0" applyFont="1" applyAlignment="1">
      <alignment/>
    </xf>
    <xf numFmtId="0" fontId="5" fillId="0" borderId="0" xfId="0" applyFont="1" applyAlignment="1">
      <alignment/>
    </xf>
    <xf numFmtId="0" fontId="4" fillId="0" borderId="0" xfId="0" applyFont="1" applyAlignment="1">
      <alignment/>
    </xf>
    <xf numFmtId="0" fontId="17" fillId="0" borderId="0" xfId="27" applyFont="1">
      <alignment/>
      <protection/>
    </xf>
    <xf numFmtId="0" fontId="22" fillId="0" borderId="0" xfId="27" applyFont="1" applyAlignment="1">
      <alignment horizontal="centerContinuous"/>
      <protection/>
    </xf>
    <xf numFmtId="0" fontId="5" fillId="2" borderId="5" xfId="0" applyFont="1" applyFill="1" applyBorder="1" applyAlignment="1">
      <alignment vertical="center" shrinkToFit="1"/>
    </xf>
    <xf numFmtId="0" fontId="1" fillId="2" borderId="5" xfId="0" applyFont="1" applyFill="1" applyBorder="1" applyAlignment="1">
      <alignment vertical="center" shrinkToFit="1"/>
    </xf>
    <xf numFmtId="0" fontId="1" fillId="2" borderId="5" xfId="0" applyFont="1" applyFill="1" applyBorder="1" applyAlignment="1">
      <alignment/>
    </xf>
    <xf numFmtId="0" fontId="1" fillId="2" borderId="5" xfId="0" applyFont="1" applyFill="1" applyBorder="1" applyAlignment="1">
      <alignment horizontal="center"/>
    </xf>
    <xf numFmtId="0" fontId="0" fillId="2" borderId="5" xfId="0" applyFill="1" applyBorder="1" applyAlignment="1">
      <alignment vertical="center" shrinkToFit="1"/>
    </xf>
    <xf numFmtId="0" fontId="1" fillId="2" borderId="5" xfId="0" applyFont="1" applyFill="1" applyBorder="1" applyAlignment="1">
      <alignment vertical="center"/>
    </xf>
    <xf numFmtId="0" fontId="1" fillId="2" borderId="7" xfId="0" applyFont="1" applyFill="1" applyBorder="1" applyAlignment="1">
      <alignment vertical="center"/>
    </xf>
    <xf numFmtId="0" fontId="5" fillId="2" borderId="0" xfId="0" applyFont="1" applyFill="1" applyBorder="1" applyAlignment="1">
      <alignment vertical="center" shrinkToFit="1"/>
    </xf>
    <xf numFmtId="0" fontId="1" fillId="2" borderId="8" xfId="0" applyFont="1" applyFill="1" applyBorder="1" applyAlignment="1">
      <alignment/>
    </xf>
    <xf numFmtId="0" fontId="19" fillId="2" borderId="8" xfId="0" applyFont="1" applyFill="1" applyBorder="1" applyAlignment="1">
      <alignment vertical="center" shrinkToFit="1"/>
    </xf>
    <xf numFmtId="0" fontId="19" fillId="2" borderId="9" xfId="0" applyFont="1" applyFill="1" applyBorder="1" applyAlignment="1">
      <alignment vertical="center" shrinkToFit="1"/>
    </xf>
    <xf numFmtId="0" fontId="1" fillId="2" borderId="2" xfId="0" applyFont="1" applyFill="1" applyBorder="1" applyAlignment="1">
      <alignment vertical="center"/>
    </xf>
    <xf numFmtId="0" fontId="1" fillId="2" borderId="4" xfId="0" applyFont="1" applyFill="1" applyBorder="1" applyAlignment="1">
      <alignment vertical="center"/>
    </xf>
    <xf numFmtId="0" fontId="1" fillId="2" borderId="8" xfId="0" applyFont="1" applyFill="1" applyBorder="1" applyAlignment="1">
      <alignment vertical="center" shrinkToFit="1"/>
    </xf>
    <xf numFmtId="0" fontId="1" fillId="2" borderId="5" xfId="0" applyFont="1" applyFill="1" applyBorder="1" applyAlignment="1">
      <alignment/>
    </xf>
    <xf numFmtId="0" fontId="1" fillId="2" borderId="7" xfId="0" applyFont="1" applyFill="1" applyBorder="1" applyAlignment="1">
      <alignment/>
    </xf>
    <xf numFmtId="0" fontId="5" fillId="2" borderId="7" xfId="0" applyFont="1" applyFill="1" applyBorder="1" applyAlignment="1">
      <alignment vertical="center" shrinkToFit="1"/>
    </xf>
    <xf numFmtId="0" fontId="4" fillId="2" borderId="8" xfId="0" applyFont="1" applyFill="1" applyBorder="1" applyAlignment="1">
      <alignment vertical="center" shrinkToFit="1"/>
    </xf>
    <xf numFmtId="0" fontId="0" fillId="2" borderId="7" xfId="0" applyFill="1" applyBorder="1" applyAlignment="1">
      <alignment vertical="center" shrinkToFit="1"/>
    </xf>
    <xf numFmtId="0" fontId="5" fillId="2" borderId="8" xfId="0" applyFont="1" applyFill="1" applyBorder="1" applyAlignment="1">
      <alignment vertical="center" wrapText="1"/>
    </xf>
    <xf numFmtId="0" fontId="5" fillId="2" borderId="5" xfId="0" applyFont="1" applyFill="1" applyBorder="1" applyAlignment="1">
      <alignment vertical="center" wrapText="1"/>
    </xf>
    <xf numFmtId="0" fontId="4" fillId="2" borderId="2" xfId="0" applyFont="1" applyFill="1" applyBorder="1" applyAlignment="1">
      <alignment vertical="center" shrinkToFit="1"/>
    </xf>
    <xf numFmtId="0" fontId="0" fillId="2" borderId="2" xfId="0" applyFill="1" applyBorder="1" applyAlignment="1">
      <alignment vertical="center" shrinkToFit="1"/>
    </xf>
    <xf numFmtId="0" fontId="5" fillId="2" borderId="3" xfId="0" applyFont="1" applyFill="1" applyBorder="1" applyAlignment="1">
      <alignment/>
    </xf>
    <xf numFmtId="0" fontId="5" fillId="2" borderId="0" xfId="0" applyFont="1" applyFill="1" applyBorder="1" applyAlignment="1">
      <alignment/>
    </xf>
    <xf numFmtId="0" fontId="5" fillId="2" borderId="10" xfId="0" applyFont="1" applyFill="1" applyBorder="1" applyAlignment="1">
      <alignment/>
    </xf>
    <xf numFmtId="0" fontId="5" fillId="2" borderId="0" xfId="0" applyFont="1" applyFill="1" applyBorder="1" applyAlignment="1">
      <alignment horizontal="left"/>
    </xf>
    <xf numFmtId="183" fontId="5" fillId="2" borderId="10" xfId="0" applyNumberFormat="1" applyFont="1" applyFill="1" applyBorder="1" applyAlignment="1">
      <alignment horizontal="left"/>
    </xf>
    <xf numFmtId="0" fontId="1" fillId="2" borderId="1" xfId="0" applyFont="1" applyFill="1" applyBorder="1" applyAlignment="1">
      <alignment/>
    </xf>
    <xf numFmtId="0" fontId="1" fillId="2" borderId="2" xfId="0" applyFont="1" applyFill="1" applyBorder="1" applyAlignment="1">
      <alignment/>
    </xf>
    <xf numFmtId="0" fontId="23" fillId="0" borderId="0" xfId="29" applyFont="1">
      <alignment vertical="center"/>
      <protection/>
    </xf>
    <xf numFmtId="0" fontId="23" fillId="0" borderId="0" xfId="29" applyFont="1" applyAlignment="1">
      <alignment horizontal="center" vertical="center"/>
      <protection/>
    </xf>
    <xf numFmtId="0" fontId="24" fillId="0" borderId="0" xfId="29" applyFont="1">
      <alignment vertical="center"/>
      <protection/>
    </xf>
    <xf numFmtId="0" fontId="25" fillId="0" borderId="0" xfId="29" applyFont="1">
      <alignment vertical="center"/>
      <protection/>
    </xf>
    <xf numFmtId="0" fontId="1" fillId="0" borderId="0" xfId="29">
      <alignment vertical="center"/>
      <protection/>
    </xf>
    <xf numFmtId="0" fontId="26" fillId="0" borderId="0" xfId="29" applyFont="1">
      <alignment vertical="center"/>
      <protection/>
    </xf>
    <xf numFmtId="0" fontId="25" fillId="0" borderId="0" xfId="29" applyFont="1" applyAlignment="1">
      <alignment horizontal="right" vertical="center"/>
      <protection/>
    </xf>
    <xf numFmtId="0" fontId="27" fillId="0" borderId="0" xfId="29" applyFont="1">
      <alignment vertical="center"/>
      <protection/>
    </xf>
    <xf numFmtId="0" fontId="25" fillId="0" borderId="0" xfId="29" applyFont="1" applyAlignment="1">
      <alignment horizontal="center" vertical="center"/>
      <protection/>
    </xf>
    <xf numFmtId="0" fontId="26" fillId="0" borderId="0" xfId="29" applyFont="1" applyAlignment="1" quotePrefix="1">
      <alignment horizontal="center" vertical="center"/>
      <protection/>
    </xf>
    <xf numFmtId="0" fontId="26" fillId="0" borderId="0" xfId="29" applyFont="1" applyAlignment="1">
      <alignment horizontal="center" vertical="center"/>
      <protection/>
    </xf>
    <xf numFmtId="0" fontId="1" fillId="0" borderId="0" xfId="29" applyFont="1">
      <alignment vertical="center"/>
      <protection/>
    </xf>
    <xf numFmtId="49" fontId="0" fillId="0" borderId="0" xfId="0" applyNumberFormat="1" applyAlignment="1">
      <alignment/>
    </xf>
    <xf numFmtId="49" fontId="25" fillId="0" borderId="0" xfId="0" applyNumberFormat="1" applyFont="1" applyAlignment="1">
      <alignment/>
    </xf>
    <xf numFmtId="0" fontId="25" fillId="0" borderId="0" xfId="0" applyFont="1" applyAlignment="1">
      <alignment/>
    </xf>
    <xf numFmtId="0" fontId="10" fillId="0" borderId="0" xfId="28" applyFont="1">
      <alignment/>
      <protection/>
    </xf>
    <xf numFmtId="0" fontId="13" fillId="0" borderId="0" xfId="28" applyFont="1" applyAlignment="1">
      <alignment/>
      <protection/>
    </xf>
    <xf numFmtId="0" fontId="1" fillId="0" borderId="0" xfId="28">
      <alignment/>
      <protection/>
    </xf>
    <xf numFmtId="0" fontId="29" fillId="0" borderId="0" xfId="28" applyFont="1" applyAlignment="1">
      <alignment/>
      <protection/>
    </xf>
    <xf numFmtId="0" fontId="29" fillId="0" borderId="0" xfId="28" applyFont="1">
      <alignment/>
      <protection/>
    </xf>
    <xf numFmtId="0" fontId="29" fillId="0" borderId="0" xfId="28" applyFont="1" applyAlignment="1">
      <alignment vertical="distributed" wrapText="1"/>
      <protection/>
    </xf>
    <xf numFmtId="0" fontId="10" fillId="0" borderId="0" xfId="28" applyFont="1" applyAlignment="1">
      <alignment wrapText="1"/>
      <protection/>
    </xf>
    <xf numFmtId="0" fontId="30" fillId="0" borderId="0" xfId="28" applyFont="1">
      <alignment/>
      <protection/>
    </xf>
    <xf numFmtId="0" fontId="10" fillId="0" borderId="0" xfId="28" applyFont="1" applyAlignment="1">
      <alignment vertical="distributed" wrapText="1"/>
      <protection/>
    </xf>
    <xf numFmtId="0" fontId="1" fillId="0" borderId="0" xfId="28" applyAlignment="1">
      <alignment shrinkToFit="1"/>
      <protection/>
    </xf>
    <xf numFmtId="0" fontId="1" fillId="0" borderId="0" xfId="28" applyNumberFormat="1">
      <alignment/>
      <protection/>
    </xf>
    <xf numFmtId="0" fontId="1" fillId="0" borderId="0" xfId="28" applyNumberFormat="1" applyAlignment="1">
      <alignment horizontal="center"/>
      <protection/>
    </xf>
    <xf numFmtId="0" fontId="1" fillId="0" borderId="0" xfId="28" applyAlignment="1">
      <alignment horizontal="right"/>
      <protection/>
    </xf>
    <xf numFmtId="0" fontId="1" fillId="0" borderId="11" xfId="28" applyBorder="1" applyAlignment="1">
      <alignment shrinkToFit="1"/>
      <protection/>
    </xf>
    <xf numFmtId="0" fontId="1" fillId="0" borderId="11" xfId="28" applyBorder="1">
      <alignment/>
      <protection/>
    </xf>
    <xf numFmtId="0" fontId="31" fillId="0" borderId="11" xfId="28" applyNumberFormat="1" applyFont="1" applyBorder="1" applyAlignment="1">
      <alignment horizontal="center"/>
      <protection/>
    </xf>
    <xf numFmtId="0" fontId="1" fillId="0" borderId="0" xfId="28" applyAlignment="1">
      <alignment vertical="center" shrinkToFit="1"/>
      <protection/>
    </xf>
    <xf numFmtId="0" fontId="30" fillId="0" borderId="12" xfId="28" applyFont="1" applyBorder="1" applyAlignment="1">
      <alignment horizontal="center" vertical="center" shrinkToFit="1"/>
      <protection/>
    </xf>
    <xf numFmtId="49" fontId="1" fillId="0" borderId="13" xfId="28" applyNumberFormat="1" applyBorder="1" applyAlignment="1">
      <alignment vertical="center" shrinkToFit="1"/>
      <protection/>
    </xf>
    <xf numFmtId="49" fontId="1" fillId="0" borderId="14" xfId="28" applyNumberFormat="1" applyBorder="1" applyAlignment="1">
      <alignment vertical="center"/>
      <protection/>
    </xf>
    <xf numFmtId="0" fontId="1" fillId="0" borderId="15" xfId="28" applyNumberFormat="1" applyBorder="1" applyAlignment="1">
      <alignment vertical="center"/>
      <protection/>
    </xf>
    <xf numFmtId="0" fontId="1" fillId="0" borderId="16" xfId="28" applyNumberFormat="1" applyBorder="1" applyAlignment="1">
      <alignment horizontal="center" vertical="center"/>
      <protection/>
    </xf>
    <xf numFmtId="49" fontId="1" fillId="0" borderId="17" xfId="28" applyNumberFormat="1" applyBorder="1" applyAlignment="1">
      <alignment vertical="center"/>
      <protection/>
    </xf>
    <xf numFmtId="49" fontId="1" fillId="0" borderId="15" xfId="28" applyNumberFormat="1" applyBorder="1" applyAlignment="1">
      <alignment vertical="center"/>
      <protection/>
    </xf>
    <xf numFmtId="0" fontId="1" fillId="0" borderId="0" xfId="28" applyAlignment="1">
      <alignment vertical="center"/>
      <protection/>
    </xf>
    <xf numFmtId="0" fontId="1" fillId="0" borderId="13" xfId="28" applyBorder="1" applyAlignment="1">
      <alignment vertical="center" shrinkToFit="1"/>
      <protection/>
    </xf>
    <xf numFmtId="49" fontId="1" fillId="0" borderId="18" xfId="28" applyNumberFormat="1" applyBorder="1" applyAlignment="1">
      <alignment vertical="center"/>
      <protection/>
    </xf>
    <xf numFmtId="49" fontId="1" fillId="0" borderId="18" xfId="28" applyNumberFormat="1" applyFill="1" applyBorder="1" applyAlignment="1">
      <alignment vertical="center"/>
      <protection/>
    </xf>
    <xf numFmtId="49" fontId="1" fillId="0" borderId="15" xfId="28" applyNumberFormat="1" applyFill="1" applyBorder="1" applyAlignment="1">
      <alignment vertical="center"/>
      <protection/>
    </xf>
    <xf numFmtId="0" fontId="1" fillId="0" borderId="19" xfId="28" applyBorder="1" applyAlignment="1">
      <alignment vertical="center" shrinkToFit="1"/>
      <protection/>
    </xf>
    <xf numFmtId="49" fontId="1" fillId="0" borderId="20" xfId="28" applyNumberFormat="1" applyBorder="1" applyAlignment="1">
      <alignment vertical="center"/>
      <protection/>
    </xf>
    <xf numFmtId="49" fontId="1" fillId="0" borderId="21" xfId="28" applyNumberFormat="1" applyBorder="1" applyAlignment="1">
      <alignment vertical="center"/>
      <protection/>
    </xf>
    <xf numFmtId="49" fontId="1" fillId="0" borderId="22" xfId="28" applyNumberFormat="1" applyBorder="1" applyAlignment="1">
      <alignment horizontal="center" vertical="center"/>
      <protection/>
    </xf>
    <xf numFmtId="49" fontId="1" fillId="0" borderId="23" xfId="28" applyNumberFormat="1" applyFill="1" applyBorder="1" applyAlignment="1">
      <alignment vertical="center"/>
      <protection/>
    </xf>
    <xf numFmtId="49" fontId="1" fillId="0" borderId="21" xfId="28" applyNumberFormat="1" applyFill="1" applyBorder="1" applyAlignment="1">
      <alignment vertical="center"/>
      <protection/>
    </xf>
    <xf numFmtId="49" fontId="1" fillId="0" borderId="24" xfId="28" applyNumberFormat="1" applyBorder="1" applyAlignment="1">
      <alignment vertical="center"/>
      <protection/>
    </xf>
    <xf numFmtId="0" fontId="1" fillId="0" borderId="25" xfId="28" applyNumberFormat="1" applyBorder="1" applyAlignment="1">
      <alignment vertical="center"/>
      <protection/>
    </xf>
    <xf numFmtId="0" fontId="1" fillId="0" borderId="26" xfId="28" applyNumberFormat="1" applyBorder="1" applyAlignment="1">
      <alignment horizontal="center" vertical="center"/>
      <protection/>
    </xf>
    <xf numFmtId="49" fontId="1" fillId="0" borderId="27" xfId="28" applyNumberFormat="1" applyBorder="1" applyAlignment="1">
      <alignment vertical="center"/>
      <protection/>
    </xf>
    <xf numFmtId="49" fontId="1" fillId="0" borderId="25" xfId="28" applyNumberFormat="1" applyBorder="1" applyAlignment="1">
      <alignment vertical="center"/>
      <protection/>
    </xf>
    <xf numFmtId="49" fontId="1" fillId="0" borderId="16" xfId="28" applyNumberFormat="1" applyBorder="1" applyAlignment="1">
      <alignment horizontal="center" vertical="center"/>
      <protection/>
    </xf>
    <xf numFmtId="0" fontId="1" fillId="0" borderId="15" xfId="28" applyBorder="1" applyAlignment="1">
      <alignment vertical="center"/>
      <protection/>
    </xf>
    <xf numFmtId="0" fontId="1" fillId="0" borderId="18" xfId="28" applyBorder="1" applyAlignment="1">
      <alignment vertical="center"/>
      <protection/>
    </xf>
    <xf numFmtId="0" fontId="1" fillId="0" borderId="27" xfId="28" applyBorder="1" applyAlignment="1">
      <alignment vertical="center"/>
      <protection/>
    </xf>
    <xf numFmtId="0" fontId="1" fillId="0" borderId="21" xfId="28" applyNumberFormat="1" applyBorder="1" applyAlignment="1">
      <alignment vertical="center"/>
      <protection/>
    </xf>
    <xf numFmtId="0" fontId="1" fillId="0" borderId="22" xfId="28" applyNumberFormat="1" applyBorder="1" applyAlignment="1">
      <alignment horizontal="center" vertical="center"/>
      <protection/>
    </xf>
    <xf numFmtId="0" fontId="1" fillId="0" borderId="23" xfId="28" applyBorder="1" applyAlignment="1">
      <alignment vertical="center"/>
      <protection/>
    </xf>
    <xf numFmtId="49" fontId="1" fillId="0" borderId="26" xfId="28" applyNumberFormat="1" applyBorder="1" applyAlignment="1">
      <alignment horizontal="center" vertical="center"/>
      <protection/>
    </xf>
    <xf numFmtId="0" fontId="1" fillId="0" borderId="25" xfId="28" applyBorder="1" applyAlignment="1">
      <alignment vertical="center"/>
      <protection/>
    </xf>
    <xf numFmtId="49" fontId="1" fillId="0" borderId="23" xfId="28" applyNumberFormat="1" applyBorder="1" applyAlignment="1">
      <alignment vertical="center"/>
      <protection/>
    </xf>
    <xf numFmtId="0" fontId="1" fillId="0" borderId="21" xfId="28" applyBorder="1" applyAlignment="1">
      <alignment vertical="center"/>
      <protection/>
    </xf>
    <xf numFmtId="0" fontId="1" fillId="0" borderId="18" xfId="28" applyFont="1" applyBorder="1" applyAlignment="1">
      <alignment horizontal="left" vertical="center" shrinkToFit="1"/>
      <protection/>
    </xf>
    <xf numFmtId="0" fontId="1" fillId="0" borderId="15" xfId="28" applyFont="1" applyBorder="1" applyAlignment="1">
      <alignment vertical="center"/>
      <protection/>
    </xf>
    <xf numFmtId="0" fontId="1" fillId="0" borderId="15" xfId="28" applyNumberFormat="1" applyFill="1" applyBorder="1" applyAlignment="1">
      <alignment vertical="center"/>
      <protection/>
    </xf>
    <xf numFmtId="0" fontId="1" fillId="0" borderId="18" xfId="28" applyBorder="1" applyAlignment="1">
      <alignment horizontal="left" vertical="center"/>
      <protection/>
    </xf>
    <xf numFmtId="0" fontId="1" fillId="0" borderId="15" xfId="28" applyFont="1" applyBorder="1" applyAlignment="1">
      <alignment vertical="center" shrinkToFit="1"/>
      <protection/>
    </xf>
    <xf numFmtId="0" fontId="1" fillId="0" borderId="28" xfId="28" applyBorder="1" applyAlignment="1">
      <alignment vertical="center" shrinkToFit="1"/>
      <protection/>
    </xf>
    <xf numFmtId="49" fontId="1" fillId="0" borderId="24" xfId="28" applyNumberFormat="1" applyFill="1" applyBorder="1" applyAlignment="1">
      <alignment vertical="center"/>
      <protection/>
    </xf>
    <xf numFmtId="0" fontId="1" fillId="0" borderId="25" xfId="28" applyNumberFormat="1" applyFill="1" applyBorder="1" applyAlignment="1">
      <alignment vertical="center"/>
      <protection/>
    </xf>
    <xf numFmtId="0" fontId="1" fillId="0" borderId="26" xfId="28" applyBorder="1" applyAlignment="1">
      <alignment vertical="center"/>
      <protection/>
    </xf>
    <xf numFmtId="49" fontId="1" fillId="0" borderId="14" xfId="28" applyNumberFormat="1" applyFill="1" applyBorder="1" applyAlignment="1">
      <alignment vertical="center"/>
      <protection/>
    </xf>
    <xf numFmtId="0" fontId="1" fillId="0" borderId="16" xfId="28" applyBorder="1" applyAlignment="1">
      <alignment vertical="center"/>
      <protection/>
    </xf>
    <xf numFmtId="49" fontId="1" fillId="0" borderId="20" xfId="28" applyNumberFormat="1" applyFill="1" applyBorder="1" applyAlignment="1">
      <alignment vertical="center"/>
      <protection/>
    </xf>
    <xf numFmtId="0" fontId="1" fillId="0" borderId="21" xfId="28" applyNumberFormat="1" applyFill="1" applyBorder="1" applyAlignment="1">
      <alignment vertical="center"/>
      <protection/>
    </xf>
    <xf numFmtId="0" fontId="1" fillId="0" borderId="22" xfId="28" applyBorder="1" applyAlignment="1">
      <alignment vertical="center"/>
      <protection/>
    </xf>
    <xf numFmtId="0" fontId="1" fillId="0" borderId="29" xfId="28" applyBorder="1" applyAlignment="1">
      <alignment vertical="center" shrinkToFit="1"/>
      <protection/>
    </xf>
    <xf numFmtId="49" fontId="1" fillId="0" borderId="30" xfId="28" applyNumberFormat="1" applyFill="1" applyBorder="1" applyAlignment="1">
      <alignment vertical="center"/>
      <protection/>
    </xf>
    <xf numFmtId="0" fontId="1" fillId="0" borderId="31" xfId="28" applyNumberFormat="1" applyFill="1" applyBorder="1" applyAlignment="1">
      <alignment vertical="center"/>
      <protection/>
    </xf>
    <xf numFmtId="0" fontId="1" fillId="0" borderId="32" xfId="28" applyBorder="1" applyAlignment="1">
      <alignment vertical="center"/>
      <protection/>
    </xf>
    <xf numFmtId="0" fontId="1" fillId="0" borderId="33" xfId="28" applyBorder="1" applyAlignment="1">
      <alignment vertical="center"/>
      <protection/>
    </xf>
    <xf numFmtId="0" fontId="1" fillId="0" borderId="31" xfId="28" applyBorder="1" applyAlignment="1">
      <alignment vertical="center"/>
      <protection/>
    </xf>
    <xf numFmtId="0" fontId="1" fillId="0" borderId="0" xfId="28" applyNumberFormat="1" applyFill="1" applyBorder="1">
      <alignment/>
      <protection/>
    </xf>
    <xf numFmtId="49" fontId="1" fillId="0" borderId="0" xfId="28" applyNumberFormat="1">
      <alignment/>
      <protection/>
    </xf>
    <xf numFmtId="49" fontId="24" fillId="0" borderId="0" xfId="28" applyNumberFormat="1" applyFont="1" applyAlignment="1">
      <alignment/>
      <protection/>
    </xf>
    <xf numFmtId="0" fontId="1" fillId="0" borderId="0" xfId="21">
      <alignment/>
      <protection/>
    </xf>
    <xf numFmtId="176" fontId="1" fillId="0" borderId="0" xfId="21" applyNumberFormat="1" applyBorder="1">
      <alignment/>
      <protection/>
    </xf>
    <xf numFmtId="0" fontId="1" fillId="0" borderId="0" xfId="21" applyBorder="1">
      <alignment/>
      <protection/>
    </xf>
    <xf numFmtId="0" fontId="1" fillId="0" borderId="0" xfId="21" applyAlignment="1" quotePrefix="1">
      <alignment horizontal="left"/>
      <protection/>
    </xf>
    <xf numFmtId="0" fontId="32" fillId="0" borderId="0" xfId="21" applyFont="1" applyAlignment="1">
      <alignment horizontal="center" vertical="center"/>
      <protection/>
    </xf>
    <xf numFmtId="176" fontId="15" fillId="0" borderId="0" xfId="21" applyNumberFormat="1" applyFont="1" applyBorder="1" applyAlignment="1">
      <alignment/>
      <protection/>
    </xf>
    <xf numFmtId="0" fontId="30" fillId="0" borderId="0" xfId="21" applyFont="1" applyFill="1" applyAlignment="1">
      <alignment horizontal="center"/>
      <protection/>
    </xf>
    <xf numFmtId="0" fontId="18" fillId="0" borderId="0" xfId="21" applyFont="1" applyAlignment="1">
      <alignment/>
      <protection/>
    </xf>
    <xf numFmtId="0" fontId="1" fillId="0" borderId="0" xfId="21" applyAlignment="1">
      <alignment horizontal="center"/>
      <protection/>
    </xf>
    <xf numFmtId="0" fontId="33" fillId="0" borderId="0" xfId="21" applyFont="1" applyAlignment="1">
      <alignment horizontal="center"/>
      <protection/>
    </xf>
    <xf numFmtId="0" fontId="9" fillId="0" borderId="3" xfId="21" applyFont="1" applyBorder="1" applyAlignment="1">
      <alignment horizontal="right" vertical="center" shrinkToFit="1"/>
      <protection/>
    </xf>
    <xf numFmtId="0" fontId="9" fillId="0" borderId="10" xfId="21" applyFont="1" applyBorder="1" applyAlignment="1">
      <alignment horizontal="right" vertical="center" shrinkToFit="1"/>
      <protection/>
    </xf>
    <xf numFmtId="0" fontId="9" fillId="0" borderId="0" xfId="21" applyFont="1" applyBorder="1" applyAlignment="1">
      <alignment horizontal="right" vertical="center" shrinkToFit="1"/>
      <protection/>
    </xf>
    <xf numFmtId="0" fontId="9" fillId="0" borderId="3" xfId="21" applyFont="1" applyBorder="1" applyAlignment="1">
      <alignment horizontal="right" vertical="center"/>
      <protection/>
    </xf>
    <xf numFmtId="0" fontId="9" fillId="0" borderId="0" xfId="21" applyFont="1" applyBorder="1" applyAlignment="1">
      <alignment horizontal="right" vertical="center"/>
      <protection/>
    </xf>
    <xf numFmtId="0" fontId="9" fillId="0" borderId="0" xfId="21" applyFont="1" applyAlignment="1">
      <alignment horizontal="right"/>
      <protection/>
    </xf>
    <xf numFmtId="176" fontId="1" fillId="0" borderId="3" xfId="21" applyNumberFormat="1" applyBorder="1">
      <alignment/>
      <protection/>
    </xf>
    <xf numFmtId="176" fontId="1" fillId="0" borderId="10" xfId="21" applyNumberFormat="1" applyBorder="1">
      <alignment/>
      <protection/>
    </xf>
    <xf numFmtId="176" fontId="1" fillId="0" borderId="3" xfId="21" applyNumberFormat="1" applyFill="1" applyBorder="1">
      <alignment/>
      <protection/>
    </xf>
    <xf numFmtId="176" fontId="1" fillId="0" borderId="10" xfId="21" applyNumberFormat="1" applyFill="1" applyBorder="1">
      <alignment/>
      <protection/>
    </xf>
    <xf numFmtId="176" fontId="1" fillId="0" borderId="0" xfId="21" applyNumberFormat="1" applyFill="1" applyBorder="1">
      <alignment/>
      <protection/>
    </xf>
    <xf numFmtId="0" fontId="1" fillId="0" borderId="0" xfId="21" applyFont="1" applyAlignment="1">
      <alignment horizontal="left"/>
      <protection/>
    </xf>
    <xf numFmtId="176" fontId="1" fillId="0" borderId="1" xfId="21" applyNumberFormat="1" applyFill="1" applyBorder="1">
      <alignment/>
      <protection/>
    </xf>
    <xf numFmtId="176" fontId="1" fillId="0" borderId="4" xfId="21" applyNumberFormat="1" applyFill="1" applyBorder="1">
      <alignment/>
      <protection/>
    </xf>
    <xf numFmtId="176" fontId="1" fillId="0" borderId="2" xfId="21" applyNumberFormat="1" applyFill="1" applyBorder="1">
      <alignment/>
      <protection/>
    </xf>
    <xf numFmtId="0" fontId="1" fillId="0" borderId="0" xfId="21" applyFont="1" applyFill="1" applyAlignment="1">
      <alignment horizontal="left"/>
      <protection/>
    </xf>
    <xf numFmtId="176" fontId="1" fillId="0" borderId="34" xfId="21" applyNumberFormat="1" applyBorder="1">
      <alignment/>
      <protection/>
    </xf>
    <xf numFmtId="176" fontId="1" fillId="0" borderId="9" xfId="21" applyNumberFormat="1" applyBorder="1">
      <alignment/>
      <protection/>
    </xf>
    <xf numFmtId="176" fontId="1" fillId="0" borderId="8" xfId="21" applyNumberFormat="1" applyBorder="1">
      <alignment/>
      <protection/>
    </xf>
    <xf numFmtId="0" fontId="1" fillId="0" borderId="0" xfId="21" applyFill="1">
      <alignment/>
      <protection/>
    </xf>
    <xf numFmtId="49" fontId="30" fillId="0" borderId="0" xfId="21" applyNumberFormat="1" applyFont="1" applyBorder="1" applyAlignment="1">
      <alignment horizontal="left" vertical="center" textRotation="180"/>
      <protection/>
    </xf>
    <xf numFmtId="0" fontId="18" fillId="0" borderId="0" xfId="21" applyFont="1" applyBorder="1" applyAlignment="1">
      <alignment/>
      <protection/>
    </xf>
    <xf numFmtId="176" fontId="1" fillId="0" borderId="0" xfId="21" applyNumberFormat="1">
      <alignment/>
      <protection/>
    </xf>
    <xf numFmtId="0" fontId="33" fillId="0" borderId="0" xfId="21" applyFont="1" applyBorder="1" applyAlignment="1">
      <alignment/>
      <protection/>
    </xf>
    <xf numFmtId="176" fontId="1" fillId="0" borderId="2" xfId="21" applyNumberFormat="1" applyBorder="1">
      <alignment/>
      <protection/>
    </xf>
    <xf numFmtId="0" fontId="1" fillId="0" borderId="2" xfId="21" applyBorder="1">
      <alignment/>
      <protection/>
    </xf>
    <xf numFmtId="0" fontId="33" fillId="0" borderId="2" xfId="21" applyFont="1" applyBorder="1" applyAlignment="1">
      <alignment horizontal="center"/>
      <protection/>
    </xf>
    <xf numFmtId="0" fontId="25" fillId="0" borderId="0" xfId="21" applyFont="1" applyAlignment="1">
      <alignment horizontal="left"/>
      <protection/>
    </xf>
    <xf numFmtId="176" fontId="1" fillId="0" borderId="1" xfId="21" applyNumberFormat="1" applyBorder="1">
      <alignment/>
      <protection/>
    </xf>
    <xf numFmtId="176" fontId="1" fillId="0" borderId="4" xfId="21" applyNumberFormat="1" applyBorder="1">
      <alignment/>
      <protection/>
    </xf>
    <xf numFmtId="0" fontId="5" fillId="0" borderId="0" xfId="21" applyFont="1">
      <alignment/>
      <protection/>
    </xf>
    <xf numFmtId="0" fontId="35" fillId="0" borderId="0" xfId="21" applyFont="1">
      <alignment/>
      <protection/>
    </xf>
    <xf numFmtId="0" fontId="21" fillId="0" borderId="0" xfId="21" applyFont="1">
      <alignment/>
      <protection/>
    </xf>
    <xf numFmtId="0" fontId="25" fillId="0" borderId="0" xfId="16" applyFont="1" applyAlignment="1">
      <alignment vertical="center"/>
    </xf>
    <xf numFmtId="0" fontId="36" fillId="0" borderId="0" xfId="16" applyFont="1" applyAlignment="1">
      <alignment vertical="center"/>
    </xf>
    <xf numFmtId="0" fontId="15" fillId="0" borderId="0" xfId="22" applyNumberFormat="1" applyFont="1" applyAlignment="1">
      <alignment horizontal="left"/>
      <protection/>
    </xf>
    <xf numFmtId="0" fontId="15" fillId="0" borderId="0" xfId="22" applyFont="1" applyAlignment="1">
      <alignment horizontal="center"/>
      <protection/>
    </xf>
    <xf numFmtId="0" fontId="37" fillId="0" borderId="0" xfId="22" applyFont="1" applyAlignment="1">
      <alignment horizontal="center"/>
      <protection/>
    </xf>
    <xf numFmtId="0" fontId="1" fillId="0" borderId="0" xfId="22">
      <alignment/>
      <protection/>
    </xf>
    <xf numFmtId="0" fontId="30" fillId="0" borderId="0" xfId="22" applyFont="1" applyAlignment="1">
      <alignment horizontal="left" vertical="center"/>
      <protection/>
    </xf>
    <xf numFmtId="0" fontId="1" fillId="0" borderId="0" xfId="22" applyAlignment="1">
      <alignment/>
      <protection/>
    </xf>
    <xf numFmtId="0" fontId="4" fillId="0" borderId="0" xfId="22" applyFont="1">
      <alignment/>
      <protection/>
    </xf>
    <xf numFmtId="0" fontId="5" fillId="0" borderId="0" xfId="22" applyFont="1">
      <alignment/>
      <protection/>
    </xf>
    <xf numFmtId="0" fontId="30" fillId="0" borderId="0" xfId="22" applyFont="1">
      <alignment/>
      <protection/>
    </xf>
    <xf numFmtId="0" fontId="1" fillId="0" borderId="0" xfId="22" applyFont="1">
      <alignment/>
      <protection/>
    </xf>
    <xf numFmtId="0" fontId="30" fillId="3" borderId="6" xfId="22" applyFont="1" applyFill="1" applyBorder="1" applyAlignment="1">
      <alignment horizontal="center" vertical="center"/>
      <protection/>
    </xf>
    <xf numFmtId="0" fontId="30" fillId="3" borderId="5" xfId="22" applyFont="1" applyFill="1" applyBorder="1" applyAlignment="1">
      <alignment horizontal="center" vertical="center"/>
      <protection/>
    </xf>
    <xf numFmtId="0" fontId="5" fillId="3" borderId="5" xfId="22" applyFont="1" applyFill="1" applyBorder="1" applyAlignment="1">
      <alignment horizontal="center" vertical="center"/>
      <protection/>
    </xf>
    <xf numFmtId="0" fontId="30" fillId="3" borderId="7" xfId="22" applyFont="1" applyFill="1" applyBorder="1" applyAlignment="1">
      <alignment horizontal="center" vertical="center"/>
      <protection/>
    </xf>
    <xf numFmtId="0" fontId="30" fillId="0" borderId="0" xfId="22" applyFont="1" applyAlignment="1">
      <alignment vertical="center"/>
      <protection/>
    </xf>
    <xf numFmtId="0" fontId="30" fillId="3" borderId="35" xfId="22" applyFont="1" applyFill="1" applyBorder="1" applyAlignment="1">
      <alignment horizontal="center" vertical="center"/>
      <protection/>
    </xf>
    <xf numFmtId="0" fontId="30" fillId="3" borderId="36" xfId="22" applyFont="1" applyFill="1" applyBorder="1" applyAlignment="1">
      <alignment horizontal="center" vertical="center"/>
      <protection/>
    </xf>
    <xf numFmtId="0" fontId="30" fillId="3" borderId="37" xfId="22" applyFont="1" applyFill="1" applyBorder="1" applyAlignment="1">
      <alignment horizontal="center" vertical="center"/>
      <protection/>
    </xf>
    <xf numFmtId="0" fontId="1" fillId="0" borderId="38" xfId="22" applyBorder="1">
      <alignment/>
      <protection/>
    </xf>
    <xf numFmtId="0" fontId="1" fillId="0" borderId="39" xfId="22" applyBorder="1">
      <alignment/>
      <protection/>
    </xf>
    <xf numFmtId="49" fontId="5" fillId="0" borderId="39" xfId="22" applyNumberFormat="1" applyFont="1" applyBorder="1" applyAlignment="1">
      <alignment horizontal="distributed" vertical="center" wrapText="1"/>
      <protection/>
    </xf>
    <xf numFmtId="0" fontId="1" fillId="0" borderId="40" xfId="22" applyBorder="1">
      <alignment/>
      <protection/>
    </xf>
    <xf numFmtId="3" fontId="1" fillId="0" borderId="40" xfId="22" applyNumberFormat="1" applyBorder="1">
      <alignment/>
      <protection/>
    </xf>
    <xf numFmtId="0" fontId="1" fillId="0" borderId="6" xfId="22" applyBorder="1">
      <alignment/>
      <protection/>
    </xf>
    <xf numFmtId="0" fontId="1" fillId="0" borderId="5" xfId="22" applyBorder="1">
      <alignment/>
      <protection/>
    </xf>
    <xf numFmtId="49" fontId="5" fillId="0" borderId="5" xfId="22" applyNumberFormat="1" applyFont="1" applyBorder="1" applyAlignment="1">
      <alignment horizontal="distributed" vertical="center" wrapText="1"/>
      <protection/>
    </xf>
    <xf numFmtId="0" fontId="1" fillId="0" borderId="7" xfId="22" applyBorder="1">
      <alignment/>
      <protection/>
    </xf>
    <xf numFmtId="3" fontId="1" fillId="0" borderId="7" xfId="22" applyNumberFormat="1" applyBorder="1" applyAlignment="1">
      <alignment horizontal="right" vertical="center"/>
      <protection/>
    </xf>
    <xf numFmtId="0" fontId="1" fillId="0" borderId="41" xfId="22" applyBorder="1">
      <alignment/>
      <protection/>
    </xf>
    <xf numFmtId="0" fontId="1" fillId="0" borderId="42" xfId="22" applyBorder="1">
      <alignment/>
      <protection/>
    </xf>
    <xf numFmtId="49" fontId="5" fillId="0" borderId="42" xfId="22" applyNumberFormat="1" applyFont="1" applyBorder="1" applyAlignment="1">
      <alignment horizontal="distributed" vertical="center" wrapText="1"/>
      <protection/>
    </xf>
    <xf numFmtId="0" fontId="1" fillId="0" borderId="43" xfId="22" applyBorder="1">
      <alignment/>
      <protection/>
    </xf>
    <xf numFmtId="3" fontId="1" fillId="0" borderId="43" xfId="22" applyNumberFormat="1" applyBorder="1">
      <alignment/>
      <protection/>
    </xf>
    <xf numFmtId="3" fontId="1" fillId="0" borderId="7" xfId="22" applyNumberFormat="1" applyBorder="1">
      <alignment/>
      <protection/>
    </xf>
    <xf numFmtId="0" fontId="1" fillId="0" borderId="44" xfId="22" applyBorder="1">
      <alignment/>
      <protection/>
    </xf>
    <xf numFmtId="0" fontId="1" fillId="0" borderId="45" xfId="22" applyBorder="1">
      <alignment/>
      <protection/>
    </xf>
    <xf numFmtId="49" fontId="5" fillId="0" borderId="45" xfId="22" applyNumberFormat="1" applyFont="1" applyBorder="1" applyAlignment="1">
      <alignment horizontal="distributed" vertical="center" wrapText="1"/>
      <protection/>
    </xf>
    <xf numFmtId="0" fontId="1" fillId="0" borderId="46" xfId="22" applyBorder="1">
      <alignment/>
      <protection/>
    </xf>
    <xf numFmtId="3" fontId="1" fillId="0" borderId="46" xfId="22" applyNumberFormat="1" applyBorder="1">
      <alignment/>
      <protection/>
    </xf>
    <xf numFmtId="0" fontId="1" fillId="0" borderId="3" xfId="22" applyBorder="1">
      <alignment/>
      <protection/>
    </xf>
    <xf numFmtId="0" fontId="1" fillId="0" borderId="0" xfId="22" applyBorder="1">
      <alignment/>
      <protection/>
    </xf>
    <xf numFmtId="49" fontId="5" fillId="0" borderId="0" xfId="22" applyNumberFormat="1" applyFont="1" applyBorder="1" applyAlignment="1">
      <alignment horizontal="distributed" vertical="center" wrapText="1"/>
      <protection/>
    </xf>
    <xf numFmtId="0" fontId="1" fillId="0" borderId="10" xfId="22" applyBorder="1">
      <alignment/>
      <protection/>
    </xf>
    <xf numFmtId="3" fontId="1" fillId="0" borderId="10" xfId="22" applyNumberFormat="1" applyBorder="1">
      <alignment/>
      <protection/>
    </xf>
    <xf numFmtId="3" fontId="1" fillId="0" borderId="43" xfId="22" applyNumberFormat="1" applyBorder="1" applyAlignment="1">
      <alignment horizontal="right"/>
      <protection/>
    </xf>
    <xf numFmtId="0" fontId="1" fillId="0" borderId="47" xfId="22" applyBorder="1">
      <alignment/>
      <protection/>
    </xf>
    <xf numFmtId="0" fontId="1" fillId="0" borderId="48" xfId="22" applyBorder="1">
      <alignment/>
      <protection/>
    </xf>
    <xf numFmtId="49" fontId="5" fillId="0" borderId="48" xfId="22" applyNumberFormat="1" applyFont="1" applyBorder="1" applyAlignment="1">
      <alignment horizontal="distributed" vertical="center" wrapText="1"/>
      <protection/>
    </xf>
    <xf numFmtId="0" fontId="1" fillId="0" borderId="49" xfId="22" applyBorder="1">
      <alignment/>
      <protection/>
    </xf>
    <xf numFmtId="3" fontId="1" fillId="0" borderId="49" xfId="22" applyNumberFormat="1" applyBorder="1">
      <alignment/>
      <protection/>
    </xf>
    <xf numFmtId="0" fontId="4" fillId="0" borderId="5" xfId="22" applyFont="1" applyBorder="1">
      <alignment/>
      <protection/>
    </xf>
    <xf numFmtId="49" fontId="4" fillId="0" borderId="5" xfId="22" applyNumberFormat="1" applyFont="1" applyBorder="1" applyAlignment="1">
      <alignment horizontal="distributed" vertical="center" wrapText="1"/>
      <protection/>
    </xf>
    <xf numFmtId="3" fontId="1" fillId="0" borderId="7" xfId="22" applyNumberFormat="1" applyBorder="1" applyAlignment="1">
      <alignment horizontal="right"/>
      <protection/>
    </xf>
    <xf numFmtId="0" fontId="4" fillId="0" borderId="42" xfId="22" applyFont="1" applyBorder="1">
      <alignment/>
      <protection/>
    </xf>
    <xf numFmtId="49" fontId="4" fillId="0" borderId="42" xfId="22" applyNumberFormat="1" applyFont="1" applyBorder="1" applyAlignment="1">
      <alignment horizontal="distributed" vertical="center" wrapText="1"/>
      <protection/>
    </xf>
    <xf numFmtId="0" fontId="4" fillId="0" borderId="48" xfId="22" applyFont="1" applyBorder="1">
      <alignment/>
      <protection/>
    </xf>
    <xf numFmtId="49" fontId="4" fillId="0" borderId="48" xfId="22" applyNumberFormat="1" applyFont="1" applyBorder="1" applyAlignment="1">
      <alignment horizontal="distributed" vertical="center" wrapText="1"/>
      <protection/>
    </xf>
    <xf numFmtId="3" fontId="1" fillId="0" borderId="49" xfId="22" applyNumberFormat="1" applyBorder="1" applyAlignment="1">
      <alignment horizontal="right"/>
      <protection/>
    </xf>
    <xf numFmtId="0" fontId="30" fillId="3" borderId="50" xfId="22" applyFont="1" applyFill="1" applyBorder="1" applyAlignment="1">
      <alignment horizontal="center" vertical="center"/>
      <protection/>
    </xf>
    <xf numFmtId="0" fontId="30" fillId="0" borderId="38" xfId="22" applyFont="1" applyBorder="1" applyAlignment="1">
      <alignment horizontal="center" vertical="center"/>
      <protection/>
    </xf>
    <xf numFmtId="0" fontId="30" fillId="0" borderId="39" xfId="22" applyFont="1" applyBorder="1" applyAlignment="1">
      <alignment horizontal="center" vertical="center"/>
      <protection/>
    </xf>
    <xf numFmtId="0" fontId="5" fillId="0" borderId="39" xfId="22" applyFont="1" applyBorder="1" applyAlignment="1">
      <alignment horizontal="center" vertical="center"/>
      <protection/>
    </xf>
    <xf numFmtId="0" fontId="30" fillId="0" borderId="40" xfId="22" applyFont="1" applyBorder="1" applyAlignment="1">
      <alignment horizontal="center" vertical="center"/>
      <protection/>
    </xf>
    <xf numFmtId="0" fontId="3" fillId="0" borderId="40" xfId="22" applyFont="1" applyBorder="1" applyAlignment="1">
      <alignment horizontal="right" vertical="top"/>
      <protection/>
    </xf>
    <xf numFmtId="0" fontId="3" fillId="0" borderId="38" xfId="22" applyFont="1" applyBorder="1" applyAlignment="1">
      <alignment horizontal="right" vertical="top"/>
      <protection/>
    </xf>
    <xf numFmtId="0" fontId="3" fillId="0" borderId="51" xfId="22" applyFont="1" applyBorder="1" applyAlignment="1">
      <alignment horizontal="right" vertical="top"/>
      <protection/>
    </xf>
    <xf numFmtId="0" fontId="1" fillId="0" borderId="1" xfId="22" applyBorder="1">
      <alignment/>
      <protection/>
    </xf>
    <xf numFmtId="0" fontId="1" fillId="0" borderId="2" xfId="22" applyBorder="1">
      <alignment/>
      <protection/>
    </xf>
    <xf numFmtId="49" fontId="5" fillId="0" borderId="2" xfId="22" applyNumberFormat="1" applyFont="1" applyBorder="1" applyAlignment="1">
      <alignment horizontal="distributed" vertical="center" wrapText="1"/>
      <protection/>
    </xf>
    <xf numFmtId="180" fontId="1" fillId="0" borderId="10" xfId="22" applyNumberFormat="1" applyBorder="1">
      <alignment/>
      <protection/>
    </xf>
    <xf numFmtId="180" fontId="1" fillId="0" borderId="7" xfId="22" applyNumberFormat="1" applyBorder="1" applyAlignment="1">
      <alignment horizontal="right" vertical="center"/>
      <protection/>
    </xf>
    <xf numFmtId="180" fontId="1" fillId="0" borderId="43" xfId="22" applyNumberFormat="1" applyBorder="1">
      <alignment/>
      <protection/>
    </xf>
    <xf numFmtId="180" fontId="1" fillId="0" borderId="7" xfId="22" applyNumberFormat="1" applyBorder="1">
      <alignment/>
      <protection/>
    </xf>
    <xf numFmtId="180" fontId="1" fillId="0" borderId="46" xfId="22" applyNumberFormat="1" applyBorder="1">
      <alignment/>
      <protection/>
    </xf>
    <xf numFmtId="180" fontId="1" fillId="0" borderId="49" xfId="22" applyNumberFormat="1" applyBorder="1">
      <alignment/>
      <protection/>
    </xf>
    <xf numFmtId="0" fontId="1" fillId="0" borderId="8" xfId="22" applyBorder="1">
      <alignment/>
      <protection/>
    </xf>
    <xf numFmtId="0" fontId="1" fillId="0" borderId="9" xfId="22" applyBorder="1">
      <alignment/>
      <protection/>
    </xf>
    <xf numFmtId="49" fontId="4" fillId="0" borderId="0" xfId="22" applyNumberFormat="1" applyFont="1" applyBorder="1" applyAlignment="1">
      <alignment horizontal="distributed" vertical="center" wrapText="1"/>
      <protection/>
    </xf>
    <xf numFmtId="0" fontId="31" fillId="0" borderId="0" xfId="22" applyFont="1" applyAlignment="1">
      <alignment horizontal="center"/>
      <protection/>
    </xf>
    <xf numFmtId="0" fontId="1" fillId="0" borderId="0" xfId="22" applyAlignment="1">
      <alignment horizontal="left" vertical="center"/>
      <protection/>
    </xf>
    <xf numFmtId="0" fontId="30" fillId="3" borderId="36" xfId="22" applyFont="1" applyFill="1" applyBorder="1" applyAlignment="1">
      <alignment horizontal="center" vertical="center" wrapText="1"/>
      <protection/>
    </xf>
    <xf numFmtId="0" fontId="30" fillId="3" borderId="35" xfId="22" applyFont="1" applyFill="1" applyBorder="1" applyAlignment="1">
      <alignment horizontal="center" vertical="center" wrapText="1"/>
      <protection/>
    </xf>
    <xf numFmtId="0" fontId="30" fillId="3" borderId="37" xfId="22" applyFont="1" applyFill="1" applyBorder="1" applyAlignment="1">
      <alignment horizontal="center" vertical="center" wrapText="1"/>
      <protection/>
    </xf>
    <xf numFmtId="0" fontId="30" fillId="3" borderId="52" xfId="22" applyFont="1" applyFill="1" applyBorder="1" applyAlignment="1">
      <alignment horizontal="center" vertical="center" wrapText="1"/>
      <protection/>
    </xf>
    <xf numFmtId="0" fontId="30" fillId="3" borderId="53" xfId="22" applyFont="1" applyFill="1" applyBorder="1" applyAlignment="1">
      <alignment horizontal="center" vertical="center" wrapText="1"/>
      <protection/>
    </xf>
    <xf numFmtId="0" fontId="1" fillId="0" borderId="54" xfId="22" applyBorder="1">
      <alignment/>
      <protection/>
    </xf>
    <xf numFmtId="0" fontId="1" fillId="0" borderId="55" xfId="22" applyBorder="1">
      <alignment/>
      <protection/>
    </xf>
    <xf numFmtId="49" fontId="4" fillId="0" borderId="55" xfId="22" applyNumberFormat="1" applyFont="1" applyBorder="1" applyAlignment="1">
      <alignment horizontal="distributed" vertical="center" wrapText="1"/>
      <protection/>
    </xf>
    <xf numFmtId="0" fontId="1" fillId="0" borderId="56" xfId="22" applyBorder="1">
      <alignment/>
      <protection/>
    </xf>
    <xf numFmtId="49" fontId="4" fillId="0" borderId="45" xfId="22" applyNumberFormat="1" applyFont="1" applyBorder="1" applyAlignment="1">
      <alignment horizontal="distributed" vertical="center" wrapText="1"/>
      <protection/>
    </xf>
    <xf numFmtId="0" fontId="30" fillId="0" borderId="0" xfId="22" applyFont="1" applyBorder="1" applyAlignment="1">
      <alignment horizontal="center" vertical="center"/>
      <protection/>
    </xf>
    <xf numFmtId="0" fontId="5" fillId="0" borderId="0" xfId="22" applyFont="1" applyBorder="1" applyAlignment="1">
      <alignment horizontal="center" vertical="center"/>
      <protection/>
    </xf>
    <xf numFmtId="0" fontId="30" fillId="0" borderId="10" xfId="22" applyFont="1" applyBorder="1" applyAlignment="1">
      <alignment horizontal="center" vertical="center"/>
      <protection/>
    </xf>
    <xf numFmtId="0" fontId="3" fillId="0" borderId="10" xfId="22" applyFont="1" applyBorder="1" applyAlignment="1">
      <alignment horizontal="right" vertical="center" wrapText="1"/>
      <protection/>
    </xf>
    <xf numFmtId="0" fontId="3" fillId="0" borderId="51" xfId="22" applyFont="1" applyBorder="1" applyAlignment="1">
      <alignment horizontal="right" vertical="center" wrapText="1"/>
      <protection/>
    </xf>
    <xf numFmtId="0" fontId="3" fillId="0" borderId="40" xfId="22" applyFont="1" applyBorder="1" applyAlignment="1">
      <alignment horizontal="right" vertical="center" wrapText="1"/>
      <protection/>
    </xf>
    <xf numFmtId="49" fontId="5" fillId="0" borderId="55" xfId="22" applyNumberFormat="1" applyFont="1" applyBorder="1" applyAlignment="1">
      <alignment horizontal="distributed" vertical="center" wrapText="1"/>
      <protection/>
    </xf>
    <xf numFmtId="3" fontId="1" fillId="0" borderId="56" xfId="22" applyNumberFormat="1" applyBorder="1">
      <alignment/>
      <protection/>
    </xf>
    <xf numFmtId="0" fontId="1" fillId="0" borderId="0" xfId="22" applyAlignment="1">
      <alignment horizontal="right"/>
      <protection/>
    </xf>
    <xf numFmtId="0" fontId="39" fillId="0" borderId="0" xfId="26" applyFont="1">
      <alignment/>
      <protection/>
    </xf>
    <xf numFmtId="0" fontId="39" fillId="0" borderId="0" xfId="26" applyFont="1" applyBorder="1">
      <alignment/>
      <protection/>
    </xf>
    <xf numFmtId="38" fontId="39" fillId="0" borderId="0" xfId="17" applyFont="1" applyBorder="1" applyAlignment="1">
      <alignment horizontal="center"/>
    </xf>
    <xf numFmtId="0" fontId="1" fillId="0" borderId="0" xfId="26" applyFont="1">
      <alignment/>
      <protection/>
    </xf>
    <xf numFmtId="0" fontId="18" fillId="0" borderId="0" xfId="26" applyFont="1" applyAlignment="1">
      <alignment vertical="top"/>
      <protection/>
    </xf>
    <xf numFmtId="0" fontId="4" fillId="0" borderId="0" xfId="26" applyFont="1">
      <alignment/>
      <protection/>
    </xf>
    <xf numFmtId="0" fontId="4" fillId="0" borderId="0" xfId="26" applyFont="1" applyAlignment="1">
      <alignment horizontal="center"/>
      <protection/>
    </xf>
    <xf numFmtId="0" fontId="4" fillId="3" borderId="8" xfId="26" applyFont="1" applyFill="1" applyBorder="1" applyAlignment="1">
      <alignment horizontal="center"/>
      <protection/>
    </xf>
    <xf numFmtId="0" fontId="4" fillId="3" borderId="9" xfId="26" applyFont="1" applyFill="1" applyBorder="1" applyAlignment="1">
      <alignment horizontal="center"/>
      <protection/>
    </xf>
    <xf numFmtId="0" fontId="35" fillId="3" borderId="57" xfId="26" applyFont="1" applyFill="1" applyBorder="1" applyAlignment="1">
      <alignment horizontal="center" vertical="center" shrinkToFit="1"/>
      <protection/>
    </xf>
    <xf numFmtId="0" fontId="35" fillId="3" borderId="6" xfId="26" applyFont="1" applyFill="1" applyBorder="1" applyAlignment="1">
      <alignment horizontal="center" vertical="center" shrinkToFit="1"/>
      <protection/>
    </xf>
    <xf numFmtId="0" fontId="35" fillId="3" borderId="24" xfId="26" applyFont="1" applyFill="1" applyBorder="1" applyAlignment="1">
      <alignment horizontal="center" vertical="center" shrinkToFit="1"/>
      <protection/>
    </xf>
    <xf numFmtId="0" fontId="35" fillId="3" borderId="0" xfId="26" applyFont="1" applyFill="1" applyBorder="1" applyAlignment="1">
      <alignment horizontal="center" vertical="center" shrinkToFit="1"/>
      <protection/>
    </xf>
    <xf numFmtId="0" fontId="35" fillId="3" borderId="2" xfId="26" applyFont="1" applyFill="1" applyBorder="1" applyAlignment="1">
      <alignment horizontal="center" vertical="center" shrinkToFit="1"/>
      <protection/>
    </xf>
    <xf numFmtId="0" fontId="35" fillId="3" borderId="34" xfId="26" applyFont="1" applyFill="1" applyBorder="1" applyAlignment="1">
      <alignment horizontal="center" vertical="center" shrinkToFit="1"/>
      <protection/>
    </xf>
    <xf numFmtId="0" fontId="5" fillId="0" borderId="0" xfId="26" applyFont="1" applyBorder="1" applyAlignment="1">
      <alignment vertical="center" shrinkToFit="1"/>
      <protection/>
    </xf>
    <xf numFmtId="0" fontId="5" fillId="0" borderId="6" xfId="26" applyFont="1" applyBorder="1" applyAlignment="1">
      <alignment vertical="center" shrinkToFit="1"/>
      <protection/>
    </xf>
    <xf numFmtId="3" fontId="5" fillId="0" borderId="6" xfId="26" applyNumberFormat="1" applyFont="1" applyBorder="1" applyAlignment="1">
      <alignment horizontal="right" vertical="center"/>
      <protection/>
    </xf>
    <xf numFmtId="3" fontId="5" fillId="0" borderId="5" xfId="26" applyNumberFormat="1" applyFont="1" applyBorder="1" applyAlignment="1">
      <alignment horizontal="right" vertical="center"/>
      <protection/>
    </xf>
    <xf numFmtId="3" fontId="5" fillId="0" borderId="7" xfId="26" applyNumberFormat="1" applyFont="1" applyBorder="1" applyAlignment="1">
      <alignment horizontal="right" vertical="center"/>
      <protection/>
    </xf>
    <xf numFmtId="3" fontId="5" fillId="0" borderId="0" xfId="26" applyNumberFormat="1" applyFont="1" applyBorder="1" applyAlignment="1">
      <alignment horizontal="right" vertical="center"/>
      <protection/>
    </xf>
    <xf numFmtId="3" fontId="5" fillId="0" borderId="10" xfId="26" applyNumberFormat="1" applyFont="1" applyBorder="1" applyAlignment="1">
      <alignment horizontal="right" vertical="center"/>
      <protection/>
    </xf>
    <xf numFmtId="0" fontId="5" fillId="0" borderId="14" xfId="26" applyFont="1" applyBorder="1" applyAlignment="1">
      <alignment vertical="center" shrinkToFit="1"/>
      <protection/>
    </xf>
    <xf numFmtId="3" fontId="5" fillId="0" borderId="3" xfId="26" applyNumberFormat="1" applyFont="1" applyBorder="1" applyAlignment="1">
      <alignment horizontal="right" vertical="center"/>
      <protection/>
    </xf>
    <xf numFmtId="0" fontId="1" fillId="0" borderId="0" xfId="26" applyFont="1" applyAlignment="1">
      <alignment textRotation="180"/>
      <protection/>
    </xf>
    <xf numFmtId="0" fontId="1" fillId="0" borderId="0" xfId="26" applyFont="1" applyAlignment="1">
      <alignment vertical="top"/>
      <protection/>
    </xf>
    <xf numFmtId="0" fontId="5" fillId="0" borderId="20" xfId="26" applyFont="1" applyBorder="1" applyAlignment="1">
      <alignment vertical="center" shrinkToFit="1"/>
      <protection/>
    </xf>
    <xf numFmtId="3" fontId="5" fillId="0" borderId="1" xfId="26" applyNumberFormat="1" applyFont="1" applyBorder="1" applyAlignment="1">
      <alignment horizontal="right" vertical="center"/>
      <protection/>
    </xf>
    <xf numFmtId="3" fontId="5" fillId="0" borderId="2" xfId="26" applyNumberFormat="1" applyFont="1" applyBorder="1" applyAlignment="1">
      <alignment horizontal="right" vertical="center"/>
      <protection/>
    </xf>
    <xf numFmtId="3" fontId="5" fillId="0" borderId="4" xfId="26" applyNumberFormat="1" applyFont="1" applyBorder="1" applyAlignment="1">
      <alignment horizontal="right" vertical="center"/>
      <protection/>
    </xf>
    <xf numFmtId="0" fontId="4" fillId="3" borderId="34" xfId="26" applyFont="1" applyFill="1" applyBorder="1" applyAlignment="1">
      <alignment horizontal="center" vertical="center"/>
      <protection/>
    </xf>
    <xf numFmtId="0" fontId="4" fillId="3" borderId="8" xfId="26" applyFont="1" applyFill="1" applyBorder="1" applyAlignment="1">
      <alignment horizontal="center" vertical="center"/>
      <protection/>
    </xf>
    <xf numFmtId="0" fontId="4" fillId="3" borderId="9" xfId="26" applyFont="1" applyFill="1" applyBorder="1" applyAlignment="1">
      <alignment horizontal="center" vertical="center"/>
      <protection/>
    </xf>
    <xf numFmtId="0" fontId="21" fillId="3" borderId="57" xfId="26" applyFont="1" applyFill="1" applyBorder="1" applyAlignment="1">
      <alignment horizontal="center" vertical="center" shrinkToFit="1"/>
      <protection/>
    </xf>
    <xf numFmtId="0" fontId="21" fillId="3" borderId="6" xfId="26" applyFont="1" applyFill="1" applyBorder="1" applyAlignment="1">
      <alignment horizontal="center" vertical="center" shrinkToFit="1"/>
      <protection/>
    </xf>
    <xf numFmtId="0" fontId="21" fillId="3" borderId="24" xfId="26" applyFont="1" applyFill="1" applyBorder="1" applyAlignment="1">
      <alignment horizontal="center" vertical="center" shrinkToFit="1"/>
      <protection/>
    </xf>
    <xf numFmtId="0" fontId="21" fillId="3" borderId="1" xfId="26" applyFont="1" applyFill="1" applyBorder="1" applyAlignment="1">
      <alignment horizontal="center" vertical="center" shrinkToFit="1"/>
      <protection/>
    </xf>
    <xf numFmtId="0" fontId="21" fillId="3" borderId="34" xfId="26" applyFont="1" applyFill="1" applyBorder="1" applyAlignment="1">
      <alignment horizontal="center" vertical="center" shrinkToFit="1"/>
      <protection/>
    </xf>
    <xf numFmtId="0" fontId="39" fillId="0" borderId="0" xfId="26" applyFont="1" applyBorder="1" applyAlignment="1">
      <alignment horizontal="center"/>
      <protection/>
    </xf>
    <xf numFmtId="0" fontId="40" fillId="0" borderId="0" xfId="26" applyFont="1" applyAlignment="1">
      <alignment horizontal="right"/>
      <protection/>
    </xf>
    <xf numFmtId="0" fontId="9" fillId="0" borderId="24" xfId="26" applyFont="1" applyBorder="1" applyAlignment="1">
      <alignment horizontal="right" vertical="center"/>
      <protection/>
    </xf>
    <xf numFmtId="0" fontId="9" fillId="0" borderId="6" xfId="26" applyFont="1" applyBorder="1" applyAlignment="1">
      <alignment horizontal="right" vertical="center" shrinkToFit="1"/>
      <protection/>
    </xf>
    <xf numFmtId="0" fontId="9" fillId="0" borderId="5" xfId="26" applyFont="1" applyBorder="1" applyAlignment="1">
      <alignment horizontal="right" vertical="center" shrinkToFit="1"/>
      <protection/>
    </xf>
    <xf numFmtId="0" fontId="9" fillId="0" borderId="7" xfId="26" applyFont="1" applyBorder="1" applyAlignment="1">
      <alignment horizontal="right" vertical="center" shrinkToFit="1"/>
      <protection/>
    </xf>
    <xf numFmtId="0" fontId="9" fillId="0" borderId="3" xfId="26" applyFont="1" applyBorder="1" applyAlignment="1">
      <alignment horizontal="right" vertical="center" shrinkToFit="1"/>
      <protection/>
    </xf>
    <xf numFmtId="0" fontId="40" fillId="0" borderId="0" xfId="26" applyFont="1" applyBorder="1" applyAlignment="1">
      <alignment horizontal="right"/>
      <protection/>
    </xf>
    <xf numFmtId="180" fontId="5" fillId="0" borderId="3" xfId="26" applyNumberFormat="1" applyFont="1" applyBorder="1" applyAlignment="1">
      <alignment horizontal="right" vertical="center"/>
      <protection/>
    </xf>
    <xf numFmtId="180" fontId="5" fillId="0" borderId="0" xfId="26" applyNumberFormat="1" applyFont="1" applyBorder="1" applyAlignment="1">
      <alignment horizontal="right" vertical="center"/>
      <protection/>
    </xf>
    <xf numFmtId="180" fontId="5" fillId="0" borderId="10" xfId="26" applyNumberFormat="1" applyFont="1" applyBorder="1" applyAlignment="1">
      <alignment horizontal="right" vertical="center"/>
      <protection/>
    </xf>
    <xf numFmtId="180" fontId="5" fillId="0" borderId="0" xfId="26" applyNumberFormat="1" applyFont="1" applyFill="1" applyBorder="1" applyAlignment="1">
      <alignment horizontal="right" vertical="center"/>
      <protection/>
    </xf>
    <xf numFmtId="180" fontId="5" fillId="0" borderId="1" xfId="26" applyNumberFormat="1" applyFont="1" applyBorder="1" applyAlignment="1">
      <alignment horizontal="right" vertical="center"/>
      <protection/>
    </xf>
    <xf numFmtId="180" fontId="5" fillId="0" borderId="2" xfId="26" applyNumberFormat="1" applyFont="1" applyBorder="1" applyAlignment="1">
      <alignment horizontal="right" vertical="center"/>
      <protection/>
    </xf>
    <xf numFmtId="180" fontId="5" fillId="0" borderId="4" xfId="26" applyNumberFormat="1" applyFont="1" applyBorder="1" applyAlignment="1">
      <alignment horizontal="right" vertical="center"/>
      <protection/>
    </xf>
    <xf numFmtId="0" fontId="24" fillId="0" borderId="0" xfId="24" applyFont="1" applyFill="1" applyAlignment="1">
      <alignment horizontal="center"/>
      <protection/>
    </xf>
    <xf numFmtId="0" fontId="1" fillId="0" borderId="0" xfId="24" applyFont="1" applyFill="1">
      <alignment/>
      <protection/>
    </xf>
    <xf numFmtId="0" fontId="24" fillId="0" borderId="0" xfId="24" applyFont="1" applyFill="1">
      <alignment/>
      <protection/>
    </xf>
    <xf numFmtId="0" fontId="5" fillId="0" borderId="0" xfId="24" applyFont="1" applyFill="1">
      <alignment/>
      <protection/>
    </xf>
    <xf numFmtId="0" fontId="5" fillId="0" borderId="0" xfId="24" applyFont="1" applyFill="1" applyAlignment="1">
      <alignment horizontal="right"/>
      <protection/>
    </xf>
    <xf numFmtId="0" fontId="5" fillId="0" borderId="6" xfId="24" applyFont="1" applyFill="1" applyBorder="1" applyAlignment="1">
      <alignment horizontal="center" vertical="center"/>
      <protection/>
    </xf>
    <xf numFmtId="0" fontId="21" fillId="0" borderId="6" xfId="24" applyFont="1" applyFill="1" applyBorder="1" applyAlignment="1">
      <alignment horizontal="center" vertical="center"/>
      <protection/>
    </xf>
    <xf numFmtId="0" fontId="21" fillId="0" borderId="5" xfId="24" applyFont="1" applyFill="1" applyBorder="1" applyAlignment="1">
      <alignment horizontal="center" vertical="center"/>
      <protection/>
    </xf>
    <xf numFmtId="0" fontId="21" fillId="0" borderId="7" xfId="24" applyFont="1" applyFill="1" applyBorder="1" applyAlignment="1">
      <alignment horizontal="center" vertical="center"/>
      <protection/>
    </xf>
    <xf numFmtId="0" fontId="9" fillId="0" borderId="6" xfId="24" applyFont="1" applyFill="1" applyBorder="1" applyAlignment="1">
      <alignment horizontal="center" vertical="center"/>
      <protection/>
    </xf>
    <xf numFmtId="0" fontId="9" fillId="0" borderId="5" xfId="24" applyFont="1" applyFill="1" applyBorder="1" applyAlignment="1">
      <alignment horizontal="center" vertical="center"/>
      <protection/>
    </xf>
    <xf numFmtId="0" fontId="9" fillId="0" borderId="7" xfId="24" applyFont="1" applyFill="1" applyBorder="1" applyAlignment="1">
      <alignment horizontal="center" vertical="center"/>
      <protection/>
    </xf>
    <xf numFmtId="180" fontId="5" fillId="0" borderId="0" xfId="24" applyNumberFormat="1" applyFont="1" applyFill="1" applyBorder="1" applyAlignment="1">
      <alignment/>
      <protection/>
    </xf>
    <xf numFmtId="180" fontId="5" fillId="0" borderId="10" xfId="24" applyNumberFormat="1" applyFont="1" applyFill="1" applyBorder="1" applyAlignment="1">
      <alignment/>
      <protection/>
    </xf>
    <xf numFmtId="0" fontId="1" fillId="0" borderId="3" xfId="24" applyFont="1" applyFill="1" applyBorder="1" applyAlignment="1">
      <alignment vertical="center"/>
      <protection/>
    </xf>
    <xf numFmtId="0" fontId="5" fillId="0" borderId="0" xfId="24" applyFont="1" applyFill="1" applyBorder="1" applyAlignment="1">
      <alignment vertical="center"/>
      <protection/>
    </xf>
    <xf numFmtId="0" fontId="1" fillId="0" borderId="0" xfId="24" applyFont="1" applyFill="1" applyBorder="1" applyAlignment="1">
      <alignment vertical="center"/>
      <protection/>
    </xf>
    <xf numFmtId="0" fontId="5" fillId="0" borderId="10" xfId="24" applyFont="1" applyFill="1" applyBorder="1" applyAlignment="1">
      <alignment vertical="center"/>
      <protection/>
    </xf>
    <xf numFmtId="0" fontId="1" fillId="0" borderId="0" xfId="24" applyFont="1" applyFill="1" applyAlignment="1">
      <alignment vertical="center"/>
      <protection/>
    </xf>
    <xf numFmtId="0" fontId="1" fillId="0" borderId="1" xfId="24" applyFont="1" applyFill="1" applyBorder="1" applyAlignment="1">
      <alignment vertical="center"/>
      <protection/>
    </xf>
    <xf numFmtId="0" fontId="5" fillId="0" borderId="2" xfId="24" applyFont="1" applyFill="1" applyBorder="1" applyAlignment="1">
      <alignment vertical="center"/>
      <protection/>
    </xf>
    <xf numFmtId="0" fontId="1" fillId="0" borderId="2" xfId="24" applyFont="1" applyFill="1" applyBorder="1" applyAlignment="1">
      <alignment vertical="center"/>
      <protection/>
    </xf>
    <xf numFmtId="0" fontId="5" fillId="0" borderId="4" xfId="24" applyFont="1" applyFill="1" applyBorder="1" applyAlignment="1">
      <alignment vertical="center"/>
      <protection/>
    </xf>
    <xf numFmtId="180" fontId="5" fillId="0" borderId="2" xfId="24" applyNumberFormat="1" applyFont="1" applyFill="1" applyBorder="1" applyAlignment="1">
      <alignment/>
      <protection/>
    </xf>
    <xf numFmtId="180" fontId="5" fillId="0" borderId="4" xfId="24" applyNumberFormat="1" applyFont="1" applyFill="1" applyBorder="1" applyAlignment="1">
      <alignment/>
      <protection/>
    </xf>
    <xf numFmtId="0" fontId="21" fillId="0" borderId="6" xfId="24" applyFont="1" applyFill="1" applyBorder="1" applyAlignment="1">
      <alignment vertical="center"/>
      <protection/>
    </xf>
    <xf numFmtId="0" fontId="21" fillId="0" borderId="5" xfId="24" applyFont="1" applyFill="1" applyBorder="1" applyAlignment="1">
      <alignment vertical="center"/>
      <protection/>
    </xf>
    <xf numFmtId="0" fontId="21" fillId="0" borderId="7" xfId="24" applyFont="1" applyFill="1" applyBorder="1" applyAlignment="1">
      <alignment vertical="center"/>
      <protection/>
    </xf>
    <xf numFmtId="178" fontId="9" fillId="0" borderId="6" xfId="24" applyNumberFormat="1" applyFont="1" applyFill="1" applyBorder="1" applyAlignment="1">
      <alignment horizontal="right"/>
      <protection/>
    </xf>
    <xf numFmtId="178" fontId="9" fillId="0" borderId="5" xfId="24" applyNumberFormat="1" applyFont="1" applyFill="1" applyBorder="1" applyAlignment="1">
      <alignment horizontal="right"/>
      <protection/>
    </xf>
    <xf numFmtId="180" fontId="9" fillId="0" borderId="5" xfId="24" applyNumberFormat="1" applyFont="1" applyFill="1" applyBorder="1" applyAlignment="1">
      <alignment horizontal="right"/>
      <protection/>
    </xf>
    <xf numFmtId="180" fontId="9" fillId="0" borderId="7" xfId="24" applyNumberFormat="1" applyFont="1" applyFill="1" applyBorder="1" applyAlignment="1">
      <alignment horizontal="right"/>
      <protection/>
    </xf>
    <xf numFmtId="0" fontId="21" fillId="0" borderId="6" xfId="24" applyFont="1" applyFill="1" applyBorder="1" applyAlignment="1">
      <alignment horizontal="left" vertical="center"/>
      <protection/>
    </xf>
    <xf numFmtId="0" fontId="21" fillId="0" borderId="5" xfId="24" applyFont="1" applyFill="1" applyBorder="1" applyAlignment="1">
      <alignment horizontal="left" vertical="center"/>
      <protection/>
    </xf>
    <xf numFmtId="0" fontId="21" fillId="0" borderId="7" xfId="24" applyFont="1" applyFill="1" applyBorder="1" applyAlignment="1">
      <alignment horizontal="left" vertical="center"/>
      <protection/>
    </xf>
    <xf numFmtId="182" fontId="9" fillId="0" borderId="6" xfId="24" applyNumberFormat="1" applyFont="1" applyFill="1" applyBorder="1" applyAlignment="1">
      <alignment horizontal="right"/>
      <protection/>
    </xf>
    <xf numFmtId="182" fontId="9" fillId="0" borderId="5" xfId="24" applyNumberFormat="1" applyFont="1" applyFill="1" applyBorder="1" applyAlignment="1">
      <alignment horizontal="right"/>
      <protection/>
    </xf>
    <xf numFmtId="0" fontId="1" fillId="0" borderId="6" xfId="24" applyFont="1" applyFill="1" applyBorder="1" applyAlignment="1">
      <alignment vertical="center"/>
      <protection/>
    </xf>
    <xf numFmtId="0" fontId="5" fillId="0" borderId="5" xfId="24" applyFont="1" applyFill="1" applyBorder="1" applyAlignment="1">
      <alignment vertical="center"/>
      <protection/>
    </xf>
    <xf numFmtId="0" fontId="5" fillId="0" borderId="7" xfId="24" applyFont="1" applyFill="1" applyBorder="1" applyAlignment="1">
      <alignment vertical="center"/>
      <protection/>
    </xf>
    <xf numFmtId="0" fontId="9" fillId="0" borderId="0" xfId="24" applyFont="1" applyFill="1">
      <alignment/>
      <protection/>
    </xf>
    <xf numFmtId="0" fontId="5" fillId="0" borderId="1" xfId="24" applyFont="1" applyFill="1" applyBorder="1" applyAlignment="1">
      <alignment vertical="center"/>
      <protection/>
    </xf>
    <xf numFmtId="190" fontId="9" fillId="0" borderId="5" xfId="24" applyNumberFormat="1" applyFont="1" applyFill="1" applyBorder="1" applyAlignment="1">
      <alignment horizontal="right"/>
      <protection/>
    </xf>
    <xf numFmtId="190" fontId="9" fillId="0" borderId="7" xfId="24" applyNumberFormat="1" applyFont="1" applyFill="1" applyBorder="1" applyAlignment="1">
      <alignment horizontal="right"/>
      <protection/>
    </xf>
    <xf numFmtId="0" fontId="5" fillId="0" borderId="3" xfId="24" applyFont="1" applyFill="1" applyBorder="1" applyAlignment="1">
      <alignment vertical="center"/>
      <protection/>
    </xf>
    <xf numFmtId="0" fontId="1" fillId="0" borderId="0" xfId="24" applyFont="1" applyFill="1" applyBorder="1">
      <alignment/>
      <protection/>
    </xf>
    <xf numFmtId="0" fontId="4" fillId="0" borderId="0" xfId="24" applyFont="1" applyFill="1" applyBorder="1" applyAlignment="1">
      <alignment horizontal="center"/>
      <protection/>
    </xf>
    <xf numFmtId="180" fontId="4" fillId="0" borderId="0" xfId="24" applyNumberFormat="1" applyFont="1" applyFill="1" applyBorder="1" applyAlignment="1">
      <alignment horizontal="right"/>
      <protection/>
    </xf>
    <xf numFmtId="190" fontId="4" fillId="0" borderId="0" xfId="24" applyNumberFormat="1" applyFont="1" applyFill="1" applyBorder="1" applyAlignment="1">
      <alignment horizontal="center"/>
      <protection/>
    </xf>
    <xf numFmtId="180" fontId="4" fillId="0" borderId="0" xfId="24" applyNumberFormat="1" applyFont="1" applyFill="1" applyBorder="1" applyAlignment="1">
      <alignment horizontal="center"/>
      <protection/>
    </xf>
    <xf numFmtId="191" fontId="4" fillId="0" borderId="0" xfId="24" applyNumberFormat="1" applyFont="1" applyFill="1" applyBorder="1" applyAlignment="1">
      <alignment horizontal="center"/>
      <protection/>
    </xf>
    <xf numFmtId="0" fontId="1" fillId="0" borderId="0" xfId="24" applyFont="1" applyFill="1" applyAlignment="1">
      <alignment horizontal="right"/>
      <protection/>
    </xf>
    <xf numFmtId="0" fontId="4" fillId="0" borderId="0" xfId="24" applyFont="1" applyFill="1">
      <alignment/>
      <protection/>
    </xf>
    <xf numFmtId="0" fontId="4" fillId="0" borderId="0" xfId="24" applyFont="1" applyFill="1" applyBorder="1">
      <alignment/>
      <protection/>
    </xf>
    <xf numFmtId="0" fontId="5" fillId="0" borderId="0" xfId="24" applyFont="1" applyFill="1" applyBorder="1">
      <alignment/>
      <protection/>
    </xf>
    <xf numFmtId="0" fontId="5" fillId="0" borderId="0" xfId="24" applyFont="1" applyFill="1" applyAlignment="1">
      <alignment/>
      <protection/>
    </xf>
    <xf numFmtId="0" fontId="5" fillId="0" borderId="0" xfId="24" applyFont="1" applyFill="1" applyAlignment="1">
      <alignment horizontal="center"/>
      <protection/>
    </xf>
    <xf numFmtId="180" fontId="5" fillId="0" borderId="6" xfId="24" applyNumberFormat="1" applyFont="1" applyFill="1" applyBorder="1" applyAlignment="1">
      <alignment horizontal="center" vertical="center"/>
      <protection/>
    </xf>
    <xf numFmtId="180" fontId="21" fillId="0" borderId="5" xfId="24" applyNumberFormat="1" applyFont="1" applyFill="1" applyBorder="1" applyAlignment="1">
      <alignment horizontal="center" vertical="center"/>
      <protection/>
    </xf>
    <xf numFmtId="180" fontId="21" fillId="0" borderId="7" xfId="24" applyNumberFormat="1" applyFont="1" applyFill="1" applyBorder="1" applyAlignment="1">
      <alignment horizontal="center" vertical="center"/>
      <protection/>
    </xf>
    <xf numFmtId="176" fontId="4" fillId="0" borderId="0" xfId="24" applyNumberFormat="1" applyFont="1" applyFill="1" applyBorder="1" applyAlignment="1">
      <alignment horizontal="center"/>
      <protection/>
    </xf>
    <xf numFmtId="190" fontId="4" fillId="0" borderId="0" xfId="24" applyNumberFormat="1" applyFont="1" applyFill="1" applyBorder="1" applyAlignment="1">
      <alignment horizontal="right"/>
      <protection/>
    </xf>
    <xf numFmtId="0" fontId="5" fillId="0" borderId="0" xfId="29" applyFont="1">
      <alignment vertical="center"/>
      <protection/>
    </xf>
    <xf numFmtId="0" fontId="44" fillId="0" borderId="0" xfId="0" applyFont="1" applyAlignment="1">
      <alignment/>
    </xf>
    <xf numFmtId="49" fontId="44" fillId="0" borderId="0" xfId="0" applyNumberFormat="1" applyFont="1" applyAlignment="1">
      <alignment/>
    </xf>
    <xf numFmtId="49" fontId="45" fillId="0" borderId="0" xfId="0" applyNumberFormat="1" applyFont="1" applyAlignment="1">
      <alignment/>
    </xf>
    <xf numFmtId="0" fontId="46" fillId="0" borderId="0" xfId="0" applyFont="1" applyAlignment="1">
      <alignment/>
    </xf>
    <xf numFmtId="49" fontId="44" fillId="0" borderId="0" xfId="0" applyNumberFormat="1" applyFont="1" applyAlignment="1">
      <alignment vertical="top" wrapText="1"/>
    </xf>
    <xf numFmtId="49" fontId="46" fillId="0" borderId="0" xfId="0" applyNumberFormat="1" applyFont="1" applyAlignment="1">
      <alignment/>
    </xf>
    <xf numFmtId="49" fontId="45" fillId="0" borderId="0" xfId="0" applyNumberFormat="1" applyFont="1" applyAlignment="1">
      <alignment vertical="top"/>
    </xf>
    <xf numFmtId="0" fontId="44" fillId="0" borderId="0" xfId="0" applyFont="1" applyAlignment="1">
      <alignment vertical="top"/>
    </xf>
    <xf numFmtId="0" fontId="44" fillId="0" borderId="0" xfId="0" applyFont="1" applyAlignment="1">
      <alignment vertical="distributed"/>
    </xf>
    <xf numFmtId="0" fontId="43" fillId="0" borderId="0" xfId="16" applyFont="1" applyAlignment="1">
      <alignment horizontal="right" vertical="center"/>
    </xf>
    <xf numFmtId="0" fontId="27" fillId="0" borderId="0" xfId="29" applyFont="1" applyAlignment="1">
      <alignment horizontal="right" vertical="center"/>
      <protection/>
    </xf>
    <xf numFmtId="49" fontId="29" fillId="0" borderId="0" xfId="0" applyNumberFormat="1" applyFont="1" applyAlignment="1">
      <alignment/>
    </xf>
    <xf numFmtId="0" fontId="1" fillId="2" borderId="6" xfId="21" applyFill="1" applyBorder="1" applyAlignment="1">
      <alignment horizontal="centerContinuous" shrinkToFit="1"/>
      <protection/>
    </xf>
    <xf numFmtId="0" fontId="1" fillId="2" borderId="5" xfId="21" applyFill="1" applyBorder="1" applyAlignment="1">
      <alignment horizontal="centerContinuous" shrinkToFit="1"/>
      <protection/>
    </xf>
    <xf numFmtId="0" fontId="1" fillId="2" borderId="7" xfId="21" applyFill="1" applyBorder="1" applyAlignment="1">
      <alignment horizontal="centerContinuous" shrinkToFit="1"/>
      <protection/>
    </xf>
    <xf numFmtId="0" fontId="1" fillId="2" borderId="24" xfId="21" applyFill="1" applyBorder="1" applyAlignment="1">
      <alignment horizontal="centerContinuous" shrinkToFit="1"/>
      <protection/>
    </xf>
    <xf numFmtId="0" fontId="1" fillId="2" borderId="6" xfId="21" applyFill="1" applyBorder="1" applyAlignment="1" quotePrefix="1">
      <alignment horizontal="centerContinuous" shrinkToFit="1"/>
      <protection/>
    </xf>
    <xf numFmtId="0" fontId="1" fillId="2" borderId="57" xfId="21" applyFill="1" applyBorder="1" applyAlignment="1">
      <alignment horizontal="center" vertical="center" shrinkToFit="1"/>
      <protection/>
    </xf>
    <xf numFmtId="0" fontId="34" fillId="2" borderId="57" xfId="21" applyFont="1" applyFill="1" applyBorder="1" applyAlignment="1">
      <alignment horizontal="center" vertical="center" shrinkToFit="1"/>
      <protection/>
    </xf>
    <xf numFmtId="0" fontId="34" fillId="2" borderId="34" xfId="21" applyFont="1" applyFill="1" applyBorder="1" applyAlignment="1">
      <alignment horizontal="center" vertical="center"/>
      <protection/>
    </xf>
    <xf numFmtId="0" fontId="1" fillId="2" borderId="34" xfId="21" applyFill="1" applyBorder="1" applyAlignment="1">
      <alignment horizontal="centerContinuous" shrinkToFit="1"/>
      <protection/>
    </xf>
    <xf numFmtId="0" fontId="1" fillId="2" borderId="9" xfId="21" applyFill="1" applyBorder="1" applyAlignment="1">
      <alignment horizontal="centerContinuous" shrinkToFit="1"/>
      <protection/>
    </xf>
    <xf numFmtId="0" fontId="1" fillId="2" borderId="8" xfId="21" applyFill="1" applyBorder="1" applyAlignment="1">
      <alignment horizontal="centerContinuous" shrinkToFit="1"/>
      <protection/>
    </xf>
    <xf numFmtId="0" fontId="1" fillId="2" borderId="57" xfId="21" applyFill="1" applyBorder="1" applyAlignment="1">
      <alignment horizontal="centerContinuous" shrinkToFit="1"/>
      <protection/>
    </xf>
    <xf numFmtId="49" fontId="44" fillId="0" borderId="0" xfId="0" applyNumberFormat="1" applyFont="1" applyAlignment="1">
      <alignment vertical="top"/>
    </xf>
    <xf numFmtId="49" fontId="44" fillId="0" borderId="0" xfId="0" applyNumberFormat="1" applyFont="1" applyAlignment="1">
      <alignment vertical="distributed"/>
    </xf>
    <xf numFmtId="0" fontId="39" fillId="0" borderId="0" xfId="26" applyFont="1" applyAlignment="1">
      <alignment/>
      <protection/>
    </xf>
    <xf numFmtId="0" fontId="1" fillId="0" borderId="0" xfId="26" applyFont="1" applyAlignment="1">
      <alignment/>
      <protection/>
    </xf>
    <xf numFmtId="3" fontId="1" fillId="0" borderId="46" xfId="22" applyNumberFormat="1" applyBorder="1" applyAlignment="1">
      <alignment/>
      <protection/>
    </xf>
    <xf numFmtId="3" fontId="1" fillId="0" borderId="10" xfId="22" applyNumberFormat="1" applyBorder="1" applyAlignment="1">
      <alignment horizontal="right"/>
      <protection/>
    </xf>
    <xf numFmtId="180" fontId="1" fillId="0" borderId="10" xfId="22" applyNumberFormat="1" applyBorder="1" applyAlignment="1">
      <alignment horizontal="right"/>
      <protection/>
    </xf>
    <xf numFmtId="180" fontId="1" fillId="0" borderId="0" xfId="0" applyNumberFormat="1" applyFont="1" applyAlignment="1">
      <alignment/>
    </xf>
    <xf numFmtId="0" fontId="1" fillId="0" borderId="0" xfId="0" applyFont="1" applyFill="1" applyAlignment="1">
      <alignment/>
    </xf>
    <xf numFmtId="180" fontId="6" fillId="0" borderId="0" xfId="0" applyNumberFormat="1" applyFont="1" applyBorder="1" applyAlignment="1">
      <alignment/>
    </xf>
    <xf numFmtId="58" fontId="1" fillId="0" borderId="0" xfId="27" applyNumberFormat="1" applyAlignment="1">
      <alignment horizontal="center" vertical="center"/>
      <protection/>
    </xf>
    <xf numFmtId="0" fontId="7" fillId="0" borderId="0" xfId="16" applyAlignment="1">
      <alignment horizontal="right" vertical="center"/>
    </xf>
    <xf numFmtId="0" fontId="1" fillId="0" borderId="1" xfId="0" applyFont="1" applyFill="1" applyBorder="1" applyAlignment="1">
      <alignment/>
    </xf>
    <xf numFmtId="0" fontId="1" fillId="0" borderId="2" xfId="0" applyFont="1" applyFill="1" applyBorder="1" applyAlignment="1">
      <alignment/>
    </xf>
    <xf numFmtId="0" fontId="1" fillId="0" borderId="4" xfId="0" applyFont="1" applyFill="1" applyBorder="1" applyAlignment="1">
      <alignment/>
    </xf>
    <xf numFmtId="180" fontId="1" fillId="0" borderId="2" xfId="0" applyNumberFormat="1" applyFont="1" applyFill="1" applyBorder="1" applyAlignment="1">
      <alignment horizontal="right"/>
    </xf>
    <xf numFmtId="38" fontId="1" fillId="0" borderId="2" xfId="17" applyFont="1" applyFill="1" applyBorder="1" applyAlignment="1">
      <alignment horizontal="right"/>
    </xf>
    <xf numFmtId="3" fontId="1" fillId="0" borderId="2" xfId="0" applyNumberFormat="1" applyFont="1" applyFill="1" applyBorder="1" applyAlignment="1">
      <alignment horizontal="right"/>
    </xf>
    <xf numFmtId="3" fontId="1" fillId="0" borderId="4" xfId="0" applyNumberFormat="1" applyFont="1" applyFill="1" applyBorder="1" applyAlignment="1">
      <alignment horizontal="right"/>
    </xf>
    <xf numFmtId="0" fontId="1" fillId="0" borderId="0" xfId="0" applyFont="1" applyFill="1" applyBorder="1" applyAlignment="1">
      <alignment/>
    </xf>
    <xf numFmtId="0" fontId="1" fillId="0" borderId="3" xfId="0" applyFont="1" applyFill="1" applyBorder="1" applyAlignment="1">
      <alignment/>
    </xf>
    <xf numFmtId="180" fontId="1" fillId="0" borderId="1" xfId="0" applyNumberFormat="1" applyFont="1" applyFill="1" applyBorder="1" applyAlignment="1">
      <alignment wrapText="1"/>
    </xf>
    <xf numFmtId="0" fontId="0" fillId="0" borderId="2" xfId="0" applyFill="1" applyBorder="1" applyAlignment="1">
      <alignment wrapText="1"/>
    </xf>
    <xf numFmtId="180" fontId="1" fillId="0" borderId="2" xfId="0" applyNumberFormat="1" applyFont="1" applyFill="1" applyBorder="1" applyAlignment="1">
      <alignment shrinkToFit="1"/>
    </xf>
    <xf numFmtId="180" fontId="1" fillId="0" borderId="4" xfId="0" applyNumberFormat="1" applyFont="1" applyFill="1" applyBorder="1" applyAlignment="1">
      <alignment horizontal="right"/>
    </xf>
    <xf numFmtId="38" fontId="1" fillId="0" borderId="0" xfId="0" applyNumberFormat="1" applyFont="1" applyFill="1" applyBorder="1" applyAlignment="1">
      <alignment/>
    </xf>
    <xf numFmtId="181" fontId="1" fillId="0" borderId="3" xfId="21" applyNumberFormat="1" applyBorder="1">
      <alignment/>
      <protection/>
    </xf>
    <xf numFmtId="181" fontId="1" fillId="0" borderId="10" xfId="21" applyNumberFormat="1" applyBorder="1">
      <alignment/>
      <protection/>
    </xf>
    <xf numFmtId="181" fontId="1" fillId="0" borderId="3" xfId="21" applyNumberFormat="1" applyFill="1" applyBorder="1">
      <alignment/>
      <protection/>
    </xf>
    <xf numFmtId="181" fontId="1" fillId="0" borderId="10" xfId="21" applyNumberFormat="1" applyFill="1" applyBorder="1">
      <alignment/>
      <protection/>
    </xf>
    <xf numFmtId="181" fontId="1" fillId="0" borderId="1" xfId="21" applyNumberFormat="1" applyFill="1" applyBorder="1">
      <alignment/>
      <protection/>
    </xf>
    <xf numFmtId="181" fontId="1" fillId="0" borderId="4" xfId="21" applyNumberFormat="1" applyFill="1" applyBorder="1">
      <alignment/>
      <protection/>
    </xf>
    <xf numFmtId="181" fontId="1" fillId="0" borderId="1" xfId="21" applyNumberFormat="1" applyBorder="1">
      <alignment/>
      <protection/>
    </xf>
    <xf numFmtId="181" fontId="1" fillId="0" borderId="4" xfId="21" applyNumberFormat="1" applyBorder="1">
      <alignment/>
      <protection/>
    </xf>
    <xf numFmtId="181" fontId="1" fillId="0" borderId="0" xfId="21" applyNumberFormat="1" applyBorder="1">
      <alignment/>
      <protection/>
    </xf>
    <xf numFmtId="181" fontId="1" fillId="0" borderId="0" xfId="21" applyNumberFormat="1" applyFill="1" applyBorder="1">
      <alignment/>
      <protection/>
    </xf>
    <xf numFmtId="181" fontId="1" fillId="0" borderId="2" xfId="21" applyNumberFormat="1" applyFill="1" applyBorder="1">
      <alignment/>
      <protection/>
    </xf>
    <xf numFmtId="181" fontId="1" fillId="0" borderId="34" xfId="21" applyNumberFormat="1" applyBorder="1">
      <alignment/>
      <protection/>
    </xf>
    <xf numFmtId="181" fontId="1" fillId="0" borderId="9" xfId="21" applyNumberFormat="1" applyBorder="1">
      <alignment/>
      <protection/>
    </xf>
    <xf numFmtId="181" fontId="1" fillId="0" borderId="8" xfId="21" applyNumberFormat="1" applyBorder="1">
      <alignment/>
      <protection/>
    </xf>
    <xf numFmtId="180" fontId="1" fillId="0" borderId="0" xfId="0" applyNumberFormat="1" applyFont="1" applyAlignment="1">
      <alignment/>
    </xf>
    <xf numFmtId="180" fontId="1" fillId="0" borderId="0" xfId="17" applyNumberFormat="1" applyFont="1" applyAlignment="1">
      <alignment/>
    </xf>
    <xf numFmtId="0" fontId="24" fillId="0" borderId="0" xfId="28" applyFont="1">
      <alignment/>
      <protection/>
    </xf>
    <xf numFmtId="0" fontId="24" fillId="0" borderId="0" xfId="28" applyFont="1" applyAlignment="1">
      <alignment horizontal="right"/>
      <protection/>
    </xf>
    <xf numFmtId="192" fontId="15" fillId="0" borderId="0" xfId="22" applyNumberFormat="1" applyFont="1" applyAlignment="1">
      <alignment horizontal="left"/>
      <protection/>
    </xf>
    <xf numFmtId="192" fontId="1" fillId="0" borderId="0" xfId="22" applyNumberFormat="1" applyAlignment="1">
      <alignment shrinkToFit="1"/>
      <protection/>
    </xf>
    <xf numFmtId="0" fontId="1" fillId="0" borderId="0" xfId="30">
      <alignment/>
      <protection/>
    </xf>
    <xf numFmtId="0" fontId="1" fillId="0" borderId="0" xfId="30" applyAlignment="1">
      <alignment horizontal="right"/>
      <protection/>
    </xf>
    <xf numFmtId="0" fontId="42" fillId="0" borderId="0" xfId="30" applyFont="1" applyAlignment="1">
      <alignment horizontal="left"/>
      <protection/>
    </xf>
    <xf numFmtId="0" fontId="42" fillId="0" borderId="0" xfId="30" applyFont="1">
      <alignment/>
      <protection/>
    </xf>
    <xf numFmtId="0" fontId="42" fillId="0" borderId="0" xfId="30" applyFont="1" applyAlignment="1">
      <alignment horizontal="left" indent="1"/>
      <protection/>
    </xf>
    <xf numFmtId="0" fontId="13" fillId="0" borderId="0" xfId="30" applyFont="1" applyAlignment="1">
      <alignment horizontal="left"/>
      <protection/>
    </xf>
    <xf numFmtId="0" fontId="47" fillId="0" borderId="0" xfId="30" applyFont="1" applyAlignment="1">
      <alignment horizontal="left"/>
      <protection/>
    </xf>
    <xf numFmtId="0" fontId="41" fillId="0" borderId="0" xfId="30" applyFont="1" applyBorder="1" applyAlignment="1">
      <alignment horizontal="center"/>
      <protection/>
    </xf>
    <xf numFmtId="0" fontId="42" fillId="0" borderId="0" xfId="30" applyFont="1" applyBorder="1">
      <alignment/>
      <protection/>
    </xf>
    <xf numFmtId="0" fontId="48" fillId="0" borderId="0" xfId="30" applyFont="1" applyBorder="1" applyAlignment="1">
      <alignment/>
      <protection/>
    </xf>
    <xf numFmtId="0" fontId="41" fillId="0" borderId="0" xfId="30" applyFont="1" applyBorder="1" applyAlignment="1">
      <alignment/>
      <protection/>
    </xf>
    <xf numFmtId="0" fontId="1" fillId="0" borderId="0" xfId="30" applyBorder="1" applyAlignment="1">
      <alignment/>
      <protection/>
    </xf>
    <xf numFmtId="0" fontId="42" fillId="0" borderId="0" xfId="30" applyFont="1" applyBorder="1" applyAlignment="1">
      <alignment/>
      <protection/>
    </xf>
    <xf numFmtId="0" fontId="1" fillId="0" borderId="0" xfId="30" applyAlignment="1">
      <alignment/>
      <protection/>
    </xf>
    <xf numFmtId="0" fontId="1" fillId="0" borderId="0" xfId="25" applyAlignment="1">
      <alignment horizontal="center" vertical="center"/>
      <protection/>
    </xf>
    <xf numFmtId="0" fontId="1" fillId="0" borderId="0" xfId="25">
      <alignment vertical="center"/>
      <protection/>
    </xf>
    <xf numFmtId="0" fontId="31" fillId="0" borderId="0" xfId="25" applyFont="1" applyAlignment="1">
      <alignment vertical="center"/>
      <protection/>
    </xf>
    <xf numFmtId="0" fontId="1" fillId="0" borderId="0" xfId="25" applyAlignment="1">
      <alignment/>
      <protection/>
    </xf>
    <xf numFmtId="201" fontId="4" fillId="2" borderId="6" xfId="17" applyNumberFormat="1" applyFont="1" applyFill="1" applyBorder="1" applyAlignment="1" applyProtection="1">
      <alignment horizontal="left" vertical="center" wrapText="1"/>
      <protection locked="0"/>
    </xf>
    <xf numFmtId="202" fontId="4" fillId="2" borderId="3" xfId="17" applyNumberFormat="1" applyFont="1" applyFill="1" applyBorder="1" applyAlignment="1" applyProtection="1">
      <alignment horizontal="distributed" vertical="center" shrinkToFit="1"/>
      <protection locked="0"/>
    </xf>
    <xf numFmtId="202" fontId="4" fillId="2" borderId="3" xfId="17" applyNumberFormat="1" applyFont="1" applyFill="1" applyBorder="1" applyAlignment="1" applyProtection="1">
      <alignment horizontal="distributed" vertical="center"/>
      <protection locked="0"/>
    </xf>
    <xf numFmtId="202" fontId="4" fillId="2" borderId="3" xfId="17" applyNumberFormat="1" applyFont="1" applyFill="1" applyBorder="1" applyAlignment="1" applyProtection="1">
      <alignment horizontal="distributed" vertical="center" wrapText="1"/>
      <protection locked="0"/>
    </xf>
    <xf numFmtId="202" fontId="4" fillId="2" borderId="1" xfId="17" applyNumberFormat="1" applyFont="1" applyFill="1" applyBorder="1" applyAlignment="1" applyProtection="1">
      <alignment horizontal="distributed" vertical="center" shrinkToFit="1"/>
      <protection locked="0"/>
    </xf>
    <xf numFmtId="202" fontId="4" fillId="2" borderId="1" xfId="17" applyNumberFormat="1" applyFont="1" applyFill="1" applyBorder="1" applyAlignment="1" applyProtection="1">
      <alignment vertical="center" shrinkToFit="1"/>
      <protection locked="0"/>
    </xf>
    <xf numFmtId="202" fontId="4" fillId="2" borderId="1" xfId="17" applyNumberFormat="1" applyFont="1" applyFill="1" applyBorder="1" applyAlignment="1" applyProtection="1">
      <alignment horizontal="distributed" vertical="center"/>
      <protection locked="0"/>
    </xf>
    <xf numFmtId="49" fontId="5" fillId="0" borderId="5" xfId="17" applyNumberFormat="1" applyFont="1" applyBorder="1" applyAlignment="1">
      <alignment horizontal="right" vertical="center"/>
    </xf>
    <xf numFmtId="49" fontId="5" fillId="0" borderId="5" xfId="17" applyNumberFormat="1" applyFont="1" applyBorder="1" applyAlignment="1">
      <alignment horizontal="center" vertical="center"/>
    </xf>
    <xf numFmtId="201" fontId="1" fillId="0" borderId="5" xfId="17" applyNumberFormat="1" applyBorder="1" applyAlignment="1">
      <alignment vertical="center"/>
    </xf>
    <xf numFmtId="49" fontId="5" fillId="0" borderId="0" xfId="17" applyNumberFormat="1" applyFont="1" applyBorder="1" applyAlignment="1">
      <alignment horizontal="right" vertical="center"/>
    </xf>
    <xf numFmtId="49" fontId="5" fillId="0" borderId="0" xfId="17" applyNumberFormat="1" applyFont="1" applyBorder="1" applyAlignment="1">
      <alignment horizontal="center" vertical="center"/>
    </xf>
    <xf numFmtId="201" fontId="1" fillId="0" borderId="0" xfId="17" applyNumberFormat="1" applyBorder="1" applyAlignment="1">
      <alignment vertical="center"/>
    </xf>
    <xf numFmtId="49" fontId="5" fillId="0" borderId="7" xfId="17" applyNumberFormat="1" applyFont="1" applyBorder="1" applyAlignment="1">
      <alignment horizontal="center" vertical="center"/>
    </xf>
    <xf numFmtId="0" fontId="1" fillId="0" borderId="0" xfId="25" applyBorder="1">
      <alignment vertical="center"/>
      <protection/>
    </xf>
    <xf numFmtId="49" fontId="5" fillId="0" borderId="2" xfId="17" applyNumberFormat="1" applyFont="1" applyBorder="1" applyAlignment="1">
      <alignment horizontal="right" vertical="center"/>
    </xf>
    <xf numFmtId="49" fontId="5" fillId="0" borderId="2" xfId="17" applyNumberFormat="1" applyFont="1" applyBorder="1" applyAlignment="1">
      <alignment horizontal="center" vertical="center"/>
    </xf>
    <xf numFmtId="0" fontId="1" fillId="0" borderId="0" xfId="25" applyBorder="1" applyAlignment="1">
      <alignment/>
      <protection/>
    </xf>
    <xf numFmtId="201" fontId="4" fillId="0" borderId="0" xfId="17" applyNumberFormat="1" applyFont="1" applyBorder="1" applyAlignment="1">
      <alignment horizontal="center" vertical="center" wrapText="1"/>
    </xf>
    <xf numFmtId="201" fontId="1" fillId="0" borderId="5" xfId="17" applyNumberFormat="1" applyBorder="1" applyAlignment="1">
      <alignment/>
    </xf>
    <xf numFmtId="0" fontId="1" fillId="0" borderId="0" xfId="25" applyFont="1" applyAlignment="1">
      <alignment horizontal="right"/>
      <protection/>
    </xf>
    <xf numFmtId="0" fontId="1" fillId="0" borderId="0" xfId="25" applyFont="1" applyBorder="1" applyAlignment="1">
      <alignment horizontal="right"/>
      <protection/>
    </xf>
    <xf numFmtId="49" fontId="5" fillId="0" borderId="0" xfId="24" applyNumberFormat="1" applyFont="1" applyFill="1" applyBorder="1" applyAlignment="1">
      <alignment horizontal="center"/>
      <protection/>
    </xf>
    <xf numFmtId="0" fontId="5" fillId="0" borderId="0" xfId="24" applyFont="1" applyFill="1" applyBorder="1" applyAlignment="1">
      <alignment horizontal="center"/>
      <protection/>
    </xf>
    <xf numFmtId="49" fontId="5" fillId="0" borderId="2" xfId="24" applyNumberFormat="1" applyFont="1" applyFill="1" applyBorder="1" applyAlignment="1">
      <alignment horizontal="center"/>
      <protection/>
    </xf>
    <xf numFmtId="0" fontId="9" fillId="0" borderId="3" xfId="21" applyFont="1" applyBorder="1" applyAlignment="1">
      <alignment horizontal="right" vertical="distributed"/>
      <protection/>
    </xf>
    <xf numFmtId="55" fontId="1" fillId="0" borderId="3" xfId="21" applyNumberFormat="1" applyFont="1" applyBorder="1" applyAlignment="1">
      <alignment horizontal="right" vertical="center" shrinkToFit="1"/>
      <protection/>
    </xf>
    <xf numFmtId="0" fontId="1" fillId="0" borderId="3" xfId="21" applyFont="1" applyBorder="1" applyAlignment="1">
      <alignment horizontal="right" vertical="center" shrinkToFit="1"/>
      <protection/>
    </xf>
    <xf numFmtId="0" fontId="1" fillId="0" borderId="3" xfId="21" applyFill="1" applyBorder="1" applyAlignment="1">
      <alignment horizontal="right" vertical="center" shrinkToFit="1"/>
      <protection/>
    </xf>
    <xf numFmtId="49" fontId="1" fillId="0" borderId="34" xfId="21" applyNumberFormat="1" applyFont="1" applyBorder="1" applyAlignment="1">
      <alignment horizontal="right" vertical="center" shrinkToFit="1"/>
      <protection/>
    </xf>
    <xf numFmtId="0" fontId="9" fillId="0" borderId="0" xfId="21" applyFont="1" applyBorder="1" applyAlignment="1">
      <alignment horizontal="right" vertical="distributed"/>
      <protection/>
    </xf>
    <xf numFmtId="49" fontId="1" fillId="0" borderId="8" xfId="21" applyNumberFormat="1" applyFont="1" applyBorder="1" applyAlignment="1">
      <alignment horizontal="right" vertical="center" shrinkToFit="1"/>
      <protection/>
    </xf>
    <xf numFmtId="49" fontId="1" fillId="0" borderId="0" xfId="21" applyNumberFormat="1" applyFont="1" applyBorder="1" applyAlignment="1">
      <alignment horizontal="right" vertical="center" shrinkToFit="1"/>
      <protection/>
    </xf>
    <xf numFmtId="0" fontId="9" fillId="0" borderId="0" xfId="21" applyFont="1" applyBorder="1" applyAlignment="1">
      <alignment horizontal="left" vertical="distributed"/>
      <protection/>
    </xf>
    <xf numFmtId="55" fontId="1" fillId="0" borderId="0" xfId="21" applyNumberFormat="1" applyFont="1" applyBorder="1" applyAlignment="1">
      <alignment horizontal="left" vertical="center" shrinkToFit="1"/>
      <protection/>
    </xf>
    <xf numFmtId="0" fontId="1" fillId="0" borderId="0" xfId="21" applyFont="1" applyBorder="1" applyAlignment="1">
      <alignment horizontal="left" vertical="center" shrinkToFit="1"/>
      <protection/>
    </xf>
    <xf numFmtId="0" fontId="1" fillId="0" borderId="0" xfId="21" applyBorder="1" applyAlignment="1">
      <alignment horizontal="left" vertical="center" shrinkToFit="1"/>
      <protection/>
    </xf>
    <xf numFmtId="0" fontId="1" fillId="0" borderId="0" xfId="21" applyFill="1" applyBorder="1" applyAlignment="1">
      <alignment horizontal="left" vertical="center" shrinkToFit="1"/>
      <protection/>
    </xf>
    <xf numFmtId="49" fontId="1" fillId="0" borderId="8" xfId="21" applyNumberFormat="1" applyFont="1" applyBorder="1" applyAlignment="1">
      <alignment horizontal="left" vertical="center" shrinkToFit="1"/>
      <protection/>
    </xf>
    <xf numFmtId="0" fontId="5" fillId="0" borderId="0" xfId="24" applyFont="1" applyFill="1" applyBorder="1" applyAlignment="1">
      <alignment horizontal="right"/>
      <protection/>
    </xf>
    <xf numFmtId="0" fontId="5" fillId="0" borderId="5" xfId="24" applyFont="1" applyFill="1" applyBorder="1" applyAlignment="1">
      <alignment horizontal="right" vertical="center"/>
      <protection/>
    </xf>
    <xf numFmtId="0" fontId="5" fillId="0" borderId="3" xfId="24" applyFont="1" applyFill="1" applyBorder="1" applyAlignment="1">
      <alignment horizontal="right"/>
      <protection/>
    </xf>
    <xf numFmtId="0" fontId="5" fillId="0" borderId="6" xfId="24" applyFont="1" applyFill="1" applyBorder="1" applyAlignment="1">
      <alignment horizontal="right" vertical="center"/>
      <protection/>
    </xf>
    <xf numFmtId="49" fontId="5" fillId="0" borderId="3" xfId="24" applyNumberFormat="1" applyFont="1" applyFill="1" applyBorder="1" applyAlignment="1">
      <alignment horizontal="right"/>
      <protection/>
    </xf>
    <xf numFmtId="49" fontId="5" fillId="0" borderId="1" xfId="24" applyNumberFormat="1" applyFont="1" applyFill="1" applyBorder="1" applyAlignment="1">
      <alignment horizontal="right"/>
      <protection/>
    </xf>
    <xf numFmtId="0" fontId="5" fillId="0" borderId="7" xfId="24" applyFont="1" applyFill="1" applyBorder="1" applyAlignment="1">
      <alignment horizontal="left" vertical="center"/>
      <protection/>
    </xf>
    <xf numFmtId="0" fontId="5" fillId="0" borderId="10" xfId="24" applyFont="1" applyFill="1" applyBorder="1" applyAlignment="1">
      <alignment horizontal="left"/>
      <protection/>
    </xf>
    <xf numFmtId="49" fontId="5" fillId="0" borderId="10" xfId="24" applyNumberFormat="1" applyFont="1" applyFill="1" applyBorder="1" applyAlignment="1">
      <alignment horizontal="left"/>
      <protection/>
    </xf>
    <xf numFmtId="49" fontId="5" fillId="0" borderId="4" xfId="24" applyNumberFormat="1" applyFont="1" applyFill="1" applyBorder="1" applyAlignment="1">
      <alignment horizontal="left"/>
      <protection/>
    </xf>
    <xf numFmtId="0" fontId="1" fillId="0" borderId="0" xfId="21" applyFont="1" applyAlignment="1">
      <alignment horizontal="center"/>
      <protection/>
    </xf>
    <xf numFmtId="190" fontId="1" fillId="0" borderId="5" xfId="17" applyNumberFormat="1" applyBorder="1" applyAlignment="1">
      <alignment vertical="center"/>
    </xf>
    <xf numFmtId="190" fontId="1" fillId="0" borderId="3" xfId="17" applyNumberFormat="1" applyBorder="1" applyAlignment="1">
      <alignment vertical="center"/>
    </xf>
    <xf numFmtId="190" fontId="1" fillId="0" borderId="0" xfId="17" applyNumberFormat="1" applyBorder="1" applyAlignment="1">
      <alignment vertical="center"/>
    </xf>
    <xf numFmtId="190" fontId="1" fillId="0" borderId="1" xfId="17" applyNumberFormat="1" applyBorder="1" applyAlignment="1">
      <alignment vertical="center"/>
    </xf>
    <xf numFmtId="190" fontId="1" fillId="0" borderId="2" xfId="17" applyNumberFormat="1" applyBorder="1" applyAlignment="1">
      <alignment vertical="center"/>
    </xf>
    <xf numFmtId="190" fontId="1" fillId="0" borderId="8" xfId="17" applyNumberFormat="1" applyBorder="1" applyAlignment="1">
      <alignment/>
    </xf>
    <xf numFmtId="190" fontId="1" fillId="0" borderId="0" xfId="25" applyNumberFormat="1" applyBorder="1">
      <alignment vertical="center"/>
      <protection/>
    </xf>
    <xf numFmtId="190" fontId="1" fillId="0" borderId="0" xfId="25" applyNumberFormat="1" applyFont="1" applyBorder="1" applyAlignment="1">
      <alignment horizontal="right"/>
      <protection/>
    </xf>
    <xf numFmtId="190" fontId="1" fillId="0" borderId="34" xfId="17" applyNumberFormat="1" applyBorder="1" applyAlignment="1">
      <alignment/>
    </xf>
    <xf numFmtId="0" fontId="18" fillId="0" borderId="0" xfId="25" applyFont="1" applyBorder="1" applyAlignment="1">
      <alignment/>
      <protection/>
    </xf>
    <xf numFmtId="0" fontId="18" fillId="0" borderId="0" xfId="25" applyFont="1" applyAlignment="1">
      <alignment/>
      <protection/>
    </xf>
    <xf numFmtId="180" fontId="5" fillId="0" borderId="3" xfId="24" applyNumberFormat="1" applyFont="1" applyFill="1" applyBorder="1" applyAlignment="1">
      <alignment/>
      <protection/>
    </xf>
    <xf numFmtId="180" fontId="21" fillId="0" borderId="6" xfId="24" applyNumberFormat="1" applyFont="1" applyFill="1" applyBorder="1" applyAlignment="1">
      <alignment horizontal="center" vertical="center"/>
      <protection/>
    </xf>
    <xf numFmtId="190" fontId="1" fillId="0" borderId="6" xfId="0" applyNumberFormat="1" applyFont="1" applyBorder="1" applyAlignment="1">
      <alignment/>
    </xf>
    <xf numFmtId="190" fontId="1" fillId="0" borderId="5" xfId="0" applyNumberFormat="1" applyFont="1" applyBorder="1" applyAlignment="1">
      <alignment/>
    </xf>
    <xf numFmtId="190" fontId="1" fillId="0" borderId="3" xfId="0" applyNumberFormat="1" applyFont="1" applyBorder="1" applyAlignment="1">
      <alignment/>
    </xf>
    <xf numFmtId="190" fontId="1" fillId="0" borderId="0" xfId="0" applyNumberFormat="1" applyFont="1" applyBorder="1" applyAlignment="1">
      <alignment/>
    </xf>
    <xf numFmtId="190" fontId="1" fillId="0" borderId="0" xfId="17" applyNumberFormat="1" applyFont="1" applyBorder="1" applyAlignment="1">
      <alignment vertical="center"/>
    </xf>
    <xf numFmtId="190" fontId="1" fillId="0" borderId="3" xfId="17" applyNumberFormat="1" applyFont="1" applyBorder="1" applyAlignment="1">
      <alignment vertical="center"/>
    </xf>
    <xf numFmtId="190" fontId="1" fillId="0" borderId="1" xfId="0" applyNumberFormat="1" applyFont="1" applyBorder="1" applyAlignment="1">
      <alignment/>
    </xf>
    <xf numFmtId="190" fontId="1" fillId="0" borderId="2" xfId="0" applyNumberFormat="1" applyFont="1" applyBorder="1" applyAlignment="1">
      <alignment/>
    </xf>
    <xf numFmtId="190" fontId="1" fillId="0" borderId="5" xfId="25" applyNumberFormat="1" applyFont="1" applyBorder="1" applyAlignment="1">
      <alignment horizontal="right" vertical="center"/>
      <protection/>
    </xf>
    <xf numFmtId="190" fontId="1" fillId="0" borderId="0" xfId="25" applyNumberFormat="1" applyFont="1" applyBorder="1" applyAlignment="1">
      <alignment horizontal="right" vertical="center"/>
      <protection/>
    </xf>
    <xf numFmtId="201" fontId="18" fillId="4" borderId="8" xfId="17" applyNumberFormat="1" applyFont="1" applyFill="1" applyBorder="1" applyAlignment="1">
      <alignment vertical="center"/>
    </xf>
    <xf numFmtId="190" fontId="18" fillId="4" borderId="8" xfId="17" applyNumberFormat="1" applyFont="1" applyFill="1" applyBorder="1" applyAlignment="1">
      <alignment vertical="center"/>
    </xf>
    <xf numFmtId="201" fontId="51" fillId="4" borderId="8" xfId="17" applyNumberFormat="1" applyFont="1" applyFill="1" applyBorder="1" applyAlignment="1">
      <alignment vertical="center"/>
    </xf>
    <xf numFmtId="190" fontId="1" fillId="0" borderId="0" xfId="0" applyNumberFormat="1" applyFont="1" applyAlignment="1">
      <alignment/>
    </xf>
    <xf numFmtId="49" fontId="1" fillId="0" borderId="1" xfId="21" applyNumberFormat="1" applyFont="1" applyBorder="1" applyAlignment="1">
      <alignment horizontal="right" vertical="center" shrinkToFit="1"/>
      <protection/>
    </xf>
    <xf numFmtId="49" fontId="1" fillId="0" borderId="2" xfId="21" applyNumberFormat="1" applyFont="1" applyBorder="1" applyAlignment="1">
      <alignment horizontal="left" vertical="center" shrinkToFit="1"/>
      <protection/>
    </xf>
    <xf numFmtId="180" fontId="5" fillId="0" borderId="0" xfId="24" applyNumberFormat="1" applyFont="1" applyFill="1" applyBorder="1" applyAlignment="1">
      <alignment horizontal="right"/>
      <protection/>
    </xf>
    <xf numFmtId="180" fontId="5" fillId="0" borderId="10" xfId="24" applyNumberFormat="1" applyFont="1" applyFill="1" applyBorder="1" applyAlignment="1">
      <alignment horizontal="right"/>
      <protection/>
    </xf>
    <xf numFmtId="0" fontId="9" fillId="0" borderId="7" xfId="0" applyFont="1" applyBorder="1" applyAlignment="1">
      <alignment horizontal="right" vertical="center" shrinkToFit="1"/>
    </xf>
    <xf numFmtId="3" fontId="1" fillId="0" borderId="0" xfId="0" applyNumberFormat="1" applyFont="1" applyBorder="1" applyAlignment="1">
      <alignment horizontal="right" vertical="center"/>
    </xf>
    <xf numFmtId="180" fontId="6" fillId="0" borderId="0" xfId="0" applyNumberFormat="1" applyFont="1" applyFill="1" applyBorder="1" applyAlignment="1">
      <alignment horizontal="right"/>
    </xf>
    <xf numFmtId="0" fontId="9" fillId="0" borderId="5" xfId="0" applyFont="1" applyBorder="1" applyAlignment="1">
      <alignment horizontal="right" vertical="center" shrinkToFit="1"/>
    </xf>
    <xf numFmtId="38" fontId="1" fillId="0" borderId="0" xfId="17" applyFont="1" applyBorder="1" applyAlignment="1">
      <alignment horizontal="right"/>
    </xf>
    <xf numFmtId="0" fontId="11" fillId="0" borderId="2" xfId="0" applyFont="1" applyBorder="1" applyAlignment="1">
      <alignment horizontal="right" shrinkToFit="1"/>
    </xf>
    <xf numFmtId="0" fontId="5" fillId="2" borderId="0"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34"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38" fontId="1" fillId="0" borderId="0" xfId="17" applyFont="1" applyFill="1" applyBorder="1" applyAlignment="1">
      <alignment horizontal="right"/>
    </xf>
    <xf numFmtId="180" fontId="1" fillId="0" borderId="0" xfId="0" applyNumberFormat="1" applyFont="1" applyFill="1" applyBorder="1" applyAlignment="1">
      <alignment horizontal="right"/>
    </xf>
    <xf numFmtId="0" fontId="5" fillId="2" borderId="6"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15" fillId="0" borderId="0" xfId="27" applyFont="1" applyAlignment="1">
      <alignment horizontal="center"/>
      <protection/>
    </xf>
    <xf numFmtId="195" fontId="1" fillId="0" borderId="0" xfId="27" applyNumberFormat="1" applyFont="1" applyAlignment="1">
      <alignment horizontal="center" vertical="center"/>
      <protection/>
    </xf>
    <xf numFmtId="195" fontId="1" fillId="0" borderId="0" xfId="27" applyNumberFormat="1" applyAlignment="1">
      <alignment horizontal="center" vertical="center"/>
      <protection/>
    </xf>
    <xf numFmtId="0" fontId="17" fillId="0" borderId="0" xfId="27" applyFont="1" applyAlignment="1">
      <alignment horizontal="center"/>
      <protection/>
    </xf>
    <xf numFmtId="0" fontId="16" fillId="0" borderId="0" xfId="27" applyFont="1" applyAlignment="1">
      <alignment horizontal="center"/>
      <protection/>
    </xf>
    <xf numFmtId="184" fontId="16" fillId="0" borderId="0" xfId="27" applyNumberFormat="1" applyFont="1" applyAlignment="1">
      <alignment horizontal="center"/>
      <protection/>
    </xf>
    <xf numFmtId="0" fontId="24" fillId="0" borderId="0" xfId="29" applyFont="1" applyAlignment="1">
      <alignment horizontal="center" vertical="center"/>
      <protection/>
    </xf>
    <xf numFmtId="49" fontId="44" fillId="0" borderId="0" xfId="0" applyNumberFormat="1" applyFont="1" applyAlignment="1">
      <alignment vertical="top" wrapText="1"/>
    </xf>
    <xf numFmtId="49" fontId="45" fillId="0" borderId="0" xfId="0" applyNumberFormat="1" applyFont="1" applyAlignment="1">
      <alignment vertical="top" wrapText="1"/>
    </xf>
    <xf numFmtId="0" fontId="44" fillId="0" borderId="0" xfId="0" applyFont="1" applyAlignment="1">
      <alignment vertical="top" wrapText="1"/>
    </xf>
    <xf numFmtId="49" fontId="44" fillId="0" borderId="0" xfId="0" applyNumberFormat="1" applyFont="1" applyAlignment="1">
      <alignment vertical="distributed" wrapText="1"/>
    </xf>
    <xf numFmtId="0" fontId="30" fillId="0" borderId="58" xfId="28" applyFont="1" applyBorder="1" applyAlignment="1">
      <alignment horizontal="center" vertical="center" shrinkToFit="1"/>
      <protection/>
    </xf>
    <xf numFmtId="0" fontId="30" fillId="0" borderId="59" xfId="28" applyFont="1" applyBorder="1" applyAlignment="1">
      <alignment horizontal="center" vertical="center" shrinkToFit="1"/>
      <protection/>
    </xf>
    <xf numFmtId="0" fontId="30" fillId="0" borderId="60" xfId="28" applyFont="1" applyBorder="1" applyAlignment="1">
      <alignment horizontal="center" vertical="center" shrinkToFit="1"/>
      <protection/>
    </xf>
    <xf numFmtId="0" fontId="29" fillId="0" borderId="0" xfId="28" applyFont="1" applyAlignment="1">
      <alignment vertical="distributed" wrapText="1"/>
      <protection/>
    </xf>
    <xf numFmtId="0" fontId="28" fillId="0" borderId="0" xfId="28" applyFont="1" applyAlignment="1">
      <alignment horizontal="center"/>
      <protection/>
    </xf>
    <xf numFmtId="180" fontId="1" fillId="0" borderId="0" xfId="0" applyNumberFormat="1" applyFont="1" applyBorder="1" applyAlignment="1">
      <alignment horizontal="right"/>
    </xf>
    <xf numFmtId="180" fontId="6" fillId="0" borderId="10" xfId="0" applyNumberFormat="1" applyFont="1" applyFill="1" applyBorder="1" applyAlignment="1">
      <alignment horizontal="right"/>
    </xf>
    <xf numFmtId="180" fontId="6" fillId="0" borderId="0" xfId="0" applyNumberFormat="1" applyFont="1" applyBorder="1" applyAlignment="1">
      <alignment horizontal="right"/>
    </xf>
    <xf numFmtId="180" fontId="6" fillId="0" borderId="10" xfId="0" applyNumberFormat="1" applyFont="1" applyBorder="1" applyAlignment="1">
      <alignment horizontal="right"/>
    </xf>
    <xf numFmtId="0" fontId="9" fillId="0" borderId="6" xfId="0" applyFont="1" applyBorder="1" applyAlignment="1">
      <alignment horizontal="right" vertical="center" shrinkToFit="1"/>
    </xf>
    <xf numFmtId="0" fontId="4" fillId="2" borderId="34"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5" fillId="0" borderId="3" xfId="0" applyFont="1" applyBorder="1" applyAlignment="1">
      <alignment vertical="center" shrinkToFit="1"/>
    </xf>
    <xf numFmtId="0" fontId="5" fillId="0" borderId="0" xfId="0" applyFont="1" applyBorder="1" applyAlignment="1">
      <alignment vertical="center" shrinkToFit="1"/>
    </xf>
    <xf numFmtId="0" fontId="5" fillId="0" borderId="10" xfId="0" applyFont="1" applyBorder="1" applyAlignment="1">
      <alignment vertical="center" shrinkToFit="1"/>
    </xf>
    <xf numFmtId="0" fontId="1" fillId="2" borderId="6"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7"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10" xfId="0" applyNumberFormat="1" applyFont="1" applyFill="1" applyBorder="1" applyAlignment="1">
      <alignment horizontal="center" vertical="center"/>
    </xf>
    <xf numFmtId="0" fontId="5" fillId="2" borderId="10"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3" fontId="1" fillId="0" borderId="10" xfId="0" applyNumberFormat="1" applyFont="1" applyBorder="1" applyAlignment="1">
      <alignment horizontal="right"/>
    </xf>
    <xf numFmtId="3" fontId="1" fillId="0" borderId="10" xfId="0" applyNumberFormat="1" applyFont="1" applyFill="1" applyBorder="1" applyAlignment="1">
      <alignment horizontal="right"/>
    </xf>
    <xf numFmtId="38" fontId="1" fillId="0" borderId="3" xfId="17" applyFont="1" applyBorder="1" applyAlignment="1">
      <alignment horizontal="right"/>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9" fillId="0" borderId="6" xfId="0" applyFont="1" applyBorder="1" applyAlignment="1">
      <alignment horizontal="right"/>
    </xf>
    <xf numFmtId="0" fontId="9" fillId="0" borderId="5" xfId="0" applyFont="1" applyBorder="1" applyAlignment="1">
      <alignment horizontal="right"/>
    </xf>
    <xf numFmtId="38" fontId="0" fillId="0" borderId="0" xfId="17" applyFont="1" applyAlignment="1">
      <alignment vertical="top" wrapText="1"/>
    </xf>
    <xf numFmtId="0" fontId="0" fillId="0" borderId="0" xfId="0" applyFont="1" applyAlignment="1">
      <alignment vertical="top" wrapText="1"/>
    </xf>
    <xf numFmtId="3" fontId="1" fillId="0" borderId="3" xfId="0" applyNumberFormat="1" applyFont="1" applyBorder="1" applyAlignment="1">
      <alignment horizontal="right" vertical="center"/>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179" fontId="1" fillId="0" borderId="0" xfId="17" applyNumberFormat="1" applyFont="1" applyBorder="1" applyAlignment="1">
      <alignment horizontal="right"/>
    </xf>
    <xf numFmtId="180" fontId="1" fillId="0" borderId="10" xfId="0" applyNumberFormat="1" applyFont="1" applyBorder="1" applyAlignment="1">
      <alignment horizontal="right"/>
    </xf>
    <xf numFmtId="0" fontId="5" fillId="2" borderId="3" xfId="0" applyFont="1" applyFill="1" applyBorder="1" applyAlignment="1">
      <alignment horizontal="center"/>
    </xf>
    <xf numFmtId="0" fontId="5" fillId="2" borderId="0" xfId="0" applyFont="1" applyFill="1" applyBorder="1" applyAlignment="1">
      <alignment horizontal="center"/>
    </xf>
    <xf numFmtId="179" fontId="1" fillId="0" borderId="0" xfId="0" applyNumberFormat="1" applyFont="1" applyBorder="1" applyAlignment="1">
      <alignment horizontal="right" vertical="center"/>
    </xf>
    <xf numFmtId="0" fontId="5" fillId="0" borderId="2" xfId="0" applyFont="1" applyBorder="1" applyAlignment="1">
      <alignment horizontal="center" shrinkToFit="1"/>
    </xf>
    <xf numFmtId="179" fontId="1" fillId="0" borderId="0" xfId="17" applyNumberFormat="1" applyFont="1" applyFill="1" applyBorder="1" applyAlignment="1">
      <alignment horizontal="right"/>
    </xf>
    <xf numFmtId="3" fontId="1" fillId="0" borderId="3" xfId="0" applyNumberFormat="1" applyFont="1" applyBorder="1" applyAlignment="1">
      <alignment vertical="center"/>
    </xf>
    <xf numFmtId="3" fontId="1" fillId="0" borderId="0" xfId="0" applyNumberFormat="1" applyFont="1" applyBorder="1" applyAlignment="1">
      <alignment vertical="center"/>
    </xf>
    <xf numFmtId="179" fontId="1" fillId="0" borderId="0" xfId="0" applyNumberFormat="1" applyFont="1" applyBorder="1" applyAlignment="1">
      <alignment/>
    </xf>
    <xf numFmtId="181" fontId="1" fillId="0" borderId="0" xfId="0" applyNumberFormat="1" applyFont="1" applyBorder="1" applyAlignment="1">
      <alignment horizontal="right"/>
    </xf>
    <xf numFmtId="181" fontId="1" fillId="0" borderId="10" xfId="0" applyNumberFormat="1" applyFont="1" applyBorder="1" applyAlignment="1">
      <alignment horizontal="right"/>
    </xf>
    <xf numFmtId="181" fontId="1" fillId="0" borderId="0" xfId="0" applyNumberFormat="1" applyFont="1" applyFill="1" applyBorder="1" applyAlignment="1">
      <alignment horizontal="right"/>
    </xf>
    <xf numFmtId="181" fontId="1" fillId="0" borderId="0" xfId="0" applyNumberFormat="1" applyFont="1" applyFill="1" applyBorder="1" applyAlignment="1">
      <alignment/>
    </xf>
    <xf numFmtId="181" fontId="1" fillId="0" borderId="0" xfId="0" applyNumberFormat="1" applyFont="1" applyBorder="1" applyAlignment="1">
      <alignment/>
    </xf>
    <xf numFmtId="181" fontId="1" fillId="0" borderId="10" xfId="0" applyNumberFormat="1" applyFont="1" applyBorder="1" applyAlignment="1">
      <alignment/>
    </xf>
    <xf numFmtId="0" fontId="4" fillId="2" borderId="57" xfId="0" applyFont="1" applyFill="1" applyBorder="1" applyAlignment="1">
      <alignment horizontal="center" vertical="center" shrinkToFit="1"/>
    </xf>
    <xf numFmtId="0" fontId="0" fillId="2" borderId="5" xfId="0" applyFill="1" applyBorder="1" applyAlignment="1">
      <alignment/>
    </xf>
    <xf numFmtId="0" fontId="0" fillId="2" borderId="3" xfId="0" applyFill="1" applyBorder="1" applyAlignment="1">
      <alignment/>
    </xf>
    <xf numFmtId="0" fontId="0" fillId="2" borderId="0" xfId="0" applyFill="1" applyBorder="1" applyAlignment="1">
      <alignment/>
    </xf>
    <xf numFmtId="0" fontId="0" fillId="2" borderId="1" xfId="0" applyFill="1" applyBorder="1" applyAlignment="1">
      <alignment/>
    </xf>
    <xf numFmtId="0" fontId="0" fillId="2" borderId="2" xfId="0" applyFill="1" applyBorder="1" applyAlignment="1">
      <alignment/>
    </xf>
    <xf numFmtId="0" fontId="5" fillId="2" borderId="6" xfId="0" applyFont="1" applyFill="1" applyBorder="1" applyAlignment="1">
      <alignment vertical="center" shrinkToFit="1"/>
    </xf>
    <xf numFmtId="0" fontId="0" fillId="2" borderId="5" xfId="0" applyFill="1" applyBorder="1" applyAlignment="1">
      <alignment vertical="center" shrinkToFit="1"/>
    </xf>
    <xf numFmtId="0" fontId="0" fillId="2" borderId="3" xfId="0" applyFill="1" applyBorder="1" applyAlignment="1">
      <alignment vertical="center" shrinkToFit="1"/>
    </xf>
    <xf numFmtId="0" fontId="0" fillId="2" borderId="0" xfId="0" applyFill="1" applyBorder="1" applyAlignment="1">
      <alignment vertical="center" shrinkToFit="1"/>
    </xf>
    <xf numFmtId="0" fontId="0" fillId="2" borderId="1" xfId="0" applyFill="1" applyBorder="1" applyAlignment="1">
      <alignment vertical="center" shrinkToFit="1"/>
    </xf>
    <xf numFmtId="0" fontId="0" fillId="2" borderId="2" xfId="0" applyFill="1" applyBorder="1" applyAlignment="1">
      <alignment vertical="center" shrinkToFit="1"/>
    </xf>
    <xf numFmtId="0" fontId="4" fillId="2" borderId="57" xfId="0" applyFont="1" applyFill="1" applyBorder="1" applyAlignment="1">
      <alignment horizontal="center"/>
    </xf>
    <xf numFmtId="0" fontId="4" fillId="2" borderId="34" xfId="0" applyFont="1" applyFill="1" applyBorder="1" applyAlignment="1">
      <alignment horizontal="center"/>
    </xf>
    <xf numFmtId="180" fontId="1" fillId="0" borderId="10" xfId="0" applyNumberFormat="1" applyFont="1" applyFill="1" applyBorder="1" applyAlignment="1">
      <alignment horizontal="right"/>
    </xf>
    <xf numFmtId="0" fontId="0" fillId="2" borderId="57" xfId="0" applyFill="1" applyBorder="1" applyAlignment="1">
      <alignment horizontal="center" vertical="center" shrinkToFit="1"/>
    </xf>
    <xf numFmtId="0" fontId="5"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2" borderId="0" xfId="0" applyFill="1" applyAlignment="1">
      <alignment/>
    </xf>
    <xf numFmtId="0" fontId="0" fillId="2" borderId="34" xfId="0" applyFill="1" applyBorder="1" applyAlignment="1">
      <alignment horizontal="center" vertical="center" shrinkToFit="1"/>
    </xf>
    <xf numFmtId="0" fontId="21" fillId="2" borderId="6" xfId="0" applyFont="1" applyFill="1" applyBorder="1" applyAlignment="1">
      <alignment horizontal="center" vertical="center" wrapText="1"/>
    </xf>
    <xf numFmtId="0" fontId="21" fillId="2" borderId="5"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4"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0" fillId="0" borderId="0" xfId="0" applyFont="1" applyAlignment="1">
      <alignment vertical="top" wrapText="1"/>
    </xf>
    <xf numFmtId="38" fontId="0" fillId="0" borderId="0" xfId="17" applyFont="1" applyAlignment="1">
      <alignment wrapText="1"/>
    </xf>
    <xf numFmtId="3" fontId="1" fillId="0" borderId="0" xfId="0" applyNumberFormat="1" applyFont="1" applyFill="1" applyBorder="1" applyAlignment="1">
      <alignment horizontal="right" vertical="center"/>
    </xf>
    <xf numFmtId="182" fontId="1" fillId="0" borderId="0" xfId="0" applyNumberFormat="1" applyFont="1" applyFill="1" applyBorder="1" applyAlignment="1">
      <alignment horizontal="right" vertical="center"/>
    </xf>
    <xf numFmtId="182" fontId="1" fillId="0" borderId="0" xfId="0" applyNumberFormat="1" applyFont="1" applyBorder="1" applyAlignment="1">
      <alignment horizontal="right" vertical="center"/>
    </xf>
    <xf numFmtId="3" fontId="1" fillId="0" borderId="3" xfId="0" applyNumberFormat="1" applyFont="1" applyFill="1" applyBorder="1" applyAlignment="1">
      <alignment vertical="center"/>
    </xf>
    <xf numFmtId="3" fontId="1" fillId="0" borderId="0" xfId="0" applyNumberFormat="1" applyFont="1" applyFill="1" applyBorder="1" applyAlignment="1">
      <alignment vertical="center"/>
    </xf>
    <xf numFmtId="201" fontId="1" fillId="2" borderId="5" xfId="17" applyNumberFormat="1" applyFont="1" applyFill="1" applyBorder="1" applyAlignment="1">
      <alignment horizontal="center" vertical="center" wrapText="1"/>
    </xf>
    <xf numFmtId="201" fontId="1" fillId="2" borderId="7" xfId="17" applyNumberFormat="1" applyFont="1" applyFill="1" applyBorder="1" applyAlignment="1">
      <alignment horizontal="center" vertical="center" wrapText="1"/>
    </xf>
    <xf numFmtId="201" fontId="1" fillId="2" borderId="0" xfId="17" applyNumberFormat="1" applyFont="1" applyFill="1" applyBorder="1" applyAlignment="1">
      <alignment horizontal="center" vertical="center" wrapText="1"/>
    </xf>
    <xf numFmtId="201" fontId="1" fillId="2" borderId="10" xfId="17" applyNumberFormat="1" applyFont="1" applyFill="1" applyBorder="1" applyAlignment="1">
      <alignment horizontal="center" vertical="center" wrapText="1"/>
    </xf>
    <xf numFmtId="201" fontId="1" fillId="2" borderId="2" xfId="17" applyNumberFormat="1" applyFont="1" applyFill="1" applyBorder="1" applyAlignment="1">
      <alignment horizontal="center" vertical="center" wrapText="1"/>
    </xf>
    <xf numFmtId="201" fontId="1" fillId="2" borderId="4" xfId="17" applyNumberFormat="1" applyFont="1" applyFill="1" applyBorder="1" applyAlignment="1">
      <alignment horizontal="center" vertical="center" wrapText="1"/>
    </xf>
    <xf numFmtId="201" fontId="51" fillId="4" borderId="8" xfId="17" applyNumberFormat="1" applyFont="1" applyFill="1" applyBorder="1" applyAlignment="1">
      <alignment horizontal="center" vertical="center"/>
    </xf>
    <xf numFmtId="190" fontId="51" fillId="4" borderId="8" xfId="17" applyNumberFormat="1" applyFont="1" applyFill="1" applyBorder="1" applyAlignment="1">
      <alignment horizontal="center" vertical="center" shrinkToFit="1"/>
    </xf>
    <xf numFmtId="201" fontId="4" fillId="0" borderId="8" xfId="17" applyNumberFormat="1" applyFont="1" applyBorder="1" applyAlignment="1">
      <alignment horizontal="center" vertical="center" wrapText="1"/>
    </xf>
    <xf numFmtId="201" fontId="4" fillId="0" borderId="9" xfId="17" applyNumberFormat="1" applyFont="1" applyBorder="1" applyAlignment="1">
      <alignment horizontal="center" vertical="center" wrapText="1"/>
    </xf>
    <xf numFmtId="190" fontId="24" fillId="0" borderId="2" xfId="25" applyNumberFormat="1" applyFont="1" applyBorder="1" applyAlignment="1">
      <alignment horizontal="center" vertical="center"/>
      <protection/>
    </xf>
    <xf numFmtId="0" fontId="38" fillId="0" borderId="0" xfId="25" applyFont="1" applyAlignment="1">
      <alignment horizontal="distributed" vertical="center" shrinkToFit="1"/>
      <protection/>
    </xf>
    <xf numFmtId="0" fontId="24" fillId="0" borderId="2" xfId="25" applyFont="1" applyBorder="1" applyAlignment="1">
      <alignment horizontal="distributed" vertical="center"/>
      <protection/>
    </xf>
    <xf numFmtId="0" fontId="24" fillId="0" borderId="2" xfId="25" applyFont="1" applyBorder="1" applyAlignment="1">
      <alignment horizontal="center" vertical="center"/>
      <protection/>
    </xf>
    <xf numFmtId="0" fontId="5" fillId="0" borderId="5" xfId="23" applyFont="1" applyBorder="1" applyAlignment="1">
      <alignment horizontal="right" vertical="top" shrinkToFit="1"/>
      <protection/>
    </xf>
    <xf numFmtId="0" fontId="1" fillId="0" borderId="5" xfId="23" applyBorder="1" applyAlignment="1">
      <alignment horizontal="right" vertical="top" shrinkToFit="1"/>
      <protection/>
    </xf>
    <xf numFmtId="0" fontId="1" fillId="2" borderId="6" xfId="21" applyFill="1" applyBorder="1" applyAlignment="1">
      <alignment horizontal="center" vertical="distributed" shrinkToFit="1"/>
      <protection/>
    </xf>
    <xf numFmtId="0" fontId="1" fillId="2" borderId="7" xfId="21" applyFill="1" applyBorder="1" applyAlignment="1">
      <alignment horizontal="center" vertical="distributed"/>
      <protection/>
    </xf>
    <xf numFmtId="0" fontId="1" fillId="2" borderId="34" xfId="21" applyFill="1" applyBorder="1" applyAlignment="1">
      <alignment horizontal="center" shrinkToFit="1"/>
      <protection/>
    </xf>
    <xf numFmtId="0" fontId="1" fillId="2" borderId="9" xfId="21" applyFill="1" applyBorder="1" applyAlignment="1">
      <alignment horizontal="center" shrinkToFit="1"/>
      <protection/>
    </xf>
    <xf numFmtId="0" fontId="5" fillId="2" borderId="6" xfId="21" applyFont="1" applyFill="1" applyBorder="1" applyAlignment="1">
      <alignment horizontal="center" vertical="distributed"/>
      <protection/>
    </xf>
    <xf numFmtId="0" fontId="5" fillId="2" borderId="5" xfId="21" applyFont="1" applyFill="1" applyBorder="1" applyAlignment="1">
      <alignment horizontal="center" vertical="distributed"/>
      <protection/>
    </xf>
    <xf numFmtId="0" fontId="5" fillId="2" borderId="7" xfId="21" applyFont="1" applyFill="1" applyBorder="1" applyAlignment="1">
      <alignment horizontal="center" vertical="distributed"/>
      <protection/>
    </xf>
    <xf numFmtId="0" fontId="5" fillId="2" borderId="1" xfId="21" applyFont="1" applyFill="1" applyBorder="1" applyAlignment="1">
      <alignment horizontal="center" vertical="distributed"/>
      <protection/>
    </xf>
    <xf numFmtId="0" fontId="5" fillId="2" borderId="2" xfId="21" applyFont="1" applyFill="1" applyBorder="1" applyAlignment="1">
      <alignment horizontal="center" vertical="distributed"/>
      <protection/>
    </xf>
    <xf numFmtId="0" fontId="5" fillId="2" borderId="4" xfId="21" applyFont="1" applyFill="1" applyBorder="1" applyAlignment="1">
      <alignment horizontal="center" vertical="distributed"/>
      <protection/>
    </xf>
    <xf numFmtId="0" fontId="30" fillId="3" borderId="24" xfId="22" applyFont="1" applyFill="1" applyBorder="1" applyAlignment="1">
      <alignment horizontal="center" vertical="center"/>
      <protection/>
    </xf>
    <xf numFmtId="0" fontId="1" fillId="0" borderId="53" xfId="22" applyBorder="1" applyAlignment="1">
      <alignment horizontal="center" vertical="center"/>
      <protection/>
    </xf>
    <xf numFmtId="0" fontId="30" fillId="3" borderId="34" xfId="22" applyFont="1" applyFill="1" applyBorder="1" applyAlignment="1">
      <alignment horizontal="center" vertical="center"/>
      <protection/>
    </xf>
    <xf numFmtId="0" fontId="1" fillId="0" borderId="8" xfId="22" applyBorder="1" applyAlignment="1">
      <alignment horizontal="center" vertical="center"/>
      <protection/>
    </xf>
    <xf numFmtId="0" fontId="1" fillId="0" borderId="9" xfId="22" applyBorder="1" applyAlignment="1">
      <alignment horizontal="center" vertical="center"/>
      <protection/>
    </xf>
    <xf numFmtId="0" fontId="30" fillId="3" borderId="35" xfId="22" applyFont="1" applyFill="1" applyBorder="1" applyAlignment="1">
      <alignment horizontal="center" vertical="center"/>
      <protection/>
    </xf>
    <xf numFmtId="0" fontId="1" fillId="0" borderId="50" xfId="22" applyBorder="1" applyAlignment="1">
      <alignment horizontal="center" vertical="center"/>
      <protection/>
    </xf>
    <xf numFmtId="0" fontId="30" fillId="3" borderId="6" xfId="22" applyFont="1" applyFill="1" applyBorder="1" applyAlignment="1">
      <alignment horizontal="center" vertical="center"/>
      <protection/>
    </xf>
    <xf numFmtId="0" fontId="1" fillId="3" borderId="5" xfId="22" applyFill="1" applyBorder="1" applyAlignment="1">
      <alignment horizontal="center" vertical="center"/>
      <protection/>
    </xf>
    <xf numFmtId="0" fontId="30" fillId="3" borderId="8" xfId="22" applyFont="1" applyFill="1" applyBorder="1" applyAlignment="1">
      <alignment horizontal="center" vertical="center"/>
      <protection/>
    </xf>
    <xf numFmtId="0" fontId="30" fillId="3" borderId="9" xfId="22" applyFont="1" applyFill="1" applyBorder="1" applyAlignment="1">
      <alignment horizontal="center" vertical="center"/>
      <protection/>
    </xf>
    <xf numFmtId="0" fontId="30" fillId="3" borderId="50" xfId="22" applyFont="1" applyFill="1" applyBorder="1" applyAlignment="1">
      <alignment horizontal="center" vertical="center"/>
      <protection/>
    </xf>
    <xf numFmtId="0" fontId="30" fillId="3" borderId="5" xfId="22" applyFont="1" applyFill="1" applyBorder="1" applyAlignment="1">
      <alignment horizontal="center" vertical="center"/>
      <protection/>
    </xf>
    <xf numFmtId="0" fontId="4" fillId="3" borderId="24" xfId="26" applyFont="1" applyFill="1" applyBorder="1" applyAlignment="1">
      <alignment horizontal="center" vertical="center"/>
      <protection/>
    </xf>
    <xf numFmtId="0" fontId="4" fillId="3" borderId="20" xfId="26" applyFont="1" applyFill="1" applyBorder="1" applyAlignment="1">
      <alignment horizontal="center" vertical="center"/>
      <protection/>
    </xf>
    <xf numFmtId="0" fontId="4" fillId="3" borderId="8" xfId="26" applyFont="1" applyFill="1" applyBorder="1" applyAlignment="1">
      <alignment horizontal="center" vertical="center"/>
      <protection/>
    </xf>
    <xf numFmtId="0" fontId="1" fillId="3" borderId="8" xfId="22" applyFill="1" applyBorder="1" applyAlignment="1">
      <alignment horizontal="center" vertical="center"/>
      <protection/>
    </xf>
    <xf numFmtId="0" fontId="1" fillId="3" borderId="9" xfId="22" applyFill="1" applyBorder="1" applyAlignment="1">
      <alignment horizontal="center" vertical="center"/>
      <protection/>
    </xf>
    <xf numFmtId="180" fontId="5" fillId="0" borderId="0" xfId="24" applyNumberFormat="1" applyFont="1" applyFill="1" applyBorder="1" applyAlignment="1">
      <alignment horizontal="right"/>
      <protection/>
    </xf>
    <xf numFmtId="180" fontId="5" fillId="0" borderId="3" xfId="24" applyNumberFormat="1" applyFont="1" applyFill="1" applyBorder="1" applyAlignment="1">
      <alignment horizontal="right"/>
      <protection/>
    </xf>
    <xf numFmtId="180" fontId="5" fillId="0" borderId="3" xfId="24" applyNumberFormat="1" applyFont="1" applyFill="1" applyBorder="1" applyAlignment="1">
      <alignment/>
      <protection/>
    </xf>
    <xf numFmtId="180" fontId="5" fillId="0" borderId="0" xfId="24" applyNumberFormat="1" applyFont="1" applyFill="1" applyBorder="1" applyAlignment="1">
      <alignment/>
      <protection/>
    </xf>
    <xf numFmtId="180" fontId="5" fillId="0" borderId="2" xfId="24" applyNumberFormat="1" applyFont="1" applyFill="1" applyBorder="1" applyAlignment="1">
      <alignment horizontal="right"/>
      <protection/>
    </xf>
    <xf numFmtId="180" fontId="5" fillId="0" borderId="1" xfId="24" applyNumberFormat="1" applyFont="1" applyFill="1" applyBorder="1" applyAlignment="1">
      <alignment horizontal="right"/>
      <protection/>
    </xf>
    <xf numFmtId="180" fontId="5" fillId="0" borderId="3" xfId="24" applyNumberFormat="1" applyFont="1" applyFill="1" applyBorder="1" applyAlignment="1">
      <alignment horizontal="center"/>
      <protection/>
    </xf>
    <xf numFmtId="180" fontId="5" fillId="0" borderId="0" xfId="24" applyNumberFormat="1" applyFont="1" applyFill="1" applyBorder="1" applyAlignment="1">
      <alignment horizontal="center"/>
      <protection/>
    </xf>
    <xf numFmtId="180" fontId="5" fillId="0" borderId="10" xfId="24" applyNumberFormat="1" applyFont="1" applyFill="1" applyBorder="1" applyAlignment="1">
      <alignment horizontal="center"/>
      <protection/>
    </xf>
    <xf numFmtId="193" fontId="5" fillId="0" borderId="2" xfId="24" applyNumberFormat="1" applyFont="1" applyFill="1" applyBorder="1" applyAlignment="1">
      <alignment horizontal="right"/>
      <protection/>
    </xf>
    <xf numFmtId="193" fontId="5" fillId="0" borderId="4" xfId="24" applyNumberFormat="1" applyFont="1" applyFill="1" applyBorder="1" applyAlignment="1">
      <alignment horizontal="right"/>
      <protection/>
    </xf>
    <xf numFmtId="0" fontId="5" fillId="0" borderId="0" xfId="24" applyFont="1" applyFill="1" applyAlignment="1">
      <alignment horizontal="right"/>
      <protection/>
    </xf>
    <xf numFmtId="0" fontId="5" fillId="2" borderId="34" xfId="24" applyFont="1" applyFill="1" applyBorder="1" applyAlignment="1">
      <alignment horizontal="center" vertical="center" shrinkToFit="1"/>
      <protection/>
    </xf>
    <xf numFmtId="0" fontId="5" fillId="2" borderId="8" xfId="24" applyFont="1" applyFill="1" applyBorder="1" applyAlignment="1">
      <alignment horizontal="center" vertical="center" shrinkToFit="1"/>
      <protection/>
    </xf>
    <xf numFmtId="0" fontId="5" fillId="2" borderId="9" xfId="24" applyFont="1" applyFill="1" applyBorder="1" applyAlignment="1">
      <alignment horizontal="center" vertical="center" shrinkToFit="1"/>
      <protection/>
    </xf>
    <xf numFmtId="0" fontId="5" fillId="2" borderId="6" xfId="24" applyFont="1" applyFill="1" applyBorder="1" applyAlignment="1">
      <alignment horizontal="center" vertical="center"/>
      <protection/>
    </xf>
    <xf numFmtId="0" fontId="5" fillId="2" borderId="5" xfId="24" applyFont="1" applyFill="1" applyBorder="1" applyAlignment="1">
      <alignment horizontal="center" vertical="center"/>
      <protection/>
    </xf>
    <xf numFmtId="0" fontId="5" fillId="2" borderId="7" xfId="24" applyFont="1" applyFill="1" applyBorder="1" applyAlignment="1">
      <alignment horizontal="center" vertical="center"/>
      <protection/>
    </xf>
    <xf numFmtId="0" fontId="5" fillId="2" borderId="1" xfId="24" applyFont="1" applyFill="1" applyBorder="1" applyAlignment="1">
      <alignment horizontal="center" vertical="center"/>
      <protection/>
    </xf>
    <xf numFmtId="0" fontId="5" fillId="2" borderId="2" xfId="24" applyFont="1" applyFill="1" applyBorder="1" applyAlignment="1">
      <alignment horizontal="center" vertical="center"/>
      <protection/>
    </xf>
    <xf numFmtId="0" fontId="5" fillId="2" borderId="4" xfId="24" applyFont="1" applyFill="1" applyBorder="1" applyAlignment="1">
      <alignment horizontal="center" vertical="center"/>
      <protection/>
    </xf>
    <xf numFmtId="178" fontId="5" fillId="0" borderId="3" xfId="24" applyNumberFormat="1" applyFont="1" applyFill="1" applyBorder="1" applyAlignment="1">
      <alignment horizontal="right"/>
      <protection/>
    </xf>
    <xf numFmtId="178" fontId="5" fillId="0" borderId="0" xfId="24" applyNumberFormat="1" applyFont="1" applyFill="1" applyBorder="1" applyAlignment="1">
      <alignment horizontal="right"/>
      <protection/>
    </xf>
    <xf numFmtId="194" fontId="5" fillId="0" borderId="0" xfId="24" applyNumberFormat="1" applyFont="1" applyFill="1" applyBorder="1" applyAlignment="1">
      <alignment horizontal="right"/>
      <protection/>
    </xf>
    <xf numFmtId="194" fontId="5" fillId="0" borderId="10" xfId="24" applyNumberFormat="1" applyFont="1" applyFill="1" applyBorder="1" applyAlignment="1">
      <alignment horizontal="right"/>
      <protection/>
    </xf>
    <xf numFmtId="189" fontId="5" fillId="0" borderId="1" xfId="24" applyNumberFormat="1" applyFont="1" applyFill="1" applyBorder="1" applyAlignment="1">
      <alignment horizontal="right"/>
      <protection/>
    </xf>
    <xf numFmtId="189" fontId="5" fillId="0" borderId="2" xfId="24" applyNumberFormat="1" applyFont="1" applyFill="1" applyBorder="1" applyAlignment="1">
      <alignment horizontal="right"/>
      <protection/>
    </xf>
    <xf numFmtId="0" fontId="5" fillId="0" borderId="0" xfId="24" applyFont="1" applyFill="1" applyBorder="1" applyAlignment="1">
      <alignment horizontal="center"/>
      <protection/>
    </xf>
    <xf numFmtId="180" fontId="5" fillId="0" borderId="10" xfId="24" applyNumberFormat="1" applyFont="1" applyFill="1" applyBorder="1" applyAlignment="1">
      <alignment horizontal="right"/>
      <protection/>
    </xf>
    <xf numFmtId="193" fontId="5" fillId="0" borderId="0" xfId="24" applyNumberFormat="1" applyFont="1" applyFill="1" applyBorder="1" applyAlignment="1">
      <alignment horizontal="right"/>
      <protection/>
    </xf>
    <xf numFmtId="193" fontId="5" fillId="0" borderId="10" xfId="24" applyNumberFormat="1" applyFont="1" applyFill="1" applyBorder="1" applyAlignment="1">
      <alignment horizontal="right"/>
      <protection/>
    </xf>
    <xf numFmtId="182" fontId="5" fillId="0" borderId="3" xfId="24" applyNumberFormat="1" applyFont="1" applyFill="1" applyBorder="1" applyAlignment="1">
      <alignment horizontal="right"/>
      <protection/>
    </xf>
    <xf numFmtId="182" fontId="5" fillId="0" borderId="0" xfId="24" applyNumberFormat="1" applyFont="1" applyFill="1" applyBorder="1" applyAlignment="1">
      <alignment horizontal="right"/>
      <protection/>
    </xf>
    <xf numFmtId="0" fontId="24" fillId="0" borderId="0" xfId="24" applyFont="1" applyFill="1" applyAlignment="1">
      <alignment horizontal="center"/>
      <protection/>
    </xf>
    <xf numFmtId="0" fontId="5" fillId="2" borderId="57" xfId="24" applyFont="1" applyFill="1" applyBorder="1" applyAlignment="1">
      <alignment horizontal="center" vertical="center"/>
      <protection/>
    </xf>
    <xf numFmtId="0" fontId="5" fillId="2" borderId="9" xfId="24" applyFont="1" applyFill="1" applyBorder="1" applyAlignment="1">
      <alignment horizontal="center" vertical="center"/>
      <protection/>
    </xf>
    <xf numFmtId="0" fontId="5" fillId="2" borderId="34" xfId="24" applyFont="1" applyFill="1" applyBorder="1" applyAlignment="1">
      <alignment horizontal="center" vertical="center"/>
      <protection/>
    </xf>
    <xf numFmtId="0" fontId="5" fillId="2" borderId="8" xfId="24" applyFont="1" applyFill="1" applyBorder="1" applyAlignment="1">
      <alignment horizontal="center" vertical="center"/>
      <protection/>
    </xf>
    <xf numFmtId="0" fontId="5" fillId="0" borderId="3" xfId="24" applyFont="1" applyFill="1" applyBorder="1" applyAlignment="1">
      <alignment horizontal="left" vertical="center"/>
      <protection/>
    </xf>
    <xf numFmtId="0" fontId="1" fillId="0" borderId="0" xfId="24" applyBorder="1">
      <alignment/>
      <protection/>
    </xf>
    <xf numFmtId="0" fontId="1" fillId="0" borderId="10" xfId="24" applyBorder="1">
      <alignment/>
      <protection/>
    </xf>
    <xf numFmtId="0" fontId="5" fillId="0" borderId="1" xfId="24" applyFont="1" applyFill="1" applyBorder="1" applyAlignment="1">
      <alignment horizontal="left" vertical="center"/>
      <protection/>
    </xf>
    <xf numFmtId="0" fontId="1" fillId="0" borderId="2" xfId="24" applyBorder="1">
      <alignment/>
      <protection/>
    </xf>
    <xf numFmtId="0" fontId="1" fillId="0" borderId="4" xfId="24" applyBorder="1">
      <alignment/>
      <protection/>
    </xf>
    <xf numFmtId="0" fontId="5" fillId="0" borderId="0" xfId="24" applyFont="1" applyFill="1" applyBorder="1" applyAlignment="1">
      <alignment horizontal="left" vertical="center"/>
      <protection/>
    </xf>
    <xf numFmtId="0" fontId="5" fillId="0" borderId="10" xfId="24" applyFont="1" applyFill="1" applyBorder="1" applyAlignment="1">
      <alignment horizontal="left" vertical="center"/>
      <protection/>
    </xf>
    <xf numFmtId="189" fontId="5" fillId="0" borderId="3" xfId="24" applyNumberFormat="1" applyFont="1" applyFill="1" applyBorder="1" applyAlignment="1">
      <alignment horizontal="right"/>
      <protection/>
    </xf>
    <xf numFmtId="189" fontId="5" fillId="0" borderId="0" xfId="24" applyNumberFormat="1" applyFont="1" applyFill="1" applyBorder="1" applyAlignment="1">
      <alignment horizontal="right"/>
      <protection/>
    </xf>
    <xf numFmtId="0" fontId="4" fillId="0" borderId="3" xfId="24" applyFont="1" applyFill="1" applyBorder="1" applyAlignment="1">
      <alignment vertical="center" shrinkToFit="1"/>
      <protection/>
    </xf>
    <xf numFmtId="0" fontId="4" fillId="0" borderId="0" xfId="24" applyFont="1" applyFill="1" applyBorder="1" applyAlignment="1">
      <alignment vertical="center" shrinkToFit="1"/>
      <protection/>
    </xf>
    <xf numFmtId="0" fontId="4" fillId="0" borderId="10" xfId="24" applyFont="1" applyFill="1" applyBorder="1" applyAlignment="1">
      <alignment vertical="center" shrinkToFit="1"/>
      <protection/>
    </xf>
    <xf numFmtId="180" fontId="5" fillId="0" borderId="2" xfId="24" applyNumberFormat="1" applyFont="1" applyFill="1" applyBorder="1" applyAlignment="1">
      <alignment/>
      <protection/>
    </xf>
    <xf numFmtId="180" fontId="5" fillId="0" borderId="1" xfId="24" applyNumberFormat="1" applyFont="1" applyFill="1" applyBorder="1" applyAlignment="1">
      <alignment/>
      <protection/>
    </xf>
    <xf numFmtId="182" fontId="5" fillId="0" borderId="2" xfId="24" applyNumberFormat="1" applyFont="1" applyFill="1" applyBorder="1" applyAlignment="1">
      <alignment horizontal="right"/>
      <protection/>
    </xf>
    <xf numFmtId="180" fontId="5" fillId="0" borderId="4" xfId="24" applyNumberFormat="1" applyFont="1" applyFill="1" applyBorder="1" applyAlignment="1">
      <alignment horizontal="right"/>
      <protection/>
    </xf>
    <xf numFmtId="178" fontId="5" fillId="0" borderId="2" xfId="24" applyNumberFormat="1" applyFont="1" applyFill="1" applyBorder="1" applyAlignment="1">
      <alignment horizontal="right"/>
      <protection/>
    </xf>
    <xf numFmtId="178" fontId="5" fillId="0" borderId="1" xfId="24" applyNumberFormat="1" applyFont="1" applyFill="1" applyBorder="1" applyAlignment="1">
      <alignment horizontal="right"/>
      <protection/>
    </xf>
    <xf numFmtId="182" fontId="5" fillId="0" borderId="1" xfId="24" applyNumberFormat="1" applyFont="1" applyFill="1" applyBorder="1" applyAlignment="1">
      <alignment horizontal="right"/>
      <protection/>
    </xf>
    <xf numFmtId="194" fontId="5" fillId="0" borderId="2" xfId="24" applyNumberFormat="1" applyFont="1" applyFill="1" applyBorder="1" applyAlignment="1">
      <alignment horizontal="right"/>
      <protection/>
    </xf>
    <xf numFmtId="194" fontId="5" fillId="0" borderId="4" xfId="24" applyNumberFormat="1" applyFont="1" applyFill="1" applyBorder="1" applyAlignment="1">
      <alignment horizontal="right"/>
      <protection/>
    </xf>
    <xf numFmtId="0" fontId="5" fillId="0" borderId="2" xfId="24" applyFont="1" applyFill="1" applyBorder="1" applyAlignment="1">
      <alignment horizontal="left" vertical="center"/>
      <protection/>
    </xf>
    <xf numFmtId="0" fontId="5" fillId="0" borderId="4" xfId="24" applyFont="1" applyFill="1" applyBorder="1" applyAlignment="1">
      <alignment horizontal="left" vertical="center"/>
      <protection/>
    </xf>
  </cellXfs>
  <cellStyles count="18">
    <cellStyle name="Normal" xfId="0"/>
    <cellStyle name="Percent" xfId="15"/>
    <cellStyle name="Hyperlink" xfId="16"/>
    <cellStyle name="Comma [0]" xfId="17"/>
    <cellStyle name="Comma" xfId="18"/>
    <cellStyle name="Currency [0]" xfId="19"/>
    <cellStyle name="Currency" xfId="20"/>
    <cellStyle name="標準_季節調整済み指数2010" xfId="21"/>
    <cellStyle name="標準_公表月報用22.8" xfId="22"/>
    <cellStyle name="標準_産業大分類別指数" xfId="23"/>
    <cellStyle name="標準_全国確報22.8" xfId="24"/>
    <cellStyle name="標準_速報（指数表）" xfId="25"/>
    <cellStyle name="標準_速報5表 （規模別）22.8" xfId="26"/>
    <cellStyle name="標準_速報の表紙21.11" xfId="27"/>
    <cellStyle name="標準_表章産業表" xfId="28"/>
    <cellStyle name="標準_目次" xfId="29"/>
    <cellStyle name="標準_裏表紙（毎and勤ver.)H24.1まで" xfId="30"/>
    <cellStyle name="Followed Hyperlink"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10</xdr:col>
      <xdr:colOff>228600</xdr:colOff>
      <xdr:row>47</xdr:row>
      <xdr:rowOff>133350</xdr:rowOff>
    </xdr:to>
    <xdr:pic>
      <xdr:nvPicPr>
        <xdr:cNvPr id="1" name="Picture 106"/>
        <xdr:cNvPicPr preferRelativeResize="1">
          <a:picLocks noChangeAspect="1"/>
        </xdr:cNvPicPr>
      </xdr:nvPicPr>
      <xdr:blipFill>
        <a:blip r:embed="rId1"/>
        <a:stretch>
          <a:fillRect/>
        </a:stretch>
      </xdr:blipFill>
      <xdr:spPr>
        <a:xfrm>
          <a:off x="247650" y="2247900"/>
          <a:ext cx="7477125" cy="6543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21</xdr:row>
      <xdr:rowOff>142875</xdr:rowOff>
    </xdr:from>
    <xdr:to>
      <xdr:col>7</xdr:col>
      <xdr:colOff>85725</xdr:colOff>
      <xdr:row>29</xdr:row>
      <xdr:rowOff>76200</xdr:rowOff>
    </xdr:to>
    <xdr:pic>
      <xdr:nvPicPr>
        <xdr:cNvPr id="1" name="Picture 1"/>
        <xdr:cNvPicPr preferRelativeResize="1">
          <a:picLocks noChangeAspect="1"/>
        </xdr:cNvPicPr>
      </xdr:nvPicPr>
      <xdr:blipFill>
        <a:blip r:embed="rId1"/>
        <a:stretch>
          <a:fillRect/>
        </a:stretch>
      </xdr:blipFill>
      <xdr:spPr>
        <a:xfrm>
          <a:off x="2647950" y="6048375"/>
          <a:ext cx="2905125" cy="1638300"/>
        </a:xfrm>
        <a:prstGeom prst="rect">
          <a:avLst/>
        </a:prstGeom>
        <a:solidFill>
          <a:srgbClr val="FFFFFF"/>
        </a:solidFill>
        <a:ln w="9525" cmpd="sng">
          <a:noFill/>
        </a:ln>
      </xdr:spPr>
    </xdr:pic>
    <xdr:clientData/>
  </xdr:twoCellAnchor>
  <xdr:twoCellAnchor>
    <xdr:from>
      <xdr:col>1</xdr:col>
      <xdr:colOff>400050</xdr:colOff>
      <xdr:row>0</xdr:row>
      <xdr:rowOff>133350</xdr:rowOff>
    </xdr:from>
    <xdr:to>
      <xdr:col>9</xdr:col>
      <xdr:colOff>838200</xdr:colOff>
      <xdr:row>4</xdr:row>
      <xdr:rowOff>142875</xdr:rowOff>
    </xdr:to>
    <xdr:pic>
      <xdr:nvPicPr>
        <xdr:cNvPr id="2" name="Picture 3"/>
        <xdr:cNvPicPr preferRelativeResize="1">
          <a:picLocks noChangeAspect="1"/>
        </xdr:cNvPicPr>
      </xdr:nvPicPr>
      <xdr:blipFill>
        <a:blip r:embed="rId2"/>
        <a:stretch>
          <a:fillRect/>
        </a:stretch>
      </xdr:blipFill>
      <xdr:spPr>
        <a:xfrm>
          <a:off x="800100" y="133350"/>
          <a:ext cx="6829425" cy="1228725"/>
        </a:xfrm>
        <a:prstGeom prst="rect">
          <a:avLst/>
        </a:prstGeom>
        <a:noFill/>
        <a:ln w="9525" cmpd="sng">
          <a:noFill/>
        </a:ln>
      </xdr:spPr>
    </xdr:pic>
    <xdr:clientData/>
  </xdr:twoCellAnchor>
  <xdr:twoCellAnchor>
    <xdr:from>
      <xdr:col>3</xdr:col>
      <xdr:colOff>228600</xdr:colOff>
      <xdr:row>5</xdr:row>
      <xdr:rowOff>152400</xdr:rowOff>
    </xdr:from>
    <xdr:to>
      <xdr:col>7</xdr:col>
      <xdr:colOff>180975</xdr:colOff>
      <xdr:row>6</xdr:row>
      <xdr:rowOff>219075</xdr:rowOff>
    </xdr:to>
    <xdr:sp>
      <xdr:nvSpPr>
        <xdr:cNvPr id="3" name="AutoShape 4"/>
        <xdr:cNvSpPr>
          <a:spLocks/>
        </xdr:cNvSpPr>
      </xdr:nvSpPr>
      <xdr:spPr>
        <a:xfrm>
          <a:off x="2266950" y="1676400"/>
          <a:ext cx="3381375" cy="371475"/>
        </a:xfrm>
        <a:prstGeom prst="wedgeRectCallout">
          <a:avLst>
            <a:gd name="adj1" fmla="val -5634"/>
            <a:gd name="adj2" fmla="val -137180"/>
          </a:avLst>
        </a:prstGeom>
        <a:noFill/>
        <a:ln w="25400" cmpd="sng">
          <a:solidFill>
            <a:srgbClr val="969696"/>
          </a:solidFill>
          <a:headEnd type="none"/>
          <a:tailEnd type="none"/>
        </a:ln>
      </xdr:spPr>
      <xdr:txBody>
        <a:bodyPr vertOverflow="clip" wrap="square"/>
        <a:p>
          <a:pPr algn="l">
            <a:defRPr/>
          </a:pPr>
          <a:r>
            <a:rPr lang="en-US" cap="none" sz="2000" b="0" i="0" u="none" baseline="0">
              <a:solidFill>
                <a:srgbClr val="000000"/>
              </a:solidFill>
            </a:rPr>
            <a:t> </a:t>
          </a:r>
          <a:r>
            <a:rPr lang="en-US" cap="none" sz="1400" b="0" i="0" u="none" baseline="0">
              <a:solidFill>
                <a:srgbClr val="000000"/>
              </a:solidFill>
            </a:rPr>
            <a:t>http://toukei.pref.shizuoka.jp/</a:t>
          </a:r>
        </a:p>
      </xdr:txBody>
    </xdr:sp>
    <xdr:clientData/>
  </xdr:twoCellAnchor>
  <xdr:twoCellAnchor>
    <xdr:from>
      <xdr:col>1</xdr:col>
      <xdr:colOff>466725</xdr:colOff>
      <xdr:row>30</xdr:row>
      <xdr:rowOff>19050</xdr:rowOff>
    </xdr:from>
    <xdr:to>
      <xdr:col>9</xdr:col>
      <xdr:colOff>447675</xdr:colOff>
      <xdr:row>37</xdr:row>
      <xdr:rowOff>28575</xdr:rowOff>
    </xdr:to>
    <xdr:sp>
      <xdr:nvSpPr>
        <xdr:cNvPr id="4" name="TextBox 6"/>
        <xdr:cNvSpPr txBox="1">
          <a:spLocks noChangeArrowheads="1"/>
        </xdr:cNvSpPr>
      </xdr:nvSpPr>
      <xdr:spPr>
        <a:xfrm>
          <a:off x="866775" y="7848600"/>
          <a:ext cx="6372225" cy="1323975"/>
        </a:xfrm>
        <a:prstGeom prst="rect">
          <a:avLst/>
        </a:prstGeom>
        <a:solidFill>
          <a:srgbClr val="FFFFFF"/>
        </a:solidFill>
        <a:ln w="57150" cmpd="thickThin">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毎月勤労統計調査についてのお問い合わせ先</a:t>
          </a:r>
          <a:r>
            <a:rPr lang="en-US" cap="none" sz="1100" b="0" i="0" u="none" baseline="0">
              <a:latin typeface="ＭＳ Ｐゴシック"/>
              <a:ea typeface="ＭＳ Ｐゴシック"/>
              <a:cs typeface="ＭＳ Ｐゴシック"/>
            </a:rPr>
            <a:t>
〒420-8601　静岡市葵区追手町9-6
静岡県企画広報部情報統計局統計調査課　経済班
TEL　０５４－２２１－２２４５、２２４６　　FAX　０５４－２２１－３６０９</a:t>
          </a:r>
          <a:r>
            <a:rPr lang="en-US" cap="none" sz="11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82</xdr:row>
      <xdr:rowOff>104775</xdr:rowOff>
    </xdr:from>
    <xdr:to>
      <xdr:col>19</xdr:col>
      <xdr:colOff>133350</xdr:colOff>
      <xdr:row>82</xdr:row>
      <xdr:rowOff>104775</xdr:rowOff>
    </xdr:to>
    <xdr:sp>
      <xdr:nvSpPr>
        <xdr:cNvPr id="1" name="Line 1"/>
        <xdr:cNvSpPr>
          <a:spLocks/>
        </xdr:cNvSpPr>
      </xdr:nvSpPr>
      <xdr:spPr>
        <a:xfrm>
          <a:off x="2381250" y="14535150"/>
          <a:ext cx="2571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76200</xdr:rowOff>
    </xdr:from>
    <xdr:to>
      <xdr:col>0</xdr:col>
      <xdr:colOff>428625</xdr:colOff>
      <xdr:row>21</xdr:row>
      <xdr:rowOff>19050</xdr:rowOff>
    </xdr:to>
    <xdr:sp>
      <xdr:nvSpPr>
        <xdr:cNvPr id="1" name="Rectangle 1"/>
        <xdr:cNvSpPr>
          <a:spLocks/>
        </xdr:cNvSpPr>
      </xdr:nvSpPr>
      <xdr:spPr>
        <a:xfrm>
          <a:off x="9525" y="3343275"/>
          <a:ext cx="419100" cy="285750"/>
        </a:xfrm>
        <a:prstGeom prst="rect">
          <a:avLst/>
        </a:prstGeom>
        <a:noFill/>
        <a:ln w="9525" cmpd="sng">
          <a:noFill/>
        </a:ln>
      </xdr:spPr>
      <xdr:txBody>
        <a:bodyPr vertOverflow="clip" wrap="square" vert="vert"/>
        <a:p>
          <a:pPr algn="l">
            <a:defRPr/>
          </a:pPr>
          <a:r>
            <a:rPr lang="en-US" cap="none" sz="1100" b="0" i="0" u="none" baseline="0"/>
            <a:t>17</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93</xdr:row>
      <xdr:rowOff>9525</xdr:rowOff>
    </xdr:from>
    <xdr:to>
      <xdr:col>0</xdr:col>
      <xdr:colOff>485775</xdr:colOff>
      <xdr:row>98</xdr:row>
      <xdr:rowOff>57150</xdr:rowOff>
    </xdr:to>
    <xdr:sp>
      <xdr:nvSpPr>
        <xdr:cNvPr id="1" name="TextBox 1"/>
        <xdr:cNvSpPr txBox="1">
          <a:spLocks noChangeArrowheads="1"/>
        </xdr:cNvSpPr>
      </xdr:nvSpPr>
      <xdr:spPr>
        <a:xfrm>
          <a:off x="0" y="188118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-19-</a:t>
          </a:r>
        </a:p>
      </xdr:txBody>
    </xdr:sp>
    <xdr:clientData/>
  </xdr:twoCellAnchor>
  <xdr:twoCellAnchor>
    <xdr:from>
      <xdr:col>0</xdr:col>
      <xdr:colOff>9525</xdr:colOff>
      <xdr:row>25</xdr:row>
      <xdr:rowOff>28575</xdr:rowOff>
    </xdr:from>
    <xdr:to>
      <xdr:col>0</xdr:col>
      <xdr:colOff>495300</xdr:colOff>
      <xdr:row>30</xdr:row>
      <xdr:rowOff>76200</xdr:rowOff>
    </xdr:to>
    <xdr:sp>
      <xdr:nvSpPr>
        <xdr:cNvPr id="2" name="TextBox 2"/>
        <xdr:cNvSpPr txBox="1">
          <a:spLocks noChangeArrowheads="1"/>
        </xdr:cNvSpPr>
      </xdr:nvSpPr>
      <xdr:spPr>
        <a:xfrm>
          <a:off x="9525" y="5191125"/>
          <a:ext cx="485775" cy="1095375"/>
        </a:xfrm>
        <a:prstGeom prst="rect">
          <a:avLst/>
        </a:prstGeom>
        <a:solidFill>
          <a:srgbClr val="FFFFFF"/>
        </a:solidFill>
        <a:ln w="9525" cmpd="sng">
          <a:noFill/>
        </a:ln>
      </xdr:spPr>
      <xdr:txBody>
        <a:bodyPr vertOverflow="clip" wrap="square" anchor="ctr" vert="vert"/>
        <a:p>
          <a:pPr algn="ctr">
            <a:defRPr/>
          </a:pPr>
          <a:r>
            <a:rPr lang="en-US" cap="none" u="none" baseline="0">
              <a:latin typeface="ＭＳ 明朝"/>
              <a:ea typeface="ＭＳ 明朝"/>
              <a:cs typeface="ＭＳ 明朝"/>
            </a:rPr>
            <a:t/>
          </a:r>
        </a:p>
      </xdr:txBody>
    </xdr:sp>
    <xdr:clientData/>
  </xdr:twoCellAnchor>
  <xdr:twoCellAnchor>
    <xdr:from>
      <xdr:col>0</xdr:col>
      <xdr:colOff>38100</xdr:colOff>
      <xdr:row>27</xdr:row>
      <xdr:rowOff>104775</xdr:rowOff>
    </xdr:from>
    <xdr:to>
      <xdr:col>0</xdr:col>
      <xdr:colOff>523875</xdr:colOff>
      <xdr:row>32</xdr:row>
      <xdr:rowOff>142875</xdr:rowOff>
    </xdr:to>
    <xdr:sp>
      <xdr:nvSpPr>
        <xdr:cNvPr id="3" name="TextBox 3"/>
        <xdr:cNvSpPr txBox="1">
          <a:spLocks noChangeArrowheads="1"/>
        </xdr:cNvSpPr>
      </xdr:nvSpPr>
      <xdr:spPr>
        <a:xfrm>
          <a:off x="38100" y="5686425"/>
          <a:ext cx="485775" cy="1085850"/>
        </a:xfrm>
        <a:prstGeom prst="rect">
          <a:avLst/>
        </a:prstGeom>
        <a:solidFill>
          <a:srgbClr val="FFFFFF"/>
        </a:solidFill>
        <a:ln w="9525" cmpd="sng">
          <a:noFill/>
        </a:ln>
      </xdr:spPr>
      <xdr:txBody>
        <a:bodyPr vertOverflow="clip" wrap="square" anchor="ctr" vert="vert"/>
        <a:p>
          <a:pPr algn="ctr">
            <a:defRPr/>
          </a:pPr>
          <a:r>
            <a:rPr lang="en-US" cap="none" sz="1800" b="0" i="0" u="none" baseline="0"/>
            <a:t>-18 -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94</xdr:row>
      <xdr:rowOff>161925</xdr:rowOff>
    </xdr:from>
    <xdr:to>
      <xdr:col>0</xdr:col>
      <xdr:colOff>523875</xdr:colOff>
      <xdr:row>100</xdr:row>
      <xdr:rowOff>9525</xdr:rowOff>
    </xdr:to>
    <xdr:sp>
      <xdr:nvSpPr>
        <xdr:cNvPr id="1" name="TextBox 1"/>
        <xdr:cNvSpPr txBox="1">
          <a:spLocks noChangeArrowheads="1"/>
        </xdr:cNvSpPr>
      </xdr:nvSpPr>
      <xdr:spPr>
        <a:xfrm>
          <a:off x="38100" y="19002375"/>
          <a:ext cx="485775" cy="1104900"/>
        </a:xfrm>
        <a:prstGeom prst="rect">
          <a:avLst/>
        </a:prstGeom>
        <a:solidFill>
          <a:srgbClr val="FFFFFF"/>
        </a:solidFill>
        <a:ln w="9525" cmpd="sng">
          <a:noFill/>
        </a:ln>
      </xdr:spPr>
      <xdr:txBody>
        <a:bodyPr vertOverflow="clip" wrap="square" anchor="ctr" vert="vert"/>
        <a:p>
          <a:pPr algn="ctr">
            <a:defRPr/>
          </a:pPr>
          <a:r>
            <a:rPr lang="en-US" cap="none" sz="1800" b="0" i="0" u="none" baseline="0"/>
            <a:t>-21-</a:t>
          </a:r>
        </a:p>
      </xdr:txBody>
    </xdr:sp>
    <xdr:clientData/>
  </xdr:twoCellAnchor>
  <xdr:twoCellAnchor>
    <xdr:from>
      <xdr:col>0</xdr:col>
      <xdr:colOff>9525</xdr:colOff>
      <xdr:row>28</xdr:row>
      <xdr:rowOff>76200</xdr:rowOff>
    </xdr:from>
    <xdr:to>
      <xdr:col>0</xdr:col>
      <xdr:colOff>495300</xdr:colOff>
      <xdr:row>33</xdr:row>
      <xdr:rowOff>123825</xdr:rowOff>
    </xdr:to>
    <xdr:sp>
      <xdr:nvSpPr>
        <xdr:cNvPr id="2" name="TextBox 2"/>
        <xdr:cNvSpPr txBox="1">
          <a:spLocks noChangeArrowheads="1"/>
        </xdr:cNvSpPr>
      </xdr:nvSpPr>
      <xdr:spPr>
        <a:xfrm>
          <a:off x="9525" y="57816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-20-</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94</xdr:row>
      <xdr:rowOff>28575</xdr:rowOff>
    </xdr:from>
    <xdr:to>
      <xdr:col>0</xdr:col>
      <xdr:colOff>523875</xdr:colOff>
      <xdr:row>99</xdr:row>
      <xdr:rowOff>76200</xdr:rowOff>
    </xdr:to>
    <xdr:sp>
      <xdr:nvSpPr>
        <xdr:cNvPr id="1" name="TextBox 1"/>
        <xdr:cNvSpPr txBox="1">
          <a:spLocks noChangeArrowheads="1"/>
        </xdr:cNvSpPr>
      </xdr:nvSpPr>
      <xdr:spPr>
        <a:xfrm>
          <a:off x="38100" y="191928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-23-</a:t>
          </a:r>
        </a:p>
      </xdr:txBody>
    </xdr:sp>
    <xdr:clientData/>
  </xdr:twoCellAnchor>
  <xdr:twoCellAnchor>
    <xdr:from>
      <xdr:col>0</xdr:col>
      <xdr:colOff>9525</xdr:colOff>
      <xdr:row>28</xdr:row>
      <xdr:rowOff>76200</xdr:rowOff>
    </xdr:from>
    <xdr:to>
      <xdr:col>0</xdr:col>
      <xdr:colOff>495300</xdr:colOff>
      <xdr:row>33</xdr:row>
      <xdr:rowOff>123825</xdr:rowOff>
    </xdr:to>
    <xdr:sp>
      <xdr:nvSpPr>
        <xdr:cNvPr id="2" name="TextBox 2"/>
        <xdr:cNvSpPr txBox="1">
          <a:spLocks noChangeArrowheads="1"/>
        </xdr:cNvSpPr>
      </xdr:nvSpPr>
      <xdr:spPr>
        <a:xfrm>
          <a:off x="9525" y="57816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11</xdr:row>
      <xdr:rowOff>190500</xdr:rowOff>
    </xdr:from>
    <xdr:to>
      <xdr:col>5</xdr:col>
      <xdr:colOff>0</xdr:colOff>
      <xdr:row>13</xdr:row>
      <xdr:rowOff>152400</xdr:rowOff>
    </xdr:to>
    <xdr:sp>
      <xdr:nvSpPr>
        <xdr:cNvPr id="1" name="Line 1"/>
        <xdr:cNvSpPr>
          <a:spLocks/>
        </xdr:cNvSpPr>
      </xdr:nvSpPr>
      <xdr:spPr>
        <a:xfrm>
          <a:off x="5105400" y="22764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11</xdr:row>
      <xdr:rowOff>190500</xdr:rowOff>
    </xdr:from>
    <xdr:to>
      <xdr:col>5</xdr:col>
      <xdr:colOff>0</xdr:colOff>
      <xdr:row>13</xdr:row>
      <xdr:rowOff>152400</xdr:rowOff>
    </xdr:to>
    <xdr:sp>
      <xdr:nvSpPr>
        <xdr:cNvPr id="2" name="Line 2"/>
        <xdr:cNvSpPr>
          <a:spLocks/>
        </xdr:cNvSpPr>
      </xdr:nvSpPr>
      <xdr:spPr>
        <a:xfrm>
          <a:off x="5105400" y="22764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0</xdr:colOff>
      <xdr:row>3</xdr:row>
      <xdr:rowOff>0</xdr:rowOff>
    </xdr:from>
    <xdr:to>
      <xdr:col>51</xdr:col>
      <xdr:colOff>257175</xdr:colOff>
      <xdr:row>48</xdr:row>
      <xdr:rowOff>142875</xdr:rowOff>
    </xdr:to>
    <xdr:pic>
      <xdr:nvPicPr>
        <xdr:cNvPr id="1" name="Picture 55"/>
        <xdr:cNvPicPr preferRelativeResize="1">
          <a:picLocks noChangeAspect="1"/>
        </xdr:cNvPicPr>
      </xdr:nvPicPr>
      <xdr:blipFill>
        <a:blip r:embed="rId1"/>
        <a:stretch>
          <a:fillRect/>
        </a:stretch>
      </xdr:blipFill>
      <xdr:spPr>
        <a:xfrm>
          <a:off x="8210550" y="619125"/>
          <a:ext cx="7048500" cy="8715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0</xdr:colOff>
      <xdr:row>3</xdr:row>
      <xdr:rowOff>0</xdr:rowOff>
    </xdr:from>
    <xdr:to>
      <xdr:col>51</xdr:col>
      <xdr:colOff>257175</xdr:colOff>
      <xdr:row>48</xdr:row>
      <xdr:rowOff>114300</xdr:rowOff>
    </xdr:to>
    <xdr:pic>
      <xdr:nvPicPr>
        <xdr:cNvPr id="1" name="Picture 467"/>
        <xdr:cNvPicPr preferRelativeResize="1">
          <a:picLocks noChangeAspect="1"/>
        </xdr:cNvPicPr>
      </xdr:nvPicPr>
      <xdr:blipFill>
        <a:blip r:embed="rId1"/>
        <a:stretch>
          <a:fillRect/>
        </a:stretch>
      </xdr:blipFill>
      <xdr:spPr>
        <a:xfrm>
          <a:off x="8162925" y="609600"/>
          <a:ext cx="7048500" cy="871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10"/>
  </sheetPr>
  <dimension ref="B3:K55"/>
  <sheetViews>
    <sheetView showGridLines="0" tabSelected="1" zoomScaleSheetLayoutView="100" workbookViewId="0" topLeftCell="A1">
      <selection activeCell="A1" sqref="A1"/>
    </sheetView>
  </sheetViews>
  <sheetFormatPr defaultColWidth="8.796875" defaultRowHeight="14.25"/>
  <cols>
    <col min="1" max="1" width="2.59765625" style="47" customWidth="1"/>
    <col min="2" max="2" width="4.09765625" style="47" customWidth="1"/>
    <col min="3" max="12" width="9" style="47" customWidth="1"/>
    <col min="13" max="13" width="2.19921875" style="47" customWidth="1"/>
    <col min="14" max="14" width="19.19921875" style="47" customWidth="1"/>
    <col min="15" max="15" width="10.69921875" style="47" customWidth="1"/>
    <col min="16" max="16384" width="9" style="47" customWidth="1"/>
  </cols>
  <sheetData>
    <row r="1" ht="6.75" customHeight="1"/>
    <row r="2" ht="23.25" customHeight="1"/>
    <row r="3" spans="2:9" ht="24">
      <c r="B3" s="70" t="s">
        <v>90</v>
      </c>
      <c r="H3" s="641"/>
      <c r="I3" s="641"/>
    </row>
    <row r="5" spans="3:11" ht="39.75" customHeight="1">
      <c r="C5" s="71" t="s">
        <v>89</v>
      </c>
      <c r="D5" s="48"/>
      <c r="E5" s="48"/>
      <c r="F5" s="48"/>
      <c r="G5" s="48"/>
      <c r="H5" s="48"/>
      <c r="I5" s="48"/>
      <c r="J5" s="48"/>
      <c r="K5" s="48"/>
    </row>
    <row r="6" ht="9.75" customHeight="1"/>
    <row r="7" spans="3:11" ht="15.75" customHeight="1">
      <c r="C7" s="640" t="s">
        <v>86</v>
      </c>
      <c r="D7" s="640"/>
      <c r="E7" s="640"/>
      <c r="F7" s="640"/>
      <c r="G7" s="640"/>
      <c r="H7" s="640"/>
      <c r="I7" s="640"/>
      <c r="J7" s="640"/>
      <c r="K7" s="640"/>
    </row>
    <row r="8" ht="9.75" customHeight="1"/>
    <row r="9" spans="5:9" ht="24">
      <c r="E9" s="642">
        <v>41214</v>
      </c>
      <c r="F9" s="642"/>
      <c r="G9" s="642"/>
      <c r="H9" s="642"/>
      <c r="I9" s="642"/>
    </row>
    <row r="10" ht="9.75" customHeight="1"/>
    <row r="11" ht="13.5" customHeight="1"/>
    <row r="12" spans="3:11" ht="18.75">
      <c r="C12" s="49"/>
      <c r="D12" s="48"/>
      <c r="E12" s="48"/>
      <c r="F12" s="48"/>
      <c r="G12" s="50"/>
      <c r="H12" s="48"/>
      <c r="I12" s="48"/>
      <c r="J12" s="48"/>
      <c r="K12" s="48"/>
    </row>
    <row r="13" spans="3:11" ht="13.5">
      <c r="C13" s="50"/>
      <c r="D13" s="48"/>
      <c r="E13" s="48"/>
      <c r="F13" s="48"/>
      <c r="G13" s="48"/>
      <c r="H13" s="48"/>
      <c r="I13" s="48"/>
      <c r="J13" s="48"/>
      <c r="K13" s="48"/>
    </row>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5" customHeight="1"/>
    <row r="50" spans="5:11" ht="13.5">
      <c r="E50" s="48"/>
      <c r="F50" s="48"/>
      <c r="G50" s="48"/>
      <c r="H50" s="48"/>
      <c r="I50" s="48"/>
      <c r="J50" s="48"/>
      <c r="K50" s="48"/>
    </row>
    <row r="51" spans="5:11" ht="20.25" customHeight="1">
      <c r="E51" s="48"/>
      <c r="F51" s="48"/>
      <c r="G51" s="48"/>
      <c r="H51" s="48"/>
      <c r="I51" s="48"/>
      <c r="J51" s="48"/>
      <c r="K51" s="48"/>
    </row>
    <row r="52" ht="13.5">
      <c r="D52" s="48"/>
    </row>
    <row r="53" spans="4:11" ht="16.5" customHeight="1">
      <c r="D53" s="51"/>
      <c r="E53" s="51"/>
      <c r="F53" s="638">
        <v>41303</v>
      </c>
      <c r="G53" s="639"/>
      <c r="H53" s="639"/>
      <c r="I53" s="51"/>
      <c r="J53" s="51"/>
      <c r="K53" s="51"/>
    </row>
    <row r="54" spans="4:11" ht="10.5" customHeight="1">
      <c r="D54" s="51"/>
      <c r="E54" s="51"/>
      <c r="F54" s="485"/>
      <c r="G54" s="485"/>
      <c r="H54" s="485"/>
      <c r="I54" s="51"/>
      <c r="J54" s="51"/>
      <c r="K54" s="51"/>
    </row>
    <row r="55" spans="4:11" ht="18.75" customHeight="1">
      <c r="D55" s="637" t="s">
        <v>81</v>
      </c>
      <c r="E55" s="637"/>
      <c r="F55" s="637"/>
      <c r="G55" s="637"/>
      <c r="H55" s="637"/>
      <c r="I55" s="637"/>
      <c r="J55" s="637"/>
      <c r="K55" s="52"/>
    </row>
  </sheetData>
  <mergeCells count="5">
    <mergeCell ref="D55:J55"/>
    <mergeCell ref="F53:H53"/>
    <mergeCell ref="C7:K7"/>
    <mergeCell ref="H3:I3"/>
    <mergeCell ref="E9:I9"/>
  </mergeCells>
  <printOptions/>
  <pageMargins left="0.5905511811023623" right="0.7874015748031497"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36" bestFit="1" customWidth="1"/>
    <col min="2" max="2" width="3.19921875" style="536" bestFit="1" customWidth="1"/>
    <col min="3" max="3" width="3.09765625" style="536" bestFit="1" customWidth="1"/>
    <col min="4" max="19" width="8.19921875" style="536" customWidth="1"/>
    <col min="20" max="35" width="7.59765625" style="536" customWidth="1"/>
    <col min="36" max="16384" width="9" style="536" customWidth="1"/>
  </cols>
  <sheetData>
    <row r="1" spans="1:31" ht="21">
      <c r="A1" s="535"/>
      <c r="B1" s="535"/>
      <c r="C1" s="535"/>
      <c r="D1" s="535"/>
      <c r="E1" s="537"/>
      <c r="F1" s="537"/>
      <c r="G1" s="755" t="s">
        <v>616</v>
      </c>
      <c r="H1" s="755"/>
      <c r="I1" s="755"/>
      <c r="J1" s="755"/>
      <c r="K1" s="755"/>
      <c r="L1" s="755"/>
      <c r="M1" s="755"/>
      <c r="N1" s="755"/>
      <c r="O1" s="755"/>
      <c r="P1" s="537"/>
      <c r="Q1" s="537"/>
      <c r="R1" s="535"/>
      <c r="S1" s="537"/>
      <c r="T1" s="537"/>
      <c r="U1" s="537"/>
      <c r="V1" s="537"/>
      <c r="W1" s="537"/>
      <c r="X1" s="537"/>
      <c r="Y1" s="537"/>
      <c r="Z1" s="537"/>
      <c r="AA1" s="537"/>
      <c r="AB1" s="537"/>
      <c r="AC1" s="537"/>
      <c r="AD1" s="537"/>
      <c r="AE1" s="537"/>
    </row>
    <row r="2" spans="1:19" ht="17.25">
      <c r="A2" s="599" t="s">
        <v>117</v>
      </c>
      <c r="B2" s="538"/>
      <c r="C2" s="538"/>
      <c r="H2" s="756"/>
      <c r="I2" s="756"/>
      <c r="J2" s="756"/>
      <c r="K2" s="756"/>
      <c r="L2" s="756"/>
      <c r="M2" s="756"/>
      <c r="N2" s="756"/>
      <c r="O2" s="756"/>
      <c r="S2" s="559" t="s">
        <v>614</v>
      </c>
    </row>
    <row r="3" spans="1:19" ht="13.5">
      <c r="A3" s="744" t="s">
        <v>564</v>
      </c>
      <c r="B3" s="744"/>
      <c r="C3" s="745"/>
      <c r="D3" s="539" t="s">
        <v>746</v>
      </c>
      <c r="E3" s="539" t="s">
        <v>747</v>
      </c>
      <c r="F3" s="539" t="s">
        <v>748</v>
      </c>
      <c r="G3" s="539" t="s">
        <v>749</v>
      </c>
      <c r="H3" s="539" t="s">
        <v>750</v>
      </c>
      <c r="I3" s="539" t="s">
        <v>751</v>
      </c>
      <c r="J3" s="539" t="s">
        <v>752</v>
      </c>
      <c r="K3" s="539" t="s">
        <v>753</v>
      </c>
      <c r="L3" s="539" t="s">
        <v>754</v>
      </c>
      <c r="M3" s="539" t="s">
        <v>755</v>
      </c>
      <c r="N3" s="539" t="s">
        <v>756</v>
      </c>
      <c r="O3" s="539" t="s">
        <v>757</v>
      </c>
      <c r="P3" s="539" t="s">
        <v>758</v>
      </c>
      <c r="Q3" s="539" t="s">
        <v>759</v>
      </c>
      <c r="R3" s="539" t="s">
        <v>760</v>
      </c>
      <c r="S3" s="539" t="s">
        <v>761</v>
      </c>
    </row>
    <row r="4" spans="1:19" ht="13.5">
      <c r="A4" s="746"/>
      <c r="B4" s="746"/>
      <c r="C4" s="747"/>
      <c r="D4" s="540" t="s">
        <v>580</v>
      </c>
      <c r="E4" s="540"/>
      <c r="F4" s="540"/>
      <c r="G4" s="540" t="s">
        <v>727</v>
      </c>
      <c r="H4" s="540" t="s">
        <v>581</v>
      </c>
      <c r="I4" s="540" t="s">
        <v>582</v>
      </c>
      <c r="J4" s="540" t="s">
        <v>583</v>
      </c>
      <c r="K4" s="540" t="s">
        <v>584</v>
      </c>
      <c r="L4" s="541" t="s">
        <v>585</v>
      </c>
      <c r="M4" s="542" t="s">
        <v>586</v>
      </c>
      <c r="N4" s="541" t="s">
        <v>728</v>
      </c>
      <c r="O4" s="541" t="s">
        <v>587</v>
      </c>
      <c r="P4" s="541" t="s">
        <v>588</v>
      </c>
      <c r="Q4" s="541" t="s">
        <v>589</v>
      </c>
      <c r="R4" s="541" t="s">
        <v>590</v>
      </c>
      <c r="S4" s="541" t="s">
        <v>591</v>
      </c>
    </row>
    <row r="5" spans="1:19" ht="18" customHeight="1">
      <c r="A5" s="748"/>
      <c r="B5" s="748"/>
      <c r="C5" s="749"/>
      <c r="D5" s="543" t="s">
        <v>592</v>
      </c>
      <c r="E5" s="543" t="s">
        <v>342</v>
      </c>
      <c r="F5" s="543" t="s">
        <v>343</v>
      </c>
      <c r="G5" s="543" t="s">
        <v>729</v>
      </c>
      <c r="H5" s="543" t="s">
        <v>593</v>
      </c>
      <c r="I5" s="543" t="s">
        <v>594</v>
      </c>
      <c r="J5" s="543" t="s">
        <v>595</v>
      </c>
      <c r="K5" s="543" t="s">
        <v>596</v>
      </c>
      <c r="L5" s="544" t="s">
        <v>597</v>
      </c>
      <c r="M5" s="545" t="s">
        <v>598</v>
      </c>
      <c r="N5" s="544" t="s">
        <v>599</v>
      </c>
      <c r="O5" s="544" t="s">
        <v>599</v>
      </c>
      <c r="P5" s="545" t="s">
        <v>600</v>
      </c>
      <c r="Q5" s="545" t="s">
        <v>601</v>
      </c>
      <c r="R5" s="544" t="s">
        <v>599</v>
      </c>
      <c r="S5" s="543" t="s">
        <v>602</v>
      </c>
    </row>
    <row r="6" spans="1:19" ht="15.75" customHeight="1">
      <c r="A6" s="614"/>
      <c r="B6" s="614"/>
      <c r="C6" s="614"/>
      <c r="D6" s="750" t="s">
        <v>710</v>
      </c>
      <c r="E6" s="750"/>
      <c r="F6" s="750"/>
      <c r="G6" s="750"/>
      <c r="H6" s="750"/>
      <c r="I6" s="750"/>
      <c r="J6" s="750"/>
      <c r="K6" s="750"/>
      <c r="L6" s="750"/>
      <c r="M6" s="750"/>
      <c r="N6" s="750"/>
      <c r="O6" s="750"/>
      <c r="P6" s="750"/>
      <c r="Q6" s="750"/>
      <c r="R6" s="750"/>
      <c r="S6" s="614"/>
    </row>
    <row r="7" spans="1:19" ht="13.5" customHeight="1">
      <c r="A7" s="546" t="s">
        <v>603</v>
      </c>
      <c r="B7" s="546" t="s">
        <v>604</v>
      </c>
      <c r="C7" s="547" t="s">
        <v>605</v>
      </c>
      <c r="D7" s="602">
        <v>106.2</v>
      </c>
      <c r="E7" s="603">
        <v>98</v>
      </c>
      <c r="F7" s="603">
        <v>102.7</v>
      </c>
      <c r="G7" s="603">
        <v>98.8</v>
      </c>
      <c r="H7" s="603">
        <v>118.9</v>
      </c>
      <c r="I7" s="603">
        <v>106.3</v>
      </c>
      <c r="J7" s="603">
        <v>105.3</v>
      </c>
      <c r="K7" s="603">
        <v>92.9</v>
      </c>
      <c r="L7" s="610" t="s">
        <v>699</v>
      </c>
      <c r="M7" s="610" t="s">
        <v>699</v>
      </c>
      <c r="N7" s="610" t="s">
        <v>699</v>
      </c>
      <c r="O7" s="610" t="s">
        <v>699</v>
      </c>
      <c r="P7" s="603">
        <v>118.7</v>
      </c>
      <c r="Q7" s="603">
        <v>110</v>
      </c>
      <c r="R7" s="603">
        <v>94.5</v>
      </c>
      <c r="S7" s="610" t="s">
        <v>699</v>
      </c>
    </row>
    <row r="8" spans="1:19" ht="13.5" customHeight="1">
      <c r="A8" s="549"/>
      <c r="B8" s="549" t="s">
        <v>606</v>
      </c>
      <c r="C8" s="550"/>
      <c r="D8" s="604">
        <v>104.3</v>
      </c>
      <c r="E8" s="605">
        <v>94.7</v>
      </c>
      <c r="F8" s="605">
        <v>101.3</v>
      </c>
      <c r="G8" s="605">
        <v>97.9</v>
      </c>
      <c r="H8" s="605">
        <v>116.4</v>
      </c>
      <c r="I8" s="605">
        <v>104.1</v>
      </c>
      <c r="J8" s="605">
        <v>101.5</v>
      </c>
      <c r="K8" s="605">
        <v>89.5</v>
      </c>
      <c r="L8" s="611" t="s">
        <v>699</v>
      </c>
      <c r="M8" s="611" t="s">
        <v>699</v>
      </c>
      <c r="N8" s="611" t="s">
        <v>699</v>
      </c>
      <c r="O8" s="611" t="s">
        <v>699</v>
      </c>
      <c r="P8" s="605">
        <v>115.9</v>
      </c>
      <c r="Q8" s="605">
        <v>110.8</v>
      </c>
      <c r="R8" s="605">
        <v>78.9</v>
      </c>
      <c r="S8" s="611" t="s">
        <v>699</v>
      </c>
    </row>
    <row r="9" spans="1:19" ht="13.5">
      <c r="A9" s="549"/>
      <c r="B9" s="549" t="s">
        <v>607</v>
      </c>
      <c r="C9" s="550"/>
      <c r="D9" s="604">
        <v>104</v>
      </c>
      <c r="E9" s="605">
        <v>91.5</v>
      </c>
      <c r="F9" s="605">
        <v>100.5</v>
      </c>
      <c r="G9" s="605">
        <v>93</v>
      </c>
      <c r="H9" s="605">
        <v>106</v>
      </c>
      <c r="I9" s="605">
        <v>101.2</v>
      </c>
      <c r="J9" s="605">
        <v>102.5</v>
      </c>
      <c r="K9" s="605">
        <v>88.3</v>
      </c>
      <c r="L9" s="611" t="s">
        <v>699</v>
      </c>
      <c r="M9" s="611" t="s">
        <v>699</v>
      </c>
      <c r="N9" s="611" t="s">
        <v>699</v>
      </c>
      <c r="O9" s="611" t="s">
        <v>699</v>
      </c>
      <c r="P9" s="605">
        <v>120.3</v>
      </c>
      <c r="Q9" s="605">
        <v>108.5</v>
      </c>
      <c r="R9" s="605">
        <v>86.2</v>
      </c>
      <c r="S9" s="611" t="s">
        <v>699</v>
      </c>
    </row>
    <row r="10" spans="1:19" ht="13.5" customHeight="1">
      <c r="A10" s="549"/>
      <c r="B10" s="549" t="s">
        <v>608</v>
      </c>
      <c r="C10" s="550"/>
      <c r="D10" s="604">
        <v>97.3</v>
      </c>
      <c r="E10" s="605">
        <v>91.2</v>
      </c>
      <c r="F10" s="605">
        <v>93.1</v>
      </c>
      <c r="G10" s="605">
        <v>92.4</v>
      </c>
      <c r="H10" s="605">
        <v>97.4</v>
      </c>
      <c r="I10" s="605">
        <v>99.7</v>
      </c>
      <c r="J10" s="605">
        <v>94.1</v>
      </c>
      <c r="K10" s="605">
        <v>90.3</v>
      </c>
      <c r="L10" s="611" t="s">
        <v>699</v>
      </c>
      <c r="M10" s="611" t="s">
        <v>699</v>
      </c>
      <c r="N10" s="611" t="s">
        <v>699</v>
      </c>
      <c r="O10" s="611" t="s">
        <v>699</v>
      </c>
      <c r="P10" s="605">
        <v>110</v>
      </c>
      <c r="Q10" s="605">
        <v>103.2</v>
      </c>
      <c r="R10" s="605">
        <v>94.4</v>
      </c>
      <c r="S10" s="611" t="s">
        <v>699</v>
      </c>
    </row>
    <row r="11" spans="1:19" ht="13.5" customHeight="1">
      <c r="A11" s="549"/>
      <c r="B11" s="549" t="s">
        <v>609</v>
      </c>
      <c r="C11" s="550"/>
      <c r="D11" s="607">
        <v>100</v>
      </c>
      <c r="E11" s="606">
        <v>100</v>
      </c>
      <c r="F11" s="606">
        <v>100</v>
      </c>
      <c r="G11" s="606">
        <v>100</v>
      </c>
      <c r="H11" s="606">
        <v>100</v>
      </c>
      <c r="I11" s="606">
        <v>100</v>
      </c>
      <c r="J11" s="606">
        <v>100</v>
      </c>
      <c r="K11" s="606">
        <v>100</v>
      </c>
      <c r="L11" s="606">
        <v>100</v>
      </c>
      <c r="M11" s="606">
        <v>100</v>
      </c>
      <c r="N11" s="606">
        <v>100</v>
      </c>
      <c r="O11" s="606">
        <v>100</v>
      </c>
      <c r="P11" s="606">
        <v>100</v>
      </c>
      <c r="Q11" s="606">
        <v>100</v>
      </c>
      <c r="R11" s="606">
        <v>100</v>
      </c>
      <c r="S11" s="606">
        <v>100</v>
      </c>
    </row>
    <row r="12" spans="1:19" ht="13.5" customHeight="1">
      <c r="A12" s="549"/>
      <c r="B12" s="549" t="s">
        <v>610</v>
      </c>
      <c r="C12" s="550"/>
      <c r="D12" s="608">
        <v>97.9</v>
      </c>
      <c r="E12" s="609">
        <v>95.1</v>
      </c>
      <c r="F12" s="609">
        <v>100.4</v>
      </c>
      <c r="G12" s="609">
        <v>102.4</v>
      </c>
      <c r="H12" s="609">
        <v>92.3</v>
      </c>
      <c r="I12" s="609">
        <v>96.7</v>
      </c>
      <c r="J12" s="609">
        <v>99.6</v>
      </c>
      <c r="K12" s="609">
        <v>96.9</v>
      </c>
      <c r="L12" s="609">
        <v>77.9</v>
      </c>
      <c r="M12" s="609">
        <v>105.4</v>
      </c>
      <c r="N12" s="609">
        <v>85.1</v>
      </c>
      <c r="O12" s="609">
        <v>97.8</v>
      </c>
      <c r="P12" s="609">
        <v>87.1</v>
      </c>
      <c r="Q12" s="609">
        <v>95.9</v>
      </c>
      <c r="R12" s="609">
        <v>100.4</v>
      </c>
      <c r="S12" s="609">
        <v>112</v>
      </c>
    </row>
    <row r="13" spans="1:19" ht="13.5" customHeight="1">
      <c r="A13" s="546" t="s">
        <v>611</v>
      </c>
      <c r="B13" s="546" t="s">
        <v>629</v>
      </c>
      <c r="C13" s="552" t="s">
        <v>613</v>
      </c>
      <c r="D13" s="590">
        <v>85.4</v>
      </c>
      <c r="E13" s="591">
        <v>82.7</v>
      </c>
      <c r="F13" s="591">
        <v>87.4</v>
      </c>
      <c r="G13" s="591">
        <v>80.9</v>
      </c>
      <c r="H13" s="591">
        <v>75.9</v>
      </c>
      <c r="I13" s="591">
        <v>93.8</v>
      </c>
      <c r="J13" s="591">
        <v>91.6</v>
      </c>
      <c r="K13" s="591">
        <v>74.1</v>
      </c>
      <c r="L13" s="591">
        <v>65.9</v>
      </c>
      <c r="M13" s="591">
        <v>85.4</v>
      </c>
      <c r="N13" s="591">
        <v>81.2</v>
      </c>
      <c r="O13" s="591">
        <v>95.5</v>
      </c>
      <c r="P13" s="591">
        <v>66.8</v>
      </c>
      <c r="Q13" s="591">
        <v>82.1</v>
      </c>
      <c r="R13" s="591">
        <v>73.8</v>
      </c>
      <c r="S13" s="591">
        <v>111</v>
      </c>
    </row>
    <row r="14" spans="1:19" ht="13.5" customHeight="1">
      <c r="A14" s="549"/>
      <c r="B14" s="549" t="s">
        <v>704</v>
      </c>
      <c r="C14" s="550"/>
      <c r="D14" s="590">
        <v>173.2</v>
      </c>
      <c r="E14" s="591">
        <v>169.2</v>
      </c>
      <c r="F14" s="591">
        <v>184.7</v>
      </c>
      <c r="G14" s="591">
        <v>207.3</v>
      </c>
      <c r="H14" s="591">
        <v>149.9</v>
      </c>
      <c r="I14" s="591">
        <v>151.5</v>
      </c>
      <c r="J14" s="591">
        <v>151.1</v>
      </c>
      <c r="K14" s="591">
        <v>210.9</v>
      </c>
      <c r="L14" s="591">
        <v>132.7</v>
      </c>
      <c r="M14" s="591">
        <v>177</v>
      </c>
      <c r="N14" s="591">
        <v>101.4</v>
      </c>
      <c r="O14" s="591">
        <v>136.3</v>
      </c>
      <c r="P14" s="591">
        <v>194.1</v>
      </c>
      <c r="Q14" s="591">
        <v>174.9</v>
      </c>
      <c r="R14" s="591">
        <v>213.3</v>
      </c>
      <c r="S14" s="591">
        <v>170.4</v>
      </c>
    </row>
    <row r="15" spans="1:19" ht="13.5" customHeight="1">
      <c r="A15" s="549" t="s">
        <v>612</v>
      </c>
      <c r="B15" s="549" t="s">
        <v>633</v>
      </c>
      <c r="C15" s="550" t="s">
        <v>613</v>
      </c>
      <c r="D15" s="590">
        <v>84.7</v>
      </c>
      <c r="E15" s="591">
        <v>91.3</v>
      </c>
      <c r="F15" s="591">
        <v>84.5</v>
      </c>
      <c r="G15" s="591">
        <v>84.8</v>
      </c>
      <c r="H15" s="591">
        <v>75</v>
      </c>
      <c r="I15" s="591">
        <v>89.1</v>
      </c>
      <c r="J15" s="591">
        <v>90.5</v>
      </c>
      <c r="K15" s="591">
        <v>74.1</v>
      </c>
      <c r="L15" s="591">
        <v>62.8</v>
      </c>
      <c r="M15" s="591">
        <v>83.4</v>
      </c>
      <c r="N15" s="591">
        <v>90.7</v>
      </c>
      <c r="O15" s="591">
        <v>101.9</v>
      </c>
      <c r="P15" s="591">
        <v>67.5</v>
      </c>
      <c r="Q15" s="591">
        <v>83.1</v>
      </c>
      <c r="R15" s="591">
        <v>78.7</v>
      </c>
      <c r="S15" s="591">
        <v>102.9</v>
      </c>
    </row>
    <row r="16" spans="1:19" ht="13.5" customHeight="1">
      <c r="A16" s="549" t="s">
        <v>563</v>
      </c>
      <c r="B16" s="549" t="s">
        <v>621</v>
      </c>
      <c r="C16" s="550"/>
      <c r="D16" s="590">
        <v>82.1</v>
      </c>
      <c r="E16" s="591">
        <v>85.1</v>
      </c>
      <c r="F16" s="591">
        <v>82.7</v>
      </c>
      <c r="G16" s="591">
        <v>86.1</v>
      </c>
      <c r="H16" s="591">
        <v>75.7</v>
      </c>
      <c r="I16" s="591">
        <v>84.5</v>
      </c>
      <c r="J16" s="591">
        <v>86</v>
      </c>
      <c r="K16" s="591">
        <v>73.8</v>
      </c>
      <c r="L16" s="591">
        <v>65.2</v>
      </c>
      <c r="M16" s="591">
        <v>82.5</v>
      </c>
      <c r="N16" s="591">
        <v>76.6</v>
      </c>
      <c r="O16" s="591">
        <v>98.3</v>
      </c>
      <c r="P16" s="591">
        <v>67.9</v>
      </c>
      <c r="Q16" s="591">
        <v>81.1</v>
      </c>
      <c r="R16" s="591">
        <v>75.9</v>
      </c>
      <c r="S16" s="591">
        <v>103.5</v>
      </c>
    </row>
    <row r="17" spans="1:19" ht="13.5" customHeight="1">
      <c r="A17" s="549" t="s">
        <v>563</v>
      </c>
      <c r="B17" s="549" t="s">
        <v>622</v>
      </c>
      <c r="C17" s="550"/>
      <c r="D17" s="590">
        <v>83.9</v>
      </c>
      <c r="E17" s="591">
        <v>87.1</v>
      </c>
      <c r="F17" s="591">
        <v>83.7</v>
      </c>
      <c r="G17" s="591">
        <v>81.4</v>
      </c>
      <c r="H17" s="591">
        <v>79.5</v>
      </c>
      <c r="I17" s="591">
        <v>86.5</v>
      </c>
      <c r="J17" s="591">
        <v>86.3</v>
      </c>
      <c r="K17" s="591">
        <v>76.4</v>
      </c>
      <c r="L17" s="591">
        <v>64.6</v>
      </c>
      <c r="M17" s="591">
        <v>87.9</v>
      </c>
      <c r="N17" s="591">
        <v>76.5</v>
      </c>
      <c r="O17" s="591">
        <v>98.2</v>
      </c>
      <c r="P17" s="591">
        <v>67.3</v>
      </c>
      <c r="Q17" s="591">
        <v>87.5</v>
      </c>
      <c r="R17" s="591">
        <v>90.9</v>
      </c>
      <c r="S17" s="591">
        <v>104.7</v>
      </c>
    </row>
    <row r="18" spans="1:19" ht="13.5" customHeight="1">
      <c r="A18" s="549" t="s">
        <v>563</v>
      </c>
      <c r="B18" s="549" t="s">
        <v>623</v>
      </c>
      <c r="C18" s="550"/>
      <c r="D18" s="590">
        <v>84.1</v>
      </c>
      <c r="E18" s="591">
        <v>85.7</v>
      </c>
      <c r="F18" s="591">
        <v>85</v>
      </c>
      <c r="G18" s="591">
        <v>80.4</v>
      </c>
      <c r="H18" s="591">
        <v>80.5</v>
      </c>
      <c r="I18" s="591">
        <v>86.5</v>
      </c>
      <c r="J18" s="591">
        <v>88.9</v>
      </c>
      <c r="K18" s="591">
        <v>73.7</v>
      </c>
      <c r="L18" s="591">
        <v>65.8</v>
      </c>
      <c r="M18" s="591">
        <v>86.2</v>
      </c>
      <c r="N18" s="591">
        <v>76.4</v>
      </c>
      <c r="O18" s="591">
        <v>114.6</v>
      </c>
      <c r="P18" s="591">
        <v>67.4</v>
      </c>
      <c r="Q18" s="591">
        <v>82.7</v>
      </c>
      <c r="R18" s="591">
        <v>74.9</v>
      </c>
      <c r="S18" s="591">
        <v>104.4</v>
      </c>
    </row>
    <row r="19" spans="1:19" ht="13.5" customHeight="1">
      <c r="A19" s="549" t="s">
        <v>563</v>
      </c>
      <c r="B19" s="549" t="s">
        <v>624</v>
      </c>
      <c r="C19" s="550"/>
      <c r="D19" s="590">
        <v>82.6</v>
      </c>
      <c r="E19" s="591">
        <v>85.6</v>
      </c>
      <c r="F19" s="591">
        <v>84.7</v>
      </c>
      <c r="G19" s="591">
        <v>80.1</v>
      </c>
      <c r="H19" s="591">
        <v>74.8</v>
      </c>
      <c r="I19" s="591">
        <v>84.5</v>
      </c>
      <c r="J19" s="591">
        <v>85</v>
      </c>
      <c r="K19" s="591">
        <v>74.1</v>
      </c>
      <c r="L19" s="591">
        <v>62.1</v>
      </c>
      <c r="M19" s="591">
        <v>78.9</v>
      </c>
      <c r="N19" s="591">
        <v>78.5</v>
      </c>
      <c r="O19" s="591">
        <v>96.9</v>
      </c>
      <c r="P19" s="591">
        <v>65</v>
      </c>
      <c r="Q19" s="591">
        <v>80.9</v>
      </c>
      <c r="R19" s="591">
        <v>72.3</v>
      </c>
      <c r="S19" s="591">
        <v>107.2</v>
      </c>
    </row>
    <row r="20" spans="1:19" ht="13.5" customHeight="1">
      <c r="A20" s="549" t="s">
        <v>563</v>
      </c>
      <c r="B20" s="549" t="s">
        <v>625</v>
      </c>
      <c r="C20" s="550"/>
      <c r="D20" s="590">
        <v>131.7</v>
      </c>
      <c r="E20" s="591">
        <v>112.9</v>
      </c>
      <c r="F20" s="591">
        <v>134.3</v>
      </c>
      <c r="G20" s="591">
        <v>154.8</v>
      </c>
      <c r="H20" s="591">
        <v>106.6</v>
      </c>
      <c r="I20" s="591">
        <v>119.5</v>
      </c>
      <c r="J20" s="591">
        <v>117.1</v>
      </c>
      <c r="K20" s="591">
        <v>207.8</v>
      </c>
      <c r="L20" s="591">
        <v>99.2</v>
      </c>
      <c r="M20" s="591">
        <v>121</v>
      </c>
      <c r="N20" s="591">
        <v>85</v>
      </c>
      <c r="O20" s="591">
        <v>119.7</v>
      </c>
      <c r="P20" s="591">
        <v>139.6</v>
      </c>
      <c r="Q20" s="591">
        <v>148.8</v>
      </c>
      <c r="R20" s="591">
        <v>122.1</v>
      </c>
      <c r="S20" s="591">
        <v>137.5</v>
      </c>
    </row>
    <row r="21" spans="1:19" ht="13.5" customHeight="1">
      <c r="A21" s="549" t="s">
        <v>563</v>
      </c>
      <c r="B21" s="549" t="s">
        <v>626</v>
      </c>
      <c r="C21" s="550"/>
      <c r="D21" s="590">
        <v>124.8</v>
      </c>
      <c r="E21" s="591">
        <v>119.6</v>
      </c>
      <c r="F21" s="591">
        <v>144.4</v>
      </c>
      <c r="G21" s="591">
        <v>94.2</v>
      </c>
      <c r="H21" s="591">
        <v>108.1</v>
      </c>
      <c r="I21" s="591">
        <v>126</v>
      </c>
      <c r="J21" s="591">
        <v>132.5</v>
      </c>
      <c r="K21" s="591">
        <v>89.3</v>
      </c>
      <c r="L21" s="591">
        <v>93.7</v>
      </c>
      <c r="M21" s="591">
        <v>148.7</v>
      </c>
      <c r="N21" s="591">
        <v>97</v>
      </c>
      <c r="O21" s="591">
        <v>114.1</v>
      </c>
      <c r="P21" s="591">
        <v>74.7</v>
      </c>
      <c r="Q21" s="591">
        <v>111.6</v>
      </c>
      <c r="R21" s="591">
        <v>115.2</v>
      </c>
      <c r="S21" s="591">
        <v>133.9</v>
      </c>
    </row>
    <row r="22" spans="1:19" ht="13.5" customHeight="1">
      <c r="A22" s="549"/>
      <c r="B22" s="549" t="s">
        <v>627</v>
      </c>
      <c r="C22" s="550"/>
      <c r="D22" s="590">
        <v>86.6</v>
      </c>
      <c r="E22" s="591">
        <v>98.6</v>
      </c>
      <c r="F22" s="591">
        <v>85</v>
      </c>
      <c r="G22" s="591">
        <v>78.2</v>
      </c>
      <c r="H22" s="591">
        <v>86.5</v>
      </c>
      <c r="I22" s="591">
        <v>86.8</v>
      </c>
      <c r="J22" s="591">
        <v>89.3</v>
      </c>
      <c r="K22" s="591">
        <v>82.8</v>
      </c>
      <c r="L22" s="591">
        <v>66</v>
      </c>
      <c r="M22" s="591">
        <v>77.4</v>
      </c>
      <c r="N22" s="591">
        <v>90.7</v>
      </c>
      <c r="O22" s="591">
        <v>127.1</v>
      </c>
      <c r="P22" s="591">
        <v>81.3</v>
      </c>
      <c r="Q22" s="591">
        <v>81.9</v>
      </c>
      <c r="R22" s="591">
        <v>73.4</v>
      </c>
      <c r="S22" s="591">
        <v>101.8</v>
      </c>
    </row>
    <row r="23" spans="1:19" ht="13.5" customHeight="1">
      <c r="A23" s="549"/>
      <c r="B23" s="549" t="s">
        <v>628</v>
      </c>
      <c r="C23" s="550"/>
      <c r="D23" s="590">
        <v>83.4</v>
      </c>
      <c r="E23" s="591">
        <v>89.4</v>
      </c>
      <c r="F23" s="591">
        <v>83.8</v>
      </c>
      <c r="G23" s="591">
        <v>80.7</v>
      </c>
      <c r="H23" s="591">
        <v>78.2</v>
      </c>
      <c r="I23" s="591">
        <v>85</v>
      </c>
      <c r="J23" s="591">
        <v>87.3</v>
      </c>
      <c r="K23" s="591">
        <v>81.5</v>
      </c>
      <c r="L23" s="591">
        <v>66.8</v>
      </c>
      <c r="M23" s="591">
        <v>79.9</v>
      </c>
      <c r="N23" s="591">
        <v>84</v>
      </c>
      <c r="O23" s="591">
        <v>100.5</v>
      </c>
      <c r="P23" s="591">
        <v>68.2</v>
      </c>
      <c r="Q23" s="591">
        <v>80</v>
      </c>
      <c r="R23" s="591">
        <v>73</v>
      </c>
      <c r="S23" s="591">
        <v>104.4</v>
      </c>
    </row>
    <row r="24" spans="1:46" ht="13.5" customHeight="1">
      <c r="A24" s="549"/>
      <c r="B24" s="549" t="s">
        <v>579</v>
      </c>
      <c r="C24" s="550"/>
      <c r="D24" s="590">
        <v>83.6</v>
      </c>
      <c r="E24" s="591">
        <v>89</v>
      </c>
      <c r="F24" s="591">
        <v>83.4</v>
      </c>
      <c r="G24" s="591">
        <v>77.9</v>
      </c>
      <c r="H24" s="591">
        <v>78.3</v>
      </c>
      <c r="I24" s="591">
        <v>85.9</v>
      </c>
      <c r="J24" s="591">
        <v>87.7</v>
      </c>
      <c r="K24" s="591">
        <v>78.1</v>
      </c>
      <c r="L24" s="591">
        <v>65.5</v>
      </c>
      <c r="M24" s="591">
        <v>79.3</v>
      </c>
      <c r="N24" s="591">
        <v>89.9</v>
      </c>
      <c r="O24" s="591">
        <v>101.6</v>
      </c>
      <c r="P24" s="591">
        <v>71</v>
      </c>
      <c r="Q24" s="591">
        <v>80.2</v>
      </c>
      <c r="R24" s="591">
        <v>73</v>
      </c>
      <c r="S24" s="591">
        <v>105.4</v>
      </c>
      <c r="T24" s="553"/>
      <c r="U24" s="553"/>
      <c r="V24" s="553"/>
      <c r="W24" s="553"/>
      <c r="X24" s="553"/>
      <c r="Y24" s="553"/>
      <c r="Z24" s="553"/>
      <c r="AA24" s="553"/>
      <c r="AB24" s="553"/>
      <c r="AC24" s="553"/>
      <c r="AD24" s="553"/>
      <c r="AE24" s="553"/>
      <c r="AF24" s="553"/>
      <c r="AG24" s="553"/>
      <c r="AH24" s="553"/>
      <c r="AI24" s="553"/>
      <c r="AJ24" s="553"/>
      <c r="AK24" s="553"/>
      <c r="AL24" s="553"/>
      <c r="AM24" s="553"/>
      <c r="AN24" s="553"/>
      <c r="AO24" s="553"/>
      <c r="AP24" s="553"/>
      <c r="AQ24" s="553"/>
      <c r="AR24" s="553"/>
      <c r="AS24" s="553"/>
      <c r="AT24" s="553"/>
    </row>
    <row r="25" spans="1:46" ht="13.5" customHeight="1">
      <c r="A25" s="554"/>
      <c r="B25" s="554" t="s">
        <v>787</v>
      </c>
      <c r="C25" s="555"/>
      <c r="D25" s="592">
        <v>89.7</v>
      </c>
      <c r="E25" s="593">
        <v>89.8</v>
      </c>
      <c r="F25" s="593">
        <v>87.4</v>
      </c>
      <c r="G25" s="593">
        <v>72.9</v>
      </c>
      <c r="H25" s="593">
        <v>101.7</v>
      </c>
      <c r="I25" s="593">
        <v>93.9</v>
      </c>
      <c r="J25" s="593">
        <v>91.2</v>
      </c>
      <c r="K25" s="593">
        <v>87.7</v>
      </c>
      <c r="L25" s="593">
        <v>76.4</v>
      </c>
      <c r="M25" s="593">
        <v>80</v>
      </c>
      <c r="N25" s="593">
        <v>90.3</v>
      </c>
      <c r="O25" s="593">
        <v>104.5</v>
      </c>
      <c r="P25" s="593">
        <v>70.3</v>
      </c>
      <c r="Q25" s="593">
        <v>98.4</v>
      </c>
      <c r="R25" s="593">
        <v>73.9</v>
      </c>
      <c r="S25" s="593">
        <v>126.1</v>
      </c>
      <c r="T25" s="553"/>
      <c r="U25" s="553"/>
      <c r="V25" s="553"/>
      <c r="W25" s="553"/>
      <c r="X25" s="553"/>
      <c r="Y25" s="553"/>
      <c r="Z25" s="553"/>
      <c r="AA25" s="553"/>
      <c r="AB25" s="553"/>
      <c r="AC25" s="553"/>
      <c r="AD25" s="553"/>
      <c r="AE25" s="553"/>
      <c r="AF25" s="553"/>
      <c r="AG25" s="553"/>
      <c r="AH25" s="553"/>
      <c r="AI25" s="553"/>
      <c r="AJ25" s="553"/>
      <c r="AK25" s="553"/>
      <c r="AL25" s="553"/>
      <c r="AM25" s="553"/>
      <c r="AN25" s="553"/>
      <c r="AO25" s="553"/>
      <c r="AP25" s="553"/>
      <c r="AQ25" s="553"/>
      <c r="AR25" s="553"/>
      <c r="AS25" s="553"/>
      <c r="AT25" s="553"/>
    </row>
    <row r="26" spans="1:19" ht="17.25" customHeight="1">
      <c r="A26" s="614"/>
      <c r="B26" s="614"/>
      <c r="C26" s="614"/>
      <c r="D26" s="751" t="s">
        <v>709</v>
      </c>
      <c r="E26" s="751"/>
      <c r="F26" s="751"/>
      <c r="G26" s="751"/>
      <c r="H26" s="751"/>
      <c r="I26" s="751"/>
      <c r="J26" s="751"/>
      <c r="K26" s="751"/>
      <c r="L26" s="751"/>
      <c r="M26" s="751"/>
      <c r="N26" s="751"/>
      <c r="O26" s="751"/>
      <c r="P26" s="751"/>
      <c r="Q26" s="751"/>
      <c r="R26" s="751"/>
      <c r="S26" s="751"/>
    </row>
    <row r="27" spans="1:19" ht="13.5" customHeight="1">
      <c r="A27" s="546" t="s">
        <v>603</v>
      </c>
      <c r="B27" s="546" t="s">
        <v>604</v>
      </c>
      <c r="C27" s="547" t="s">
        <v>605</v>
      </c>
      <c r="D27" s="602">
        <v>-1.5</v>
      </c>
      <c r="E27" s="603">
        <v>-4.4</v>
      </c>
      <c r="F27" s="603">
        <v>-0.5</v>
      </c>
      <c r="G27" s="603">
        <v>-3.1</v>
      </c>
      <c r="H27" s="603">
        <v>4.6</v>
      </c>
      <c r="I27" s="603">
        <v>3.6</v>
      </c>
      <c r="J27" s="603">
        <v>-6.4</v>
      </c>
      <c r="K27" s="603">
        <v>14.8</v>
      </c>
      <c r="L27" s="610" t="s">
        <v>699</v>
      </c>
      <c r="M27" s="610" t="s">
        <v>699</v>
      </c>
      <c r="N27" s="610" t="s">
        <v>699</v>
      </c>
      <c r="O27" s="610" t="s">
        <v>699</v>
      </c>
      <c r="P27" s="603">
        <v>-1.9</v>
      </c>
      <c r="Q27" s="603">
        <v>-3.3</v>
      </c>
      <c r="R27" s="603">
        <v>3.4</v>
      </c>
      <c r="S27" s="610" t="s">
        <v>699</v>
      </c>
    </row>
    <row r="28" spans="1:19" ht="13.5" customHeight="1">
      <c r="A28" s="549"/>
      <c r="B28" s="549" t="s">
        <v>606</v>
      </c>
      <c r="C28" s="550"/>
      <c r="D28" s="604">
        <v>-1.8</v>
      </c>
      <c r="E28" s="605">
        <v>-3.4</v>
      </c>
      <c r="F28" s="605">
        <v>-1.4</v>
      </c>
      <c r="G28" s="605">
        <v>-0.9</v>
      </c>
      <c r="H28" s="605">
        <v>-2.1</v>
      </c>
      <c r="I28" s="605">
        <v>-2.1</v>
      </c>
      <c r="J28" s="605">
        <v>-3.6</v>
      </c>
      <c r="K28" s="605">
        <v>-3.7</v>
      </c>
      <c r="L28" s="611" t="s">
        <v>699</v>
      </c>
      <c r="M28" s="611" t="s">
        <v>699</v>
      </c>
      <c r="N28" s="611" t="s">
        <v>699</v>
      </c>
      <c r="O28" s="611" t="s">
        <v>699</v>
      </c>
      <c r="P28" s="605">
        <v>-2.4</v>
      </c>
      <c r="Q28" s="605">
        <v>0.7</v>
      </c>
      <c r="R28" s="605">
        <v>-16.5</v>
      </c>
      <c r="S28" s="611" t="s">
        <v>699</v>
      </c>
    </row>
    <row r="29" spans="1:19" ht="13.5" customHeight="1">
      <c r="A29" s="549"/>
      <c r="B29" s="549" t="s">
        <v>607</v>
      </c>
      <c r="C29" s="550"/>
      <c r="D29" s="604">
        <v>-0.3</v>
      </c>
      <c r="E29" s="605">
        <v>-3.4</v>
      </c>
      <c r="F29" s="605">
        <v>-0.8</v>
      </c>
      <c r="G29" s="605">
        <v>-5</v>
      </c>
      <c r="H29" s="605">
        <v>-8.9</v>
      </c>
      <c r="I29" s="605">
        <v>-2.8</v>
      </c>
      <c r="J29" s="605">
        <v>1</v>
      </c>
      <c r="K29" s="605">
        <v>-1.3</v>
      </c>
      <c r="L29" s="611" t="s">
        <v>699</v>
      </c>
      <c r="M29" s="611" t="s">
        <v>699</v>
      </c>
      <c r="N29" s="611" t="s">
        <v>699</v>
      </c>
      <c r="O29" s="611" t="s">
        <v>699</v>
      </c>
      <c r="P29" s="605">
        <v>3.8</v>
      </c>
      <c r="Q29" s="605">
        <v>-2.1</v>
      </c>
      <c r="R29" s="605">
        <v>9.3</v>
      </c>
      <c r="S29" s="611" t="s">
        <v>699</v>
      </c>
    </row>
    <row r="30" spans="1:19" ht="13.5" customHeight="1">
      <c r="A30" s="549"/>
      <c r="B30" s="549" t="s">
        <v>608</v>
      </c>
      <c r="C30" s="550"/>
      <c r="D30" s="604">
        <v>-6.4</v>
      </c>
      <c r="E30" s="605">
        <v>-0.3</v>
      </c>
      <c r="F30" s="605">
        <v>-7.4</v>
      </c>
      <c r="G30" s="605">
        <v>-0.6</v>
      </c>
      <c r="H30" s="605">
        <v>-8.1</v>
      </c>
      <c r="I30" s="605">
        <v>-1.5</v>
      </c>
      <c r="J30" s="605">
        <v>-8.2</v>
      </c>
      <c r="K30" s="605">
        <v>2.3</v>
      </c>
      <c r="L30" s="611" t="s">
        <v>699</v>
      </c>
      <c r="M30" s="611" t="s">
        <v>699</v>
      </c>
      <c r="N30" s="611" t="s">
        <v>699</v>
      </c>
      <c r="O30" s="611" t="s">
        <v>699</v>
      </c>
      <c r="P30" s="605">
        <v>-8.6</v>
      </c>
      <c r="Q30" s="605">
        <v>-4.9</v>
      </c>
      <c r="R30" s="605">
        <v>9.5</v>
      </c>
      <c r="S30" s="611" t="s">
        <v>699</v>
      </c>
    </row>
    <row r="31" spans="1:19" ht="13.5" customHeight="1">
      <c r="A31" s="549"/>
      <c r="B31" s="549" t="s">
        <v>609</v>
      </c>
      <c r="C31" s="550"/>
      <c r="D31" s="604">
        <v>2.8</v>
      </c>
      <c r="E31" s="605">
        <v>9.6</v>
      </c>
      <c r="F31" s="605">
        <v>7.4</v>
      </c>
      <c r="G31" s="605">
        <v>8.2</v>
      </c>
      <c r="H31" s="605">
        <v>2.7</v>
      </c>
      <c r="I31" s="605">
        <v>0.3</v>
      </c>
      <c r="J31" s="605">
        <v>6.3</v>
      </c>
      <c r="K31" s="605">
        <v>10.7</v>
      </c>
      <c r="L31" s="611" t="s">
        <v>699</v>
      </c>
      <c r="M31" s="611" t="s">
        <v>699</v>
      </c>
      <c r="N31" s="611" t="s">
        <v>699</v>
      </c>
      <c r="O31" s="611" t="s">
        <v>699</v>
      </c>
      <c r="P31" s="605">
        <v>-9.1</v>
      </c>
      <c r="Q31" s="605">
        <v>-3.1</v>
      </c>
      <c r="R31" s="605">
        <v>5.9</v>
      </c>
      <c r="S31" s="611" t="s">
        <v>699</v>
      </c>
    </row>
    <row r="32" spans="1:19" ht="13.5" customHeight="1">
      <c r="A32" s="549"/>
      <c r="B32" s="549" t="s">
        <v>610</v>
      </c>
      <c r="C32" s="550"/>
      <c r="D32" s="608">
        <v>-2.1</v>
      </c>
      <c r="E32" s="609">
        <v>-4.9</v>
      </c>
      <c r="F32" s="609">
        <v>0.4</v>
      </c>
      <c r="G32" s="609">
        <v>2.4</v>
      </c>
      <c r="H32" s="609">
        <v>-7.7</v>
      </c>
      <c r="I32" s="609">
        <v>-3.3</v>
      </c>
      <c r="J32" s="609">
        <v>-0.4</v>
      </c>
      <c r="K32" s="609">
        <v>-3.1</v>
      </c>
      <c r="L32" s="609">
        <v>-22.1</v>
      </c>
      <c r="M32" s="609">
        <v>5.4</v>
      </c>
      <c r="N32" s="609">
        <v>-14.9</v>
      </c>
      <c r="O32" s="609">
        <v>-2.2</v>
      </c>
      <c r="P32" s="609">
        <v>-12.9</v>
      </c>
      <c r="Q32" s="609">
        <v>-4.1</v>
      </c>
      <c r="R32" s="609">
        <v>0.4</v>
      </c>
      <c r="S32" s="609">
        <v>12</v>
      </c>
    </row>
    <row r="33" spans="1:19" ht="13.5" customHeight="1">
      <c r="A33" s="546" t="s">
        <v>611</v>
      </c>
      <c r="B33" s="546" t="s">
        <v>629</v>
      </c>
      <c r="C33" s="552" t="s">
        <v>613</v>
      </c>
      <c r="D33" s="590">
        <v>-2.8</v>
      </c>
      <c r="E33" s="591">
        <v>-4.8</v>
      </c>
      <c r="F33" s="591">
        <v>-2.9</v>
      </c>
      <c r="G33" s="591">
        <v>0</v>
      </c>
      <c r="H33" s="591">
        <v>-12.4</v>
      </c>
      <c r="I33" s="591">
        <v>4.1</v>
      </c>
      <c r="J33" s="591">
        <v>-1.5</v>
      </c>
      <c r="K33" s="591">
        <v>1.8</v>
      </c>
      <c r="L33" s="591">
        <v>-23.3</v>
      </c>
      <c r="M33" s="591">
        <v>2.4</v>
      </c>
      <c r="N33" s="591">
        <v>-10.4</v>
      </c>
      <c r="O33" s="591">
        <v>-4.2</v>
      </c>
      <c r="P33" s="591">
        <v>-13</v>
      </c>
      <c r="Q33" s="591">
        <v>-1.9</v>
      </c>
      <c r="R33" s="591">
        <v>-2.5</v>
      </c>
      <c r="S33" s="591">
        <v>8.6</v>
      </c>
    </row>
    <row r="34" spans="1:19" ht="13.5" customHeight="1">
      <c r="A34" s="549"/>
      <c r="B34" s="549" t="s">
        <v>704</v>
      </c>
      <c r="C34" s="550"/>
      <c r="D34" s="590">
        <v>-1.7</v>
      </c>
      <c r="E34" s="591">
        <v>2.5</v>
      </c>
      <c r="F34" s="591">
        <v>1.6</v>
      </c>
      <c r="G34" s="591">
        <v>-9.5</v>
      </c>
      <c r="H34" s="591">
        <v>-6.8</v>
      </c>
      <c r="I34" s="591">
        <v>-12.2</v>
      </c>
      <c r="J34" s="591">
        <v>-4.4</v>
      </c>
      <c r="K34" s="591">
        <v>-5.8</v>
      </c>
      <c r="L34" s="591">
        <v>8.7</v>
      </c>
      <c r="M34" s="591">
        <v>-5.7</v>
      </c>
      <c r="N34" s="591">
        <v>-15.5</v>
      </c>
      <c r="O34" s="591">
        <v>-8.4</v>
      </c>
      <c r="P34" s="591">
        <v>-6.7</v>
      </c>
      <c r="Q34" s="591">
        <v>-1.9</v>
      </c>
      <c r="R34" s="591">
        <v>-1.4</v>
      </c>
      <c r="S34" s="591">
        <v>28.4</v>
      </c>
    </row>
    <row r="35" spans="1:19" ht="13.5" customHeight="1">
      <c r="A35" s="549" t="s">
        <v>612</v>
      </c>
      <c r="B35" s="549" t="s">
        <v>633</v>
      </c>
      <c r="C35" s="550" t="s">
        <v>613</v>
      </c>
      <c r="D35" s="590">
        <v>-1.5</v>
      </c>
      <c r="E35" s="591">
        <v>16.2</v>
      </c>
      <c r="F35" s="591">
        <v>1.1</v>
      </c>
      <c r="G35" s="591">
        <v>0.1</v>
      </c>
      <c r="H35" s="591">
        <v>-8</v>
      </c>
      <c r="I35" s="591">
        <v>4.5</v>
      </c>
      <c r="J35" s="591">
        <v>-6.7</v>
      </c>
      <c r="K35" s="591">
        <v>-6.4</v>
      </c>
      <c r="L35" s="591">
        <v>-4.4</v>
      </c>
      <c r="M35" s="591">
        <v>-19.1</v>
      </c>
      <c r="N35" s="591">
        <v>6.2</v>
      </c>
      <c r="O35" s="591">
        <v>9.8</v>
      </c>
      <c r="P35" s="591">
        <v>-1.5</v>
      </c>
      <c r="Q35" s="591">
        <v>-7.7</v>
      </c>
      <c r="R35" s="591">
        <v>-21.2</v>
      </c>
      <c r="S35" s="591">
        <v>7.7</v>
      </c>
    </row>
    <row r="36" spans="1:19" ht="13.5" customHeight="1">
      <c r="A36" s="549" t="s">
        <v>563</v>
      </c>
      <c r="B36" s="549" t="s">
        <v>621</v>
      </c>
      <c r="C36" s="550"/>
      <c r="D36" s="590">
        <v>-0.6</v>
      </c>
      <c r="E36" s="591">
        <v>7.3</v>
      </c>
      <c r="F36" s="591">
        <v>-1.3</v>
      </c>
      <c r="G36" s="591">
        <v>0.3</v>
      </c>
      <c r="H36" s="591">
        <v>-6</v>
      </c>
      <c r="I36" s="591">
        <v>0.2</v>
      </c>
      <c r="J36" s="591">
        <v>-1.9</v>
      </c>
      <c r="K36" s="591">
        <v>1.7</v>
      </c>
      <c r="L36" s="591">
        <v>-0.9</v>
      </c>
      <c r="M36" s="591">
        <v>-2.6</v>
      </c>
      <c r="N36" s="591">
        <v>-6.6</v>
      </c>
      <c r="O36" s="591">
        <v>14.4</v>
      </c>
      <c r="P36" s="591">
        <v>0.4</v>
      </c>
      <c r="Q36" s="591">
        <v>-1.7</v>
      </c>
      <c r="R36" s="591">
        <v>0.9</v>
      </c>
      <c r="S36" s="591">
        <v>6.5</v>
      </c>
    </row>
    <row r="37" spans="1:19" ht="13.5" customHeight="1">
      <c r="A37" s="549" t="s">
        <v>563</v>
      </c>
      <c r="B37" s="549" t="s">
        <v>622</v>
      </c>
      <c r="C37" s="550"/>
      <c r="D37" s="590">
        <v>0</v>
      </c>
      <c r="E37" s="591">
        <v>0</v>
      </c>
      <c r="F37" s="591">
        <v>0.2</v>
      </c>
      <c r="G37" s="591">
        <v>-5.6</v>
      </c>
      <c r="H37" s="591">
        <v>-5.1</v>
      </c>
      <c r="I37" s="591">
        <v>0.8</v>
      </c>
      <c r="J37" s="591">
        <v>-0.8</v>
      </c>
      <c r="K37" s="591">
        <v>-4.3</v>
      </c>
      <c r="L37" s="591">
        <v>-7.4</v>
      </c>
      <c r="M37" s="591">
        <v>0.7</v>
      </c>
      <c r="N37" s="591">
        <v>-4</v>
      </c>
      <c r="O37" s="591">
        <v>9.2</v>
      </c>
      <c r="P37" s="591">
        <v>-4.4</v>
      </c>
      <c r="Q37" s="591">
        <v>3.9</v>
      </c>
      <c r="R37" s="591">
        <v>5.8</v>
      </c>
      <c r="S37" s="591">
        <v>7.8</v>
      </c>
    </row>
    <row r="38" spans="1:19" ht="13.5" customHeight="1">
      <c r="A38" s="549" t="s">
        <v>563</v>
      </c>
      <c r="B38" s="549" t="s">
        <v>623</v>
      </c>
      <c r="C38" s="550"/>
      <c r="D38" s="590">
        <v>0.4</v>
      </c>
      <c r="E38" s="591">
        <v>7.3</v>
      </c>
      <c r="F38" s="591">
        <v>1.6</v>
      </c>
      <c r="G38" s="591">
        <v>-2.8</v>
      </c>
      <c r="H38" s="591">
        <v>1.3</v>
      </c>
      <c r="I38" s="591">
        <v>2.9</v>
      </c>
      <c r="J38" s="591">
        <v>-3.1</v>
      </c>
      <c r="K38" s="591">
        <v>-0.4</v>
      </c>
      <c r="L38" s="591">
        <v>1.4</v>
      </c>
      <c r="M38" s="591">
        <v>1.5</v>
      </c>
      <c r="N38" s="591">
        <v>-4.7</v>
      </c>
      <c r="O38" s="591">
        <v>30.7</v>
      </c>
      <c r="P38" s="591">
        <v>-2.9</v>
      </c>
      <c r="Q38" s="591">
        <v>-1.4</v>
      </c>
      <c r="R38" s="591">
        <v>-21.8</v>
      </c>
      <c r="S38" s="591">
        <v>3.4</v>
      </c>
    </row>
    <row r="39" spans="1:19" ht="13.5" customHeight="1">
      <c r="A39" s="549" t="s">
        <v>563</v>
      </c>
      <c r="B39" s="549" t="s">
        <v>624</v>
      </c>
      <c r="C39" s="550"/>
      <c r="D39" s="590">
        <v>0.7</v>
      </c>
      <c r="E39" s="591">
        <v>7.4</v>
      </c>
      <c r="F39" s="591">
        <v>2.2</v>
      </c>
      <c r="G39" s="591">
        <v>-0.1</v>
      </c>
      <c r="H39" s="591">
        <v>-5.1</v>
      </c>
      <c r="I39" s="591">
        <v>4.1</v>
      </c>
      <c r="J39" s="591">
        <v>-3.4</v>
      </c>
      <c r="K39" s="591">
        <v>4.1</v>
      </c>
      <c r="L39" s="591">
        <v>-13.4</v>
      </c>
      <c r="M39" s="591">
        <v>-15.5</v>
      </c>
      <c r="N39" s="591">
        <v>-5.6</v>
      </c>
      <c r="O39" s="591">
        <v>4.8</v>
      </c>
      <c r="P39" s="591">
        <v>-2.8</v>
      </c>
      <c r="Q39" s="591">
        <v>1.4</v>
      </c>
      <c r="R39" s="591">
        <v>-1.2</v>
      </c>
      <c r="S39" s="591">
        <v>11.2</v>
      </c>
    </row>
    <row r="40" spans="1:19" ht="13.5" customHeight="1">
      <c r="A40" s="549" t="s">
        <v>563</v>
      </c>
      <c r="B40" s="549" t="s">
        <v>625</v>
      </c>
      <c r="C40" s="550"/>
      <c r="D40" s="590">
        <v>4.9</v>
      </c>
      <c r="E40" s="591">
        <v>-1.6</v>
      </c>
      <c r="F40" s="591">
        <v>13.1</v>
      </c>
      <c r="G40" s="591">
        <v>-16.2</v>
      </c>
      <c r="H40" s="591">
        <v>-29.3</v>
      </c>
      <c r="I40" s="591">
        <v>0.5</v>
      </c>
      <c r="J40" s="591">
        <v>1.2</v>
      </c>
      <c r="K40" s="591">
        <v>8.6</v>
      </c>
      <c r="L40" s="591">
        <v>31.6</v>
      </c>
      <c r="M40" s="591">
        <v>-9</v>
      </c>
      <c r="N40" s="591">
        <v>4.3</v>
      </c>
      <c r="O40" s="591">
        <v>14.1</v>
      </c>
      <c r="P40" s="591">
        <v>-16.2</v>
      </c>
      <c r="Q40" s="591">
        <v>17.4</v>
      </c>
      <c r="R40" s="591">
        <v>-8.8</v>
      </c>
      <c r="S40" s="591">
        <v>15.2</v>
      </c>
    </row>
    <row r="41" spans="1:19" ht="13.5" customHeight="1">
      <c r="A41" s="549" t="s">
        <v>563</v>
      </c>
      <c r="B41" s="549" t="s">
        <v>626</v>
      </c>
      <c r="C41" s="550"/>
      <c r="D41" s="590">
        <v>0.7</v>
      </c>
      <c r="E41" s="591">
        <v>12.3</v>
      </c>
      <c r="F41" s="591">
        <v>-2</v>
      </c>
      <c r="G41" s="591">
        <v>6</v>
      </c>
      <c r="H41" s="591">
        <v>22.8</v>
      </c>
      <c r="I41" s="591">
        <v>3.6</v>
      </c>
      <c r="J41" s="591">
        <v>9.3</v>
      </c>
      <c r="K41" s="591">
        <v>-7.9</v>
      </c>
      <c r="L41" s="591">
        <v>-23.4</v>
      </c>
      <c r="M41" s="591">
        <v>-6.3</v>
      </c>
      <c r="N41" s="591">
        <v>-6.4</v>
      </c>
      <c r="O41" s="591">
        <v>-2.9</v>
      </c>
      <c r="P41" s="591">
        <v>4</v>
      </c>
      <c r="Q41" s="591">
        <v>9.7</v>
      </c>
      <c r="R41" s="591">
        <v>-10.8</v>
      </c>
      <c r="S41" s="591">
        <v>-1.5</v>
      </c>
    </row>
    <row r="42" spans="1:19" ht="13.5" customHeight="1">
      <c r="A42" s="549"/>
      <c r="B42" s="549" t="s">
        <v>627</v>
      </c>
      <c r="C42" s="550"/>
      <c r="D42" s="590">
        <v>1.4</v>
      </c>
      <c r="E42" s="591">
        <v>3.9</v>
      </c>
      <c r="F42" s="591">
        <v>1.4</v>
      </c>
      <c r="G42" s="591">
        <v>-4.8</v>
      </c>
      <c r="H42" s="591">
        <v>6.3</v>
      </c>
      <c r="I42" s="591">
        <v>-1.4</v>
      </c>
      <c r="J42" s="591">
        <v>-6.3</v>
      </c>
      <c r="K42" s="591">
        <v>16.8</v>
      </c>
      <c r="L42" s="591">
        <v>-4.2</v>
      </c>
      <c r="M42" s="591">
        <v>-10.2</v>
      </c>
      <c r="N42" s="591">
        <v>4.4</v>
      </c>
      <c r="O42" s="591">
        <v>36.8</v>
      </c>
      <c r="P42" s="591">
        <v>19.7</v>
      </c>
      <c r="Q42" s="591">
        <v>-1</v>
      </c>
      <c r="R42" s="591">
        <v>-7.7</v>
      </c>
      <c r="S42" s="591">
        <v>-8.9</v>
      </c>
    </row>
    <row r="43" spans="1:19" ht="13.5" customHeight="1">
      <c r="A43" s="549"/>
      <c r="B43" s="549" t="s">
        <v>628</v>
      </c>
      <c r="C43" s="550"/>
      <c r="D43" s="590">
        <v>1.2</v>
      </c>
      <c r="E43" s="591">
        <v>5.8</v>
      </c>
      <c r="F43" s="591">
        <v>0.6</v>
      </c>
      <c r="G43" s="591">
        <v>-2.7</v>
      </c>
      <c r="H43" s="591">
        <v>-1.4</v>
      </c>
      <c r="I43" s="591">
        <v>2.4</v>
      </c>
      <c r="J43" s="591">
        <v>3.7</v>
      </c>
      <c r="K43" s="591">
        <v>13.8</v>
      </c>
      <c r="L43" s="591">
        <v>0.3</v>
      </c>
      <c r="M43" s="591">
        <v>-6.5</v>
      </c>
      <c r="N43" s="591">
        <v>4</v>
      </c>
      <c r="O43" s="591">
        <v>11.9</v>
      </c>
      <c r="P43" s="591">
        <v>-0.4</v>
      </c>
      <c r="Q43" s="591">
        <v>-3.5</v>
      </c>
      <c r="R43" s="591">
        <v>0.4</v>
      </c>
      <c r="S43" s="591">
        <v>-0.8</v>
      </c>
    </row>
    <row r="44" spans="1:19" ht="13.5" customHeight="1">
      <c r="A44" s="549"/>
      <c r="B44" s="549" t="s">
        <v>579</v>
      </c>
      <c r="C44" s="550"/>
      <c r="D44" s="590">
        <v>2.7</v>
      </c>
      <c r="E44" s="591">
        <v>5.3</v>
      </c>
      <c r="F44" s="591">
        <v>1.1</v>
      </c>
      <c r="G44" s="591">
        <v>-5.6</v>
      </c>
      <c r="H44" s="591">
        <v>0</v>
      </c>
      <c r="I44" s="591">
        <v>3.1</v>
      </c>
      <c r="J44" s="591">
        <v>2.6</v>
      </c>
      <c r="K44" s="591">
        <v>9.8</v>
      </c>
      <c r="L44" s="591">
        <v>-0.2</v>
      </c>
      <c r="M44" s="591">
        <v>-8.4</v>
      </c>
      <c r="N44" s="591">
        <v>18.1</v>
      </c>
      <c r="O44" s="591">
        <v>15.1</v>
      </c>
      <c r="P44" s="591">
        <v>4.7</v>
      </c>
      <c r="Q44" s="591">
        <v>0.5</v>
      </c>
      <c r="R44" s="591">
        <v>0</v>
      </c>
      <c r="S44" s="591">
        <v>1.8</v>
      </c>
    </row>
    <row r="45" spans="1:19" ht="13.5" customHeight="1">
      <c r="A45" s="554"/>
      <c r="B45" s="554" t="s">
        <v>787</v>
      </c>
      <c r="C45" s="555"/>
      <c r="D45" s="592">
        <v>5</v>
      </c>
      <c r="E45" s="593">
        <v>8.6</v>
      </c>
      <c r="F45" s="593">
        <v>0</v>
      </c>
      <c r="G45" s="593">
        <v>-9.9</v>
      </c>
      <c r="H45" s="593">
        <v>34</v>
      </c>
      <c r="I45" s="593">
        <v>0.1</v>
      </c>
      <c r="J45" s="593">
        <v>-0.4</v>
      </c>
      <c r="K45" s="593">
        <v>18.4</v>
      </c>
      <c r="L45" s="593">
        <v>15.9</v>
      </c>
      <c r="M45" s="593">
        <v>-6.3</v>
      </c>
      <c r="N45" s="593">
        <v>11.2</v>
      </c>
      <c r="O45" s="593">
        <v>9.4</v>
      </c>
      <c r="P45" s="593">
        <v>5.2</v>
      </c>
      <c r="Q45" s="593">
        <v>19.9</v>
      </c>
      <c r="R45" s="593">
        <v>0.1</v>
      </c>
      <c r="S45" s="593">
        <v>13.6</v>
      </c>
    </row>
    <row r="46" spans="1:35" ht="27" customHeight="1">
      <c r="A46" s="752" t="s">
        <v>344</v>
      </c>
      <c r="B46" s="752"/>
      <c r="C46" s="753"/>
      <c r="D46" s="594">
        <v>7.3</v>
      </c>
      <c r="E46" s="594">
        <v>0.9</v>
      </c>
      <c r="F46" s="594">
        <v>4.8</v>
      </c>
      <c r="G46" s="594">
        <v>-6.4</v>
      </c>
      <c r="H46" s="594">
        <v>29.9</v>
      </c>
      <c r="I46" s="594">
        <v>9.3</v>
      </c>
      <c r="J46" s="594">
        <v>4</v>
      </c>
      <c r="K46" s="594">
        <v>12.3</v>
      </c>
      <c r="L46" s="594">
        <v>16.6</v>
      </c>
      <c r="M46" s="594">
        <v>0.9</v>
      </c>
      <c r="N46" s="594">
        <v>0.4</v>
      </c>
      <c r="O46" s="594">
        <v>2.9</v>
      </c>
      <c r="P46" s="594">
        <v>-1</v>
      </c>
      <c r="Q46" s="594">
        <v>22.7</v>
      </c>
      <c r="R46" s="594">
        <v>1.2</v>
      </c>
      <c r="S46" s="594">
        <v>19.6</v>
      </c>
      <c r="T46" s="551"/>
      <c r="U46" s="551"/>
      <c r="V46" s="551"/>
      <c r="W46" s="551"/>
      <c r="X46" s="551"/>
      <c r="Y46" s="551"/>
      <c r="Z46" s="551"/>
      <c r="AA46" s="551"/>
      <c r="AB46" s="551"/>
      <c r="AC46" s="551"/>
      <c r="AD46" s="551"/>
      <c r="AE46" s="551"/>
      <c r="AF46" s="551"/>
      <c r="AG46" s="551"/>
      <c r="AH46" s="551"/>
      <c r="AI46" s="551"/>
    </row>
    <row r="47" spans="1:35" ht="27" customHeight="1">
      <c r="A47" s="551"/>
      <c r="B47" s="551"/>
      <c r="C47" s="551"/>
      <c r="D47" s="548"/>
      <c r="E47" s="548"/>
      <c r="F47" s="548"/>
      <c r="G47" s="548"/>
      <c r="H47" s="548"/>
      <c r="I47" s="548"/>
      <c r="J47" s="548"/>
      <c r="K47" s="548"/>
      <c r="L47" s="548"/>
      <c r="M47" s="548"/>
      <c r="N47" s="548"/>
      <c r="O47" s="548"/>
      <c r="P47" s="548"/>
      <c r="Q47" s="548"/>
      <c r="R47" s="548"/>
      <c r="S47" s="548"/>
      <c r="T47" s="551"/>
      <c r="U47" s="551"/>
      <c r="V47" s="551"/>
      <c r="W47" s="551"/>
      <c r="X47" s="551"/>
      <c r="Y47" s="551"/>
      <c r="Z47" s="551"/>
      <c r="AA47" s="551"/>
      <c r="AB47" s="551"/>
      <c r="AC47" s="551"/>
      <c r="AD47" s="551"/>
      <c r="AE47" s="551"/>
      <c r="AF47" s="551"/>
      <c r="AG47" s="551"/>
      <c r="AH47" s="551"/>
      <c r="AI47" s="551"/>
    </row>
    <row r="48" spans="1:19" ht="17.25">
      <c r="A48" s="598" t="s">
        <v>118</v>
      </c>
      <c r="B48" s="556"/>
      <c r="C48" s="556"/>
      <c r="D48" s="553"/>
      <c r="E48" s="553"/>
      <c r="F48" s="553"/>
      <c r="G48" s="553"/>
      <c r="H48" s="757"/>
      <c r="I48" s="757"/>
      <c r="J48" s="757"/>
      <c r="K48" s="757"/>
      <c r="L48" s="757"/>
      <c r="M48" s="757"/>
      <c r="N48" s="757"/>
      <c r="O48" s="757"/>
      <c r="P48" s="553"/>
      <c r="Q48" s="553"/>
      <c r="R48" s="553"/>
      <c r="S48" s="560" t="s">
        <v>614</v>
      </c>
    </row>
    <row r="49" spans="1:19" ht="13.5">
      <c r="A49" s="744" t="s">
        <v>564</v>
      </c>
      <c r="B49" s="744"/>
      <c r="C49" s="745"/>
      <c r="D49" s="539" t="s">
        <v>746</v>
      </c>
      <c r="E49" s="539" t="s">
        <v>747</v>
      </c>
      <c r="F49" s="539" t="s">
        <v>748</v>
      </c>
      <c r="G49" s="539" t="s">
        <v>749</v>
      </c>
      <c r="H49" s="539" t="s">
        <v>750</v>
      </c>
      <c r="I49" s="539" t="s">
        <v>751</v>
      </c>
      <c r="J49" s="539" t="s">
        <v>752</v>
      </c>
      <c r="K49" s="539" t="s">
        <v>753</v>
      </c>
      <c r="L49" s="539" t="s">
        <v>754</v>
      </c>
      <c r="M49" s="539" t="s">
        <v>755</v>
      </c>
      <c r="N49" s="539" t="s">
        <v>756</v>
      </c>
      <c r="O49" s="539" t="s">
        <v>757</v>
      </c>
      <c r="P49" s="539" t="s">
        <v>758</v>
      </c>
      <c r="Q49" s="539" t="s">
        <v>759</v>
      </c>
      <c r="R49" s="539" t="s">
        <v>760</v>
      </c>
      <c r="S49" s="539" t="s">
        <v>761</v>
      </c>
    </row>
    <row r="50" spans="1:19" ht="13.5">
      <c r="A50" s="746"/>
      <c r="B50" s="746"/>
      <c r="C50" s="747"/>
      <c r="D50" s="540" t="s">
        <v>580</v>
      </c>
      <c r="E50" s="540"/>
      <c r="F50" s="540"/>
      <c r="G50" s="540" t="s">
        <v>727</v>
      </c>
      <c r="H50" s="540" t="s">
        <v>581</v>
      </c>
      <c r="I50" s="540" t="s">
        <v>582</v>
      </c>
      <c r="J50" s="540" t="s">
        <v>583</v>
      </c>
      <c r="K50" s="540" t="s">
        <v>584</v>
      </c>
      <c r="L50" s="541" t="s">
        <v>585</v>
      </c>
      <c r="M50" s="542" t="s">
        <v>586</v>
      </c>
      <c r="N50" s="541" t="s">
        <v>728</v>
      </c>
      <c r="O50" s="541" t="s">
        <v>587</v>
      </c>
      <c r="P50" s="541" t="s">
        <v>588</v>
      </c>
      <c r="Q50" s="541" t="s">
        <v>589</v>
      </c>
      <c r="R50" s="541" t="s">
        <v>590</v>
      </c>
      <c r="S50" s="541" t="s">
        <v>591</v>
      </c>
    </row>
    <row r="51" spans="1:19" ht="18" customHeight="1">
      <c r="A51" s="748"/>
      <c r="B51" s="748"/>
      <c r="C51" s="749"/>
      <c r="D51" s="543" t="s">
        <v>592</v>
      </c>
      <c r="E51" s="543" t="s">
        <v>342</v>
      </c>
      <c r="F51" s="543" t="s">
        <v>343</v>
      </c>
      <c r="G51" s="543" t="s">
        <v>729</v>
      </c>
      <c r="H51" s="543" t="s">
        <v>593</v>
      </c>
      <c r="I51" s="543" t="s">
        <v>594</v>
      </c>
      <c r="J51" s="543" t="s">
        <v>595</v>
      </c>
      <c r="K51" s="543" t="s">
        <v>596</v>
      </c>
      <c r="L51" s="544" t="s">
        <v>597</v>
      </c>
      <c r="M51" s="545" t="s">
        <v>598</v>
      </c>
      <c r="N51" s="544" t="s">
        <v>599</v>
      </c>
      <c r="O51" s="544" t="s">
        <v>599</v>
      </c>
      <c r="P51" s="545" t="s">
        <v>600</v>
      </c>
      <c r="Q51" s="545" t="s">
        <v>601</v>
      </c>
      <c r="R51" s="544" t="s">
        <v>599</v>
      </c>
      <c r="S51" s="543" t="s">
        <v>602</v>
      </c>
    </row>
    <row r="52" spans="1:19" ht="15.75" customHeight="1">
      <c r="A52" s="614"/>
      <c r="B52" s="614"/>
      <c r="C52" s="614"/>
      <c r="D52" s="750" t="s">
        <v>710</v>
      </c>
      <c r="E52" s="750"/>
      <c r="F52" s="750"/>
      <c r="G52" s="750"/>
      <c r="H52" s="750"/>
      <c r="I52" s="750"/>
      <c r="J52" s="750"/>
      <c r="K52" s="750"/>
      <c r="L52" s="750"/>
      <c r="M52" s="750"/>
      <c r="N52" s="750"/>
      <c r="O52" s="750"/>
      <c r="P52" s="750"/>
      <c r="Q52" s="750"/>
      <c r="R52" s="750"/>
      <c r="S52" s="614"/>
    </row>
    <row r="53" spans="1:19" ht="13.5" customHeight="1">
      <c r="A53" s="546" t="s">
        <v>603</v>
      </c>
      <c r="B53" s="546" t="s">
        <v>604</v>
      </c>
      <c r="C53" s="547" t="s">
        <v>605</v>
      </c>
      <c r="D53" s="602">
        <v>109.1</v>
      </c>
      <c r="E53" s="603">
        <v>103.1</v>
      </c>
      <c r="F53" s="603">
        <v>104.5</v>
      </c>
      <c r="G53" s="603">
        <v>107.4</v>
      </c>
      <c r="H53" s="603">
        <v>128.6</v>
      </c>
      <c r="I53" s="603">
        <v>104.4</v>
      </c>
      <c r="J53" s="603">
        <v>110</v>
      </c>
      <c r="K53" s="603">
        <v>89.3</v>
      </c>
      <c r="L53" s="610" t="s">
        <v>699</v>
      </c>
      <c r="M53" s="610" t="s">
        <v>699</v>
      </c>
      <c r="N53" s="610" t="s">
        <v>699</v>
      </c>
      <c r="O53" s="610" t="s">
        <v>699</v>
      </c>
      <c r="P53" s="603">
        <v>130.5</v>
      </c>
      <c r="Q53" s="603">
        <v>105</v>
      </c>
      <c r="R53" s="603">
        <v>94.7</v>
      </c>
      <c r="S53" s="610" t="s">
        <v>699</v>
      </c>
    </row>
    <row r="54" spans="1:19" ht="13.5" customHeight="1">
      <c r="A54" s="549"/>
      <c r="B54" s="549" t="s">
        <v>606</v>
      </c>
      <c r="C54" s="550"/>
      <c r="D54" s="604">
        <v>106.7</v>
      </c>
      <c r="E54" s="605">
        <v>88.7</v>
      </c>
      <c r="F54" s="605">
        <v>102.8</v>
      </c>
      <c r="G54" s="605">
        <v>104.8</v>
      </c>
      <c r="H54" s="605">
        <v>119.2</v>
      </c>
      <c r="I54" s="605">
        <v>103.7</v>
      </c>
      <c r="J54" s="605">
        <v>107.3</v>
      </c>
      <c r="K54" s="605">
        <v>85.6</v>
      </c>
      <c r="L54" s="611" t="s">
        <v>699</v>
      </c>
      <c r="M54" s="611" t="s">
        <v>699</v>
      </c>
      <c r="N54" s="611" t="s">
        <v>699</v>
      </c>
      <c r="O54" s="611" t="s">
        <v>699</v>
      </c>
      <c r="P54" s="605">
        <v>122.5</v>
      </c>
      <c r="Q54" s="605">
        <v>103.8</v>
      </c>
      <c r="R54" s="605">
        <v>75.3</v>
      </c>
      <c r="S54" s="611" t="s">
        <v>699</v>
      </c>
    </row>
    <row r="55" spans="1:19" ht="13.5" customHeight="1">
      <c r="A55" s="549"/>
      <c r="B55" s="549" t="s">
        <v>607</v>
      </c>
      <c r="C55" s="550"/>
      <c r="D55" s="604">
        <v>105</v>
      </c>
      <c r="E55" s="605">
        <v>82.9</v>
      </c>
      <c r="F55" s="605">
        <v>101.5</v>
      </c>
      <c r="G55" s="605">
        <v>98</v>
      </c>
      <c r="H55" s="605">
        <v>106.7</v>
      </c>
      <c r="I55" s="605">
        <v>104.8</v>
      </c>
      <c r="J55" s="605">
        <v>97.3</v>
      </c>
      <c r="K55" s="605">
        <v>91</v>
      </c>
      <c r="L55" s="611" t="s">
        <v>699</v>
      </c>
      <c r="M55" s="611" t="s">
        <v>699</v>
      </c>
      <c r="N55" s="611" t="s">
        <v>699</v>
      </c>
      <c r="O55" s="611" t="s">
        <v>699</v>
      </c>
      <c r="P55" s="605">
        <v>115</v>
      </c>
      <c r="Q55" s="605">
        <v>105.8</v>
      </c>
      <c r="R55" s="605">
        <v>80</v>
      </c>
      <c r="S55" s="611" t="s">
        <v>699</v>
      </c>
    </row>
    <row r="56" spans="1:19" ht="13.5" customHeight="1">
      <c r="A56" s="549"/>
      <c r="B56" s="549" t="s">
        <v>608</v>
      </c>
      <c r="C56" s="550"/>
      <c r="D56" s="604">
        <v>98.2</v>
      </c>
      <c r="E56" s="605">
        <v>82.2</v>
      </c>
      <c r="F56" s="605">
        <v>93.1</v>
      </c>
      <c r="G56" s="605">
        <v>97.1</v>
      </c>
      <c r="H56" s="605">
        <v>97.1</v>
      </c>
      <c r="I56" s="605">
        <v>103.5</v>
      </c>
      <c r="J56" s="605">
        <v>94.7</v>
      </c>
      <c r="K56" s="605">
        <v>94.6</v>
      </c>
      <c r="L56" s="611" t="s">
        <v>699</v>
      </c>
      <c r="M56" s="611" t="s">
        <v>699</v>
      </c>
      <c r="N56" s="611" t="s">
        <v>699</v>
      </c>
      <c r="O56" s="611" t="s">
        <v>699</v>
      </c>
      <c r="P56" s="605">
        <v>113.6</v>
      </c>
      <c r="Q56" s="605">
        <v>104.4</v>
      </c>
      <c r="R56" s="605">
        <v>93.4</v>
      </c>
      <c r="S56" s="611" t="s">
        <v>699</v>
      </c>
    </row>
    <row r="57" spans="1:19" ht="13.5" customHeight="1">
      <c r="A57" s="549"/>
      <c r="B57" s="549" t="s">
        <v>609</v>
      </c>
      <c r="C57" s="550"/>
      <c r="D57" s="607">
        <v>100</v>
      </c>
      <c r="E57" s="606">
        <v>100</v>
      </c>
      <c r="F57" s="606">
        <v>100</v>
      </c>
      <c r="G57" s="606">
        <v>100</v>
      </c>
      <c r="H57" s="606">
        <v>100</v>
      </c>
      <c r="I57" s="606">
        <v>100</v>
      </c>
      <c r="J57" s="606">
        <v>100</v>
      </c>
      <c r="K57" s="606">
        <v>100</v>
      </c>
      <c r="L57" s="606">
        <v>100</v>
      </c>
      <c r="M57" s="606">
        <v>100</v>
      </c>
      <c r="N57" s="606">
        <v>100</v>
      </c>
      <c r="O57" s="606">
        <v>100</v>
      </c>
      <c r="P57" s="606">
        <v>100</v>
      </c>
      <c r="Q57" s="606">
        <v>100</v>
      </c>
      <c r="R57" s="606">
        <v>100</v>
      </c>
      <c r="S57" s="606">
        <v>100</v>
      </c>
    </row>
    <row r="58" spans="1:19" ht="13.5" customHeight="1">
      <c r="A58" s="549"/>
      <c r="B58" s="549" t="s">
        <v>610</v>
      </c>
      <c r="C58" s="550"/>
      <c r="D58" s="608">
        <v>99</v>
      </c>
      <c r="E58" s="609">
        <v>105.3</v>
      </c>
      <c r="F58" s="609">
        <v>101.3</v>
      </c>
      <c r="G58" s="609">
        <v>95.9</v>
      </c>
      <c r="H58" s="609">
        <v>94</v>
      </c>
      <c r="I58" s="609">
        <v>97.4</v>
      </c>
      <c r="J58" s="609">
        <v>101.8</v>
      </c>
      <c r="K58" s="609">
        <v>95.2</v>
      </c>
      <c r="L58" s="609">
        <v>106.5</v>
      </c>
      <c r="M58" s="609">
        <v>103.4</v>
      </c>
      <c r="N58" s="609">
        <v>86</v>
      </c>
      <c r="O58" s="609">
        <v>104.2</v>
      </c>
      <c r="P58" s="609">
        <v>96</v>
      </c>
      <c r="Q58" s="609">
        <v>92.9</v>
      </c>
      <c r="R58" s="609">
        <v>99.2</v>
      </c>
      <c r="S58" s="609">
        <v>100.9</v>
      </c>
    </row>
    <row r="59" spans="1:19" ht="13.5" customHeight="1">
      <c r="A59" s="546" t="s">
        <v>611</v>
      </c>
      <c r="B59" s="546" t="s">
        <v>629</v>
      </c>
      <c r="C59" s="552" t="s">
        <v>613</v>
      </c>
      <c r="D59" s="590">
        <v>85.6</v>
      </c>
      <c r="E59" s="591">
        <v>83.6</v>
      </c>
      <c r="F59" s="591">
        <v>87.8</v>
      </c>
      <c r="G59" s="591">
        <v>77.1</v>
      </c>
      <c r="H59" s="591">
        <v>75.2</v>
      </c>
      <c r="I59" s="591">
        <v>98</v>
      </c>
      <c r="J59" s="591">
        <v>96.6</v>
      </c>
      <c r="K59" s="591">
        <v>69.8</v>
      </c>
      <c r="L59" s="591">
        <v>81.6</v>
      </c>
      <c r="M59" s="591">
        <v>79.6</v>
      </c>
      <c r="N59" s="591">
        <v>79</v>
      </c>
      <c r="O59" s="591">
        <v>104.2</v>
      </c>
      <c r="P59" s="591">
        <v>71.4</v>
      </c>
      <c r="Q59" s="591">
        <v>78</v>
      </c>
      <c r="R59" s="591">
        <v>73.8</v>
      </c>
      <c r="S59" s="591">
        <v>102</v>
      </c>
    </row>
    <row r="60" spans="1:19" ht="13.5" customHeight="1">
      <c r="A60" s="549"/>
      <c r="B60" s="549" t="s">
        <v>704</v>
      </c>
      <c r="C60" s="550"/>
      <c r="D60" s="590">
        <v>184.9</v>
      </c>
      <c r="E60" s="591">
        <v>232.3</v>
      </c>
      <c r="F60" s="591">
        <v>196</v>
      </c>
      <c r="G60" s="591">
        <v>191.2</v>
      </c>
      <c r="H60" s="591">
        <v>157.2</v>
      </c>
      <c r="I60" s="591">
        <v>164.8</v>
      </c>
      <c r="J60" s="591">
        <v>165</v>
      </c>
      <c r="K60" s="591">
        <v>202.9</v>
      </c>
      <c r="L60" s="591">
        <v>181.3</v>
      </c>
      <c r="M60" s="591">
        <v>181.8</v>
      </c>
      <c r="N60" s="591">
        <v>113.7</v>
      </c>
      <c r="O60" s="591">
        <v>156</v>
      </c>
      <c r="P60" s="591">
        <v>211.3</v>
      </c>
      <c r="Q60" s="591">
        <v>172.6</v>
      </c>
      <c r="R60" s="591">
        <v>215.4</v>
      </c>
      <c r="S60" s="591">
        <v>132</v>
      </c>
    </row>
    <row r="61" spans="1:19" ht="13.5" customHeight="1">
      <c r="A61" s="549" t="s">
        <v>612</v>
      </c>
      <c r="B61" s="549" t="s">
        <v>633</v>
      </c>
      <c r="C61" s="550" t="s">
        <v>613</v>
      </c>
      <c r="D61" s="590">
        <v>82.7</v>
      </c>
      <c r="E61" s="591">
        <v>89.1</v>
      </c>
      <c r="F61" s="591">
        <v>85.3</v>
      </c>
      <c r="G61" s="591">
        <v>78.5</v>
      </c>
      <c r="H61" s="591">
        <v>74.1</v>
      </c>
      <c r="I61" s="591">
        <v>88.4</v>
      </c>
      <c r="J61" s="591">
        <v>86.8</v>
      </c>
      <c r="K61" s="591">
        <v>69.3</v>
      </c>
      <c r="L61" s="591">
        <v>78.5</v>
      </c>
      <c r="M61" s="591">
        <v>80.4</v>
      </c>
      <c r="N61" s="591">
        <v>77</v>
      </c>
      <c r="O61" s="591">
        <v>105.8</v>
      </c>
      <c r="P61" s="591">
        <v>70.7</v>
      </c>
      <c r="Q61" s="591">
        <v>76.9</v>
      </c>
      <c r="R61" s="591">
        <v>73.4</v>
      </c>
      <c r="S61" s="591">
        <v>92.6</v>
      </c>
    </row>
    <row r="62" spans="1:19" ht="13.5" customHeight="1">
      <c r="A62" s="549" t="s">
        <v>563</v>
      </c>
      <c r="B62" s="549" t="s">
        <v>621</v>
      </c>
      <c r="C62" s="550"/>
      <c r="D62" s="590">
        <v>81</v>
      </c>
      <c r="E62" s="591">
        <v>91.2</v>
      </c>
      <c r="F62" s="591">
        <v>82.7</v>
      </c>
      <c r="G62" s="591">
        <v>78.6</v>
      </c>
      <c r="H62" s="591">
        <v>74.3</v>
      </c>
      <c r="I62" s="591">
        <v>86.2</v>
      </c>
      <c r="J62" s="591">
        <v>85.5</v>
      </c>
      <c r="K62" s="591">
        <v>69.8</v>
      </c>
      <c r="L62" s="591">
        <v>82.7</v>
      </c>
      <c r="M62" s="591">
        <v>78.6</v>
      </c>
      <c r="N62" s="591">
        <v>75.8</v>
      </c>
      <c r="O62" s="591">
        <v>93.5</v>
      </c>
      <c r="P62" s="591">
        <v>69</v>
      </c>
      <c r="Q62" s="591">
        <v>75.7</v>
      </c>
      <c r="R62" s="591">
        <v>76.6</v>
      </c>
      <c r="S62" s="591">
        <v>94.1</v>
      </c>
    </row>
    <row r="63" spans="1:19" ht="13.5" customHeight="1">
      <c r="A63" s="549" t="s">
        <v>563</v>
      </c>
      <c r="B63" s="549" t="s">
        <v>622</v>
      </c>
      <c r="C63" s="550"/>
      <c r="D63" s="590">
        <v>83.6</v>
      </c>
      <c r="E63" s="591">
        <v>98.7</v>
      </c>
      <c r="F63" s="591">
        <v>84</v>
      </c>
      <c r="G63" s="591">
        <v>77.2</v>
      </c>
      <c r="H63" s="591">
        <v>80.2</v>
      </c>
      <c r="I63" s="591">
        <v>87.5</v>
      </c>
      <c r="J63" s="591">
        <v>88.9</v>
      </c>
      <c r="K63" s="591">
        <v>73</v>
      </c>
      <c r="L63" s="591">
        <v>78.2</v>
      </c>
      <c r="M63" s="591">
        <v>82.3</v>
      </c>
      <c r="N63" s="591">
        <v>79</v>
      </c>
      <c r="O63" s="591">
        <v>91.9</v>
      </c>
      <c r="P63" s="591">
        <v>72.1</v>
      </c>
      <c r="Q63" s="591">
        <v>81.3</v>
      </c>
      <c r="R63" s="591">
        <v>90.2</v>
      </c>
      <c r="S63" s="591">
        <v>94.8</v>
      </c>
    </row>
    <row r="64" spans="1:19" ht="13.5" customHeight="1">
      <c r="A64" s="549" t="s">
        <v>563</v>
      </c>
      <c r="B64" s="549" t="s">
        <v>623</v>
      </c>
      <c r="C64" s="550"/>
      <c r="D64" s="590">
        <v>83.5</v>
      </c>
      <c r="E64" s="591">
        <v>89.9</v>
      </c>
      <c r="F64" s="591">
        <v>85.4</v>
      </c>
      <c r="G64" s="591">
        <v>76.6</v>
      </c>
      <c r="H64" s="591">
        <v>82.5</v>
      </c>
      <c r="I64" s="591">
        <v>88.8</v>
      </c>
      <c r="J64" s="591">
        <v>93</v>
      </c>
      <c r="K64" s="591">
        <v>69</v>
      </c>
      <c r="L64" s="591">
        <v>82.7</v>
      </c>
      <c r="M64" s="591">
        <v>82.6</v>
      </c>
      <c r="N64" s="591">
        <v>75.7</v>
      </c>
      <c r="O64" s="591">
        <v>91</v>
      </c>
      <c r="P64" s="591">
        <v>72.3</v>
      </c>
      <c r="Q64" s="591">
        <v>76.7</v>
      </c>
      <c r="R64" s="591">
        <v>73.1</v>
      </c>
      <c r="S64" s="591">
        <v>93.7</v>
      </c>
    </row>
    <row r="65" spans="1:19" ht="13.5" customHeight="1">
      <c r="A65" s="549" t="s">
        <v>563</v>
      </c>
      <c r="B65" s="549" t="s">
        <v>624</v>
      </c>
      <c r="C65" s="550"/>
      <c r="D65" s="590">
        <v>82.7</v>
      </c>
      <c r="E65" s="591">
        <v>101.1</v>
      </c>
      <c r="F65" s="591">
        <v>85.7</v>
      </c>
      <c r="G65" s="591">
        <v>75.7</v>
      </c>
      <c r="H65" s="591">
        <v>75.6</v>
      </c>
      <c r="I65" s="591">
        <v>87.6</v>
      </c>
      <c r="J65" s="591">
        <v>87.5</v>
      </c>
      <c r="K65" s="591">
        <v>69.6</v>
      </c>
      <c r="L65" s="591">
        <v>77.7</v>
      </c>
      <c r="M65" s="591">
        <v>72.3</v>
      </c>
      <c r="N65" s="591">
        <v>75.7</v>
      </c>
      <c r="O65" s="591">
        <v>89.7</v>
      </c>
      <c r="P65" s="591">
        <v>69.6</v>
      </c>
      <c r="Q65" s="591">
        <v>75.5</v>
      </c>
      <c r="R65" s="591">
        <v>71.7</v>
      </c>
      <c r="S65" s="591">
        <v>97</v>
      </c>
    </row>
    <row r="66" spans="1:19" ht="13.5" customHeight="1">
      <c r="A66" s="549" t="s">
        <v>563</v>
      </c>
      <c r="B66" s="549" t="s">
        <v>625</v>
      </c>
      <c r="C66" s="550"/>
      <c r="D66" s="590">
        <v>139.4</v>
      </c>
      <c r="E66" s="591">
        <v>152.5</v>
      </c>
      <c r="F66" s="591">
        <v>141.4</v>
      </c>
      <c r="G66" s="591">
        <v>120.5</v>
      </c>
      <c r="H66" s="591">
        <v>113.9</v>
      </c>
      <c r="I66" s="591">
        <v>135.3</v>
      </c>
      <c r="J66" s="591">
        <v>133.2</v>
      </c>
      <c r="K66" s="591">
        <v>218.4</v>
      </c>
      <c r="L66" s="591">
        <v>132.4</v>
      </c>
      <c r="M66" s="591">
        <v>118.4</v>
      </c>
      <c r="N66" s="591">
        <v>82.1</v>
      </c>
      <c r="O66" s="591">
        <v>97.5</v>
      </c>
      <c r="P66" s="591">
        <v>149.6</v>
      </c>
      <c r="Q66" s="591">
        <v>144</v>
      </c>
      <c r="R66" s="591">
        <v>125.2</v>
      </c>
      <c r="S66" s="591">
        <v>115.9</v>
      </c>
    </row>
    <row r="67" spans="1:19" ht="13.5" customHeight="1">
      <c r="A67" s="549" t="s">
        <v>563</v>
      </c>
      <c r="B67" s="549" t="s">
        <v>626</v>
      </c>
      <c r="C67" s="550"/>
      <c r="D67" s="590">
        <v>126.2</v>
      </c>
      <c r="E67" s="591">
        <v>112.8</v>
      </c>
      <c r="F67" s="591">
        <v>147.1</v>
      </c>
      <c r="G67" s="591">
        <v>93.1</v>
      </c>
      <c r="H67" s="591">
        <v>91.8</v>
      </c>
      <c r="I67" s="591">
        <v>130.9</v>
      </c>
      <c r="J67" s="591">
        <v>141</v>
      </c>
      <c r="K67" s="591">
        <v>76.5</v>
      </c>
      <c r="L67" s="591">
        <v>117.3</v>
      </c>
      <c r="M67" s="591">
        <v>171.6</v>
      </c>
      <c r="N67" s="591">
        <v>93.9</v>
      </c>
      <c r="O67" s="591">
        <v>104.2</v>
      </c>
      <c r="P67" s="591">
        <v>65.7</v>
      </c>
      <c r="Q67" s="591">
        <v>106.9</v>
      </c>
      <c r="R67" s="591">
        <v>103.7</v>
      </c>
      <c r="S67" s="591">
        <v>101.6</v>
      </c>
    </row>
    <row r="68" spans="1:19" ht="13.5" customHeight="1">
      <c r="A68" s="549"/>
      <c r="B68" s="549" t="s">
        <v>627</v>
      </c>
      <c r="C68" s="550"/>
      <c r="D68" s="590">
        <v>83.6</v>
      </c>
      <c r="E68" s="591">
        <v>88.9</v>
      </c>
      <c r="F68" s="591">
        <v>84.3</v>
      </c>
      <c r="G68" s="591">
        <v>77.3</v>
      </c>
      <c r="H68" s="591">
        <v>84.4</v>
      </c>
      <c r="I68" s="591">
        <v>90.9</v>
      </c>
      <c r="J68" s="591">
        <v>87.2</v>
      </c>
      <c r="K68" s="591">
        <v>73.4</v>
      </c>
      <c r="L68" s="591">
        <v>76.3</v>
      </c>
      <c r="M68" s="591">
        <v>72.9</v>
      </c>
      <c r="N68" s="591">
        <v>78.5</v>
      </c>
      <c r="O68" s="591">
        <v>127.2</v>
      </c>
      <c r="P68" s="591">
        <v>83.6</v>
      </c>
      <c r="Q68" s="591">
        <v>76.2</v>
      </c>
      <c r="R68" s="591">
        <v>72.5</v>
      </c>
      <c r="S68" s="591">
        <v>89.8</v>
      </c>
    </row>
    <row r="69" spans="1:19" ht="13.5" customHeight="1">
      <c r="A69" s="549"/>
      <c r="B69" s="549" t="s">
        <v>628</v>
      </c>
      <c r="C69" s="550"/>
      <c r="D69" s="590">
        <v>80.7</v>
      </c>
      <c r="E69" s="591">
        <v>90.4</v>
      </c>
      <c r="F69" s="591">
        <v>82.9</v>
      </c>
      <c r="G69" s="591">
        <v>79.7</v>
      </c>
      <c r="H69" s="591">
        <v>77</v>
      </c>
      <c r="I69" s="591">
        <v>88.5</v>
      </c>
      <c r="J69" s="591">
        <v>85.5</v>
      </c>
      <c r="K69" s="591">
        <v>73.8</v>
      </c>
      <c r="L69" s="591">
        <v>75.3</v>
      </c>
      <c r="M69" s="591">
        <v>74.8</v>
      </c>
      <c r="N69" s="591">
        <v>76.4</v>
      </c>
      <c r="O69" s="591">
        <v>90.8</v>
      </c>
      <c r="P69" s="591">
        <v>64.6</v>
      </c>
      <c r="Q69" s="591">
        <v>75.6</v>
      </c>
      <c r="R69" s="591">
        <v>72.1</v>
      </c>
      <c r="S69" s="591">
        <v>90.1</v>
      </c>
    </row>
    <row r="70" spans="1:46" ht="13.5" customHeight="1">
      <c r="A70" s="549"/>
      <c r="B70" s="549" t="s">
        <v>579</v>
      </c>
      <c r="C70" s="550"/>
      <c r="D70" s="590">
        <v>81.1</v>
      </c>
      <c r="E70" s="591">
        <v>92.1</v>
      </c>
      <c r="F70" s="591">
        <v>82.7</v>
      </c>
      <c r="G70" s="591">
        <v>77</v>
      </c>
      <c r="H70" s="591">
        <v>77.8</v>
      </c>
      <c r="I70" s="591">
        <v>89.5</v>
      </c>
      <c r="J70" s="591">
        <v>85.2</v>
      </c>
      <c r="K70" s="591">
        <v>72</v>
      </c>
      <c r="L70" s="591">
        <v>79.1</v>
      </c>
      <c r="M70" s="591">
        <v>74.2</v>
      </c>
      <c r="N70" s="591">
        <v>84.5</v>
      </c>
      <c r="O70" s="591">
        <v>89.9</v>
      </c>
      <c r="P70" s="591">
        <v>65.9</v>
      </c>
      <c r="Q70" s="591">
        <v>75.8</v>
      </c>
      <c r="R70" s="591">
        <v>73.1</v>
      </c>
      <c r="S70" s="591">
        <v>92.5</v>
      </c>
      <c r="T70" s="553"/>
      <c r="U70" s="553"/>
      <c r="V70" s="553"/>
      <c r="W70" s="553"/>
      <c r="X70" s="553"/>
      <c r="Y70" s="553"/>
      <c r="Z70" s="553"/>
      <c r="AA70" s="553"/>
      <c r="AB70" s="553"/>
      <c r="AC70" s="553"/>
      <c r="AD70" s="553"/>
      <c r="AE70" s="553"/>
      <c r="AF70" s="553"/>
      <c r="AG70" s="553"/>
      <c r="AH70" s="553"/>
      <c r="AI70" s="553"/>
      <c r="AJ70" s="553"/>
      <c r="AK70" s="553"/>
      <c r="AL70" s="553"/>
      <c r="AM70" s="553"/>
      <c r="AN70" s="553"/>
      <c r="AO70" s="553"/>
      <c r="AP70" s="553"/>
      <c r="AQ70" s="553"/>
      <c r="AR70" s="553"/>
      <c r="AS70" s="553"/>
      <c r="AT70" s="553"/>
    </row>
    <row r="71" spans="1:46" ht="13.5" customHeight="1">
      <c r="A71" s="554"/>
      <c r="B71" s="554" t="s">
        <v>787</v>
      </c>
      <c r="C71" s="555"/>
      <c r="D71" s="592">
        <v>88.3</v>
      </c>
      <c r="E71" s="593">
        <v>91.8</v>
      </c>
      <c r="F71" s="593">
        <v>87</v>
      </c>
      <c r="G71" s="593">
        <v>72</v>
      </c>
      <c r="H71" s="593">
        <v>78.3</v>
      </c>
      <c r="I71" s="593">
        <v>100.2</v>
      </c>
      <c r="J71" s="593">
        <v>89.2</v>
      </c>
      <c r="K71" s="593">
        <v>79.7</v>
      </c>
      <c r="L71" s="593">
        <v>112.2</v>
      </c>
      <c r="M71" s="593">
        <v>74.4</v>
      </c>
      <c r="N71" s="593">
        <v>83.5</v>
      </c>
      <c r="O71" s="593">
        <v>92.8</v>
      </c>
      <c r="P71" s="593">
        <v>66.4</v>
      </c>
      <c r="Q71" s="593">
        <v>97.1</v>
      </c>
      <c r="R71" s="593">
        <v>72.4</v>
      </c>
      <c r="S71" s="593">
        <v>120.5</v>
      </c>
      <c r="T71" s="553"/>
      <c r="U71" s="553"/>
      <c r="V71" s="553"/>
      <c r="W71" s="553"/>
      <c r="X71" s="553"/>
      <c r="Y71" s="553"/>
      <c r="Z71" s="553"/>
      <c r="AA71" s="553"/>
      <c r="AB71" s="553"/>
      <c r="AC71" s="553"/>
      <c r="AD71" s="553"/>
      <c r="AE71" s="553"/>
      <c r="AF71" s="553"/>
      <c r="AG71" s="553"/>
      <c r="AH71" s="553"/>
      <c r="AI71" s="553"/>
      <c r="AJ71" s="553"/>
      <c r="AK71" s="553"/>
      <c r="AL71" s="553"/>
      <c r="AM71" s="553"/>
      <c r="AN71" s="553"/>
      <c r="AO71" s="553"/>
      <c r="AP71" s="553"/>
      <c r="AQ71" s="553"/>
      <c r="AR71" s="553"/>
      <c r="AS71" s="553"/>
      <c r="AT71" s="553"/>
    </row>
    <row r="72" spans="1:19" ht="17.25" customHeight="1">
      <c r="A72" s="614"/>
      <c r="B72" s="614"/>
      <c r="C72" s="614"/>
      <c r="D72" s="751" t="s">
        <v>709</v>
      </c>
      <c r="E72" s="751"/>
      <c r="F72" s="751"/>
      <c r="G72" s="751"/>
      <c r="H72" s="751"/>
      <c r="I72" s="751"/>
      <c r="J72" s="751"/>
      <c r="K72" s="751"/>
      <c r="L72" s="751"/>
      <c r="M72" s="751"/>
      <c r="N72" s="751"/>
      <c r="O72" s="751"/>
      <c r="P72" s="751"/>
      <c r="Q72" s="751"/>
      <c r="R72" s="751"/>
      <c r="S72" s="751"/>
    </row>
    <row r="73" spans="1:19" ht="13.5" customHeight="1">
      <c r="A73" s="546" t="s">
        <v>603</v>
      </c>
      <c r="B73" s="546" t="s">
        <v>604</v>
      </c>
      <c r="C73" s="547" t="s">
        <v>605</v>
      </c>
      <c r="D73" s="602">
        <v>-0.6</v>
      </c>
      <c r="E73" s="603">
        <v>4.8</v>
      </c>
      <c r="F73" s="603">
        <v>-0.8</v>
      </c>
      <c r="G73" s="603">
        <v>-2.3</v>
      </c>
      <c r="H73" s="603">
        <v>-4.8</v>
      </c>
      <c r="I73" s="603">
        <v>-3.2</v>
      </c>
      <c r="J73" s="603">
        <v>-4.8</v>
      </c>
      <c r="K73" s="603">
        <v>9.4</v>
      </c>
      <c r="L73" s="610" t="s">
        <v>699</v>
      </c>
      <c r="M73" s="610" t="s">
        <v>699</v>
      </c>
      <c r="N73" s="610" t="s">
        <v>699</v>
      </c>
      <c r="O73" s="610" t="s">
        <v>699</v>
      </c>
      <c r="P73" s="603">
        <v>1.2</v>
      </c>
      <c r="Q73" s="603">
        <v>-1.7</v>
      </c>
      <c r="R73" s="603">
        <v>2.9</v>
      </c>
      <c r="S73" s="610" t="s">
        <v>699</v>
      </c>
    </row>
    <row r="74" spans="1:19" ht="13.5" customHeight="1">
      <c r="A74" s="549"/>
      <c r="B74" s="549" t="s">
        <v>606</v>
      </c>
      <c r="C74" s="550"/>
      <c r="D74" s="604">
        <v>-2.2</v>
      </c>
      <c r="E74" s="605">
        <v>-14</v>
      </c>
      <c r="F74" s="605">
        <v>-1.6</v>
      </c>
      <c r="G74" s="605">
        <v>-2.4</v>
      </c>
      <c r="H74" s="605">
        <v>-7.3</v>
      </c>
      <c r="I74" s="605">
        <v>-0.7</v>
      </c>
      <c r="J74" s="605">
        <v>-2.5</v>
      </c>
      <c r="K74" s="605">
        <v>-4.1</v>
      </c>
      <c r="L74" s="611" t="s">
        <v>699</v>
      </c>
      <c r="M74" s="611" t="s">
        <v>699</v>
      </c>
      <c r="N74" s="611" t="s">
        <v>699</v>
      </c>
      <c r="O74" s="611" t="s">
        <v>699</v>
      </c>
      <c r="P74" s="605">
        <v>-6.1</v>
      </c>
      <c r="Q74" s="605">
        <v>-1.1</v>
      </c>
      <c r="R74" s="605">
        <v>-20.5</v>
      </c>
      <c r="S74" s="611" t="s">
        <v>699</v>
      </c>
    </row>
    <row r="75" spans="1:19" ht="13.5" customHeight="1">
      <c r="A75" s="549"/>
      <c r="B75" s="549" t="s">
        <v>607</v>
      </c>
      <c r="C75" s="550"/>
      <c r="D75" s="604">
        <v>-1.6</v>
      </c>
      <c r="E75" s="605">
        <v>-6.5</v>
      </c>
      <c r="F75" s="605">
        <v>-1.3</v>
      </c>
      <c r="G75" s="605">
        <v>-6.5</v>
      </c>
      <c r="H75" s="605">
        <v>-10.5</v>
      </c>
      <c r="I75" s="605">
        <v>1.1</v>
      </c>
      <c r="J75" s="605">
        <v>-9.3</v>
      </c>
      <c r="K75" s="605">
        <v>6.3</v>
      </c>
      <c r="L75" s="611" t="s">
        <v>699</v>
      </c>
      <c r="M75" s="611" t="s">
        <v>699</v>
      </c>
      <c r="N75" s="611" t="s">
        <v>699</v>
      </c>
      <c r="O75" s="611" t="s">
        <v>699</v>
      </c>
      <c r="P75" s="605">
        <v>-6.1</v>
      </c>
      <c r="Q75" s="605">
        <v>1.9</v>
      </c>
      <c r="R75" s="605">
        <v>6.2</v>
      </c>
      <c r="S75" s="611" t="s">
        <v>699</v>
      </c>
    </row>
    <row r="76" spans="1:19" ht="13.5" customHeight="1">
      <c r="A76" s="549"/>
      <c r="B76" s="549" t="s">
        <v>608</v>
      </c>
      <c r="C76" s="550"/>
      <c r="D76" s="604">
        <v>-6.5</v>
      </c>
      <c r="E76" s="605">
        <v>-0.8</v>
      </c>
      <c r="F76" s="605">
        <v>-8.3</v>
      </c>
      <c r="G76" s="605">
        <v>-0.9</v>
      </c>
      <c r="H76" s="605">
        <v>-9</v>
      </c>
      <c r="I76" s="605">
        <v>-1.2</v>
      </c>
      <c r="J76" s="605">
        <v>-2.7</v>
      </c>
      <c r="K76" s="605">
        <v>4</v>
      </c>
      <c r="L76" s="611" t="s">
        <v>699</v>
      </c>
      <c r="M76" s="611" t="s">
        <v>699</v>
      </c>
      <c r="N76" s="611" t="s">
        <v>699</v>
      </c>
      <c r="O76" s="611" t="s">
        <v>699</v>
      </c>
      <c r="P76" s="605">
        <v>-1.2</v>
      </c>
      <c r="Q76" s="605">
        <v>-1.3</v>
      </c>
      <c r="R76" s="605">
        <v>16.8</v>
      </c>
      <c r="S76" s="611" t="s">
        <v>699</v>
      </c>
    </row>
    <row r="77" spans="1:19" ht="13.5" customHeight="1">
      <c r="A77" s="549"/>
      <c r="B77" s="549" t="s">
        <v>609</v>
      </c>
      <c r="C77" s="550"/>
      <c r="D77" s="604">
        <v>1.8</v>
      </c>
      <c r="E77" s="605">
        <v>21.7</v>
      </c>
      <c r="F77" s="605">
        <v>7.4</v>
      </c>
      <c r="G77" s="605">
        <v>3</v>
      </c>
      <c r="H77" s="605">
        <v>3</v>
      </c>
      <c r="I77" s="605">
        <v>-3.4</v>
      </c>
      <c r="J77" s="605">
        <v>5.6</v>
      </c>
      <c r="K77" s="605">
        <v>5.7</v>
      </c>
      <c r="L77" s="611" t="s">
        <v>699</v>
      </c>
      <c r="M77" s="611" t="s">
        <v>699</v>
      </c>
      <c r="N77" s="611" t="s">
        <v>699</v>
      </c>
      <c r="O77" s="611" t="s">
        <v>699</v>
      </c>
      <c r="P77" s="605">
        <v>-12</v>
      </c>
      <c r="Q77" s="605">
        <v>-4.2</v>
      </c>
      <c r="R77" s="605">
        <v>7.1</v>
      </c>
      <c r="S77" s="611" t="s">
        <v>699</v>
      </c>
    </row>
    <row r="78" spans="1:19" ht="13.5" customHeight="1">
      <c r="A78" s="549"/>
      <c r="B78" s="549" t="s">
        <v>610</v>
      </c>
      <c r="C78" s="550"/>
      <c r="D78" s="608">
        <v>-1</v>
      </c>
      <c r="E78" s="609">
        <v>5.3</v>
      </c>
      <c r="F78" s="609">
        <v>1.3</v>
      </c>
      <c r="G78" s="609">
        <v>-4.1</v>
      </c>
      <c r="H78" s="609">
        <v>-6</v>
      </c>
      <c r="I78" s="609">
        <v>-2.6</v>
      </c>
      <c r="J78" s="609">
        <v>1.8</v>
      </c>
      <c r="K78" s="609">
        <v>-4.8</v>
      </c>
      <c r="L78" s="609">
        <v>6.5</v>
      </c>
      <c r="M78" s="609">
        <v>3.4</v>
      </c>
      <c r="N78" s="609">
        <v>-14</v>
      </c>
      <c r="O78" s="609">
        <v>4.2</v>
      </c>
      <c r="P78" s="609">
        <v>-4</v>
      </c>
      <c r="Q78" s="609">
        <v>-7.1</v>
      </c>
      <c r="R78" s="609">
        <v>-0.8</v>
      </c>
      <c r="S78" s="609">
        <v>0.9</v>
      </c>
    </row>
    <row r="79" spans="1:19" ht="13.5" customHeight="1">
      <c r="A79" s="546" t="s">
        <v>611</v>
      </c>
      <c r="B79" s="546" t="s">
        <v>629</v>
      </c>
      <c r="C79" s="552" t="s">
        <v>613</v>
      </c>
      <c r="D79" s="590">
        <v>-2.4</v>
      </c>
      <c r="E79" s="591">
        <v>0.7</v>
      </c>
      <c r="F79" s="591">
        <v>-1.2</v>
      </c>
      <c r="G79" s="591">
        <v>-3.7</v>
      </c>
      <c r="H79" s="591">
        <v>-8.8</v>
      </c>
      <c r="I79" s="591">
        <v>7.2</v>
      </c>
      <c r="J79" s="591">
        <v>3.1</v>
      </c>
      <c r="K79" s="591">
        <v>-1.4</v>
      </c>
      <c r="L79" s="591">
        <v>-16.5</v>
      </c>
      <c r="M79" s="591">
        <v>-0.1</v>
      </c>
      <c r="N79" s="591">
        <v>-10.9</v>
      </c>
      <c r="O79" s="591">
        <v>-4.6</v>
      </c>
      <c r="P79" s="591">
        <v>-6.4</v>
      </c>
      <c r="Q79" s="591">
        <v>-7.5</v>
      </c>
      <c r="R79" s="591">
        <v>-0.4</v>
      </c>
      <c r="S79" s="591">
        <v>-7.4</v>
      </c>
    </row>
    <row r="80" spans="1:19" ht="13.5" customHeight="1">
      <c r="A80" s="549"/>
      <c r="B80" s="549" t="s">
        <v>704</v>
      </c>
      <c r="C80" s="550"/>
      <c r="D80" s="590">
        <v>-0.2</v>
      </c>
      <c r="E80" s="591">
        <v>15.4</v>
      </c>
      <c r="F80" s="591">
        <v>4.2</v>
      </c>
      <c r="G80" s="591">
        <v>-15.7</v>
      </c>
      <c r="H80" s="591">
        <v>-6.4</v>
      </c>
      <c r="I80" s="591">
        <v>-5.6</v>
      </c>
      <c r="J80" s="591">
        <v>-5.1</v>
      </c>
      <c r="K80" s="591">
        <v>-10.5</v>
      </c>
      <c r="L80" s="591">
        <v>20.7</v>
      </c>
      <c r="M80" s="591">
        <v>-6</v>
      </c>
      <c r="N80" s="591">
        <v>-11.7</v>
      </c>
      <c r="O80" s="591">
        <v>6.2</v>
      </c>
      <c r="P80" s="591">
        <v>-0.1</v>
      </c>
      <c r="Q80" s="591">
        <v>-6.5</v>
      </c>
      <c r="R80" s="591">
        <v>-5.6</v>
      </c>
      <c r="S80" s="591">
        <v>7.7</v>
      </c>
    </row>
    <row r="81" spans="1:19" ht="13.5" customHeight="1">
      <c r="A81" s="549" t="s">
        <v>612</v>
      </c>
      <c r="B81" s="549" t="s">
        <v>633</v>
      </c>
      <c r="C81" s="550" t="s">
        <v>613</v>
      </c>
      <c r="D81" s="590">
        <v>-1.2</v>
      </c>
      <c r="E81" s="591">
        <v>18.3</v>
      </c>
      <c r="F81" s="591">
        <v>4.3</v>
      </c>
      <c r="G81" s="591">
        <v>-1.6</v>
      </c>
      <c r="H81" s="591">
        <v>-8.2</v>
      </c>
      <c r="I81" s="591">
        <v>8.6</v>
      </c>
      <c r="J81" s="591">
        <v>-1</v>
      </c>
      <c r="K81" s="591">
        <v>-17.9</v>
      </c>
      <c r="L81" s="591">
        <v>-5.2</v>
      </c>
      <c r="M81" s="591">
        <v>-22.2</v>
      </c>
      <c r="N81" s="591">
        <v>-10.9</v>
      </c>
      <c r="O81" s="591">
        <v>14</v>
      </c>
      <c r="P81" s="591">
        <v>-6.5</v>
      </c>
      <c r="Q81" s="591">
        <v>-14.1</v>
      </c>
      <c r="R81" s="591">
        <v>-2</v>
      </c>
      <c r="S81" s="591">
        <v>-0.6</v>
      </c>
    </row>
    <row r="82" spans="1:19" ht="13.5" customHeight="1">
      <c r="A82" s="549" t="s">
        <v>563</v>
      </c>
      <c r="B82" s="549" t="s">
        <v>621</v>
      </c>
      <c r="C82" s="550"/>
      <c r="D82" s="590">
        <v>-0.9</v>
      </c>
      <c r="E82" s="591">
        <v>6.7</v>
      </c>
      <c r="F82" s="591">
        <v>0.5</v>
      </c>
      <c r="G82" s="591">
        <v>-0.4</v>
      </c>
      <c r="H82" s="591">
        <v>-8.2</v>
      </c>
      <c r="I82" s="591">
        <v>7.1</v>
      </c>
      <c r="J82" s="591">
        <v>1.3</v>
      </c>
      <c r="K82" s="591">
        <v>-5</v>
      </c>
      <c r="L82" s="591">
        <v>0</v>
      </c>
      <c r="M82" s="591">
        <v>-1.3</v>
      </c>
      <c r="N82" s="591">
        <v>-7.1</v>
      </c>
      <c r="O82" s="591">
        <v>12.2</v>
      </c>
      <c r="P82" s="591">
        <v>-8.5</v>
      </c>
      <c r="Q82" s="591">
        <v>-7.5</v>
      </c>
      <c r="R82" s="591">
        <v>2.3</v>
      </c>
      <c r="S82" s="591">
        <v>-0.6</v>
      </c>
    </row>
    <row r="83" spans="1:19" ht="13.5" customHeight="1">
      <c r="A83" s="549" t="s">
        <v>563</v>
      </c>
      <c r="B83" s="549" t="s">
        <v>622</v>
      </c>
      <c r="C83" s="550"/>
      <c r="D83" s="590">
        <v>1.2</v>
      </c>
      <c r="E83" s="591">
        <v>17.5</v>
      </c>
      <c r="F83" s="591">
        <v>2.4</v>
      </c>
      <c r="G83" s="591">
        <v>-8.3</v>
      </c>
      <c r="H83" s="591">
        <v>-6</v>
      </c>
      <c r="I83" s="591">
        <v>4</v>
      </c>
      <c r="J83" s="591">
        <v>4.6</v>
      </c>
      <c r="K83" s="591">
        <v>-7.9</v>
      </c>
      <c r="L83" s="591">
        <v>-19.5</v>
      </c>
      <c r="M83" s="591">
        <v>0.1</v>
      </c>
      <c r="N83" s="591">
        <v>-0.1</v>
      </c>
      <c r="O83" s="591">
        <v>3.3</v>
      </c>
      <c r="P83" s="591">
        <v>-6</v>
      </c>
      <c r="Q83" s="591">
        <v>-0.2</v>
      </c>
      <c r="R83" s="591">
        <v>1.8</v>
      </c>
      <c r="S83" s="591">
        <v>1</v>
      </c>
    </row>
    <row r="84" spans="1:19" ht="13.5" customHeight="1">
      <c r="A84" s="549" t="s">
        <v>563</v>
      </c>
      <c r="B84" s="549" t="s">
        <v>623</v>
      </c>
      <c r="C84" s="550"/>
      <c r="D84" s="590">
        <v>1</v>
      </c>
      <c r="E84" s="591">
        <v>5.8</v>
      </c>
      <c r="F84" s="591">
        <v>4.4</v>
      </c>
      <c r="G84" s="591">
        <v>-2.8</v>
      </c>
      <c r="H84" s="591">
        <v>3.5</v>
      </c>
      <c r="I84" s="591">
        <v>8.4</v>
      </c>
      <c r="J84" s="591">
        <v>0.3</v>
      </c>
      <c r="K84" s="591">
        <v>-4</v>
      </c>
      <c r="L84" s="591">
        <v>-2.9</v>
      </c>
      <c r="M84" s="591">
        <v>1.2</v>
      </c>
      <c r="N84" s="591">
        <v>-2.4</v>
      </c>
      <c r="O84" s="591">
        <v>3.2</v>
      </c>
      <c r="P84" s="591">
        <v>-5.2</v>
      </c>
      <c r="Q84" s="591">
        <v>-6.2</v>
      </c>
      <c r="R84" s="591">
        <v>-24.9</v>
      </c>
      <c r="S84" s="591">
        <v>-4.6</v>
      </c>
    </row>
    <row r="85" spans="1:19" ht="13.5" customHeight="1">
      <c r="A85" s="549" t="s">
        <v>563</v>
      </c>
      <c r="B85" s="549" t="s">
        <v>624</v>
      </c>
      <c r="C85" s="550"/>
      <c r="D85" s="590">
        <v>2</v>
      </c>
      <c r="E85" s="591">
        <v>27.5</v>
      </c>
      <c r="F85" s="591">
        <v>5</v>
      </c>
      <c r="G85" s="591">
        <v>-1.9</v>
      </c>
      <c r="H85" s="591">
        <v>-6.1</v>
      </c>
      <c r="I85" s="591">
        <v>11.9</v>
      </c>
      <c r="J85" s="591">
        <v>0.2</v>
      </c>
      <c r="K85" s="591">
        <v>-0.9</v>
      </c>
      <c r="L85" s="591">
        <v>-7.8</v>
      </c>
      <c r="M85" s="591">
        <v>-21.7</v>
      </c>
      <c r="N85" s="591">
        <v>-6.5</v>
      </c>
      <c r="O85" s="591">
        <v>-7.4</v>
      </c>
      <c r="P85" s="591">
        <v>-6.1</v>
      </c>
      <c r="Q85" s="591">
        <v>-1.7</v>
      </c>
      <c r="R85" s="591">
        <v>1</v>
      </c>
      <c r="S85" s="591">
        <v>5.2</v>
      </c>
    </row>
    <row r="86" spans="1:19" ht="13.5" customHeight="1">
      <c r="A86" s="549" t="s">
        <v>563</v>
      </c>
      <c r="B86" s="549" t="s">
        <v>625</v>
      </c>
      <c r="C86" s="550"/>
      <c r="D86" s="590">
        <v>4.4</v>
      </c>
      <c r="E86" s="591">
        <v>-4.2</v>
      </c>
      <c r="F86" s="591">
        <v>16.7</v>
      </c>
      <c r="G86" s="591">
        <v>-27.2</v>
      </c>
      <c r="H86" s="591">
        <v>-31.2</v>
      </c>
      <c r="I86" s="591">
        <v>2.1</v>
      </c>
      <c r="J86" s="591">
        <v>-5.9</v>
      </c>
      <c r="K86" s="591">
        <v>5.3</v>
      </c>
      <c r="L86" s="591">
        <v>29.2</v>
      </c>
      <c r="M86" s="591">
        <v>-10</v>
      </c>
      <c r="N86" s="591">
        <v>2.4</v>
      </c>
      <c r="O86" s="591">
        <v>-17</v>
      </c>
      <c r="P86" s="591">
        <v>-24.4</v>
      </c>
      <c r="Q86" s="591">
        <v>16</v>
      </c>
      <c r="R86" s="591">
        <v>-19.6</v>
      </c>
      <c r="S86" s="591">
        <v>7.4</v>
      </c>
    </row>
    <row r="87" spans="1:19" ht="13.5" customHeight="1">
      <c r="A87" s="549" t="s">
        <v>563</v>
      </c>
      <c r="B87" s="549" t="s">
        <v>626</v>
      </c>
      <c r="C87" s="550"/>
      <c r="D87" s="590">
        <v>-0.9</v>
      </c>
      <c r="E87" s="591">
        <v>18.5</v>
      </c>
      <c r="F87" s="591">
        <v>-4.2</v>
      </c>
      <c r="G87" s="591">
        <v>8</v>
      </c>
      <c r="H87" s="591">
        <v>4</v>
      </c>
      <c r="I87" s="591">
        <v>5.9</v>
      </c>
      <c r="J87" s="591">
        <v>14.8</v>
      </c>
      <c r="K87" s="591">
        <v>4.1</v>
      </c>
      <c r="L87" s="591">
        <v>-45</v>
      </c>
      <c r="M87" s="591">
        <v>0.5</v>
      </c>
      <c r="N87" s="591">
        <v>-16.5</v>
      </c>
      <c r="O87" s="591">
        <v>-20.1</v>
      </c>
      <c r="P87" s="591">
        <v>-10.2</v>
      </c>
      <c r="Q87" s="591">
        <v>11</v>
      </c>
      <c r="R87" s="591">
        <v>-12.9</v>
      </c>
      <c r="S87" s="591">
        <v>-7.9</v>
      </c>
    </row>
    <row r="88" spans="1:19" ht="13.5" customHeight="1">
      <c r="A88" s="549"/>
      <c r="B88" s="549" t="s">
        <v>627</v>
      </c>
      <c r="C88" s="550"/>
      <c r="D88" s="590">
        <v>1.6</v>
      </c>
      <c r="E88" s="591">
        <v>-16.5</v>
      </c>
      <c r="F88" s="591">
        <v>1.4</v>
      </c>
      <c r="G88" s="591">
        <v>3.1</v>
      </c>
      <c r="H88" s="591">
        <v>9.6</v>
      </c>
      <c r="I88" s="591">
        <v>14.3</v>
      </c>
      <c r="J88" s="591">
        <v>1</v>
      </c>
      <c r="K88" s="591">
        <v>6.8</v>
      </c>
      <c r="L88" s="591">
        <v>-21.9</v>
      </c>
      <c r="M88" s="591">
        <v>-8.3</v>
      </c>
      <c r="N88" s="591">
        <v>-7.5</v>
      </c>
      <c r="O88" s="591">
        <v>29.8</v>
      </c>
      <c r="P88" s="591">
        <v>13.7</v>
      </c>
      <c r="Q88" s="591">
        <v>-1.6</v>
      </c>
      <c r="R88" s="591">
        <v>-2.2</v>
      </c>
      <c r="S88" s="591">
        <v>-9.1</v>
      </c>
    </row>
    <row r="89" spans="1:19" ht="13.5" customHeight="1">
      <c r="A89" s="549"/>
      <c r="B89" s="549" t="s">
        <v>628</v>
      </c>
      <c r="C89" s="550"/>
      <c r="D89" s="590">
        <v>-1.6</v>
      </c>
      <c r="E89" s="591">
        <v>2.8</v>
      </c>
      <c r="F89" s="591">
        <v>-0.2</v>
      </c>
      <c r="G89" s="591">
        <v>0.6</v>
      </c>
      <c r="H89" s="591">
        <v>-3.3</v>
      </c>
      <c r="I89" s="591">
        <v>7.5</v>
      </c>
      <c r="J89" s="591">
        <v>1.2</v>
      </c>
      <c r="K89" s="591">
        <v>3.4</v>
      </c>
      <c r="L89" s="591">
        <v>-16.6</v>
      </c>
      <c r="M89" s="591">
        <v>-5.2</v>
      </c>
      <c r="N89" s="591">
        <v>-4.1</v>
      </c>
      <c r="O89" s="591">
        <v>-8.7</v>
      </c>
      <c r="P89" s="591">
        <v>-12.9</v>
      </c>
      <c r="Q89" s="591">
        <v>-5.4</v>
      </c>
      <c r="R89" s="591">
        <v>-1.6</v>
      </c>
      <c r="S89" s="591">
        <v>-4.4</v>
      </c>
    </row>
    <row r="90" spans="1:19" ht="13.5" customHeight="1">
      <c r="A90" s="549"/>
      <c r="B90" s="549" t="s">
        <v>579</v>
      </c>
      <c r="C90" s="550"/>
      <c r="D90" s="590">
        <v>0</v>
      </c>
      <c r="E90" s="591">
        <v>2.1</v>
      </c>
      <c r="F90" s="591">
        <v>0.5</v>
      </c>
      <c r="G90" s="591">
        <v>-0.6</v>
      </c>
      <c r="H90" s="591">
        <v>-0.8</v>
      </c>
      <c r="I90" s="591">
        <v>8.5</v>
      </c>
      <c r="J90" s="591">
        <v>-2.7</v>
      </c>
      <c r="K90" s="591">
        <v>4</v>
      </c>
      <c r="L90" s="591">
        <v>-1</v>
      </c>
      <c r="M90" s="591">
        <v>-8.5</v>
      </c>
      <c r="N90" s="591">
        <v>10.2</v>
      </c>
      <c r="O90" s="591">
        <v>-6.2</v>
      </c>
      <c r="P90" s="591">
        <v>-9.5</v>
      </c>
      <c r="Q90" s="591">
        <v>0.3</v>
      </c>
      <c r="R90" s="591">
        <v>0.1</v>
      </c>
      <c r="S90" s="591">
        <v>-1</v>
      </c>
    </row>
    <row r="91" spans="1:19" ht="13.5" customHeight="1">
      <c r="A91" s="554"/>
      <c r="B91" s="554" t="s">
        <v>787</v>
      </c>
      <c r="C91" s="555"/>
      <c r="D91" s="592">
        <v>3.2</v>
      </c>
      <c r="E91" s="593">
        <v>9.8</v>
      </c>
      <c r="F91" s="593">
        <v>-0.9</v>
      </c>
      <c r="G91" s="593">
        <v>-6.6</v>
      </c>
      <c r="H91" s="593">
        <v>4.1</v>
      </c>
      <c r="I91" s="593">
        <v>2.2</v>
      </c>
      <c r="J91" s="593">
        <v>-7.7</v>
      </c>
      <c r="K91" s="593">
        <v>14.2</v>
      </c>
      <c r="L91" s="593">
        <v>37.5</v>
      </c>
      <c r="M91" s="593">
        <v>-6.5</v>
      </c>
      <c r="N91" s="593">
        <v>5.7</v>
      </c>
      <c r="O91" s="593">
        <v>-10.9</v>
      </c>
      <c r="P91" s="593">
        <v>-7</v>
      </c>
      <c r="Q91" s="593">
        <v>24.5</v>
      </c>
      <c r="R91" s="593">
        <v>-1.9</v>
      </c>
      <c r="S91" s="593">
        <v>18.1</v>
      </c>
    </row>
    <row r="92" spans="1:35" ht="27" customHeight="1">
      <c r="A92" s="752" t="s">
        <v>344</v>
      </c>
      <c r="B92" s="752"/>
      <c r="C92" s="753"/>
      <c r="D92" s="597">
        <v>8.9</v>
      </c>
      <c r="E92" s="594">
        <v>-0.3</v>
      </c>
      <c r="F92" s="594">
        <v>5.2</v>
      </c>
      <c r="G92" s="594">
        <v>-6.5</v>
      </c>
      <c r="H92" s="594">
        <v>0.6</v>
      </c>
      <c r="I92" s="594">
        <v>12</v>
      </c>
      <c r="J92" s="594">
        <v>4.7</v>
      </c>
      <c r="K92" s="594">
        <v>10.7</v>
      </c>
      <c r="L92" s="594">
        <v>41.8</v>
      </c>
      <c r="M92" s="594">
        <v>0.3</v>
      </c>
      <c r="N92" s="594">
        <v>-1.2</v>
      </c>
      <c r="O92" s="594">
        <v>3.2</v>
      </c>
      <c r="P92" s="594">
        <v>0.8</v>
      </c>
      <c r="Q92" s="594">
        <v>28.1</v>
      </c>
      <c r="R92" s="594">
        <v>-1</v>
      </c>
      <c r="S92" s="594">
        <v>30.3</v>
      </c>
      <c r="T92" s="551"/>
      <c r="U92" s="551"/>
      <c r="V92" s="551"/>
      <c r="W92" s="551"/>
      <c r="X92" s="551"/>
      <c r="Y92" s="551"/>
      <c r="Z92" s="551"/>
      <c r="AA92" s="551"/>
      <c r="AB92" s="551"/>
      <c r="AC92" s="551"/>
      <c r="AD92" s="551"/>
      <c r="AE92" s="551"/>
      <c r="AF92" s="551"/>
      <c r="AG92" s="551"/>
      <c r="AH92" s="551"/>
      <c r="AI92" s="551"/>
    </row>
    <row r="93" spans="1:36" s="553" customFormat="1" ht="27" customHeight="1">
      <c r="A93" s="557"/>
      <c r="B93" s="557"/>
      <c r="C93" s="557"/>
      <c r="D93" s="558"/>
      <c r="E93" s="558"/>
      <c r="F93" s="558"/>
      <c r="G93" s="558"/>
      <c r="H93" s="558"/>
      <c r="I93" s="558"/>
      <c r="J93" s="758" t="s">
        <v>778</v>
      </c>
      <c r="K93" s="759"/>
      <c r="L93" s="759"/>
      <c r="M93" s="759"/>
      <c r="N93" s="759"/>
      <c r="O93" s="759"/>
      <c r="P93" s="759"/>
      <c r="Q93" s="759"/>
      <c r="R93" s="759"/>
      <c r="S93" s="759"/>
      <c r="T93" s="536"/>
      <c r="U93" s="536"/>
      <c r="V93" s="536"/>
      <c r="W93" s="536"/>
      <c r="X93" s="536"/>
      <c r="Y93" s="536"/>
      <c r="Z93" s="536"/>
      <c r="AA93" s="536"/>
      <c r="AB93" s="536"/>
      <c r="AC93" s="536"/>
      <c r="AD93" s="536"/>
      <c r="AE93" s="536"/>
      <c r="AF93" s="536"/>
      <c r="AG93" s="536"/>
      <c r="AH93" s="536"/>
      <c r="AI93" s="536"/>
      <c r="AJ93" s="536"/>
    </row>
  </sheetData>
  <mergeCells count="12">
    <mergeCell ref="J93:S93"/>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38" header="0.31496062992125984" footer="0.2"/>
  <pageSetup horizontalDpi="600" verticalDpi="600" orientation="portrait" paperSize="9" scale="63" r:id="rId1"/>
  <headerFooter alignWithMargins="0">
    <oddFooter>&amp;C&amp;"ＭＳ Ｐゴシック,標準"&amp;12- 9 -</oddFooter>
  </headerFooter>
</worksheet>
</file>

<file path=xl/worksheets/sheet11.xml><?xml version="1.0" encoding="utf-8"?>
<worksheet xmlns="http://schemas.openxmlformats.org/spreadsheetml/2006/main" xmlns:r="http://schemas.openxmlformats.org/officeDocument/2006/relationships">
  <sheetPr codeName="Sheet13">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36" bestFit="1" customWidth="1"/>
    <col min="2" max="2" width="3.19921875" style="536" bestFit="1" customWidth="1"/>
    <col min="3" max="3" width="3.09765625" style="536" bestFit="1" customWidth="1"/>
    <col min="4" max="19" width="8.19921875" style="536" customWidth="1"/>
    <col min="20" max="35" width="7.59765625" style="536" customWidth="1"/>
    <col min="36" max="16384" width="9" style="536" customWidth="1"/>
  </cols>
  <sheetData>
    <row r="1" spans="1:31" ht="21">
      <c r="A1" s="535"/>
      <c r="B1" s="535"/>
      <c r="C1" s="535"/>
      <c r="D1" s="535"/>
      <c r="E1" s="537"/>
      <c r="F1" s="537"/>
      <c r="G1" s="755" t="s">
        <v>618</v>
      </c>
      <c r="H1" s="755"/>
      <c r="I1" s="755"/>
      <c r="J1" s="755"/>
      <c r="K1" s="755"/>
      <c r="L1" s="755"/>
      <c r="M1" s="755"/>
      <c r="N1" s="755"/>
      <c r="O1" s="755"/>
      <c r="P1" s="537"/>
      <c r="Q1" s="537"/>
      <c r="R1" s="535"/>
      <c r="S1" s="537"/>
      <c r="T1" s="537"/>
      <c r="U1" s="537"/>
      <c r="V1" s="537"/>
      <c r="W1" s="537"/>
      <c r="X1" s="537"/>
      <c r="Y1" s="537"/>
      <c r="Z1" s="537"/>
      <c r="AA1" s="537"/>
      <c r="AB1" s="537"/>
      <c r="AC1" s="537"/>
      <c r="AD1" s="537"/>
      <c r="AE1" s="537"/>
    </row>
    <row r="2" spans="1:19" ht="17.25">
      <c r="A2" s="599" t="s">
        <v>117</v>
      </c>
      <c r="B2" s="538"/>
      <c r="C2" s="538"/>
      <c r="H2" s="756"/>
      <c r="I2" s="756"/>
      <c r="J2" s="756"/>
      <c r="K2" s="756"/>
      <c r="L2" s="756"/>
      <c r="M2" s="756"/>
      <c r="N2" s="756"/>
      <c r="O2" s="756"/>
      <c r="S2" s="559" t="s">
        <v>614</v>
      </c>
    </row>
    <row r="3" spans="1:19" ht="13.5">
      <c r="A3" s="744" t="s">
        <v>564</v>
      </c>
      <c r="B3" s="744"/>
      <c r="C3" s="745"/>
      <c r="D3" s="539" t="s">
        <v>746</v>
      </c>
      <c r="E3" s="539" t="s">
        <v>747</v>
      </c>
      <c r="F3" s="539" t="s">
        <v>748</v>
      </c>
      <c r="G3" s="539" t="s">
        <v>749</v>
      </c>
      <c r="H3" s="539" t="s">
        <v>750</v>
      </c>
      <c r="I3" s="539" t="s">
        <v>751</v>
      </c>
      <c r="J3" s="539" t="s">
        <v>752</v>
      </c>
      <c r="K3" s="539" t="s">
        <v>753</v>
      </c>
      <c r="L3" s="539" t="s">
        <v>754</v>
      </c>
      <c r="M3" s="539" t="s">
        <v>755</v>
      </c>
      <c r="N3" s="539" t="s">
        <v>756</v>
      </c>
      <c r="O3" s="539" t="s">
        <v>757</v>
      </c>
      <c r="P3" s="539" t="s">
        <v>758</v>
      </c>
      <c r="Q3" s="539" t="s">
        <v>759</v>
      </c>
      <c r="R3" s="539" t="s">
        <v>760</v>
      </c>
      <c r="S3" s="539" t="s">
        <v>761</v>
      </c>
    </row>
    <row r="4" spans="1:19" ht="13.5">
      <c r="A4" s="746"/>
      <c r="B4" s="746"/>
      <c r="C4" s="747"/>
      <c r="D4" s="540" t="s">
        <v>580</v>
      </c>
      <c r="E4" s="540"/>
      <c r="F4" s="540"/>
      <c r="G4" s="540" t="s">
        <v>727</v>
      </c>
      <c r="H4" s="540" t="s">
        <v>581</v>
      </c>
      <c r="I4" s="540" t="s">
        <v>582</v>
      </c>
      <c r="J4" s="540" t="s">
        <v>583</v>
      </c>
      <c r="K4" s="540" t="s">
        <v>584</v>
      </c>
      <c r="L4" s="541" t="s">
        <v>585</v>
      </c>
      <c r="M4" s="542" t="s">
        <v>586</v>
      </c>
      <c r="N4" s="541" t="s">
        <v>728</v>
      </c>
      <c r="O4" s="541" t="s">
        <v>587</v>
      </c>
      <c r="P4" s="541" t="s">
        <v>588</v>
      </c>
      <c r="Q4" s="541" t="s">
        <v>589</v>
      </c>
      <c r="R4" s="541" t="s">
        <v>590</v>
      </c>
      <c r="S4" s="541" t="s">
        <v>591</v>
      </c>
    </row>
    <row r="5" spans="1:19" ht="18" customHeight="1">
      <c r="A5" s="748"/>
      <c r="B5" s="748"/>
      <c r="C5" s="749"/>
      <c r="D5" s="543" t="s">
        <v>592</v>
      </c>
      <c r="E5" s="543" t="s">
        <v>342</v>
      </c>
      <c r="F5" s="543" t="s">
        <v>343</v>
      </c>
      <c r="G5" s="543" t="s">
        <v>729</v>
      </c>
      <c r="H5" s="543" t="s">
        <v>593</v>
      </c>
      <c r="I5" s="543" t="s">
        <v>594</v>
      </c>
      <c r="J5" s="543" t="s">
        <v>595</v>
      </c>
      <c r="K5" s="543" t="s">
        <v>596</v>
      </c>
      <c r="L5" s="544" t="s">
        <v>597</v>
      </c>
      <c r="M5" s="545" t="s">
        <v>598</v>
      </c>
      <c r="N5" s="544" t="s">
        <v>599</v>
      </c>
      <c r="O5" s="544" t="s">
        <v>599</v>
      </c>
      <c r="P5" s="545" t="s">
        <v>600</v>
      </c>
      <c r="Q5" s="545" t="s">
        <v>601</v>
      </c>
      <c r="R5" s="544" t="s">
        <v>599</v>
      </c>
      <c r="S5" s="543" t="s">
        <v>602</v>
      </c>
    </row>
    <row r="6" spans="1:19" ht="15.75" customHeight="1">
      <c r="A6" s="614"/>
      <c r="B6" s="614"/>
      <c r="C6" s="614"/>
      <c r="D6" s="750" t="s">
        <v>710</v>
      </c>
      <c r="E6" s="750"/>
      <c r="F6" s="750"/>
      <c r="G6" s="750"/>
      <c r="H6" s="750"/>
      <c r="I6" s="750"/>
      <c r="J6" s="750"/>
      <c r="K6" s="750"/>
      <c r="L6" s="750"/>
      <c r="M6" s="750"/>
      <c r="N6" s="750"/>
      <c r="O6" s="750"/>
      <c r="P6" s="750"/>
      <c r="Q6" s="750"/>
      <c r="R6" s="750"/>
      <c r="S6" s="614"/>
    </row>
    <row r="7" spans="1:19" ht="13.5" customHeight="1">
      <c r="A7" s="546" t="s">
        <v>603</v>
      </c>
      <c r="B7" s="546" t="s">
        <v>604</v>
      </c>
      <c r="C7" s="547" t="s">
        <v>605</v>
      </c>
      <c r="D7" s="602">
        <v>103.6</v>
      </c>
      <c r="E7" s="603">
        <v>101.7</v>
      </c>
      <c r="F7" s="603">
        <v>99.1</v>
      </c>
      <c r="G7" s="603">
        <v>99.9</v>
      </c>
      <c r="H7" s="603">
        <v>112.2</v>
      </c>
      <c r="I7" s="603">
        <v>110.6</v>
      </c>
      <c r="J7" s="603">
        <v>101</v>
      </c>
      <c r="K7" s="603">
        <v>91.7</v>
      </c>
      <c r="L7" s="610" t="s">
        <v>699</v>
      </c>
      <c r="M7" s="610" t="s">
        <v>699</v>
      </c>
      <c r="N7" s="610" t="s">
        <v>699</v>
      </c>
      <c r="O7" s="610" t="s">
        <v>699</v>
      </c>
      <c r="P7" s="603">
        <v>113.8</v>
      </c>
      <c r="Q7" s="603">
        <v>107.5</v>
      </c>
      <c r="R7" s="603">
        <v>92.3</v>
      </c>
      <c r="S7" s="610" t="s">
        <v>699</v>
      </c>
    </row>
    <row r="8" spans="1:19" ht="13.5" customHeight="1">
      <c r="A8" s="549"/>
      <c r="B8" s="549" t="s">
        <v>606</v>
      </c>
      <c r="C8" s="550"/>
      <c r="D8" s="604">
        <v>104.4</v>
      </c>
      <c r="E8" s="605">
        <v>99.9</v>
      </c>
      <c r="F8" s="605">
        <v>99.9</v>
      </c>
      <c r="G8" s="605">
        <v>101.4</v>
      </c>
      <c r="H8" s="605">
        <v>109.5</v>
      </c>
      <c r="I8" s="605">
        <v>107.9</v>
      </c>
      <c r="J8" s="605">
        <v>101.2</v>
      </c>
      <c r="K8" s="605">
        <v>93.7</v>
      </c>
      <c r="L8" s="611" t="s">
        <v>699</v>
      </c>
      <c r="M8" s="611" t="s">
        <v>699</v>
      </c>
      <c r="N8" s="611" t="s">
        <v>699</v>
      </c>
      <c r="O8" s="611" t="s">
        <v>699</v>
      </c>
      <c r="P8" s="605">
        <v>113.5</v>
      </c>
      <c r="Q8" s="605">
        <v>111</v>
      </c>
      <c r="R8" s="605">
        <v>85.6</v>
      </c>
      <c r="S8" s="611" t="s">
        <v>699</v>
      </c>
    </row>
    <row r="9" spans="1:19" ht="13.5">
      <c r="A9" s="549"/>
      <c r="B9" s="549" t="s">
        <v>607</v>
      </c>
      <c r="C9" s="550"/>
      <c r="D9" s="604">
        <v>105.7</v>
      </c>
      <c r="E9" s="605">
        <v>96.5</v>
      </c>
      <c r="F9" s="605">
        <v>100.9</v>
      </c>
      <c r="G9" s="605">
        <v>97.9</v>
      </c>
      <c r="H9" s="605">
        <v>101.1</v>
      </c>
      <c r="I9" s="605">
        <v>103.4</v>
      </c>
      <c r="J9" s="605">
        <v>103.9</v>
      </c>
      <c r="K9" s="605">
        <v>93.4</v>
      </c>
      <c r="L9" s="611" t="s">
        <v>699</v>
      </c>
      <c r="M9" s="611" t="s">
        <v>699</v>
      </c>
      <c r="N9" s="611" t="s">
        <v>699</v>
      </c>
      <c r="O9" s="611" t="s">
        <v>699</v>
      </c>
      <c r="P9" s="605">
        <v>118.5</v>
      </c>
      <c r="Q9" s="605">
        <v>114.2</v>
      </c>
      <c r="R9" s="605">
        <v>89.8</v>
      </c>
      <c r="S9" s="611" t="s">
        <v>699</v>
      </c>
    </row>
    <row r="10" spans="1:19" ht="13.5" customHeight="1">
      <c r="A10" s="549"/>
      <c r="B10" s="549" t="s">
        <v>608</v>
      </c>
      <c r="C10" s="550"/>
      <c r="D10" s="604">
        <v>98.8</v>
      </c>
      <c r="E10" s="605">
        <v>96.4</v>
      </c>
      <c r="F10" s="605">
        <v>94.5</v>
      </c>
      <c r="G10" s="605">
        <v>97.1</v>
      </c>
      <c r="H10" s="605">
        <v>95.7</v>
      </c>
      <c r="I10" s="605">
        <v>100.9</v>
      </c>
      <c r="J10" s="605">
        <v>96.1</v>
      </c>
      <c r="K10" s="605">
        <v>96.2</v>
      </c>
      <c r="L10" s="611" t="s">
        <v>699</v>
      </c>
      <c r="M10" s="611" t="s">
        <v>699</v>
      </c>
      <c r="N10" s="611" t="s">
        <v>699</v>
      </c>
      <c r="O10" s="611" t="s">
        <v>699</v>
      </c>
      <c r="P10" s="605">
        <v>106.6</v>
      </c>
      <c r="Q10" s="605">
        <v>104.2</v>
      </c>
      <c r="R10" s="605">
        <v>96.2</v>
      </c>
      <c r="S10" s="611" t="s">
        <v>699</v>
      </c>
    </row>
    <row r="11" spans="1:19" ht="13.5" customHeight="1">
      <c r="A11" s="549"/>
      <c r="B11" s="549" t="s">
        <v>609</v>
      </c>
      <c r="C11" s="550"/>
      <c r="D11" s="607">
        <v>100</v>
      </c>
      <c r="E11" s="606">
        <v>100</v>
      </c>
      <c r="F11" s="606">
        <v>100</v>
      </c>
      <c r="G11" s="606">
        <v>100</v>
      </c>
      <c r="H11" s="606">
        <v>100</v>
      </c>
      <c r="I11" s="606">
        <v>100</v>
      </c>
      <c r="J11" s="606">
        <v>100</v>
      </c>
      <c r="K11" s="606">
        <v>100</v>
      </c>
      <c r="L11" s="606">
        <v>100</v>
      </c>
      <c r="M11" s="606">
        <v>100</v>
      </c>
      <c r="N11" s="606">
        <v>100</v>
      </c>
      <c r="O11" s="606">
        <v>100</v>
      </c>
      <c r="P11" s="606">
        <v>100</v>
      </c>
      <c r="Q11" s="606">
        <v>100</v>
      </c>
      <c r="R11" s="606">
        <v>100</v>
      </c>
      <c r="S11" s="606">
        <v>100</v>
      </c>
    </row>
    <row r="12" spans="1:19" ht="13.5" customHeight="1">
      <c r="A12" s="549"/>
      <c r="B12" s="549" t="s">
        <v>610</v>
      </c>
      <c r="C12" s="550"/>
      <c r="D12" s="608">
        <v>97.6</v>
      </c>
      <c r="E12" s="609">
        <v>96.3</v>
      </c>
      <c r="F12" s="609">
        <v>99.7</v>
      </c>
      <c r="G12" s="609">
        <v>106</v>
      </c>
      <c r="H12" s="609">
        <v>91</v>
      </c>
      <c r="I12" s="609">
        <v>97.2</v>
      </c>
      <c r="J12" s="609">
        <v>98.8</v>
      </c>
      <c r="K12" s="609">
        <v>96.2</v>
      </c>
      <c r="L12" s="609">
        <v>80.7</v>
      </c>
      <c r="M12" s="609">
        <v>105.2</v>
      </c>
      <c r="N12" s="609">
        <v>85.1</v>
      </c>
      <c r="O12" s="609">
        <v>99.7</v>
      </c>
      <c r="P12" s="609">
        <v>86.3</v>
      </c>
      <c r="Q12" s="609">
        <v>97</v>
      </c>
      <c r="R12" s="609">
        <v>98.5</v>
      </c>
      <c r="S12" s="609">
        <v>109.5</v>
      </c>
    </row>
    <row r="13" spans="1:19" ht="13.5" customHeight="1">
      <c r="A13" s="546" t="s">
        <v>611</v>
      </c>
      <c r="B13" s="546" t="s">
        <v>629</v>
      </c>
      <c r="C13" s="552" t="s">
        <v>613</v>
      </c>
      <c r="D13" s="590">
        <v>97.7</v>
      </c>
      <c r="E13" s="591">
        <v>98.4</v>
      </c>
      <c r="F13" s="591">
        <v>100.4</v>
      </c>
      <c r="G13" s="591">
        <v>104.7</v>
      </c>
      <c r="H13" s="591">
        <v>86.6</v>
      </c>
      <c r="I13" s="591">
        <v>96.3</v>
      </c>
      <c r="J13" s="591">
        <v>98.6</v>
      </c>
      <c r="K13" s="591">
        <v>95.9</v>
      </c>
      <c r="L13" s="591">
        <v>79.3</v>
      </c>
      <c r="M13" s="591">
        <v>105</v>
      </c>
      <c r="N13" s="591">
        <v>83</v>
      </c>
      <c r="O13" s="591">
        <v>101.4</v>
      </c>
      <c r="P13" s="591">
        <v>85.3</v>
      </c>
      <c r="Q13" s="591">
        <v>96</v>
      </c>
      <c r="R13" s="591">
        <v>97.7</v>
      </c>
      <c r="S13" s="591">
        <v>116.6</v>
      </c>
    </row>
    <row r="14" spans="1:19" ht="13.5" customHeight="1">
      <c r="A14" s="549"/>
      <c r="B14" s="549" t="s">
        <v>704</v>
      </c>
      <c r="C14" s="550"/>
      <c r="D14" s="590">
        <v>97.5</v>
      </c>
      <c r="E14" s="591">
        <v>103.4</v>
      </c>
      <c r="F14" s="591">
        <v>100.3</v>
      </c>
      <c r="G14" s="591">
        <v>107</v>
      </c>
      <c r="H14" s="591">
        <v>86.7</v>
      </c>
      <c r="I14" s="591">
        <v>97.9</v>
      </c>
      <c r="J14" s="591">
        <v>97.2</v>
      </c>
      <c r="K14" s="591">
        <v>93.6</v>
      </c>
      <c r="L14" s="591">
        <v>79.3</v>
      </c>
      <c r="M14" s="591">
        <v>104.9</v>
      </c>
      <c r="N14" s="591">
        <v>83.2</v>
      </c>
      <c r="O14" s="591">
        <v>102.1</v>
      </c>
      <c r="P14" s="591">
        <v>86.7</v>
      </c>
      <c r="Q14" s="591">
        <v>94.4</v>
      </c>
      <c r="R14" s="591">
        <v>97.6</v>
      </c>
      <c r="S14" s="591">
        <v>114</v>
      </c>
    </row>
    <row r="15" spans="1:19" ht="13.5" customHeight="1">
      <c r="A15" s="549" t="s">
        <v>612</v>
      </c>
      <c r="B15" s="549" t="s">
        <v>633</v>
      </c>
      <c r="C15" s="550" t="s">
        <v>613</v>
      </c>
      <c r="D15" s="590">
        <v>97.1</v>
      </c>
      <c r="E15" s="591">
        <v>98.8</v>
      </c>
      <c r="F15" s="591">
        <v>97.1</v>
      </c>
      <c r="G15" s="591">
        <v>106.5</v>
      </c>
      <c r="H15" s="591">
        <v>87.2</v>
      </c>
      <c r="I15" s="591">
        <v>98.8</v>
      </c>
      <c r="J15" s="591">
        <v>97.6</v>
      </c>
      <c r="K15" s="591">
        <v>99.1</v>
      </c>
      <c r="L15" s="591">
        <v>77.4</v>
      </c>
      <c r="M15" s="591">
        <v>101.2</v>
      </c>
      <c r="N15" s="591">
        <v>91.3</v>
      </c>
      <c r="O15" s="591">
        <v>106.7</v>
      </c>
      <c r="P15" s="591">
        <v>86.5</v>
      </c>
      <c r="Q15" s="591">
        <v>97.6</v>
      </c>
      <c r="R15" s="591">
        <v>99.1</v>
      </c>
      <c r="S15" s="591">
        <v>111</v>
      </c>
    </row>
    <row r="16" spans="1:19" ht="13.5" customHeight="1">
      <c r="A16" s="549" t="s">
        <v>563</v>
      </c>
      <c r="B16" s="549" t="s">
        <v>621</v>
      </c>
      <c r="C16" s="550"/>
      <c r="D16" s="590">
        <v>97.8</v>
      </c>
      <c r="E16" s="591">
        <v>101.9</v>
      </c>
      <c r="F16" s="591">
        <v>99.5</v>
      </c>
      <c r="G16" s="591">
        <v>106.1</v>
      </c>
      <c r="H16" s="591">
        <v>88.2</v>
      </c>
      <c r="I16" s="591">
        <v>99.5</v>
      </c>
      <c r="J16" s="591">
        <v>97.2</v>
      </c>
      <c r="K16" s="591">
        <v>97.8</v>
      </c>
      <c r="L16" s="591">
        <v>80</v>
      </c>
      <c r="M16" s="591">
        <v>101.9</v>
      </c>
      <c r="N16" s="591">
        <v>80.6</v>
      </c>
      <c r="O16" s="591">
        <v>109.4</v>
      </c>
      <c r="P16" s="591">
        <v>86.8</v>
      </c>
      <c r="Q16" s="591">
        <v>97.1</v>
      </c>
      <c r="R16" s="591">
        <v>99.5</v>
      </c>
      <c r="S16" s="591">
        <v>112.5</v>
      </c>
    </row>
    <row r="17" spans="1:19" ht="13.5" customHeight="1">
      <c r="A17" s="549" t="s">
        <v>563</v>
      </c>
      <c r="B17" s="549" t="s">
        <v>622</v>
      </c>
      <c r="C17" s="550"/>
      <c r="D17" s="590">
        <v>98.4</v>
      </c>
      <c r="E17" s="591">
        <v>102</v>
      </c>
      <c r="F17" s="591">
        <v>100.9</v>
      </c>
      <c r="G17" s="591">
        <v>106.4</v>
      </c>
      <c r="H17" s="591">
        <v>88.2</v>
      </c>
      <c r="I17" s="591">
        <v>99.5</v>
      </c>
      <c r="J17" s="591">
        <v>96.9</v>
      </c>
      <c r="K17" s="591">
        <v>101.1</v>
      </c>
      <c r="L17" s="591">
        <v>79.8</v>
      </c>
      <c r="M17" s="591">
        <v>105.8</v>
      </c>
      <c r="N17" s="591">
        <v>80</v>
      </c>
      <c r="O17" s="591">
        <v>108.9</v>
      </c>
      <c r="P17" s="591">
        <v>84.2</v>
      </c>
      <c r="Q17" s="591">
        <v>98.7</v>
      </c>
      <c r="R17" s="591">
        <v>99.7</v>
      </c>
      <c r="S17" s="591">
        <v>111.5</v>
      </c>
    </row>
    <row r="18" spans="1:19" ht="13.5" customHeight="1">
      <c r="A18" s="549" t="s">
        <v>563</v>
      </c>
      <c r="B18" s="549" t="s">
        <v>623</v>
      </c>
      <c r="C18" s="550"/>
      <c r="D18" s="590">
        <v>99</v>
      </c>
      <c r="E18" s="591">
        <v>100.6</v>
      </c>
      <c r="F18" s="591">
        <v>101.6</v>
      </c>
      <c r="G18" s="591">
        <v>105.5</v>
      </c>
      <c r="H18" s="591">
        <v>91.6</v>
      </c>
      <c r="I18" s="591">
        <v>101.4</v>
      </c>
      <c r="J18" s="591">
        <v>99</v>
      </c>
      <c r="K18" s="591">
        <v>99.7</v>
      </c>
      <c r="L18" s="591">
        <v>78.8</v>
      </c>
      <c r="M18" s="591">
        <v>104.2</v>
      </c>
      <c r="N18" s="591">
        <v>81</v>
      </c>
      <c r="O18" s="591">
        <v>110.4</v>
      </c>
      <c r="P18" s="591">
        <v>84.6</v>
      </c>
      <c r="Q18" s="591">
        <v>97.7</v>
      </c>
      <c r="R18" s="591">
        <v>98.7</v>
      </c>
      <c r="S18" s="591">
        <v>113.1</v>
      </c>
    </row>
    <row r="19" spans="1:19" ht="13.5" customHeight="1">
      <c r="A19" s="549" t="s">
        <v>563</v>
      </c>
      <c r="B19" s="549" t="s">
        <v>624</v>
      </c>
      <c r="C19" s="550"/>
      <c r="D19" s="590">
        <v>97.5</v>
      </c>
      <c r="E19" s="591">
        <v>100.6</v>
      </c>
      <c r="F19" s="591">
        <v>99.8</v>
      </c>
      <c r="G19" s="591">
        <v>105</v>
      </c>
      <c r="H19" s="591">
        <v>87.7</v>
      </c>
      <c r="I19" s="591">
        <v>97.9</v>
      </c>
      <c r="J19" s="591">
        <v>97.6</v>
      </c>
      <c r="K19" s="591">
        <v>100.4</v>
      </c>
      <c r="L19" s="591">
        <v>76.2</v>
      </c>
      <c r="M19" s="591">
        <v>98.2</v>
      </c>
      <c r="N19" s="591">
        <v>83.1</v>
      </c>
      <c r="O19" s="591">
        <v>108.7</v>
      </c>
      <c r="P19" s="591">
        <v>83</v>
      </c>
      <c r="Q19" s="591">
        <v>97.6</v>
      </c>
      <c r="R19" s="591">
        <v>96.6</v>
      </c>
      <c r="S19" s="591">
        <v>108.9</v>
      </c>
    </row>
    <row r="20" spans="1:19" ht="13.5" customHeight="1">
      <c r="A20" s="549" t="s">
        <v>563</v>
      </c>
      <c r="B20" s="549" t="s">
        <v>625</v>
      </c>
      <c r="C20" s="550"/>
      <c r="D20" s="590">
        <v>99.4</v>
      </c>
      <c r="E20" s="591">
        <v>103.6</v>
      </c>
      <c r="F20" s="591">
        <v>102.4</v>
      </c>
      <c r="G20" s="591">
        <v>107.1</v>
      </c>
      <c r="H20" s="591">
        <v>87.3</v>
      </c>
      <c r="I20" s="591">
        <v>101.8</v>
      </c>
      <c r="J20" s="591">
        <v>98.2</v>
      </c>
      <c r="K20" s="591">
        <v>103.1</v>
      </c>
      <c r="L20" s="591">
        <v>77.5</v>
      </c>
      <c r="M20" s="591">
        <v>97.3</v>
      </c>
      <c r="N20" s="591">
        <v>82.9</v>
      </c>
      <c r="O20" s="591">
        <v>106.8</v>
      </c>
      <c r="P20" s="591">
        <v>84</v>
      </c>
      <c r="Q20" s="591">
        <v>98.2</v>
      </c>
      <c r="R20" s="591">
        <v>99.1</v>
      </c>
      <c r="S20" s="591">
        <v>112.1</v>
      </c>
    </row>
    <row r="21" spans="1:19" ht="13.5" customHeight="1">
      <c r="A21" s="549" t="s">
        <v>563</v>
      </c>
      <c r="B21" s="549" t="s">
        <v>626</v>
      </c>
      <c r="C21" s="550"/>
      <c r="D21" s="590">
        <v>100.4</v>
      </c>
      <c r="E21" s="591">
        <v>106.4</v>
      </c>
      <c r="F21" s="591">
        <v>103.1</v>
      </c>
      <c r="G21" s="591">
        <v>102.4</v>
      </c>
      <c r="H21" s="591">
        <v>87.3</v>
      </c>
      <c r="I21" s="591">
        <v>101.5</v>
      </c>
      <c r="J21" s="591">
        <v>100.3</v>
      </c>
      <c r="K21" s="591">
        <v>104.8</v>
      </c>
      <c r="L21" s="591">
        <v>79.4</v>
      </c>
      <c r="M21" s="591">
        <v>94.2</v>
      </c>
      <c r="N21" s="591">
        <v>89.3</v>
      </c>
      <c r="O21" s="591">
        <v>109.5</v>
      </c>
      <c r="P21" s="591">
        <v>89.4</v>
      </c>
      <c r="Q21" s="591">
        <v>96.8</v>
      </c>
      <c r="R21" s="591">
        <v>98.4</v>
      </c>
      <c r="S21" s="591">
        <v>113.9</v>
      </c>
    </row>
    <row r="22" spans="1:19" ht="13.5" customHeight="1">
      <c r="A22" s="549"/>
      <c r="B22" s="549" t="s">
        <v>627</v>
      </c>
      <c r="C22" s="550"/>
      <c r="D22" s="590">
        <v>99.3</v>
      </c>
      <c r="E22" s="591">
        <v>104.7</v>
      </c>
      <c r="F22" s="591">
        <v>100.8</v>
      </c>
      <c r="G22" s="591">
        <v>101.1</v>
      </c>
      <c r="H22" s="591">
        <v>92.4</v>
      </c>
      <c r="I22" s="591">
        <v>97.8</v>
      </c>
      <c r="J22" s="591">
        <v>99.1</v>
      </c>
      <c r="K22" s="591">
        <v>106</v>
      </c>
      <c r="L22" s="591">
        <v>79.8</v>
      </c>
      <c r="M22" s="591">
        <v>95.5</v>
      </c>
      <c r="N22" s="591">
        <v>90.6</v>
      </c>
      <c r="O22" s="591">
        <v>113</v>
      </c>
      <c r="P22" s="591">
        <v>91.6</v>
      </c>
      <c r="Q22" s="591">
        <v>96.4</v>
      </c>
      <c r="R22" s="591">
        <v>97.4</v>
      </c>
      <c r="S22" s="591">
        <v>110.1</v>
      </c>
    </row>
    <row r="23" spans="1:19" ht="13.5" customHeight="1">
      <c r="A23" s="549"/>
      <c r="B23" s="549" t="s">
        <v>628</v>
      </c>
      <c r="C23" s="550"/>
      <c r="D23" s="590">
        <v>99.3</v>
      </c>
      <c r="E23" s="591">
        <v>107.2</v>
      </c>
      <c r="F23" s="591">
        <v>100.8</v>
      </c>
      <c r="G23" s="591">
        <v>104.7</v>
      </c>
      <c r="H23" s="591">
        <v>90.7</v>
      </c>
      <c r="I23" s="591">
        <v>100.3</v>
      </c>
      <c r="J23" s="591">
        <v>98.8</v>
      </c>
      <c r="K23" s="591">
        <v>106.4</v>
      </c>
      <c r="L23" s="591">
        <v>81.9</v>
      </c>
      <c r="M23" s="591">
        <v>98</v>
      </c>
      <c r="N23" s="591">
        <v>88.3</v>
      </c>
      <c r="O23" s="591">
        <v>111.8</v>
      </c>
      <c r="P23" s="591">
        <v>87.5</v>
      </c>
      <c r="Q23" s="591">
        <v>95.8</v>
      </c>
      <c r="R23" s="591">
        <v>97.1</v>
      </c>
      <c r="S23" s="591">
        <v>112.2</v>
      </c>
    </row>
    <row r="24" spans="1:46" ht="13.5" customHeight="1">
      <c r="A24" s="549"/>
      <c r="B24" s="549" t="s">
        <v>579</v>
      </c>
      <c r="C24" s="550"/>
      <c r="D24" s="590">
        <v>99.4</v>
      </c>
      <c r="E24" s="591">
        <v>106.7</v>
      </c>
      <c r="F24" s="591">
        <v>100.7</v>
      </c>
      <c r="G24" s="591">
        <v>101.6</v>
      </c>
      <c r="H24" s="591">
        <v>91.2</v>
      </c>
      <c r="I24" s="591">
        <v>100.9</v>
      </c>
      <c r="J24" s="591">
        <v>100</v>
      </c>
      <c r="K24" s="591">
        <v>104.8</v>
      </c>
      <c r="L24" s="591">
        <v>80.7</v>
      </c>
      <c r="M24" s="591">
        <v>95.2</v>
      </c>
      <c r="N24" s="591">
        <v>89.7</v>
      </c>
      <c r="O24" s="591">
        <v>113.3</v>
      </c>
      <c r="P24" s="591">
        <v>88.9</v>
      </c>
      <c r="Q24" s="591">
        <v>96</v>
      </c>
      <c r="R24" s="591">
        <v>95.8</v>
      </c>
      <c r="S24" s="591">
        <v>114.8</v>
      </c>
      <c r="T24" s="553"/>
      <c r="U24" s="553"/>
      <c r="V24" s="553"/>
      <c r="W24" s="553"/>
      <c r="X24" s="553"/>
      <c r="Y24" s="553"/>
      <c r="Z24" s="553"/>
      <c r="AA24" s="553"/>
      <c r="AB24" s="553"/>
      <c r="AC24" s="553"/>
      <c r="AD24" s="553"/>
      <c r="AE24" s="553"/>
      <c r="AF24" s="553"/>
      <c r="AG24" s="553"/>
      <c r="AH24" s="553"/>
      <c r="AI24" s="553"/>
      <c r="AJ24" s="553"/>
      <c r="AK24" s="553"/>
      <c r="AL24" s="553"/>
      <c r="AM24" s="553"/>
      <c r="AN24" s="553"/>
      <c r="AO24" s="553"/>
      <c r="AP24" s="553"/>
      <c r="AQ24" s="553"/>
      <c r="AR24" s="553"/>
      <c r="AS24" s="553"/>
      <c r="AT24" s="553"/>
    </row>
    <row r="25" spans="1:46" ht="13.5" customHeight="1">
      <c r="A25" s="554"/>
      <c r="B25" s="554" t="s">
        <v>787</v>
      </c>
      <c r="C25" s="555"/>
      <c r="D25" s="592">
        <v>100.2</v>
      </c>
      <c r="E25" s="593">
        <v>107</v>
      </c>
      <c r="F25" s="593">
        <v>101.6</v>
      </c>
      <c r="G25" s="593">
        <v>94.6</v>
      </c>
      <c r="H25" s="593">
        <v>91.8</v>
      </c>
      <c r="I25" s="593">
        <v>101.5</v>
      </c>
      <c r="J25" s="593">
        <v>101.1</v>
      </c>
      <c r="K25" s="593">
        <v>105.9</v>
      </c>
      <c r="L25" s="593">
        <v>77.2</v>
      </c>
      <c r="M25" s="593">
        <v>98.4</v>
      </c>
      <c r="N25" s="593">
        <v>89.8</v>
      </c>
      <c r="O25" s="593">
        <v>115.1</v>
      </c>
      <c r="P25" s="593">
        <v>89.7</v>
      </c>
      <c r="Q25" s="593">
        <v>97.3</v>
      </c>
      <c r="R25" s="593">
        <v>97.8</v>
      </c>
      <c r="S25" s="593">
        <v>115.9</v>
      </c>
      <c r="T25" s="553"/>
      <c r="U25" s="553"/>
      <c r="V25" s="553"/>
      <c r="W25" s="553"/>
      <c r="X25" s="553"/>
      <c r="Y25" s="553"/>
      <c r="Z25" s="553"/>
      <c r="AA25" s="553"/>
      <c r="AB25" s="553"/>
      <c r="AC25" s="553"/>
      <c r="AD25" s="553"/>
      <c r="AE25" s="553"/>
      <c r="AF25" s="553"/>
      <c r="AG25" s="553"/>
      <c r="AH25" s="553"/>
      <c r="AI25" s="553"/>
      <c r="AJ25" s="553"/>
      <c r="AK25" s="553"/>
      <c r="AL25" s="553"/>
      <c r="AM25" s="553"/>
      <c r="AN25" s="553"/>
      <c r="AO25" s="553"/>
      <c r="AP25" s="553"/>
      <c r="AQ25" s="553"/>
      <c r="AR25" s="553"/>
      <c r="AS25" s="553"/>
      <c r="AT25" s="553"/>
    </row>
    <row r="26" spans="1:19" ht="17.25" customHeight="1">
      <c r="A26" s="614"/>
      <c r="B26" s="614"/>
      <c r="C26" s="614"/>
      <c r="D26" s="751" t="s">
        <v>709</v>
      </c>
      <c r="E26" s="751"/>
      <c r="F26" s="751"/>
      <c r="G26" s="751"/>
      <c r="H26" s="751"/>
      <c r="I26" s="751"/>
      <c r="J26" s="751"/>
      <c r="K26" s="751"/>
      <c r="L26" s="751"/>
      <c r="M26" s="751"/>
      <c r="N26" s="751"/>
      <c r="O26" s="751"/>
      <c r="P26" s="751"/>
      <c r="Q26" s="751"/>
      <c r="R26" s="751"/>
      <c r="S26" s="751"/>
    </row>
    <row r="27" spans="1:19" ht="13.5" customHeight="1">
      <c r="A27" s="546" t="s">
        <v>603</v>
      </c>
      <c r="B27" s="546" t="s">
        <v>604</v>
      </c>
      <c r="C27" s="547" t="s">
        <v>605</v>
      </c>
      <c r="D27" s="602">
        <v>-0.7</v>
      </c>
      <c r="E27" s="603">
        <v>-2.6</v>
      </c>
      <c r="F27" s="603">
        <v>-0.1</v>
      </c>
      <c r="G27" s="603">
        <v>-1.9</v>
      </c>
      <c r="H27" s="603">
        <v>7.3</v>
      </c>
      <c r="I27" s="603">
        <v>5.8</v>
      </c>
      <c r="J27" s="603">
        <v>-4</v>
      </c>
      <c r="K27" s="603">
        <v>9.6</v>
      </c>
      <c r="L27" s="610" t="s">
        <v>699</v>
      </c>
      <c r="M27" s="610" t="s">
        <v>699</v>
      </c>
      <c r="N27" s="610" t="s">
        <v>699</v>
      </c>
      <c r="O27" s="610" t="s">
        <v>699</v>
      </c>
      <c r="P27" s="603">
        <v>-1.7</v>
      </c>
      <c r="Q27" s="603">
        <v>-2.6</v>
      </c>
      <c r="R27" s="603">
        <v>1.1</v>
      </c>
      <c r="S27" s="610" t="s">
        <v>699</v>
      </c>
    </row>
    <row r="28" spans="1:19" ht="13.5" customHeight="1">
      <c r="A28" s="549"/>
      <c r="B28" s="549" t="s">
        <v>606</v>
      </c>
      <c r="C28" s="550"/>
      <c r="D28" s="604">
        <v>0.7</v>
      </c>
      <c r="E28" s="605">
        <v>-1.6</v>
      </c>
      <c r="F28" s="605">
        <v>0.8</v>
      </c>
      <c r="G28" s="605">
        <v>1.5</v>
      </c>
      <c r="H28" s="605">
        <v>-2.4</v>
      </c>
      <c r="I28" s="605">
        <v>-2.4</v>
      </c>
      <c r="J28" s="605">
        <v>0.2</v>
      </c>
      <c r="K28" s="605">
        <v>2.2</v>
      </c>
      <c r="L28" s="611" t="s">
        <v>699</v>
      </c>
      <c r="M28" s="611" t="s">
        <v>699</v>
      </c>
      <c r="N28" s="611" t="s">
        <v>699</v>
      </c>
      <c r="O28" s="611" t="s">
        <v>699</v>
      </c>
      <c r="P28" s="605">
        <v>-0.4</v>
      </c>
      <c r="Q28" s="605">
        <v>3.3</v>
      </c>
      <c r="R28" s="605">
        <v>-7.2</v>
      </c>
      <c r="S28" s="611" t="s">
        <v>699</v>
      </c>
    </row>
    <row r="29" spans="1:19" ht="13.5" customHeight="1">
      <c r="A29" s="549"/>
      <c r="B29" s="549" t="s">
        <v>607</v>
      </c>
      <c r="C29" s="550"/>
      <c r="D29" s="604">
        <v>1.3</v>
      </c>
      <c r="E29" s="605">
        <v>-3.4</v>
      </c>
      <c r="F29" s="605">
        <v>1</v>
      </c>
      <c r="G29" s="605">
        <v>-3.5</v>
      </c>
      <c r="H29" s="605">
        <v>-7.7</v>
      </c>
      <c r="I29" s="605">
        <v>-4.2</v>
      </c>
      <c r="J29" s="605">
        <v>2.6</v>
      </c>
      <c r="K29" s="605">
        <v>-0.4</v>
      </c>
      <c r="L29" s="611" t="s">
        <v>699</v>
      </c>
      <c r="M29" s="611" t="s">
        <v>699</v>
      </c>
      <c r="N29" s="611" t="s">
        <v>699</v>
      </c>
      <c r="O29" s="611" t="s">
        <v>699</v>
      </c>
      <c r="P29" s="605">
        <v>4.5</v>
      </c>
      <c r="Q29" s="605">
        <v>2.9</v>
      </c>
      <c r="R29" s="605">
        <v>4.9</v>
      </c>
      <c r="S29" s="611" t="s">
        <v>699</v>
      </c>
    </row>
    <row r="30" spans="1:19" ht="13.5" customHeight="1">
      <c r="A30" s="549"/>
      <c r="B30" s="549" t="s">
        <v>608</v>
      </c>
      <c r="C30" s="550"/>
      <c r="D30" s="604">
        <v>-6.5</v>
      </c>
      <c r="E30" s="605">
        <v>-0.1</v>
      </c>
      <c r="F30" s="605">
        <v>-6.3</v>
      </c>
      <c r="G30" s="605">
        <v>-0.8</v>
      </c>
      <c r="H30" s="605">
        <v>-5.3</v>
      </c>
      <c r="I30" s="605">
        <v>-2.5</v>
      </c>
      <c r="J30" s="605">
        <v>-7.5</v>
      </c>
      <c r="K30" s="605">
        <v>3</v>
      </c>
      <c r="L30" s="611" t="s">
        <v>699</v>
      </c>
      <c r="M30" s="611" t="s">
        <v>699</v>
      </c>
      <c r="N30" s="611" t="s">
        <v>699</v>
      </c>
      <c r="O30" s="611" t="s">
        <v>699</v>
      </c>
      <c r="P30" s="605">
        <v>-10.1</v>
      </c>
      <c r="Q30" s="605">
        <v>-8.8</v>
      </c>
      <c r="R30" s="605">
        <v>7.1</v>
      </c>
      <c r="S30" s="611" t="s">
        <v>699</v>
      </c>
    </row>
    <row r="31" spans="1:19" ht="13.5" customHeight="1">
      <c r="A31" s="549"/>
      <c r="B31" s="549" t="s">
        <v>609</v>
      </c>
      <c r="C31" s="550"/>
      <c r="D31" s="604">
        <v>1.3</v>
      </c>
      <c r="E31" s="605">
        <v>3.7</v>
      </c>
      <c r="F31" s="605">
        <v>5.8</v>
      </c>
      <c r="G31" s="605">
        <v>3</v>
      </c>
      <c r="H31" s="605">
        <v>4.5</v>
      </c>
      <c r="I31" s="605">
        <v>-0.8</v>
      </c>
      <c r="J31" s="605">
        <v>4.1</v>
      </c>
      <c r="K31" s="605">
        <v>3.9</v>
      </c>
      <c r="L31" s="611" t="s">
        <v>699</v>
      </c>
      <c r="M31" s="611" t="s">
        <v>699</v>
      </c>
      <c r="N31" s="611" t="s">
        <v>699</v>
      </c>
      <c r="O31" s="611" t="s">
        <v>699</v>
      </c>
      <c r="P31" s="605">
        <v>-6.2</v>
      </c>
      <c r="Q31" s="605">
        <v>-4</v>
      </c>
      <c r="R31" s="605">
        <v>4</v>
      </c>
      <c r="S31" s="611" t="s">
        <v>699</v>
      </c>
    </row>
    <row r="32" spans="1:19" ht="13.5" customHeight="1">
      <c r="A32" s="549"/>
      <c r="B32" s="549" t="s">
        <v>610</v>
      </c>
      <c r="C32" s="550"/>
      <c r="D32" s="608">
        <v>-2.4</v>
      </c>
      <c r="E32" s="609">
        <v>-3.7</v>
      </c>
      <c r="F32" s="609">
        <v>-0.3</v>
      </c>
      <c r="G32" s="609">
        <v>6</v>
      </c>
      <c r="H32" s="609">
        <v>-9</v>
      </c>
      <c r="I32" s="609">
        <v>-2.8</v>
      </c>
      <c r="J32" s="609">
        <v>-1.3</v>
      </c>
      <c r="K32" s="609">
        <v>-3.8</v>
      </c>
      <c r="L32" s="609">
        <v>-19.3</v>
      </c>
      <c r="M32" s="609">
        <v>5.2</v>
      </c>
      <c r="N32" s="609">
        <v>-14.9</v>
      </c>
      <c r="O32" s="609">
        <v>-0.3</v>
      </c>
      <c r="P32" s="609">
        <v>-13.7</v>
      </c>
      <c r="Q32" s="609">
        <v>-3</v>
      </c>
      <c r="R32" s="609">
        <v>-1.6</v>
      </c>
      <c r="S32" s="609">
        <v>9.5</v>
      </c>
    </row>
    <row r="33" spans="1:19" ht="13.5" customHeight="1">
      <c r="A33" s="546" t="s">
        <v>611</v>
      </c>
      <c r="B33" s="546" t="s">
        <v>629</v>
      </c>
      <c r="C33" s="552" t="s">
        <v>613</v>
      </c>
      <c r="D33" s="590">
        <v>-2.6</v>
      </c>
      <c r="E33" s="591">
        <v>-5</v>
      </c>
      <c r="F33" s="591">
        <v>0</v>
      </c>
      <c r="G33" s="591">
        <v>-0.6</v>
      </c>
      <c r="H33" s="591">
        <v>-10.9</v>
      </c>
      <c r="I33" s="591">
        <v>-3.2</v>
      </c>
      <c r="J33" s="591">
        <v>-3.3</v>
      </c>
      <c r="K33" s="591">
        <v>-1.8</v>
      </c>
      <c r="L33" s="591">
        <v>-21.6</v>
      </c>
      <c r="M33" s="591">
        <v>2</v>
      </c>
      <c r="N33" s="591">
        <v>-12.9</v>
      </c>
      <c r="O33" s="591">
        <v>-2.1</v>
      </c>
      <c r="P33" s="591">
        <v>-13.4</v>
      </c>
      <c r="Q33" s="591">
        <v>-1.1</v>
      </c>
      <c r="R33" s="591">
        <v>-3</v>
      </c>
      <c r="S33" s="591">
        <v>10.8</v>
      </c>
    </row>
    <row r="34" spans="1:19" ht="13.5" customHeight="1">
      <c r="A34" s="549"/>
      <c r="B34" s="549" t="s">
        <v>704</v>
      </c>
      <c r="C34" s="550"/>
      <c r="D34" s="590">
        <v>-2.8</v>
      </c>
      <c r="E34" s="591">
        <v>1.7</v>
      </c>
      <c r="F34" s="591">
        <v>-0.4</v>
      </c>
      <c r="G34" s="591">
        <v>1.4</v>
      </c>
      <c r="H34" s="591">
        <v>-9.8</v>
      </c>
      <c r="I34" s="591">
        <v>-1.4</v>
      </c>
      <c r="J34" s="591">
        <v>-5.4</v>
      </c>
      <c r="K34" s="591">
        <v>-7.2</v>
      </c>
      <c r="L34" s="591">
        <v>-19</v>
      </c>
      <c r="M34" s="591">
        <v>2.9</v>
      </c>
      <c r="N34" s="591">
        <v>-16.4</v>
      </c>
      <c r="O34" s="591">
        <v>0</v>
      </c>
      <c r="P34" s="591">
        <v>-11.1</v>
      </c>
      <c r="Q34" s="591">
        <v>-2.6</v>
      </c>
      <c r="R34" s="591">
        <v>-4.5</v>
      </c>
      <c r="S34" s="591">
        <v>14.7</v>
      </c>
    </row>
    <row r="35" spans="1:19" ht="13.5" customHeight="1">
      <c r="A35" s="549" t="s">
        <v>612</v>
      </c>
      <c r="B35" s="549" t="s">
        <v>633</v>
      </c>
      <c r="C35" s="550" t="s">
        <v>613</v>
      </c>
      <c r="D35" s="590">
        <v>0.1</v>
      </c>
      <c r="E35" s="591">
        <v>12.8</v>
      </c>
      <c r="F35" s="591">
        <v>-0.3</v>
      </c>
      <c r="G35" s="591">
        <v>-1.6</v>
      </c>
      <c r="H35" s="591">
        <v>-6.6</v>
      </c>
      <c r="I35" s="591">
        <v>1.2</v>
      </c>
      <c r="J35" s="591">
        <v>-2.9</v>
      </c>
      <c r="K35" s="591">
        <v>-0.1</v>
      </c>
      <c r="L35" s="591">
        <v>-3.9</v>
      </c>
      <c r="M35" s="591">
        <v>-1.9</v>
      </c>
      <c r="N35" s="591">
        <v>2.7</v>
      </c>
      <c r="O35" s="591">
        <v>7.9</v>
      </c>
      <c r="P35" s="591">
        <v>0.5</v>
      </c>
      <c r="Q35" s="591">
        <v>-3.2</v>
      </c>
      <c r="R35" s="591">
        <v>-1.1</v>
      </c>
      <c r="S35" s="591">
        <v>8.5</v>
      </c>
    </row>
    <row r="36" spans="1:19" ht="13.5" customHeight="1">
      <c r="A36" s="549" t="s">
        <v>563</v>
      </c>
      <c r="B36" s="549" t="s">
        <v>621</v>
      </c>
      <c r="C36" s="550"/>
      <c r="D36" s="590">
        <v>-0.5</v>
      </c>
      <c r="E36" s="591">
        <v>7.7</v>
      </c>
      <c r="F36" s="591">
        <v>-1.3</v>
      </c>
      <c r="G36" s="591">
        <v>-1.8</v>
      </c>
      <c r="H36" s="591">
        <v>-6</v>
      </c>
      <c r="I36" s="591">
        <v>0.5</v>
      </c>
      <c r="J36" s="591">
        <v>-2.7</v>
      </c>
      <c r="K36" s="591">
        <v>0.7</v>
      </c>
      <c r="L36" s="591">
        <v>-0.6</v>
      </c>
      <c r="M36" s="591">
        <v>-2.4</v>
      </c>
      <c r="N36" s="591">
        <v>-5.5</v>
      </c>
      <c r="O36" s="591">
        <v>14.9</v>
      </c>
      <c r="P36" s="591">
        <v>0.5</v>
      </c>
      <c r="Q36" s="591">
        <v>-1.6</v>
      </c>
      <c r="R36" s="591">
        <v>-0.3</v>
      </c>
      <c r="S36" s="591">
        <v>6.9</v>
      </c>
    </row>
    <row r="37" spans="1:19" ht="13.5" customHeight="1">
      <c r="A37" s="549" t="s">
        <v>563</v>
      </c>
      <c r="B37" s="549" t="s">
        <v>622</v>
      </c>
      <c r="C37" s="550"/>
      <c r="D37" s="590">
        <v>1</v>
      </c>
      <c r="E37" s="591">
        <v>5.3</v>
      </c>
      <c r="F37" s="591">
        <v>2.1</v>
      </c>
      <c r="G37" s="591">
        <v>-4.7</v>
      </c>
      <c r="H37" s="591">
        <v>-5.1</v>
      </c>
      <c r="I37" s="591">
        <v>2.2</v>
      </c>
      <c r="J37" s="591">
        <v>-1.8</v>
      </c>
      <c r="K37" s="591">
        <v>3.5</v>
      </c>
      <c r="L37" s="591">
        <v>-6.6</v>
      </c>
      <c r="M37" s="591">
        <v>-0.6</v>
      </c>
      <c r="N37" s="591">
        <v>-3.8</v>
      </c>
      <c r="O37" s="591">
        <v>11.3</v>
      </c>
      <c r="P37" s="591">
        <v>-2.3</v>
      </c>
      <c r="Q37" s="591">
        <v>1.5</v>
      </c>
      <c r="R37" s="591">
        <v>-0.1</v>
      </c>
      <c r="S37" s="591">
        <v>9.2</v>
      </c>
    </row>
    <row r="38" spans="1:19" ht="13.5" customHeight="1">
      <c r="A38" s="549" t="s">
        <v>563</v>
      </c>
      <c r="B38" s="549" t="s">
        <v>623</v>
      </c>
      <c r="C38" s="550"/>
      <c r="D38" s="590">
        <v>0.3</v>
      </c>
      <c r="E38" s="591">
        <v>8.2</v>
      </c>
      <c r="F38" s="591">
        <v>1.2</v>
      </c>
      <c r="G38" s="591">
        <v>-1.1</v>
      </c>
      <c r="H38" s="591">
        <v>0</v>
      </c>
      <c r="I38" s="591">
        <v>2.3</v>
      </c>
      <c r="J38" s="591">
        <v>-3.6</v>
      </c>
      <c r="K38" s="591">
        <v>1.7</v>
      </c>
      <c r="L38" s="591">
        <v>-0.6</v>
      </c>
      <c r="M38" s="591">
        <v>0.1</v>
      </c>
      <c r="N38" s="591">
        <v>-3.9</v>
      </c>
      <c r="O38" s="591">
        <v>13.1</v>
      </c>
      <c r="P38" s="591">
        <v>-2.9</v>
      </c>
      <c r="Q38" s="591">
        <v>-1.1</v>
      </c>
      <c r="R38" s="591">
        <v>-2.9</v>
      </c>
      <c r="S38" s="591">
        <v>3.6</v>
      </c>
    </row>
    <row r="39" spans="1:19" ht="13.5" customHeight="1">
      <c r="A39" s="549" t="s">
        <v>563</v>
      </c>
      <c r="B39" s="549" t="s">
        <v>624</v>
      </c>
      <c r="C39" s="550"/>
      <c r="D39" s="590">
        <v>0.7</v>
      </c>
      <c r="E39" s="591">
        <v>8.6</v>
      </c>
      <c r="F39" s="591">
        <v>1</v>
      </c>
      <c r="G39" s="591">
        <v>1.1</v>
      </c>
      <c r="H39" s="591">
        <v>-4.4</v>
      </c>
      <c r="I39" s="591">
        <v>3.4</v>
      </c>
      <c r="J39" s="591">
        <v>-2.4</v>
      </c>
      <c r="K39" s="591">
        <v>5.4</v>
      </c>
      <c r="L39" s="591">
        <v>-1</v>
      </c>
      <c r="M39" s="591">
        <v>-6.5</v>
      </c>
      <c r="N39" s="591">
        <v>-4.2</v>
      </c>
      <c r="O39" s="591">
        <v>6.7</v>
      </c>
      <c r="P39" s="591">
        <v>-3.2</v>
      </c>
      <c r="Q39" s="591">
        <v>2</v>
      </c>
      <c r="R39" s="591">
        <v>-0.5</v>
      </c>
      <c r="S39" s="591">
        <v>4.3</v>
      </c>
    </row>
    <row r="40" spans="1:19" ht="13.5" customHeight="1">
      <c r="A40" s="549" t="s">
        <v>563</v>
      </c>
      <c r="B40" s="549" t="s">
        <v>625</v>
      </c>
      <c r="C40" s="550"/>
      <c r="D40" s="590">
        <v>1.1</v>
      </c>
      <c r="E40" s="591">
        <v>8.3</v>
      </c>
      <c r="F40" s="591">
        <v>1.6</v>
      </c>
      <c r="G40" s="591">
        <v>2.6</v>
      </c>
      <c r="H40" s="591">
        <v>-3.1</v>
      </c>
      <c r="I40" s="591">
        <v>5.2</v>
      </c>
      <c r="J40" s="591">
        <v>-2.2</v>
      </c>
      <c r="K40" s="591">
        <v>6.7</v>
      </c>
      <c r="L40" s="591">
        <v>-5.4</v>
      </c>
      <c r="M40" s="591">
        <v>-7.2</v>
      </c>
      <c r="N40" s="591">
        <v>-2.2</v>
      </c>
      <c r="O40" s="591">
        <v>3.7</v>
      </c>
      <c r="P40" s="591">
        <v>-1.1</v>
      </c>
      <c r="Q40" s="591">
        <v>0.8</v>
      </c>
      <c r="R40" s="591">
        <v>-0.2</v>
      </c>
      <c r="S40" s="591">
        <v>6.7</v>
      </c>
    </row>
    <row r="41" spans="1:19" ht="13.5" customHeight="1">
      <c r="A41" s="549" t="s">
        <v>563</v>
      </c>
      <c r="B41" s="549" t="s">
        <v>626</v>
      </c>
      <c r="C41" s="550"/>
      <c r="D41" s="590">
        <v>2.4</v>
      </c>
      <c r="E41" s="591">
        <v>9.7</v>
      </c>
      <c r="F41" s="591">
        <v>3.1</v>
      </c>
      <c r="G41" s="591">
        <v>1.5</v>
      </c>
      <c r="H41" s="591">
        <v>-8.5</v>
      </c>
      <c r="I41" s="591">
        <v>4.9</v>
      </c>
      <c r="J41" s="591">
        <v>3.3</v>
      </c>
      <c r="K41" s="591">
        <v>9.6</v>
      </c>
      <c r="L41" s="591">
        <v>-3.1</v>
      </c>
      <c r="M41" s="591">
        <v>-11.9</v>
      </c>
      <c r="N41" s="591">
        <v>2.3</v>
      </c>
      <c r="O41" s="591">
        <v>6.4</v>
      </c>
      <c r="P41" s="591">
        <v>3.7</v>
      </c>
      <c r="Q41" s="591">
        <v>0.2</v>
      </c>
      <c r="R41" s="591">
        <v>0.8</v>
      </c>
      <c r="S41" s="591">
        <v>0.6</v>
      </c>
    </row>
    <row r="42" spans="1:19" ht="13.5" customHeight="1">
      <c r="A42" s="549"/>
      <c r="B42" s="549" t="s">
        <v>627</v>
      </c>
      <c r="C42" s="550"/>
      <c r="D42" s="590">
        <v>2.4</v>
      </c>
      <c r="E42" s="591">
        <v>10.2</v>
      </c>
      <c r="F42" s="591">
        <v>2.8</v>
      </c>
      <c r="G42" s="591">
        <v>-1.8</v>
      </c>
      <c r="H42" s="591">
        <v>2.7</v>
      </c>
      <c r="I42" s="591">
        <v>2.4</v>
      </c>
      <c r="J42" s="591">
        <v>2.3</v>
      </c>
      <c r="K42" s="591">
        <v>11.9</v>
      </c>
      <c r="L42" s="591">
        <v>-4.4</v>
      </c>
      <c r="M42" s="591">
        <v>-9.7</v>
      </c>
      <c r="N42" s="591">
        <v>1.5</v>
      </c>
      <c r="O42" s="591">
        <v>12.5</v>
      </c>
      <c r="P42" s="591">
        <v>5.5</v>
      </c>
      <c r="Q42" s="591">
        <v>-0.6</v>
      </c>
      <c r="R42" s="591">
        <v>0.2</v>
      </c>
      <c r="S42" s="591">
        <v>-5.2</v>
      </c>
    </row>
    <row r="43" spans="1:19" ht="13.5" customHeight="1">
      <c r="A43" s="549"/>
      <c r="B43" s="549" t="s">
        <v>628</v>
      </c>
      <c r="C43" s="550"/>
      <c r="D43" s="590">
        <v>1.8</v>
      </c>
      <c r="E43" s="591">
        <v>7.3</v>
      </c>
      <c r="F43" s="591">
        <v>0.3</v>
      </c>
      <c r="G43" s="591">
        <v>-2.6</v>
      </c>
      <c r="H43" s="591">
        <v>2.1</v>
      </c>
      <c r="I43" s="591">
        <v>2.8</v>
      </c>
      <c r="J43" s="591">
        <v>2.8</v>
      </c>
      <c r="K43" s="591">
        <v>12.4</v>
      </c>
      <c r="L43" s="591">
        <v>2</v>
      </c>
      <c r="M43" s="591">
        <v>-6.9</v>
      </c>
      <c r="N43" s="591">
        <v>4.1</v>
      </c>
      <c r="O43" s="591">
        <v>15.5</v>
      </c>
      <c r="P43" s="591">
        <v>-0.2</v>
      </c>
      <c r="Q43" s="591">
        <v>0.5</v>
      </c>
      <c r="R43" s="591">
        <v>0.2</v>
      </c>
      <c r="S43" s="591">
        <v>-1.2</v>
      </c>
    </row>
    <row r="44" spans="1:19" ht="13.5" customHeight="1">
      <c r="A44" s="549"/>
      <c r="B44" s="549" t="s">
        <v>579</v>
      </c>
      <c r="C44" s="550"/>
      <c r="D44" s="590">
        <v>2.2</v>
      </c>
      <c r="E44" s="591">
        <v>5.3</v>
      </c>
      <c r="F44" s="591">
        <v>0.8</v>
      </c>
      <c r="G44" s="591">
        <v>-4.7</v>
      </c>
      <c r="H44" s="591">
        <v>0.7</v>
      </c>
      <c r="I44" s="591">
        <v>3.5</v>
      </c>
      <c r="J44" s="591">
        <v>3.2</v>
      </c>
      <c r="K44" s="591">
        <v>9.6</v>
      </c>
      <c r="L44" s="591">
        <v>1</v>
      </c>
      <c r="M44" s="591">
        <v>-10.4</v>
      </c>
      <c r="N44" s="591">
        <v>12</v>
      </c>
      <c r="O44" s="591">
        <v>15.6</v>
      </c>
      <c r="P44" s="591">
        <v>2.5</v>
      </c>
      <c r="Q44" s="591">
        <v>0.3</v>
      </c>
      <c r="R44" s="591">
        <v>-1.1</v>
      </c>
      <c r="S44" s="591">
        <v>1.9</v>
      </c>
    </row>
    <row r="45" spans="1:19" ht="13.5" customHeight="1">
      <c r="A45" s="554"/>
      <c r="B45" s="554" t="s">
        <v>787</v>
      </c>
      <c r="C45" s="555"/>
      <c r="D45" s="592">
        <v>2.6</v>
      </c>
      <c r="E45" s="593">
        <v>8.7</v>
      </c>
      <c r="F45" s="593">
        <v>1.2</v>
      </c>
      <c r="G45" s="593">
        <v>-9.6</v>
      </c>
      <c r="H45" s="593">
        <v>6</v>
      </c>
      <c r="I45" s="593">
        <v>5.4</v>
      </c>
      <c r="J45" s="593">
        <v>2.5</v>
      </c>
      <c r="K45" s="593">
        <v>10.4</v>
      </c>
      <c r="L45" s="593">
        <v>-2.6</v>
      </c>
      <c r="M45" s="593">
        <v>-6.3</v>
      </c>
      <c r="N45" s="593">
        <v>8.2</v>
      </c>
      <c r="O45" s="593">
        <v>13.5</v>
      </c>
      <c r="P45" s="593">
        <v>5.2</v>
      </c>
      <c r="Q45" s="593">
        <v>1.4</v>
      </c>
      <c r="R45" s="593">
        <v>0.1</v>
      </c>
      <c r="S45" s="593">
        <v>-0.6</v>
      </c>
    </row>
    <row r="46" spans="1:35" ht="27" customHeight="1">
      <c r="A46" s="752" t="s">
        <v>344</v>
      </c>
      <c r="B46" s="752"/>
      <c r="C46" s="753"/>
      <c r="D46" s="594">
        <v>0.8</v>
      </c>
      <c r="E46" s="594">
        <v>0.3</v>
      </c>
      <c r="F46" s="594">
        <v>0.9</v>
      </c>
      <c r="G46" s="594">
        <v>-6.9</v>
      </c>
      <c r="H46" s="594">
        <v>0.7</v>
      </c>
      <c r="I46" s="594">
        <v>0.6</v>
      </c>
      <c r="J46" s="594">
        <v>1.1</v>
      </c>
      <c r="K46" s="594">
        <v>1</v>
      </c>
      <c r="L46" s="594">
        <v>-4.3</v>
      </c>
      <c r="M46" s="594">
        <v>3.4</v>
      </c>
      <c r="N46" s="594">
        <v>0.1</v>
      </c>
      <c r="O46" s="594">
        <v>1.6</v>
      </c>
      <c r="P46" s="594">
        <v>0.9</v>
      </c>
      <c r="Q46" s="594">
        <v>1.4</v>
      </c>
      <c r="R46" s="594">
        <v>2.1</v>
      </c>
      <c r="S46" s="594">
        <v>1</v>
      </c>
      <c r="T46" s="551"/>
      <c r="U46" s="551"/>
      <c r="V46" s="551"/>
      <c r="W46" s="551"/>
      <c r="X46" s="551"/>
      <c r="Y46" s="551"/>
      <c r="Z46" s="551"/>
      <c r="AA46" s="551"/>
      <c r="AB46" s="551"/>
      <c r="AC46" s="551"/>
      <c r="AD46" s="551"/>
      <c r="AE46" s="551"/>
      <c r="AF46" s="551"/>
      <c r="AG46" s="551"/>
      <c r="AH46" s="551"/>
      <c r="AI46" s="551"/>
    </row>
    <row r="47" spans="1:35" ht="27" customHeight="1">
      <c r="A47" s="551"/>
      <c r="B47" s="551"/>
      <c r="C47" s="551"/>
      <c r="D47" s="548"/>
      <c r="E47" s="548"/>
      <c r="F47" s="548"/>
      <c r="G47" s="548"/>
      <c r="H47" s="548"/>
      <c r="I47" s="548"/>
      <c r="J47" s="548"/>
      <c r="K47" s="548"/>
      <c r="L47" s="548"/>
      <c r="M47" s="548"/>
      <c r="N47" s="548"/>
      <c r="O47" s="548"/>
      <c r="P47" s="548"/>
      <c r="Q47" s="548"/>
      <c r="R47" s="548"/>
      <c r="S47" s="548"/>
      <c r="T47" s="551"/>
      <c r="U47" s="551"/>
      <c r="V47" s="551"/>
      <c r="W47" s="551"/>
      <c r="X47" s="551"/>
      <c r="Y47" s="551"/>
      <c r="Z47" s="551"/>
      <c r="AA47" s="551"/>
      <c r="AB47" s="551"/>
      <c r="AC47" s="551"/>
      <c r="AD47" s="551"/>
      <c r="AE47" s="551"/>
      <c r="AF47" s="551"/>
      <c r="AG47" s="551"/>
      <c r="AH47" s="551"/>
      <c r="AI47" s="551"/>
    </row>
    <row r="48" spans="1:19" ht="17.25">
      <c r="A48" s="598" t="s">
        <v>118</v>
      </c>
      <c r="B48" s="556"/>
      <c r="C48" s="556"/>
      <c r="D48" s="553"/>
      <c r="E48" s="553"/>
      <c r="F48" s="553"/>
      <c r="G48" s="553"/>
      <c r="H48" s="757"/>
      <c r="I48" s="757"/>
      <c r="J48" s="757"/>
      <c r="K48" s="757"/>
      <c r="L48" s="757"/>
      <c r="M48" s="757"/>
      <c r="N48" s="757"/>
      <c r="O48" s="757"/>
      <c r="P48" s="553"/>
      <c r="Q48" s="553"/>
      <c r="R48" s="553"/>
      <c r="S48" s="560" t="s">
        <v>614</v>
      </c>
    </row>
    <row r="49" spans="1:19" ht="13.5">
      <c r="A49" s="744" t="s">
        <v>564</v>
      </c>
      <c r="B49" s="744"/>
      <c r="C49" s="745"/>
      <c r="D49" s="539" t="s">
        <v>746</v>
      </c>
      <c r="E49" s="539" t="s">
        <v>747</v>
      </c>
      <c r="F49" s="539" t="s">
        <v>748</v>
      </c>
      <c r="G49" s="539" t="s">
        <v>749</v>
      </c>
      <c r="H49" s="539" t="s">
        <v>750</v>
      </c>
      <c r="I49" s="539" t="s">
        <v>751</v>
      </c>
      <c r="J49" s="539" t="s">
        <v>752</v>
      </c>
      <c r="K49" s="539" t="s">
        <v>753</v>
      </c>
      <c r="L49" s="539" t="s">
        <v>754</v>
      </c>
      <c r="M49" s="539" t="s">
        <v>755</v>
      </c>
      <c r="N49" s="539" t="s">
        <v>756</v>
      </c>
      <c r="O49" s="539" t="s">
        <v>757</v>
      </c>
      <c r="P49" s="539" t="s">
        <v>758</v>
      </c>
      <c r="Q49" s="539" t="s">
        <v>759</v>
      </c>
      <c r="R49" s="539" t="s">
        <v>760</v>
      </c>
      <c r="S49" s="539" t="s">
        <v>761</v>
      </c>
    </row>
    <row r="50" spans="1:19" ht="13.5">
      <c r="A50" s="746"/>
      <c r="B50" s="746"/>
      <c r="C50" s="747"/>
      <c r="D50" s="540" t="s">
        <v>580</v>
      </c>
      <c r="E50" s="540"/>
      <c r="F50" s="540"/>
      <c r="G50" s="540" t="s">
        <v>727</v>
      </c>
      <c r="H50" s="540" t="s">
        <v>581</v>
      </c>
      <c r="I50" s="540" t="s">
        <v>582</v>
      </c>
      <c r="J50" s="540" t="s">
        <v>583</v>
      </c>
      <c r="K50" s="540" t="s">
        <v>584</v>
      </c>
      <c r="L50" s="541" t="s">
        <v>585</v>
      </c>
      <c r="M50" s="542" t="s">
        <v>586</v>
      </c>
      <c r="N50" s="541" t="s">
        <v>728</v>
      </c>
      <c r="O50" s="541" t="s">
        <v>587</v>
      </c>
      <c r="P50" s="541" t="s">
        <v>588</v>
      </c>
      <c r="Q50" s="541" t="s">
        <v>589</v>
      </c>
      <c r="R50" s="541" t="s">
        <v>590</v>
      </c>
      <c r="S50" s="541" t="s">
        <v>591</v>
      </c>
    </row>
    <row r="51" spans="1:19" ht="18" customHeight="1">
      <c r="A51" s="748"/>
      <c r="B51" s="748"/>
      <c r="C51" s="749"/>
      <c r="D51" s="543" t="s">
        <v>592</v>
      </c>
      <c r="E51" s="543" t="s">
        <v>342</v>
      </c>
      <c r="F51" s="543" t="s">
        <v>343</v>
      </c>
      <c r="G51" s="543" t="s">
        <v>729</v>
      </c>
      <c r="H51" s="543" t="s">
        <v>593</v>
      </c>
      <c r="I51" s="543" t="s">
        <v>594</v>
      </c>
      <c r="J51" s="543" t="s">
        <v>595</v>
      </c>
      <c r="K51" s="543" t="s">
        <v>596</v>
      </c>
      <c r="L51" s="544" t="s">
        <v>597</v>
      </c>
      <c r="M51" s="545" t="s">
        <v>598</v>
      </c>
      <c r="N51" s="544" t="s">
        <v>599</v>
      </c>
      <c r="O51" s="544" t="s">
        <v>599</v>
      </c>
      <c r="P51" s="545" t="s">
        <v>600</v>
      </c>
      <c r="Q51" s="545" t="s">
        <v>601</v>
      </c>
      <c r="R51" s="544" t="s">
        <v>599</v>
      </c>
      <c r="S51" s="543" t="s">
        <v>602</v>
      </c>
    </row>
    <row r="52" spans="1:19" ht="15.75" customHeight="1">
      <c r="A52" s="614"/>
      <c r="B52" s="614"/>
      <c r="C52" s="614"/>
      <c r="D52" s="750" t="s">
        <v>710</v>
      </c>
      <c r="E52" s="750"/>
      <c r="F52" s="750"/>
      <c r="G52" s="750"/>
      <c r="H52" s="750"/>
      <c r="I52" s="750"/>
      <c r="J52" s="750"/>
      <c r="K52" s="750"/>
      <c r="L52" s="750"/>
      <c r="M52" s="750"/>
      <c r="N52" s="750"/>
      <c r="O52" s="750"/>
      <c r="P52" s="750"/>
      <c r="Q52" s="750"/>
      <c r="R52" s="750"/>
      <c r="S52" s="614"/>
    </row>
    <row r="53" spans="1:19" ht="13.5" customHeight="1">
      <c r="A53" s="546" t="s">
        <v>603</v>
      </c>
      <c r="B53" s="546" t="s">
        <v>604</v>
      </c>
      <c r="C53" s="547" t="s">
        <v>605</v>
      </c>
      <c r="D53" s="602">
        <v>106.1</v>
      </c>
      <c r="E53" s="603">
        <v>106.5</v>
      </c>
      <c r="F53" s="603">
        <v>100.6</v>
      </c>
      <c r="G53" s="603">
        <v>105</v>
      </c>
      <c r="H53" s="603">
        <v>122.8</v>
      </c>
      <c r="I53" s="603">
        <v>108</v>
      </c>
      <c r="J53" s="603">
        <v>110.4</v>
      </c>
      <c r="K53" s="603">
        <v>87.8</v>
      </c>
      <c r="L53" s="610" t="s">
        <v>699</v>
      </c>
      <c r="M53" s="610" t="s">
        <v>699</v>
      </c>
      <c r="N53" s="610" t="s">
        <v>699</v>
      </c>
      <c r="O53" s="610" t="s">
        <v>699</v>
      </c>
      <c r="P53" s="603">
        <v>125.3</v>
      </c>
      <c r="Q53" s="603">
        <v>103.2</v>
      </c>
      <c r="R53" s="603">
        <v>94.3</v>
      </c>
      <c r="S53" s="610" t="s">
        <v>699</v>
      </c>
    </row>
    <row r="54" spans="1:19" ht="13.5" customHeight="1">
      <c r="A54" s="549"/>
      <c r="B54" s="549" t="s">
        <v>606</v>
      </c>
      <c r="C54" s="550"/>
      <c r="D54" s="604">
        <v>106.5</v>
      </c>
      <c r="E54" s="605">
        <v>96.7</v>
      </c>
      <c r="F54" s="605">
        <v>100.9</v>
      </c>
      <c r="G54" s="605">
        <v>106.8</v>
      </c>
      <c r="H54" s="605">
        <v>113.1</v>
      </c>
      <c r="I54" s="605">
        <v>108.2</v>
      </c>
      <c r="J54" s="605">
        <v>113</v>
      </c>
      <c r="K54" s="605">
        <v>89.3</v>
      </c>
      <c r="L54" s="611" t="s">
        <v>699</v>
      </c>
      <c r="M54" s="611" t="s">
        <v>699</v>
      </c>
      <c r="N54" s="611" t="s">
        <v>699</v>
      </c>
      <c r="O54" s="611" t="s">
        <v>699</v>
      </c>
      <c r="P54" s="605">
        <v>119.2</v>
      </c>
      <c r="Q54" s="605">
        <v>104.9</v>
      </c>
      <c r="R54" s="605">
        <v>85</v>
      </c>
      <c r="S54" s="611" t="s">
        <v>699</v>
      </c>
    </row>
    <row r="55" spans="1:19" ht="13.5" customHeight="1">
      <c r="A55" s="549"/>
      <c r="B55" s="549" t="s">
        <v>607</v>
      </c>
      <c r="C55" s="550"/>
      <c r="D55" s="604">
        <v>106.6</v>
      </c>
      <c r="E55" s="605">
        <v>88.4</v>
      </c>
      <c r="F55" s="605">
        <v>100.9</v>
      </c>
      <c r="G55" s="605">
        <v>100.8</v>
      </c>
      <c r="H55" s="605">
        <v>102.1</v>
      </c>
      <c r="I55" s="605">
        <v>110.7</v>
      </c>
      <c r="J55" s="605">
        <v>102</v>
      </c>
      <c r="K55" s="605">
        <v>94.2</v>
      </c>
      <c r="L55" s="611" t="s">
        <v>699</v>
      </c>
      <c r="M55" s="611" t="s">
        <v>699</v>
      </c>
      <c r="N55" s="611" t="s">
        <v>699</v>
      </c>
      <c r="O55" s="611" t="s">
        <v>699</v>
      </c>
      <c r="P55" s="605">
        <v>112.8</v>
      </c>
      <c r="Q55" s="605">
        <v>112.6</v>
      </c>
      <c r="R55" s="605">
        <v>86.5</v>
      </c>
      <c r="S55" s="611" t="s">
        <v>699</v>
      </c>
    </row>
    <row r="56" spans="1:19" ht="13.5" customHeight="1">
      <c r="A56" s="549"/>
      <c r="B56" s="549" t="s">
        <v>608</v>
      </c>
      <c r="C56" s="550"/>
      <c r="D56" s="604">
        <v>99.2</v>
      </c>
      <c r="E56" s="605">
        <v>87.8</v>
      </c>
      <c r="F56" s="605">
        <v>94.2</v>
      </c>
      <c r="G56" s="605">
        <v>98.6</v>
      </c>
      <c r="H56" s="605">
        <v>94.5</v>
      </c>
      <c r="I56" s="605">
        <v>105.6</v>
      </c>
      <c r="J56" s="605">
        <v>95.9</v>
      </c>
      <c r="K56" s="605">
        <v>100.5</v>
      </c>
      <c r="L56" s="611" t="s">
        <v>699</v>
      </c>
      <c r="M56" s="611" t="s">
        <v>699</v>
      </c>
      <c r="N56" s="611" t="s">
        <v>699</v>
      </c>
      <c r="O56" s="611" t="s">
        <v>699</v>
      </c>
      <c r="P56" s="605">
        <v>108.1</v>
      </c>
      <c r="Q56" s="605">
        <v>105</v>
      </c>
      <c r="R56" s="605">
        <v>98.6</v>
      </c>
      <c r="S56" s="611" t="s">
        <v>699</v>
      </c>
    </row>
    <row r="57" spans="1:19" ht="13.5" customHeight="1">
      <c r="A57" s="549"/>
      <c r="B57" s="549" t="s">
        <v>609</v>
      </c>
      <c r="C57" s="550"/>
      <c r="D57" s="607">
        <v>100</v>
      </c>
      <c r="E57" s="606">
        <v>100</v>
      </c>
      <c r="F57" s="606">
        <v>100</v>
      </c>
      <c r="G57" s="606">
        <v>100</v>
      </c>
      <c r="H57" s="606">
        <v>100</v>
      </c>
      <c r="I57" s="606">
        <v>100</v>
      </c>
      <c r="J57" s="606">
        <v>100</v>
      </c>
      <c r="K57" s="606">
        <v>100</v>
      </c>
      <c r="L57" s="606">
        <v>100</v>
      </c>
      <c r="M57" s="606">
        <v>100</v>
      </c>
      <c r="N57" s="606">
        <v>100</v>
      </c>
      <c r="O57" s="606">
        <v>100</v>
      </c>
      <c r="P57" s="606">
        <v>100</v>
      </c>
      <c r="Q57" s="606">
        <v>100</v>
      </c>
      <c r="R57" s="606">
        <v>100</v>
      </c>
      <c r="S57" s="606">
        <v>100</v>
      </c>
    </row>
    <row r="58" spans="1:19" ht="13.5" customHeight="1">
      <c r="A58" s="549"/>
      <c r="B58" s="549" t="s">
        <v>610</v>
      </c>
      <c r="C58" s="550"/>
      <c r="D58" s="608">
        <v>98.5</v>
      </c>
      <c r="E58" s="609">
        <v>105.9</v>
      </c>
      <c r="F58" s="609">
        <v>100.2</v>
      </c>
      <c r="G58" s="609">
        <v>99.4</v>
      </c>
      <c r="H58" s="609">
        <v>92.4</v>
      </c>
      <c r="I58" s="609">
        <v>96.5</v>
      </c>
      <c r="J58" s="609">
        <v>102.1</v>
      </c>
      <c r="K58" s="609">
        <v>95.9</v>
      </c>
      <c r="L58" s="609">
        <v>97</v>
      </c>
      <c r="M58" s="609">
        <v>102.1</v>
      </c>
      <c r="N58" s="609">
        <v>86.2</v>
      </c>
      <c r="O58" s="609">
        <v>104</v>
      </c>
      <c r="P58" s="609">
        <v>94.5</v>
      </c>
      <c r="Q58" s="609">
        <v>93.9</v>
      </c>
      <c r="R58" s="609">
        <v>100.4</v>
      </c>
      <c r="S58" s="609">
        <v>100.4</v>
      </c>
    </row>
    <row r="59" spans="1:19" ht="13.5" customHeight="1">
      <c r="A59" s="546" t="s">
        <v>611</v>
      </c>
      <c r="B59" s="546" t="s">
        <v>629</v>
      </c>
      <c r="C59" s="552" t="s">
        <v>613</v>
      </c>
      <c r="D59" s="590">
        <v>98.8</v>
      </c>
      <c r="E59" s="591">
        <v>105.7</v>
      </c>
      <c r="F59" s="591">
        <v>101.8</v>
      </c>
      <c r="G59" s="591">
        <v>98</v>
      </c>
      <c r="H59" s="591">
        <v>86.4</v>
      </c>
      <c r="I59" s="591">
        <v>97.3</v>
      </c>
      <c r="J59" s="591">
        <v>103.7</v>
      </c>
      <c r="K59" s="591">
        <v>94.1</v>
      </c>
      <c r="L59" s="591">
        <v>91.1</v>
      </c>
      <c r="M59" s="591">
        <v>101.3</v>
      </c>
      <c r="N59" s="591">
        <v>84.8</v>
      </c>
      <c r="O59" s="591">
        <v>108.6</v>
      </c>
      <c r="P59" s="591">
        <v>91.3</v>
      </c>
      <c r="Q59" s="591">
        <v>91.2</v>
      </c>
      <c r="R59" s="591">
        <v>100.1</v>
      </c>
      <c r="S59" s="591">
        <v>104.5</v>
      </c>
    </row>
    <row r="60" spans="1:19" ht="13.5" customHeight="1">
      <c r="A60" s="549"/>
      <c r="B60" s="549" t="s">
        <v>704</v>
      </c>
      <c r="C60" s="550"/>
      <c r="D60" s="590">
        <v>98.6</v>
      </c>
      <c r="E60" s="591">
        <v>116.3</v>
      </c>
      <c r="F60" s="591">
        <v>101.5</v>
      </c>
      <c r="G60" s="591">
        <v>100.6</v>
      </c>
      <c r="H60" s="591">
        <v>86.5</v>
      </c>
      <c r="I60" s="591">
        <v>98.9</v>
      </c>
      <c r="J60" s="591">
        <v>102.5</v>
      </c>
      <c r="K60" s="591">
        <v>95.7</v>
      </c>
      <c r="L60" s="591">
        <v>93.8</v>
      </c>
      <c r="M60" s="591">
        <v>100.8</v>
      </c>
      <c r="N60" s="591">
        <v>86.3</v>
      </c>
      <c r="O60" s="591">
        <v>109.5</v>
      </c>
      <c r="P60" s="591">
        <v>90.4</v>
      </c>
      <c r="Q60" s="591">
        <v>89.7</v>
      </c>
      <c r="R60" s="591">
        <v>99.6</v>
      </c>
      <c r="S60" s="591">
        <v>101.9</v>
      </c>
    </row>
    <row r="61" spans="1:19" ht="13.5" customHeight="1">
      <c r="A61" s="549" t="s">
        <v>612</v>
      </c>
      <c r="B61" s="549" t="s">
        <v>633</v>
      </c>
      <c r="C61" s="550" t="s">
        <v>613</v>
      </c>
      <c r="D61" s="590">
        <v>97.9</v>
      </c>
      <c r="E61" s="591">
        <v>113</v>
      </c>
      <c r="F61" s="591">
        <v>99</v>
      </c>
      <c r="G61" s="591">
        <v>98.9</v>
      </c>
      <c r="H61" s="591">
        <v>87.4</v>
      </c>
      <c r="I61" s="591">
        <v>103.2</v>
      </c>
      <c r="J61" s="591">
        <v>103.5</v>
      </c>
      <c r="K61" s="591">
        <v>92.6</v>
      </c>
      <c r="L61" s="591">
        <v>88.4</v>
      </c>
      <c r="M61" s="591">
        <v>100.4</v>
      </c>
      <c r="N61" s="591">
        <v>82</v>
      </c>
      <c r="O61" s="591">
        <v>104.4</v>
      </c>
      <c r="P61" s="591">
        <v>90.9</v>
      </c>
      <c r="Q61" s="591">
        <v>92.6</v>
      </c>
      <c r="R61" s="591">
        <v>99.8</v>
      </c>
      <c r="S61" s="591">
        <v>98.9</v>
      </c>
    </row>
    <row r="62" spans="1:19" ht="13.5" customHeight="1">
      <c r="A62" s="549" t="s">
        <v>563</v>
      </c>
      <c r="B62" s="549" t="s">
        <v>621</v>
      </c>
      <c r="C62" s="550"/>
      <c r="D62" s="590">
        <v>98.4</v>
      </c>
      <c r="E62" s="591">
        <v>115.6</v>
      </c>
      <c r="F62" s="591">
        <v>101.1</v>
      </c>
      <c r="G62" s="591">
        <v>98.2</v>
      </c>
      <c r="H62" s="591">
        <v>87.8</v>
      </c>
      <c r="I62" s="591">
        <v>103.5</v>
      </c>
      <c r="J62" s="591">
        <v>102.1</v>
      </c>
      <c r="K62" s="591">
        <v>91.8</v>
      </c>
      <c r="L62" s="591">
        <v>93.1</v>
      </c>
      <c r="M62" s="591">
        <v>100.4</v>
      </c>
      <c r="N62" s="591">
        <v>81.9</v>
      </c>
      <c r="O62" s="591">
        <v>104.2</v>
      </c>
      <c r="P62" s="591">
        <v>88.6</v>
      </c>
      <c r="Q62" s="591">
        <v>91</v>
      </c>
      <c r="R62" s="591">
        <v>103.2</v>
      </c>
      <c r="S62" s="591">
        <v>100.5</v>
      </c>
    </row>
    <row r="63" spans="1:19" ht="13.5" customHeight="1">
      <c r="A63" s="549" t="s">
        <v>563</v>
      </c>
      <c r="B63" s="549" t="s">
        <v>622</v>
      </c>
      <c r="C63" s="550"/>
      <c r="D63" s="590">
        <v>99.8</v>
      </c>
      <c r="E63" s="591">
        <v>116.7</v>
      </c>
      <c r="F63" s="591">
        <v>102.8</v>
      </c>
      <c r="G63" s="591">
        <v>99.2</v>
      </c>
      <c r="H63" s="591">
        <v>89.4</v>
      </c>
      <c r="I63" s="591">
        <v>101.6</v>
      </c>
      <c r="J63" s="591">
        <v>103.8</v>
      </c>
      <c r="K63" s="591">
        <v>97.9</v>
      </c>
      <c r="L63" s="591">
        <v>88.4</v>
      </c>
      <c r="M63" s="591">
        <v>104</v>
      </c>
      <c r="N63" s="591">
        <v>84.2</v>
      </c>
      <c r="O63" s="591">
        <v>102.5</v>
      </c>
      <c r="P63" s="591">
        <v>89.6</v>
      </c>
      <c r="Q63" s="591">
        <v>92.9</v>
      </c>
      <c r="R63" s="591">
        <v>101.9</v>
      </c>
      <c r="S63" s="591">
        <v>99</v>
      </c>
    </row>
    <row r="64" spans="1:19" ht="13.5" customHeight="1">
      <c r="A64" s="549" t="s">
        <v>563</v>
      </c>
      <c r="B64" s="549" t="s">
        <v>623</v>
      </c>
      <c r="C64" s="550"/>
      <c r="D64" s="590">
        <v>100.2</v>
      </c>
      <c r="E64" s="591">
        <v>114.9</v>
      </c>
      <c r="F64" s="591">
        <v>103.5</v>
      </c>
      <c r="G64" s="591">
        <v>98.8</v>
      </c>
      <c r="H64" s="591">
        <v>93.8</v>
      </c>
      <c r="I64" s="591">
        <v>105.8</v>
      </c>
      <c r="J64" s="591">
        <v>104.8</v>
      </c>
      <c r="K64" s="591">
        <v>93.8</v>
      </c>
      <c r="L64" s="591">
        <v>86.7</v>
      </c>
      <c r="M64" s="591">
        <v>101.8</v>
      </c>
      <c r="N64" s="591">
        <v>82.4</v>
      </c>
      <c r="O64" s="591">
        <v>102.2</v>
      </c>
      <c r="P64" s="591">
        <v>91.5</v>
      </c>
      <c r="Q64" s="591">
        <v>91.4</v>
      </c>
      <c r="R64" s="591">
        <v>97.7</v>
      </c>
      <c r="S64" s="591">
        <v>100.4</v>
      </c>
    </row>
    <row r="65" spans="1:19" ht="13.5" customHeight="1">
      <c r="A65" s="549" t="s">
        <v>563</v>
      </c>
      <c r="B65" s="549" t="s">
        <v>624</v>
      </c>
      <c r="C65" s="550"/>
      <c r="D65" s="590">
        <v>99</v>
      </c>
      <c r="E65" s="591">
        <v>120.7</v>
      </c>
      <c r="F65" s="591">
        <v>102.3</v>
      </c>
      <c r="G65" s="591">
        <v>97.7</v>
      </c>
      <c r="H65" s="591">
        <v>90</v>
      </c>
      <c r="I65" s="591">
        <v>102.7</v>
      </c>
      <c r="J65" s="591">
        <v>104.7</v>
      </c>
      <c r="K65" s="591">
        <v>94.9</v>
      </c>
      <c r="L65" s="591">
        <v>86.5</v>
      </c>
      <c r="M65" s="591">
        <v>93.2</v>
      </c>
      <c r="N65" s="591">
        <v>82.3</v>
      </c>
      <c r="O65" s="591">
        <v>100.8</v>
      </c>
      <c r="P65" s="591">
        <v>89.3</v>
      </c>
      <c r="Q65" s="591">
        <v>91.5</v>
      </c>
      <c r="R65" s="591">
        <v>97.8</v>
      </c>
      <c r="S65" s="591">
        <v>94.7</v>
      </c>
    </row>
    <row r="66" spans="1:19" ht="13.5" customHeight="1">
      <c r="A66" s="549" t="s">
        <v>563</v>
      </c>
      <c r="B66" s="549" t="s">
        <v>625</v>
      </c>
      <c r="C66" s="550"/>
      <c r="D66" s="590">
        <v>100.9</v>
      </c>
      <c r="E66" s="591">
        <v>119.8</v>
      </c>
      <c r="F66" s="591">
        <v>104.3</v>
      </c>
      <c r="G66" s="591">
        <v>100.4</v>
      </c>
      <c r="H66" s="591">
        <v>90.8</v>
      </c>
      <c r="I66" s="591">
        <v>108.8</v>
      </c>
      <c r="J66" s="591">
        <v>105.2</v>
      </c>
      <c r="K66" s="591">
        <v>100.9</v>
      </c>
      <c r="L66" s="591">
        <v>84.8</v>
      </c>
      <c r="M66" s="591">
        <v>93.9</v>
      </c>
      <c r="N66" s="591">
        <v>81.6</v>
      </c>
      <c r="O66" s="591">
        <v>99.3</v>
      </c>
      <c r="P66" s="591">
        <v>90.7</v>
      </c>
      <c r="Q66" s="591">
        <v>91.8</v>
      </c>
      <c r="R66" s="591">
        <v>99.5</v>
      </c>
      <c r="S66" s="591">
        <v>99</v>
      </c>
    </row>
    <row r="67" spans="1:19" ht="13.5" customHeight="1">
      <c r="A67" s="549" t="s">
        <v>563</v>
      </c>
      <c r="B67" s="549" t="s">
        <v>626</v>
      </c>
      <c r="C67" s="550"/>
      <c r="D67" s="590">
        <v>99.9</v>
      </c>
      <c r="E67" s="591">
        <v>116.2</v>
      </c>
      <c r="F67" s="591">
        <v>103.7</v>
      </c>
      <c r="G67" s="591">
        <v>99.5</v>
      </c>
      <c r="H67" s="591">
        <v>86.7</v>
      </c>
      <c r="I67" s="591">
        <v>108.5</v>
      </c>
      <c r="J67" s="591">
        <v>106.4</v>
      </c>
      <c r="K67" s="591">
        <v>98.2</v>
      </c>
      <c r="L67" s="591">
        <v>86</v>
      </c>
      <c r="M67" s="591">
        <v>92.4</v>
      </c>
      <c r="N67" s="591">
        <v>82.4</v>
      </c>
      <c r="O67" s="591">
        <v>98</v>
      </c>
      <c r="P67" s="591">
        <v>84.3</v>
      </c>
      <c r="Q67" s="591">
        <v>91.6</v>
      </c>
      <c r="R67" s="591">
        <v>98.8</v>
      </c>
      <c r="S67" s="591">
        <v>98.6</v>
      </c>
    </row>
    <row r="68" spans="1:19" ht="13.5" customHeight="1">
      <c r="A68" s="549"/>
      <c r="B68" s="549" t="s">
        <v>627</v>
      </c>
      <c r="C68" s="550"/>
      <c r="D68" s="590">
        <v>98.6</v>
      </c>
      <c r="E68" s="591">
        <v>112.9</v>
      </c>
      <c r="F68" s="591">
        <v>101.7</v>
      </c>
      <c r="G68" s="591">
        <v>98.3</v>
      </c>
      <c r="H68" s="591">
        <v>91</v>
      </c>
      <c r="I68" s="591">
        <v>103.6</v>
      </c>
      <c r="J68" s="591">
        <v>103.6</v>
      </c>
      <c r="K68" s="591">
        <v>98.3</v>
      </c>
      <c r="L68" s="591">
        <v>85.7</v>
      </c>
      <c r="M68" s="591">
        <v>93.6</v>
      </c>
      <c r="N68" s="591">
        <v>83.9</v>
      </c>
      <c r="O68" s="591">
        <v>102.8</v>
      </c>
      <c r="P68" s="591">
        <v>88.9</v>
      </c>
      <c r="Q68" s="591">
        <v>91.7</v>
      </c>
      <c r="R68" s="591">
        <v>98.8</v>
      </c>
      <c r="S68" s="591">
        <v>95.2</v>
      </c>
    </row>
    <row r="69" spans="1:19" ht="13.5" customHeight="1">
      <c r="A69" s="549"/>
      <c r="B69" s="549" t="s">
        <v>628</v>
      </c>
      <c r="C69" s="550"/>
      <c r="D69" s="590">
        <v>98</v>
      </c>
      <c r="E69" s="591">
        <v>114.9</v>
      </c>
      <c r="F69" s="591">
        <v>101.2</v>
      </c>
      <c r="G69" s="591">
        <v>101.7</v>
      </c>
      <c r="H69" s="591">
        <v>90.6</v>
      </c>
      <c r="I69" s="591">
        <v>106.4</v>
      </c>
      <c r="J69" s="591">
        <v>101.2</v>
      </c>
      <c r="K69" s="591">
        <v>98</v>
      </c>
      <c r="L69" s="591">
        <v>84.9</v>
      </c>
      <c r="M69" s="591">
        <v>94.5</v>
      </c>
      <c r="N69" s="591">
        <v>82.4</v>
      </c>
      <c r="O69" s="591">
        <v>101.5</v>
      </c>
      <c r="P69" s="591">
        <v>83.1</v>
      </c>
      <c r="Q69" s="591">
        <v>91.1</v>
      </c>
      <c r="R69" s="591">
        <v>98.1</v>
      </c>
      <c r="S69" s="591">
        <v>96.1</v>
      </c>
    </row>
    <row r="70" spans="1:46" ht="13.5" customHeight="1">
      <c r="A70" s="549"/>
      <c r="B70" s="549" t="s">
        <v>579</v>
      </c>
      <c r="C70" s="550"/>
      <c r="D70" s="590">
        <v>98.2</v>
      </c>
      <c r="E70" s="591">
        <v>116.9</v>
      </c>
      <c r="F70" s="591">
        <v>101.4</v>
      </c>
      <c r="G70" s="591">
        <v>98.7</v>
      </c>
      <c r="H70" s="591">
        <v>91.6</v>
      </c>
      <c r="I70" s="591">
        <v>107.1</v>
      </c>
      <c r="J70" s="591">
        <v>101.6</v>
      </c>
      <c r="K70" s="591">
        <v>97.5</v>
      </c>
      <c r="L70" s="591">
        <v>89.2</v>
      </c>
      <c r="M70" s="591">
        <v>90.6</v>
      </c>
      <c r="N70" s="591">
        <v>82.1</v>
      </c>
      <c r="O70" s="591">
        <v>100.4</v>
      </c>
      <c r="P70" s="591">
        <v>84</v>
      </c>
      <c r="Q70" s="591">
        <v>91</v>
      </c>
      <c r="R70" s="591">
        <v>97.4</v>
      </c>
      <c r="S70" s="591">
        <v>99</v>
      </c>
      <c r="T70" s="553"/>
      <c r="U70" s="553"/>
      <c r="V70" s="553"/>
      <c r="W70" s="553"/>
      <c r="X70" s="553"/>
      <c r="Y70" s="553"/>
      <c r="Z70" s="553"/>
      <c r="AA70" s="553"/>
      <c r="AB70" s="553"/>
      <c r="AC70" s="553"/>
      <c r="AD70" s="553"/>
      <c r="AE70" s="553"/>
      <c r="AF70" s="553"/>
      <c r="AG70" s="553"/>
      <c r="AH70" s="553"/>
      <c r="AI70" s="553"/>
      <c r="AJ70" s="553"/>
      <c r="AK70" s="553"/>
      <c r="AL70" s="553"/>
      <c r="AM70" s="553"/>
      <c r="AN70" s="553"/>
      <c r="AO70" s="553"/>
      <c r="AP70" s="553"/>
      <c r="AQ70" s="553"/>
      <c r="AR70" s="553"/>
      <c r="AS70" s="553"/>
      <c r="AT70" s="553"/>
    </row>
    <row r="71" spans="1:46" ht="13.5" customHeight="1">
      <c r="A71" s="554"/>
      <c r="B71" s="554" t="s">
        <v>790</v>
      </c>
      <c r="C71" s="555"/>
      <c r="D71" s="592">
        <v>99</v>
      </c>
      <c r="E71" s="593">
        <v>115.8</v>
      </c>
      <c r="F71" s="593">
        <v>102.2</v>
      </c>
      <c r="G71" s="593">
        <v>91.9</v>
      </c>
      <c r="H71" s="593">
        <v>92.4</v>
      </c>
      <c r="I71" s="593">
        <v>107.2</v>
      </c>
      <c r="J71" s="593">
        <v>103.5</v>
      </c>
      <c r="K71" s="593">
        <v>100</v>
      </c>
      <c r="L71" s="593">
        <v>85.1</v>
      </c>
      <c r="M71" s="593">
        <v>94.8</v>
      </c>
      <c r="N71" s="593">
        <v>83.4</v>
      </c>
      <c r="O71" s="593">
        <v>103.1</v>
      </c>
      <c r="P71" s="593">
        <v>85</v>
      </c>
      <c r="Q71" s="593">
        <v>91.7</v>
      </c>
      <c r="R71" s="593">
        <v>97.9</v>
      </c>
      <c r="S71" s="593">
        <v>100.2</v>
      </c>
      <c r="T71" s="553"/>
      <c r="U71" s="553"/>
      <c r="V71" s="553"/>
      <c r="W71" s="553"/>
      <c r="X71" s="553"/>
      <c r="Y71" s="553"/>
      <c r="Z71" s="553"/>
      <c r="AA71" s="553"/>
      <c r="AB71" s="553"/>
      <c r="AC71" s="553"/>
      <c r="AD71" s="553"/>
      <c r="AE71" s="553"/>
      <c r="AF71" s="553"/>
      <c r="AG71" s="553"/>
      <c r="AH71" s="553"/>
      <c r="AI71" s="553"/>
      <c r="AJ71" s="553"/>
      <c r="AK71" s="553"/>
      <c r="AL71" s="553"/>
      <c r="AM71" s="553"/>
      <c r="AN71" s="553"/>
      <c r="AO71" s="553"/>
      <c r="AP71" s="553"/>
      <c r="AQ71" s="553"/>
      <c r="AR71" s="553"/>
      <c r="AS71" s="553"/>
      <c r="AT71" s="553"/>
    </row>
    <row r="72" spans="1:19" ht="17.25" customHeight="1">
      <c r="A72" s="614"/>
      <c r="B72" s="614"/>
      <c r="C72" s="614"/>
      <c r="D72" s="751" t="s">
        <v>709</v>
      </c>
      <c r="E72" s="751"/>
      <c r="F72" s="751"/>
      <c r="G72" s="751"/>
      <c r="H72" s="751"/>
      <c r="I72" s="751"/>
      <c r="J72" s="751"/>
      <c r="K72" s="751"/>
      <c r="L72" s="751"/>
      <c r="M72" s="751"/>
      <c r="N72" s="751"/>
      <c r="O72" s="751"/>
      <c r="P72" s="751"/>
      <c r="Q72" s="751"/>
      <c r="R72" s="751"/>
      <c r="S72" s="751"/>
    </row>
    <row r="73" spans="1:19" ht="13.5" customHeight="1">
      <c r="A73" s="546" t="s">
        <v>603</v>
      </c>
      <c r="B73" s="546" t="s">
        <v>604</v>
      </c>
      <c r="C73" s="547" t="s">
        <v>605</v>
      </c>
      <c r="D73" s="602">
        <v>-0.2</v>
      </c>
      <c r="E73" s="603">
        <v>-0.3</v>
      </c>
      <c r="F73" s="603">
        <v>0.1</v>
      </c>
      <c r="G73" s="603">
        <v>-0.8</v>
      </c>
      <c r="H73" s="603">
        <v>-1.6</v>
      </c>
      <c r="I73" s="603">
        <v>-1.4</v>
      </c>
      <c r="J73" s="603">
        <v>-3.9</v>
      </c>
      <c r="K73" s="603">
        <v>3.1</v>
      </c>
      <c r="L73" s="610" t="s">
        <v>699</v>
      </c>
      <c r="M73" s="610" t="s">
        <v>699</v>
      </c>
      <c r="N73" s="610" t="s">
        <v>699</v>
      </c>
      <c r="O73" s="610" t="s">
        <v>699</v>
      </c>
      <c r="P73" s="603">
        <v>2.4</v>
      </c>
      <c r="Q73" s="603">
        <v>-0.4</v>
      </c>
      <c r="R73" s="603">
        <v>1.1</v>
      </c>
      <c r="S73" s="610" t="s">
        <v>699</v>
      </c>
    </row>
    <row r="74" spans="1:19" ht="13.5" customHeight="1">
      <c r="A74" s="549"/>
      <c r="B74" s="549" t="s">
        <v>606</v>
      </c>
      <c r="C74" s="550"/>
      <c r="D74" s="604">
        <v>0.4</v>
      </c>
      <c r="E74" s="605">
        <v>-9.2</v>
      </c>
      <c r="F74" s="605">
        <v>0.3</v>
      </c>
      <c r="G74" s="605">
        <v>1.7</v>
      </c>
      <c r="H74" s="605">
        <v>-7.9</v>
      </c>
      <c r="I74" s="605">
        <v>0.1</v>
      </c>
      <c r="J74" s="605">
        <v>2.4</v>
      </c>
      <c r="K74" s="605">
        <v>1.7</v>
      </c>
      <c r="L74" s="611" t="s">
        <v>699</v>
      </c>
      <c r="M74" s="611" t="s">
        <v>699</v>
      </c>
      <c r="N74" s="611" t="s">
        <v>699</v>
      </c>
      <c r="O74" s="611" t="s">
        <v>699</v>
      </c>
      <c r="P74" s="605">
        <v>-4.8</v>
      </c>
      <c r="Q74" s="605">
        <v>1.6</v>
      </c>
      <c r="R74" s="605">
        <v>-9.8</v>
      </c>
      <c r="S74" s="611" t="s">
        <v>699</v>
      </c>
    </row>
    <row r="75" spans="1:19" ht="13.5" customHeight="1">
      <c r="A75" s="549"/>
      <c r="B75" s="549" t="s">
        <v>607</v>
      </c>
      <c r="C75" s="550"/>
      <c r="D75" s="604">
        <v>0.1</v>
      </c>
      <c r="E75" s="605">
        <v>-8.6</v>
      </c>
      <c r="F75" s="605">
        <v>0</v>
      </c>
      <c r="G75" s="605">
        <v>-5.6</v>
      </c>
      <c r="H75" s="605">
        <v>-9.7</v>
      </c>
      <c r="I75" s="605">
        <v>2.3</v>
      </c>
      <c r="J75" s="605">
        <v>-9.8</v>
      </c>
      <c r="K75" s="605">
        <v>5.5</v>
      </c>
      <c r="L75" s="611" t="s">
        <v>699</v>
      </c>
      <c r="M75" s="611" t="s">
        <v>699</v>
      </c>
      <c r="N75" s="611" t="s">
        <v>699</v>
      </c>
      <c r="O75" s="611" t="s">
        <v>699</v>
      </c>
      <c r="P75" s="605">
        <v>-5.3</v>
      </c>
      <c r="Q75" s="605">
        <v>7.4</v>
      </c>
      <c r="R75" s="605">
        <v>1.6</v>
      </c>
      <c r="S75" s="611" t="s">
        <v>699</v>
      </c>
    </row>
    <row r="76" spans="1:19" ht="13.5" customHeight="1">
      <c r="A76" s="549"/>
      <c r="B76" s="549" t="s">
        <v>608</v>
      </c>
      <c r="C76" s="550"/>
      <c r="D76" s="604">
        <v>-7</v>
      </c>
      <c r="E76" s="605">
        <v>-0.6</v>
      </c>
      <c r="F76" s="605">
        <v>-6.6</v>
      </c>
      <c r="G76" s="605">
        <v>-2.1</v>
      </c>
      <c r="H76" s="605">
        <v>-7.5</v>
      </c>
      <c r="I76" s="605">
        <v>-4.6</v>
      </c>
      <c r="J76" s="605">
        <v>-6</v>
      </c>
      <c r="K76" s="605">
        <v>6.6</v>
      </c>
      <c r="L76" s="611" t="s">
        <v>699</v>
      </c>
      <c r="M76" s="611" t="s">
        <v>699</v>
      </c>
      <c r="N76" s="611" t="s">
        <v>699</v>
      </c>
      <c r="O76" s="611" t="s">
        <v>699</v>
      </c>
      <c r="P76" s="605">
        <v>-4.2</v>
      </c>
      <c r="Q76" s="605">
        <v>-6.8</v>
      </c>
      <c r="R76" s="605">
        <v>14</v>
      </c>
      <c r="S76" s="611" t="s">
        <v>699</v>
      </c>
    </row>
    <row r="77" spans="1:19" ht="13.5" customHeight="1">
      <c r="A77" s="549"/>
      <c r="B77" s="549" t="s">
        <v>609</v>
      </c>
      <c r="C77" s="550"/>
      <c r="D77" s="604">
        <v>0.9</v>
      </c>
      <c r="E77" s="605">
        <v>13.9</v>
      </c>
      <c r="F77" s="605">
        <v>6.1</v>
      </c>
      <c r="G77" s="605">
        <v>1.4</v>
      </c>
      <c r="H77" s="605">
        <v>5.8</v>
      </c>
      <c r="I77" s="605">
        <v>-5.3</v>
      </c>
      <c r="J77" s="605">
        <v>4.3</v>
      </c>
      <c r="K77" s="605">
        <v>-0.4</v>
      </c>
      <c r="L77" s="611" t="s">
        <v>699</v>
      </c>
      <c r="M77" s="611" t="s">
        <v>699</v>
      </c>
      <c r="N77" s="611" t="s">
        <v>699</v>
      </c>
      <c r="O77" s="611" t="s">
        <v>699</v>
      </c>
      <c r="P77" s="605">
        <v>-7.5</v>
      </c>
      <c r="Q77" s="605">
        <v>-4.7</v>
      </c>
      <c r="R77" s="605">
        <v>1.4</v>
      </c>
      <c r="S77" s="611" t="s">
        <v>699</v>
      </c>
    </row>
    <row r="78" spans="1:19" ht="13.5" customHeight="1">
      <c r="A78" s="549"/>
      <c r="B78" s="549" t="s">
        <v>610</v>
      </c>
      <c r="C78" s="550"/>
      <c r="D78" s="608">
        <v>-1.5</v>
      </c>
      <c r="E78" s="609">
        <v>5.9</v>
      </c>
      <c r="F78" s="609">
        <v>0.2</v>
      </c>
      <c r="G78" s="609">
        <v>-0.6</v>
      </c>
      <c r="H78" s="609">
        <v>-7.6</v>
      </c>
      <c r="I78" s="609">
        <v>-3.5</v>
      </c>
      <c r="J78" s="609">
        <v>2.1</v>
      </c>
      <c r="K78" s="609">
        <v>-4.2</v>
      </c>
      <c r="L78" s="609">
        <v>-3</v>
      </c>
      <c r="M78" s="609">
        <v>2.1</v>
      </c>
      <c r="N78" s="609">
        <v>-13.8</v>
      </c>
      <c r="O78" s="609">
        <v>4</v>
      </c>
      <c r="P78" s="609">
        <v>-5.5</v>
      </c>
      <c r="Q78" s="609">
        <v>-6</v>
      </c>
      <c r="R78" s="609">
        <v>0.5</v>
      </c>
      <c r="S78" s="609">
        <v>0.4</v>
      </c>
    </row>
    <row r="79" spans="1:19" ht="13.5" customHeight="1">
      <c r="A79" s="546" t="s">
        <v>611</v>
      </c>
      <c r="B79" s="546" t="s">
        <v>629</v>
      </c>
      <c r="C79" s="552" t="s">
        <v>613</v>
      </c>
      <c r="D79" s="590">
        <v>-1.6</v>
      </c>
      <c r="E79" s="591">
        <v>0.4</v>
      </c>
      <c r="F79" s="591">
        <v>1.8</v>
      </c>
      <c r="G79" s="591">
        <v>-4.5</v>
      </c>
      <c r="H79" s="591">
        <v>-10.6</v>
      </c>
      <c r="I79" s="591">
        <v>-2.5</v>
      </c>
      <c r="J79" s="591">
        <v>2.1</v>
      </c>
      <c r="K79" s="591">
        <v>-1.8</v>
      </c>
      <c r="L79" s="591">
        <v>-16.6</v>
      </c>
      <c r="M79" s="591">
        <v>-0.8</v>
      </c>
      <c r="N79" s="591">
        <v>-11.3</v>
      </c>
      <c r="O79" s="591">
        <v>0.3</v>
      </c>
      <c r="P79" s="591">
        <v>-7</v>
      </c>
      <c r="Q79" s="591">
        <v>-7.8</v>
      </c>
      <c r="R79" s="591">
        <v>-0.8</v>
      </c>
      <c r="S79" s="591">
        <v>-4</v>
      </c>
    </row>
    <row r="80" spans="1:19" ht="13.5" customHeight="1">
      <c r="A80" s="549"/>
      <c r="B80" s="549" t="s">
        <v>704</v>
      </c>
      <c r="C80" s="550"/>
      <c r="D80" s="590">
        <v>-1.5</v>
      </c>
      <c r="E80" s="591">
        <v>8.3</v>
      </c>
      <c r="F80" s="591">
        <v>1.3</v>
      </c>
      <c r="G80" s="591">
        <v>-2.1</v>
      </c>
      <c r="H80" s="591">
        <v>-9.2</v>
      </c>
      <c r="I80" s="591">
        <v>-0.7</v>
      </c>
      <c r="J80" s="591">
        <v>1.6</v>
      </c>
      <c r="K80" s="591">
        <v>-4.3</v>
      </c>
      <c r="L80" s="591">
        <v>0.3</v>
      </c>
      <c r="M80" s="591">
        <v>0.9</v>
      </c>
      <c r="N80" s="591">
        <v>-15.1</v>
      </c>
      <c r="O80" s="591">
        <v>5.5</v>
      </c>
      <c r="P80" s="591">
        <v>-6.9</v>
      </c>
      <c r="Q80" s="591">
        <v>-9.2</v>
      </c>
      <c r="R80" s="591">
        <v>-2.5</v>
      </c>
      <c r="S80" s="591">
        <v>0.3</v>
      </c>
    </row>
    <row r="81" spans="1:19" ht="13.5" customHeight="1">
      <c r="A81" s="549" t="s">
        <v>612</v>
      </c>
      <c r="B81" s="549" t="s">
        <v>633</v>
      </c>
      <c r="C81" s="550" t="s">
        <v>613</v>
      </c>
      <c r="D81" s="590">
        <v>0.3</v>
      </c>
      <c r="E81" s="591">
        <v>18.8</v>
      </c>
      <c r="F81" s="591">
        <v>2.1</v>
      </c>
      <c r="G81" s="591">
        <v>-2.8</v>
      </c>
      <c r="H81" s="591">
        <v>-8.4</v>
      </c>
      <c r="I81" s="591">
        <v>7.8</v>
      </c>
      <c r="J81" s="591">
        <v>1.8</v>
      </c>
      <c r="K81" s="591">
        <v>-7.3</v>
      </c>
      <c r="L81" s="591">
        <v>-4.5</v>
      </c>
      <c r="M81" s="591">
        <v>0.1</v>
      </c>
      <c r="N81" s="591">
        <v>-10.7</v>
      </c>
      <c r="O81" s="591">
        <v>4.9</v>
      </c>
      <c r="P81" s="591">
        <v>-6.2</v>
      </c>
      <c r="Q81" s="591">
        <v>-8.7</v>
      </c>
      <c r="R81" s="591">
        <v>-1.8</v>
      </c>
      <c r="S81" s="591">
        <v>1.6</v>
      </c>
    </row>
    <row r="82" spans="1:19" ht="13.5" customHeight="1">
      <c r="A82" s="549" t="s">
        <v>563</v>
      </c>
      <c r="B82" s="549" t="s">
        <v>621</v>
      </c>
      <c r="C82" s="550"/>
      <c r="D82" s="590">
        <v>-0.7</v>
      </c>
      <c r="E82" s="591">
        <v>6.7</v>
      </c>
      <c r="F82" s="591">
        <v>0.6</v>
      </c>
      <c r="G82" s="591">
        <v>-2.6</v>
      </c>
      <c r="H82" s="591">
        <v>-8.1</v>
      </c>
      <c r="I82" s="591">
        <v>7.4</v>
      </c>
      <c r="J82" s="591">
        <v>2.1</v>
      </c>
      <c r="K82" s="591">
        <v>-7.4</v>
      </c>
      <c r="L82" s="591">
        <v>0.9</v>
      </c>
      <c r="M82" s="591">
        <v>-1.1</v>
      </c>
      <c r="N82" s="591">
        <v>-6.1</v>
      </c>
      <c r="O82" s="591">
        <v>12.4</v>
      </c>
      <c r="P82" s="591">
        <v>-7.8</v>
      </c>
      <c r="Q82" s="591">
        <v>-7.2</v>
      </c>
      <c r="R82" s="591">
        <v>1.4</v>
      </c>
      <c r="S82" s="591">
        <v>0</v>
      </c>
    </row>
    <row r="83" spans="1:19" ht="13.5" customHeight="1">
      <c r="A83" s="549" t="s">
        <v>563</v>
      </c>
      <c r="B83" s="549" t="s">
        <v>622</v>
      </c>
      <c r="C83" s="550"/>
      <c r="D83" s="590">
        <v>2</v>
      </c>
      <c r="E83" s="591">
        <v>9.5</v>
      </c>
      <c r="F83" s="591">
        <v>4.5</v>
      </c>
      <c r="G83" s="591">
        <v>-7.2</v>
      </c>
      <c r="H83" s="591">
        <v>-5.7</v>
      </c>
      <c r="I83" s="591">
        <v>6.3</v>
      </c>
      <c r="J83" s="591">
        <v>3.9</v>
      </c>
      <c r="K83" s="591">
        <v>0.2</v>
      </c>
      <c r="L83" s="591">
        <v>-18.7</v>
      </c>
      <c r="M83" s="591">
        <v>-0.2</v>
      </c>
      <c r="N83" s="591">
        <v>0</v>
      </c>
      <c r="O83" s="591">
        <v>3.4</v>
      </c>
      <c r="P83" s="591">
        <v>-6.6</v>
      </c>
      <c r="Q83" s="591">
        <v>-2.8</v>
      </c>
      <c r="R83" s="591">
        <v>1.1</v>
      </c>
      <c r="S83" s="591">
        <v>2.6</v>
      </c>
    </row>
    <row r="84" spans="1:19" ht="13.5" customHeight="1">
      <c r="A84" s="549" t="s">
        <v>563</v>
      </c>
      <c r="B84" s="549" t="s">
        <v>623</v>
      </c>
      <c r="C84" s="550"/>
      <c r="D84" s="590">
        <v>0.8</v>
      </c>
      <c r="E84" s="591">
        <v>13</v>
      </c>
      <c r="F84" s="591">
        <v>3.6</v>
      </c>
      <c r="G84" s="591">
        <v>-0.9</v>
      </c>
      <c r="H84" s="591">
        <v>0.5</v>
      </c>
      <c r="I84" s="591">
        <v>7.6</v>
      </c>
      <c r="J84" s="591">
        <v>0.1</v>
      </c>
      <c r="K84" s="591">
        <v>-3.6</v>
      </c>
      <c r="L84" s="591">
        <v>-7.1</v>
      </c>
      <c r="M84" s="591">
        <v>-1.5</v>
      </c>
      <c r="N84" s="591">
        <v>-1.4</v>
      </c>
      <c r="O84" s="591">
        <v>3.9</v>
      </c>
      <c r="P84" s="591">
        <v>-5.8</v>
      </c>
      <c r="Q84" s="591">
        <v>-5.8</v>
      </c>
      <c r="R84" s="591">
        <v>-5.8</v>
      </c>
      <c r="S84" s="591">
        <v>-3.5</v>
      </c>
    </row>
    <row r="85" spans="1:19" ht="13.5" customHeight="1">
      <c r="A85" s="549" t="s">
        <v>563</v>
      </c>
      <c r="B85" s="549" t="s">
        <v>624</v>
      </c>
      <c r="C85" s="550"/>
      <c r="D85" s="590">
        <v>1.7</v>
      </c>
      <c r="E85" s="591">
        <v>20.1</v>
      </c>
      <c r="F85" s="591">
        <v>3.8</v>
      </c>
      <c r="G85" s="591">
        <v>-0.6</v>
      </c>
      <c r="H85" s="591">
        <v>-5.3</v>
      </c>
      <c r="I85" s="591">
        <v>10.7</v>
      </c>
      <c r="J85" s="591">
        <v>2.3</v>
      </c>
      <c r="K85" s="591">
        <v>0.1</v>
      </c>
      <c r="L85" s="591">
        <v>-8.2</v>
      </c>
      <c r="M85" s="591">
        <v>-9.8</v>
      </c>
      <c r="N85" s="591">
        <v>-4.6</v>
      </c>
      <c r="O85" s="591">
        <v>-5.4</v>
      </c>
      <c r="P85" s="591">
        <v>-6.2</v>
      </c>
      <c r="Q85" s="591">
        <v>-1.1</v>
      </c>
      <c r="R85" s="591">
        <v>1.5</v>
      </c>
      <c r="S85" s="591">
        <v>-3.2</v>
      </c>
    </row>
    <row r="86" spans="1:19" ht="13.5" customHeight="1">
      <c r="A86" s="549" t="s">
        <v>563</v>
      </c>
      <c r="B86" s="549" t="s">
        <v>625</v>
      </c>
      <c r="C86" s="550"/>
      <c r="D86" s="590">
        <v>2</v>
      </c>
      <c r="E86" s="591">
        <v>8.7</v>
      </c>
      <c r="F86" s="591">
        <v>3.6</v>
      </c>
      <c r="G86" s="591">
        <v>2.7</v>
      </c>
      <c r="H86" s="591">
        <v>-0.8</v>
      </c>
      <c r="I86" s="591">
        <v>13.5</v>
      </c>
      <c r="J86" s="591">
        <v>2.2</v>
      </c>
      <c r="K86" s="591">
        <v>5.3</v>
      </c>
      <c r="L86" s="591">
        <v>-20.7</v>
      </c>
      <c r="M86" s="591">
        <v>-8</v>
      </c>
      <c r="N86" s="591">
        <v>-4.2</v>
      </c>
      <c r="O86" s="591">
        <v>-8.1</v>
      </c>
      <c r="P86" s="591">
        <v>-4.5</v>
      </c>
      <c r="Q86" s="591">
        <v>-2.4</v>
      </c>
      <c r="R86" s="591">
        <v>-0.5</v>
      </c>
      <c r="S86" s="591">
        <v>1.5</v>
      </c>
    </row>
    <row r="87" spans="1:19" ht="13.5" customHeight="1">
      <c r="A87" s="549" t="s">
        <v>563</v>
      </c>
      <c r="B87" s="549" t="s">
        <v>626</v>
      </c>
      <c r="C87" s="550"/>
      <c r="D87" s="590">
        <v>1.1</v>
      </c>
      <c r="E87" s="591">
        <v>15.3</v>
      </c>
      <c r="F87" s="591">
        <v>2.1</v>
      </c>
      <c r="G87" s="591">
        <v>6.2</v>
      </c>
      <c r="H87" s="591">
        <v>-11.3</v>
      </c>
      <c r="I87" s="591">
        <v>14.1</v>
      </c>
      <c r="J87" s="591">
        <v>4.9</v>
      </c>
      <c r="K87" s="591">
        <v>3.6</v>
      </c>
      <c r="L87" s="591">
        <v>-16.5</v>
      </c>
      <c r="M87" s="591">
        <v>-9.5</v>
      </c>
      <c r="N87" s="591">
        <v>-5.2</v>
      </c>
      <c r="O87" s="591">
        <v>-9.7</v>
      </c>
      <c r="P87" s="591">
        <v>-10.1</v>
      </c>
      <c r="Q87" s="591">
        <v>-0.4</v>
      </c>
      <c r="R87" s="591">
        <v>-2.4</v>
      </c>
      <c r="S87" s="591">
        <v>-1.2</v>
      </c>
    </row>
    <row r="88" spans="1:19" ht="13.5" customHeight="1">
      <c r="A88" s="549"/>
      <c r="B88" s="549" t="s">
        <v>627</v>
      </c>
      <c r="C88" s="550"/>
      <c r="D88" s="590">
        <v>0.6</v>
      </c>
      <c r="E88" s="591">
        <v>14</v>
      </c>
      <c r="F88" s="591">
        <v>2.2</v>
      </c>
      <c r="G88" s="591">
        <v>2.7</v>
      </c>
      <c r="H88" s="591">
        <v>0.1</v>
      </c>
      <c r="I88" s="591">
        <v>8.8</v>
      </c>
      <c r="J88" s="591">
        <v>0.7</v>
      </c>
      <c r="K88" s="591">
        <v>5.7</v>
      </c>
      <c r="L88" s="591">
        <v>-18.1</v>
      </c>
      <c r="M88" s="591">
        <v>-8</v>
      </c>
      <c r="N88" s="591">
        <v>-7</v>
      </c>
      <c r="O88" s="591">
        <v>-1.6</v>
      </c>
      <c r="P88" s="591">
        <v>-5.8</v>
      </c>
      <c r="Q88" s="591">
        <v>-1.5</v>
      </c>
      <c r="R88" s="591">
        <v>-1.9</v>
      </c>
      <c r="S88" s="591">
        <v>-8.7</v>
      </c>
    </row>
    <row r="89" spans="1:19" ht="13.5" customHeight="1">
      <c r="A89" s="549"/>
      <c r="B89" s="549" t="s">
        <v>628</v>
      </c>
      <c r="C89" s="550"/>
      <c r="D89" s="590">
        <v>-1.1</v>
      </c>
      <c r="E89" s="591">
        <v>2.8</v>
      </c>
      <c r="F89" s="591">
        <v>-0.7</v>
      </c>
      <c r="G89" s="591">
        <v>0.9</v>
      </c>
      <c r="H89" s="591">
        <v>1.2</v>
      </c>
      <c r="I89" s="591">
        <v>7.9</v>
      </c>
      <c r="J89" s="591">
        <v>0.6</v>
      </c>
      <c r="K89" s="591">
        <v>3.4</v>
      </c>
      <c r="L89" s="591">
        <v>-9.6</v>
      </c>
      <c r="M89" s="591">
        <v>-6.5</v>
      </c>
      <c r="N89" s="591">
        <v>-3.6</v>
      </c>
      <c r="O89" s="591">
        <v>-3.4</v>
      </c>
      <c r="P89" s="591">
        <v>-12.4</v>
      </c>
      <c r="Q89" s="591">
        <v>-0.1</v>
      </c>
      <c r="R89" s="591">
        <v>-1.8</v>
      </c>
      <c r="S89" s="591">
        <v>-4.4</v>
      </c>
    </row>
    <row r="90" spans="1:19" ht="13.5" customHeight="1">
      <c r="A90" s="549"/>
      <c r="B90" s="549" t="s">
        <v>579</v>
      </c>
      <c r="C90" s="550"/>
      <c r="D90" s="590">
        <v>-0.4</v>
      </c>
      <c r="E90" s="591">
        <v>2</v>
      </c>
      <c r="F90" s="591">
        <v>0</v>
      </c>
      <c r="G90" s="591">
        <v>0.3</v>
      </c>
      <c r="H90" s="591">
        <v>-0.1</v>
      </c>
      <c r="I90" s="591">
        <v>9.2</v>
      </c>
      <c r="J90" s="591">
        <v>-1.2</v>
      </c>
      <c r="K90" s="591">
        <v>4.2</v>
      </c>
      <c r="L90" s="591">
        <v>-0.8</v>
      </c>
      <c r="M90" s="591">
        <v>-12</v>
      </c>
      <c r="N90" s="591">
        <v>-1</v>
      </c>
      <c r="O90" s="591">
        <v>-6.3</v>
      </c>
      <c r="P90" s="591">
        <v>-9.5</v>
      </c>
      <c r="Q90" s="591">
        <v>-0.4</v>
      </c>
      <c r="R90" s="591">
        <v>-1.9</v>
      </c>
      <c r="S90" s="591">
        <v>-0.7</v>
      </c>
    </row>
    <row r="91" spans="1:19" ht="13.5" customHeight="1">
      <c r="A91" s="554"/>
      <c r="B91" s="554" t="s">
        <v>787</v>
      </c>
      <c r="C91" s="555"/>
      <c r="D91" s="592">
        <v>0.2</v>
      </c>
      <c r="E91" s="593">
        <v>9.6</v>
      </c>
      <c r="F91" s="593">
        <v>0.4</v>
      </c>
      <c r="G91" s="593">
        <v>-6.2</v>
      </c>
      <c r="H91" s="593">
        <v>6.9</v>
      </c>
      <c r="I91" s="593">
        <v>10.2</v>
      </c>
      <c r="J91" s="593">
        <v>-0.2</v>
      </c>
      <c r="K91" s="593">
        <v>6.3</v>
      </c>
      <c r="L91" s="593">
        <v>-6.6</v>
      </c>
      <c r="M91" s="593">
        <v>-6.4</v>
      </c>
      <c r="N91" s="593">
        <v>-1.7</v>
      </c>
      <c r="O91" s="593">
        <v>-5.1</v>
      </c>
      <c r="P91" s="593">
        <v>-6.9</v>
      </c>
      <c r="Q91" s="593">
        <v>0.5</v>
      </c>
      <c r="R91" s="593">
        <v>-2.2</v>
      </c>
      <c r="S91" s="593">
        <v>-4.1</v>
      </c>
    </row>
    <row r="92" spans="1:35" ht="27" customHeight="1">
      <c r="A92" s="752" t="s">
        <v>344</v>
      </c>
      <c r="B92" s="752"/>
      <c r="C92" s="753"/>
      <c r="D92" s="597">
        <v>0.8</v>
      </c>
      <c r="E92" s="594">
        <v>-0.9</v>
      </c>
      <c r="F92" s="594">
        <v>0.8</v>
      </c>
      <c r="G92" s="594">
        <v>-6.9</v>
      </c>
      <c r="H92" s="594">
        <v>0.9</v>
      </c>
      <c r="I92" s="594">
        <v>0.1</v>
      </c>
      <c r="J92" s="594">
        <v>1.9</v>
      </c>
      <c r="K92" s="594">
        <v>2.6</v>
      </c>
      <c r="L92" s="594">
        <v>-4.6</v>
      </c>
      <c r="M92" s="594">
        <v>4.6</v>
      </c>
      <c r="N92" s="594">
        <v>1.6</v>
      </c>
      <c r="O92" s="594">
        <v>2.7</v>
      </c>
      <c r="P92" s="594">
        <v>1.2</v>
      </c>
      <c r="Q92" s="594">
        <v>0.8</v>
      </c>
      <c r="R92" s="594">
        <v>0.5</v>
      </c>
      <c r="S92" s="594">
        <v>1.2</v>
      </c>
      <c r="T92" s="551"/>
      <c r="U92" s="551"/>
      <c r="V92" s="551"/>
      <c r="W92" s="551"/>
      <c r="X92" s="551"/>
      <c r="Y92" s="551"/>
      <c r="Z92" s="551"/>
      <c r="AA92" s="551"/>
      <c r="AB92" s="551"/>
      <c r="AC92" s="551"/>
      <c r="AD92" s="551"/>
      <c r="AE92" s="551"/>
      <c r="AF92" s="551"/>
      <c r="AG92" s="551"/>
      <c r="AH92" s="551"/>
      <c r="AI92" s="551"/>
    </row>
    <row r="93" spans="1:36" s="553" customFormat="1" ht="27" customHeight="1">
      <c r="A93" s="557"/>
      <c r="B93" s="557"/>
      <c r="C93" s="557"/>
      <c r="D93" s="558"/>
      <c r="E93" s="558"/>
      <c r="F93" s="558"/>
      <c r="G93" s="558"/>
      <c r="H93" s="558"/>
      <c r="I93" s="558"/>
      <c r="J93" s="558"/>
      <c r="K93" s="558"/>
      <c r="L93" s="558"/>
      <c r="M93" s="558"/>
      <c r="N93" s="558"/>
      <c r="O93" s="558"/>
      <c r="P93" s="558"/>
      <c r="Q93" s="558"/>
      <c r="R93" s="558"/>
      <c r="S93" s="558"/>
      <c r="T93" s="536"/>
      <c r="U93" s="536"/>
      <c r="V93" s="536"/>
      <c r="W93" s="536"/>
      <c r="X93" s="536"/>
      <c r="Y93" s="536"/>
      <c r="Z93" s="536"/>
      <c r="AA93" s="536"/>
      <c r="AB93" s="536"/>
      <c r="AC93" s="536"/>
      <c r="AD93" s="536"/>
      <c r="AE93" s="536"/>
      <c r="AF93" s="536"/>
      <c r="AG93" s="536"/>
      <c r="AH93" s="536"/>
      <c r="AI93" s="536"/>
      <c r="AJ93" s="536"/>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Ｐゴシック,標準"&amp;12- 10 -</oddFooter>
  </headerFooter>
  <rowBreaks count="1" manualBreakCount="1">
    <brk id="92" max="255" man="1"/>
  </rowBreaks>
</worksheet>
</file>

<file path=xl/worksheets/sheet12.xml><?xml version="1.0" encoding="utf-8"?>
<worksheet xmlns="http://schemas.openxmlformats.org/spreadsheetml/2006/main" xmlns:r="http://schemas.openxmlformats.org/officeDocument/2006/relationships">
  <sheetPr codeName="Sheet24">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36" bestFit="1" customWidth="1"/>
    <col min="2" max="2" width="3.19921875" style="536" bestFit="1" customWidth="1"/>
    <col min="3" max="3" width="3.09765625" style="536" bestFit="1" customWidth="1"/>
    <col min="4" max="19" width="8.19921875" style="536" customWidth="1"/>
    <col min="20" max="35" width="7.59765625" style="536" customWidth="1"/>
    <col min="36" max="16384" width="9" style="536" customWidth="1"/>
  </cols>
  <sheetData>
    <row r="1" spans="1:31" ht="21">
      <c r="A1" s="535"/>
      <c r="B1" s="535"/>
      <c r="C1" s="535"/>
      <c r="D1" s="535"/>
      <c r="E1" s="537"/>
      <c r="F1" s="537"/>
      <c r="G1" s="755" t="s">
        <v>617</v>
      </c>
      <c r="H1" s="755"/>
      <c r="I1" s="755"/>
      <c r="J1" s="755"/>
      <c r="K1" s="755"/>
      <c r="L1" s="755"/>
      <c r="M1" s="755"/>
      <c r="N1" s="755"/>
      <c r="O1" s="755"/>
      <c r="P1" s="537"/>
      <c r="Q1" s="537"/>
      <c r="R1" s="535"/>
      <c r="S1" s="537"/>
      <c r="T1" s="537"/>
      <c r="U1" s="537"/>
      <c r="V1" s="537"/>
      <c r="W1" s="537"/>
      <c r="X1" s="537"/>
      <c r="Y1" s="537"/>
      <c r="Z1" s="537"/>
      <c r="AA1" s="537"/>
      <c r="AB1" s="537"/>
      <c r="AC1" s="537"/>
      <c r="AD1" s="537"/>
      <c r="AE1" s="537"/>
    </row>
    <row r="2" spans="1:19" ht="17.25">
      <c r="A2" s="599" t="s">
        <v>117</v>
      </c>
      <c r="B2" s="538"/>
      <c r="C2" s="538"/>
      <c r="H2" s="756"/>
      <c r="I2" s="756"/>
      <c r="J2" s="756"/>
      <c r="K2" s="756"/>
      <c r="L2" s="756"/>
      <c r="M2" s="756"/>
      <c r="N2" s="756"/>
      <c r="O2" s="756"/>
      <c r="S2" s="559" t="s">
        <v>614</v>
      </c>
    </row>
    <row r="3" spans="1:19" ht="13.5">
      <c r="A3" s="744" t="s">
        <v>564</v>
      </c>
      <c r="B3" s="744"/>
      <c r="C3" s="745"/>
      <c r="D3" s="539" t="s">
        <v>746</v>
      </c>
      <c r="E3" s="539" t="s">
        <v>747</v>
      </c>
      <c r="F3" s="539" t="s">
        <v>748</v>
      </c>
      <c r="G3" s="539" t="s">
        <v>749</v>
      </c>
      <c r="H3" s="539" t="s">
        <v>750</v>
      </c>
      <c r="I3" s="539" t="s">
        <v>751</v>
      </c>
      <c r="J3" s="539" t="s">
        <v>752</v>
      </c>
      <c r="K3" s="539" t="s">
        <v>753</v>
      </c>
      <c r="L3" s="539" t="s">
        <v>754</v>
      </c>
      <c r="M3" s="539" t="s">
        <v>755</v>
      </c>
      <c r="N3" s="539" t="s">
        <v>756</v>
      </c>
      <c r="O3" s="539" t="s">
        <v>757</v>
      </c>
      <c r="P3" s="539" t="s">
        <v>758</v>
      </c>
      <c r="Q3" s="539" t="s">
        <v>759</v>
      </c>
      <c r="R3" s="539" t="s">
        <v>760</v>
      </c>
      <c r="S3" s="539" t="s">
        <v>761</v>
      </c>
    </row>
    <row r="4" spans="1:19" ht="13.5">
      <c r="A4" s="746"/>
      <c r="B4" s="746"/>
      <c r="C4" s="747"/>
      <c r="D4" s="540" t="s">
        <v>580</v>
      </c>
      <c r="E4" s="540"/>
      <c r="F4" s="540"/>
      <c r="G4" s="540" t="s">
        <v>727</v>
      </c>
      <c r="H4" s="540" t="s">
        <v>581</v>
      </c>
      <c r="I4" s="540" t="s">
        <v>582</v>
      </c>
      <c r="J4" s="540" t="s">
        <v>583</v>
      </c>
      <c r="K4" s="540" t="s">
        <v>584</v>
      </c>
      <c r="L4" s="541" t="s">
        <v>585</v>
      </c>
      <c r="M4" s="542" t="s">
        <v>586</v>
      </c>
      <c r="N4" s="541" t="s">
        <v>728</v>
      </c>
      <c r="O4" s="541" t="s">
        <v>587</v>
      </c>
      <c r="P4" s="541" t="s">
        <v>588</v>
      </c>
      <c r="Q4" s="541" t="s">
        <v>589</v>
      </c>
      <c r="R4" s="541" t="s">
        <v>590</v>
      </c>
      <c r="S4" s="541" t="s">
        <v>591</v>
      </c>
    </row>
    <row r="5" spans="1:19" ht="18" customHeight="1">
      <c r="A5" s="748"/>
      <c r="B5" s="748"/>
      <c r="C5" s="749"/>
      <c r="D5" s="543" t="s">
        <v>592</v>
      </c>
      <c r="E5" s="543" t="s">
        <v>342</v>
      </c>
      <c r="F5" s="543" t="s">
        <v>343</v>
      </c>
      <c r="G5" s="543" t="s">
        <v>729</v>
      </c>
      <c r="H5" s="543" t="s">
        <v>593</v>
      </c>
      <c r="I5" s="543" t="s">
        <v>594</v>
      </c>
      <c r="J5" s="543" t="s">
        <v>595</v>
      </c>
      <c r="K5" s="543" t="s">
        <v>596</v>
      </c>
      <c r="L5" s="544" t="s">
        <v>597</v>
      </c>
      <c r="M5" s="545" t="s">
        <v>598</v>
      </c>
      <c r="N5" s="544" t="s">
        <v>599</v>
      </c>
      <c r="O5" s="544" t="s">
        <v>599</v>
      </c>
      <c r="P5" s="545" t="s">
        <v>600</v>
      </c>
      <c r="Q5" s="545" t="s">
        <v>601</v>
      </c>
      <c r="R5" s="544" t="s">
        <v>599</v>
      </c>
      <c r="S5" s="543" t="s">
        <v>602</v>
      </c>
    </row>
    <row r="6" spans="1:19" ht="15.75" customHeight="1">
      <c r="A6" s="614"/>
      <c r="B6" s="614"/>
      <c r="C6" s="614"/>
      <c r="D6" s="750" t="s">
        <v>710</v>
      </c>
      <c r="E6" s="750"/>
      <c r="F6" s="750"/>
      <c r="G6" s="750"/>
      <c r="H6" s="750"/>
      <c r="I6" s="750"/>
      <c r="J6" s="750"/>
      <c r="K6" s="750"/>
      <c r="L6" s="750"/>
      <c r="M6" s="750"/>
      <c r="N6" s="750"/>
      <c r="O6" s="750"/>
      <c r="P6" s="750"/>
      <c r="Q6" s="750"/>
      <c r="R6" s="750"/>
      <c r="S6" s="614"/>
    </row>
    <row r="7" spans="1:19" ht="13.5" customHeight="1">
      <c r="A7" s="546" t="s">
        <v>603</v>
      </c>
      <c r="B7" s="546" t="s">
        <v>604</v>
      </c>
      <c r="C7" s="547" t="s">
        <v>605</v>
      </c>
      <c r="D7" s="602">
        <v>104</v>
      </c>
      <c r="E7" s="603">
        <v>102.1</v>
      </c>
      <c r="F7" s="603">
        <v>99.5</v>
      </c>
      <c r="G7" s="603">
        <v>100.3</v>
      </c>
      <c r="H7" s="603">
        <v>112.7</v>
      </c>
      <c r="I7" s="603">
        <v>111</v>
      </c>
      <c r="J7" s="603">
        <v>101.4</v>
      </c>
      <c r="K7" s="603">
        <v>92.1</v>
      </c>
      <c r="L7" s="610" t="s">
        <v>699</v>
      </c>
      <c r="M7" s="610" t="s">
        <v>699</v>
      </c>
      <c r="N7" s="610" t="s">
        <v>699</v>
      </c>
      <c r="O7" s="610" t="s">
        <v>699</v>
      </c>
      <c r="P7" s="603">
        <v>114.3</v>
      </c>
      <c r="Q7" s="603">
        <v>107.9</v>
      </c>
      <c r="R7" s="603">
        <v>92.7</v>
      </c>
      <c r="S7" s="610" t="s">
        <v>699</v>
      </c>
    </row>
    <row r="8" spans="1:19" ht="13.5" customHeight="1">
      <c r="A8" s="549"/>
      <c r="B8" s="549" t="s">
        <v>606</v>
      </c>
      <c r="C8" s="550"/>
      <c r="D8" s="604">
        <v>102.4</v>
      </c>
      <c r="E8" s="605">
        <v>97.9</v>
      </c>
      <c r="F8" s="605">
        <v>97.9</v>
      </c>
      <c r="G8" s="605">
        <v>99.4</v>
      </c>
      <c r="H8" s="605">
        <v>107.4</v>
      </c>
      <c r="I8" s="605">
        <v>105.8</v>
      </c>
      <c r="J8" s="605">
        <v>99.2</v>
      </c>
      <c r="K8" s="605">
        <v>91.9</v>
      </c>
      <c r="L8" s="611" t="s">
        <v>699</v>
      </c>
      <c r="M8" s="611" t="s">
        <v>699</v>
      </c>
      <c r="N8" s="611" t="s">
        <v>699</v>
      </c>
      <c r="O8" s="611" t="s">
        <v>699</v>
      </c>
      <c r="P8" s="605">
        <v>111.3</v>
      </c>
      <c r="Q8" s="605">
        <v>108.8</v>
      </c>
      <c r="R8" s="605">
        <v>83.9</v>
      </c>
      <c r="S8" s="611" t="s">
        <v>699</v>
      </c>
    </row>
    <row r="9" spans="1:19" ht="13.5">
      <c r="A9" s="549"/>
      <c r="B9" s="549" t="s">
        <v>607</v>
      </c>
      <c r="C9" s="550"/>
      <c r="D9" s="604">
        <v>102.1</v>
      </c>
      <c r="E9" s="605">
        <v>93.2</v>
      </c>
      <c r="F9" s="605">
        <v>97.5</v>
      </c>
      <c r="G9" s="605">
        <v>94.6</v>
      </c>
      <c r="H9" s="605">
        <v>97.7</v>
      </c>
      <c r="I9" s="605">
        <v>99.9</v>
      </c>
      <c r="J9" s="605">
        <v>100.4</v>
      </c>
      <c r="K9" s="605">
        <v>90.2</v>
      </c>
      <c r="L9" s="611" t="s">
        <v>699</v>
      </c>
      <c r="M9" s="611" t="s">
        <v>699</v>
      </c>
      <c r="N9" s="611" t="s">
        <v>699</v>
      </c>
      <c r="O9" s="611" t="s">
        <v>699</v>
      </c>
      <c r="P9" s="605">
        <v>114.5</v>
      </c>
      <c r="Q9" s="605">
        <v>110.3</v>
      </c>
      <c r="R9" s="605">
        <v>86.8</v>
      </c>
      <c r="S9" s="611" t="s">
        <v>699</v>
      </c>
    </row>
    <row r="10" spans="1:19" ht="13.5" customHeight="1">
      <c r="A10" s="549"/>
      <c r="B10" s="549" t="s">
        <v>608</v>
      </c>
      <c r="C10" s="550"/>
      <c r="D10" s="604">
        <v>97.4</v>
      </c>
      <c r="E10" s="605">
        <v>95.1</v>
      </c>
      <c r="F10" s="605">
        <v>93.2</v>
      </c>
      <c r="G10" s="605">
        <v>95.8</v>
      </c>
      <c r="H10" s="605">
        <v>94.4</v>
      </c>
      <c r="I10" s="605">
        <v>99.5</v>
      </c>
      <c r="J10" s="605">
        <v>94.8</v>
      </c>
      <c r="K10" s="605">
        <v>94.9</v>
      </c>
      <c r="L10" s="611" t="s">
        <v>699</v>
      </c>
      <c r="M10" s="611" t="s">
        <v>699</v>
      </c>
      <c r="N10" s="611" t="s">
        <v>699</v>
      </c>
      <c r="O10" s="611" t="s">
        <v>699</v>
      </c>
      <c r="P10" s="605">
        <v>105.1</v>
      </c>
      <c r="Q10" s="605">
        <v>102.8</v>
      </c>
      <c r="R10" s="605">
        <v>94.9</v>
      </c>
      <c r="S10" s="611" t="s">
        <v>699</v>
      </c>
    </row>
    <row r="11" spans="1:19" ht="13.5" customHeight="1">
      <c r="A11" s="549"/>
      <c r="B11" s="549" t="s">
        <v>609</v>
      </c>
      <c r="C11" s="550"/>
      <c r="D11" s="607">
        <v>100</v>
      </c>
      <c r="E11" s="606">
        <v>100</v>
      </c>
      <c r="F11" s="606">
        <v>100</v>
      </c>
      <c r="G11" s="606">
        <v>100</v>
      </c>
      <c r="H11" s="606">
        <v>100</v>
      </c>
      <c r="I11" s="606">
        <v>100</v>
      </c>
      <c r="J11" s="606">
        <v>100</v>
      </c>
      <c r="K11" s="606">
        <v>100</v>
      </c>
      <c r="L11" s="606">
        <v>100</v>
      </c>
      <c r="M11" s="606">
        <v>100</v>
      </c>
      <c r="N11" s="606">
        <v>100</v>
      </c>
      <c r="O11" s="606">
        <v>100</v>
      </c>
      <c r="P11" s="606">
        <v>100</v>
      </c>
      <c r="Q11" s="606">
        <v>100</v>
      </c>
      <c r="R11" s="606">
        <v>100</v>
      </c>
      <c r="S11" s="606">
        <v>100</v>
      </c>
    </row>
    <row r="12" spans="1:19" ht="13.5" customHeight="1">
      <c r="A12" s="549"/>
      <c r="B12" s="549" t="s">
        <v>610</v>
      </c>
      <c r="C12" s="550"/>
      <c r="D12" s="608">
        <v>98</v>
      </c>
      <c r="E12" s="609">
        <v>96.7</v>
      </c>
      <c r="F12" s="609">
        <v>100.1</v>
      </c>
      <c r="G12" s="609">
        <v>106.4</v>
      </c>
      <c r="H12" s="609">
        <v>91.4</v>
      </c>
      <c r="I12" s="609">
        <v>97.6</v>
      </c>
      <c r="J12" s="609">
        <v>99.2</v>
      </c>
      <c r="K12" s="609">
        <v>96.6</v>
      </c>
      <c r="L12" s="609">
        <v>81</v>
      </c>
      <c r="M12" s="609">
        <v>105.6</v>
      </c>
      <c r="N12" s="609">
        <v>85.4</v>
      </c>
      <c r="O12" s="609">
        <v>100.1</v>
      </c>
      <c r="P12" s="609">
        <v>86.6</v>
      </c>
      <c r="Q12" s="609">
        <v>97.4</v>
      </c>
      <c r="R12" s="609">
        <v>98.9</v>
      </c>
      <c r="S12" s="609">
        <v>109.9</v>
      </c>
    </row>
    <row r="13" spans="1:19" ht="13.5" customHeight="1">
      <c r="A13" s="546" t="s">
        <v>611</v>
      </c>
      <c r="B13" s="546" t="s">
        <v>629</v>
      </c>
      <c r="C13" s="552" t="s">
        <v>613</v>
      </c>
      <c r="D13" s="590">
        <v>98.4</v>
      </c>
      <c r="E13" s="591">
        <v>99.1</v>
      </c>
      <c r="F13" s="591">
        <v>101.1</v>
      </c>
      <c r="G13" s="591">
        <v>105.4</v>
      </c>
      <c r="H13" s="591">
        <v>87.2</v>
      </c>
      <c r="I13" s="591">
        <v>97</v>
      </c>
      <c r="J13" s="591">
        <v>99.3</v>
      </c>
      <c r="K13" s="591">
        <v>96.6</v>
      </c>
      <c r="L13" s="591">
        <v>79.9</v>
      </c>
      <c r="M13" s="591">
        <v>105.7</v>
      </c>
      <c r="N13" s="591">
        <v>83.6</v>
      </c>
      <c r="O13" s="591">
        <v>102.1</v>
      </c>
      <c r="P13" s="591">
        <v>85.9</v>
      </c>
      <c r="Q13" s="591">
        <v>96.7</v>
      </c>
      <c r="R13" s="591">
        <v>98.4</v>
      </c>
      <c r="S13" s="591">
        <v>117.4</v>
      </c>
    </row>
    <row r="14" spans="1:19" ht="13.5" customHeight="1">
      <c r="A14" s="549"/>
      <c r="B14" s="549" t="s">
        <v>704</v>
      </c>
      <c r="C14" s="550"/>
      <c r="D14" s="590">
        <v>98.2</v>
      </c>
      <c r="E14" s="591">
        <v>104.1</v>
      </c>
      <c r="F14" s="591">
        <v>101</v>
      </c>
      <c r="G14" s="591">
        <v>107.8</v>
      </c>
      <c r="H14" s="591">
        <v>87.3</v>
      </c>
      <c r="I14" s="591">
        <v>98.6</v>
      </c>
      <c r="J14" s="591">
        <v>97.9</v>
      </c>
      <c r="K14" s="591">
        <v>94.3</v>
      </c>
      <c r="L14" s="591">
        <v>79.9</v>
      </c>
      <c r="M14" s="591">
        <v>105.6</v>
      </c>
      <c r="N14" s="591">
        <v>83.8</v>
      </c>
      <c r="O14" s="591">
        <v>102.8</v>
      </c>
      <c r="P14" s="591">
        <v>87.3</v>
      </c>
      <c r="Q14" s="591">
        <v>95.1</v>
      </c>
      <c r="R14" s="591">
        <v>98.3</v>
      </c>
      <c r="S14" s="591">
        <v>114.8</v>
      </c>
    </row>
    <row r="15" spans="1:19" ht="13.5" customHeight="1">
      <c r="A15" s="549" t="s">
        <v>612</v>
      </c>
      <c r="B15" s="549" t="s">
        <v>633</v>
      </c>
      <c r="C15" s="550" t="s">
        <v>613</v>
      </c>
      <c r="D15" s="590">
        <v>97.4</v>
      </c>
      <c r="E15" s="591">
        <v>99.1</v>
      </c>
      <c r="F15" s="591">
        <v>97.4</v>
      </c>
      <c r="G15" s="591">
        <v>106.8</v>
      </c>
      <c r="H15" s="591">
        <v>87.5</v>
      </c>
      <c r="I15" s="591">
        <v>99.1</v>
      </c>
      <c r="J15" s="591">
        <v>97.9</v>
      </c>
      <c r="K15" s="591">
        <v>99.4</v>
      </c>
      <c r="L15" s="591">
        <v>77.6</v>
      </c>
      <c r="M15" s="591">
        <v>101.5</v>
      </c>
      <c r="N15" s="591">
        <v>91.6</v>
      </c>
      <c r="O15" s="591">
        <v>107</v>
      </c>
      <c r="P15" s="591">
        <v>86.8</v>
      </c>
      <c r="Q15" s="591">
        <v>97.9</v>
      </c>
      <c r="R15" s="591">
        <v>99.4</v>
      </c>
      <c r="S15" s="591">
        <v>111.3</v>
      </c>
    </row>
    <row r="16" spans="1:19" ht="13.5" customHeight="1">
      <c r="A16" s="549" t="s">
        <v>563</v>
      </c>
      <c r="B16" s="549" t="s">
        <v>621</v>
      </c>
      <c r="C16" s="550"/>
      <c r="D16" s="590">
        <v>98.2</v>
      </c>
      <c r="E16" s="591">
        <v>102.3</v>
      </c>
      <c r="F16" s="591">
        <v>99.9</v>
      </c>
      <c r="G16" s="591">
        <v>106.5</v>
      </c>
      <c r="H16" s="591">
        <v>88.6</v>
      </c>
      <c r="I16" s="591">
        <v>99.9</v>
      </c>
      <c r="J16" s="591">
        <v>97.6</v>
      </c>
      <c r="K16" s="591">
        <v>98.2</v>
      </c>
      <c r="L16" s="591">
        <v>80.3</v>
      </c>
      <c r="M16" s="591">
        <v>102.3</v>
      </c>
      <c r="N16" s="591">
        <v>80.9</v>
      </c>
      <c r="O16" s="591">
        <v>109.8</v>
      </c>
      <c r="P16" s="591">
        <v>87.1</v>
      </c>
      <c r="Q16" s="591">
        <v>97.5</v>
      </c>
      <c r="R16" s="591">
        <v>99.9</v>
      </c>
      <c r="S16" s="591">
        <v>113</v>
      </c>
    </row>
    <row r="17" spans="1:19" ht="13.5" customHeight="1">
      <c r="A17" s="549" t="s">
        <v>563</v>
      </c>
      <c r="B17" s="549" t="s">
        <v>622</v>
      </c>
      <c r="C17" s="550"/>
      <c r="D17" s="590">
        <v>98.3</v>
      </c>
      <c r="E17" s="591">
        <v>101.9</v>
      </c>
      <c r="F17" s="591">
        <v>100.8</v>
      </c>
      <c r="G17" s="591">
        <v>106.3</v>
      </c>
      <c r="H17" s="591">
        <v>88.1</v>
      </c>
      <c r="I17" s="591">
        <v>99.4</v>
      </c>
      <c r="J17" s="591">
        <v>96.8</v>
      </c>
      <c r="K17" s="591">
        <v>101</v>
      </c>
      <c r="L17" s="591">
        <v>79.7</v>
      </c>
      <c r="M17" s="591">
        <v>105.7</v>
      </c>
      <c r="N17" s="591">
        <v>79.9</v>
      </c>
      <c r="O17" s="591">
        <v>108.8</v>
      </c>
      <c r="P17" s="591">
        <v>84.1</v>
      </c>
      <c r="Q17" s="591">
        <v>98.6</v>
      </c>
      <c r="R17" s="591">
        <v>99.6</v>
      </c>
      <c r="S17" s="591">
        <v>111.4</v>
      </c>
    </row>
    <row r="18" spans="1:19" ht="13.5" customHeight="1">
      <c r="A18" s="549" t="s">
        <v>563</v>
      </c>
      <c r="B18" s="549" t="s">
        <v>623</v>
      </c>
      <c r="C18" s="550"/>
      <c r="D18" s="590">
        <v>98.6</v>
      </c>
      <c r="E18" s="591">
        <v>100.2</v>
      </c>
      <c r="F18" s="591">
        <v>101.2</v>
      </c>
      <c r="G18" s="591">
        <v>105.1</v>
      </c>
      <c r="H18" s="591">
        <v>91.2</v>
      </c>
      <c r="I18" s="591">
        <v>101</v>
      </c>
      <c r="J18" s="591">
        <v>98.6</v>
      </c>
      <c r="K18" s="591">
        <v>99.3</v>
      </c>
      <c r="L18" s="591">
        <v>78.5</v>
      </c>
      <c r="M18" s="591">
        <v>103.8</v>
      </c>
      <c r="N18" s="591">
        <v>80.7</v>
      </c>
      <c r="O18" s="591">
        <v>110</v>
      </c>
      <c r="P18" s="591">
        <v>84.3</v>
      </c>
      <c r="Q18" s="591">
        <v>97.3</v>
      </c>
      <c r="R18" s="591">
        <v>98.3</v>
      </c>
      <c r="S18" s="591">
        <v>112.6</v>
      </c>
    </row>
    <row r="19" spans="1:19" ht="13.5" customHeight="1">
      <c r="A19" s="549" t="s">
        <v>563</v>
      </c>
      <c r="B19" s="549" t="s">
        <v>624</v>
      </c>
      <c r="C19" s="550"/>
      <c r="D19" s="590">
        <v>97.1</v>
      </c>
      <c r="E19" s="591">
        <v>100.2</v>
      </c>
      <c r="F19" s="591">
        <v>99.4</v>
      </c>
      <c r="G19" s="591">
        <v>104.6</v>
      </c>
      <c r="H19" s="591">
        <v>87.4</v>
      </c>
      <c r="I19" s="591">
        <v>97.5</v>
      </c>
      <c r="J19" s="591">
        <v>97.2</v>
      </c>
      <c r="K19" s="591">
        <v>100</v>
      </c>
      <c r="L19" s="591">
        <v>75.9</v>
      </c>
      <c r="M19" s="591">
        <v>97.8</v>
      </c>
      <c r="N19" s="591">
        <v>82.8</v>
      </c>
      <c r="O19" s="591">
        <v>108.3</v>
      </c>
      <c r="P19" s="591">
        <v>82.7</v>
      </c>
      <c r="Q19" s="591">
        <v>97.2</v>
      </c>
      <c r="R19" s="591">
        <v>96.2</v>
      </c>
      <c r="S19" s="591">
        <v>108.5</v>
      </c>
    </row>
    <row r="20" spans="1:19" ht="13.5" customHeight="1">
      <c r="A20" s="549" t="s">
        <v>563</v>
      </c>
      <c r="B20" s="549" t="s">
        <v>625</v>
      </c>
      <c r="C20" s="550"/>
      <c r="D20" s="590">
        <v>99.7</v>
      </c>
      <c r="E20" s="591">
        <v>103.9</v>
      </c>
      <c r="F20" s="591">
        <v>102.7</v>
      </c>
      <c r="G20" s="591">
        <v>107.4</v>
      </c>
      <c r="H20" s="591">
        <v>87.6</v>
      </c>
      <c r="I20" s="591">
        <v>102.1</v>
      </c>
      <c r="J20" s="591">
        <v>98.5</v>
      </c>
      <c r="K20" s="591">
        <v>103.4</v>
      </c>
      <c r="L20" s="591">
        <v>77.7</v>
      </c>
      <c r="M20" s="591">
        <v>97.6</v>
      </c>
      <c r="N20" s="591">
        <v>83.1</v>
      </c>
      <c r="O20" s="591">
        <v>107.1</v>
      </c>
      <c r="P20" s="591">
        <v>84.3</v>
      </c>
      <c r="Q20" s="591">
        <v>98.5</v>
      </c>
      <c r="R20" s="591">
        <v>99.4</v>
      </c>
      <c r="S20" s="591">
        <v>112.4</v>
      </c>
    </row>
    <row r="21" spans="1:19" ht="13.5" customHeight="1">
      <c r="A21" s="549" t="s">
        <v>563</v>
      </c>
      <c r="B21" s="549" t="s">
        <v>626</v>
      </c>
      <c r="C21" s="550"/>
      <c r="D21" s="590">
        <v>100.8</v>
      </c>
      <c r="E21" s="591">
        <v>106.8</v>
      </c>
      <c r="F21" s="591">
        <v>103.5</v>
      </c>
      <c r="G21" s="591">
        <v>102.8</v>
      </c>
      <c r="H21" s="591">
        <v>87.7</v>
      </c>
      <c r="I21" s="591">
        <v>101.9</v>
      </c>
      <c r="J21" s="591">
        <v>100.7</v>
      </c>
      <c r="K21" s="591">
        <v>105.2</v>
      </c>
      <c r="L21" s="591">
        <v>79.7</v>
      </c>
      <c r="M21" s="591">
        <v>94.6</v>
      </c>
      <c r="N21" s="591">
        <v>89.7</v>
      </c>
      <c r="O21" s="591">
        <v>109.9</v>
      </c>
      <c r="P21" s="591">
        <v>89.8</v>
      </c>
      <c r="Q21" s="591">
        <v>97.2</v>
      </c>
      <c r="R21" s="591">
        <v>98.8</v>
      </c>
      <c r="S21" s="591">
        <v>114.4</v>
      </c>
    </row>
    <row r="22" spans="1:19" ht="13.5" customHeight="1">
      <c r="A22" s="549"/>
      <c r="B22" s="549" t="s">
        <v>627</v>
      </c>
      <c r="C22" s="550"/>
      <c r="D22" s="590">
        <v>99.5</v>
      </c>
      <c r="E22" s="591">
        <v>104.9</v>
      </c>
      <c r="F22" s="591">
        <v>101</v>
      </c>
      <c r="G22" s="591">
        <v>101.3</v>
      </c>
      <c r="H22" s="591">
        <v>92.6</v>
      </c>
      <c r="I22" s="591">
        <v>98</v>
      </c>
      <c r="J22" s="591">
        <v>99.3</v>
      </c>
      <c r="K22" s="591">
        <v>106.2</v>
      </c>
      <c r="L22" s="591">
        <v>80</v>
      </c>
      <c r="M22" s="591">
        <v>95.7</v>
      </c>
      <c r="N22" s="591">
        <v>90.8</v>
      </c>
      <c r="O22" s="591">
        <v>113.2</v>
      </c>
      <c r="P22" s="591">
        <v>91.8</v>
      </c>
      <c r="Q22" s="591">
        <v>96.6</v>
      </c>
      <c r="R22" s="591">
        <v>97.6</v>
      </c>
      <c r="S22" s="591">
        <v>110.3</v>
      </c>
    </row>
    <row r="23" spans="1:19" ht="13.5" customHeight="1">
      <c r="A23" s="549"/>
      <c r="B23" s="549" t="s">
        <v>628</v>
      </c>
      <c r="C23" s="550"/>
      <c r="D23" s="590">
        <v>99.4</v>
      </c>
      <c r="E23" s="591">
        <v>107.3</v>
      </c>
      <c r="F23" s="591">
        <v>100.9</v>
      </c>
      <c r="G23" s="591">
        <v>104.8</v>
      </c>
      <c r="H23" s="591">
        <v>90.8</v>
      </c>
      <c r="I23" s="591">
        <v>100.4</v>
      </c>
      <c r="J23" s="591">
        <v>98.9</v>
      </c>
      <c r="K23" s="591">
        <v>106.5</v>
      </c>
      <c r="L23" s="591">
        <v>82</v>
      </c>
      <c r="M23" s="591">
        <v>98.1</v>
      </c>
      <c r="N23" s="591">
        <v>88.4</v>
      </c>
      <c r="O23" s="591">
        <v>111.9</v>
      </c>
      <c r="P23" s="591">
        <v>87.6</v>
      </c>
      <c r="Q23" s="591">
        <v>95.9</v>
      </c>
      <c r="R23" s="591">
        <v>97.2</v>
      </c>
      <c r="S23" s="591">
        <v>112.3</v>
      </c>
    </row>
    <row r="24" spans="1:46" ht="13.5" customHeight="1">
      <c r="A24" s="549"/>
      <c r="B24" s="549" t="s">
        <v>579</v>
      </c>
      <c r="C24" s="550"/>
      <c r="D24" s="590">
        <v>99.6</v>
      </c>
      <c r="E24" s="591">
        <v>106.9</v>
      </c>
      <c r="F24" s="591">
        <v>100.9</v>
      </c>
      <c r="G24" s="591">
        <v>101.8</v>
      </c>
      <c r="H24" s="591">
        <v>91.4</v>
      </c>
      <c r="I24" s="591">
        <v>101.1</v>
      </c>
      <c r="J24" s="591">
        <v>100.2</v>
      </c>
      <c r="K24" s="591">
        <v>105</v>
      </c>
      <c r="L24" s="591">
        <v>80.9</v>
      </c>
      <c r="M24" s="591">
        <v>95.4</v>
      </c>
      <c r="N24" s="591">
        <v>89.9</v>
      </c>
      <c r="O24" s="591">
        <v>113.5</v>
      </c>
      <c r="P24" s="591">
        <v>89.1</v>
      </c>
      <c r="Q24" s="591">
        <v>96.2</v>
      </c>
      <c r="R24" s="591">
        <v>96</v>
      </c>
      <c r="S24" s="591">
        <v>115</v>
      </c>
      <c r="T24" s="553"/>
      <c r="U24" s="553"/>
      <c r="V24" s="553"/>
      <c r="W24" s="553"/>
      <c r="X24" s="553"/>
      <c r="Y24" s="553"/>
      <c r="Z24" s="553"/>
      <c r="AA24" s="553"/>
      <c r="AB24" s="553"/>
      <c r="AC24" s="553"/>
      <c r="AD24" s="553"/>
      <c r="AE24" s="553"/>
      <c r="AF24" s="553"/>
      <c r="AG24" s="553"/>
      <c r="AH24" s="553"/>
      <c r="AI24" s="553"/>
      <c r="AJ24" s="553"/>
      <c r="AK24" s="553"/>
      <c r="AL24" s="553"/>
      <c r="AM24" s="553"/>
      <c r="AN24" s="553"/>
      <c r="AO24" s="553"/>
      <c r="AP24" s="553"/>
      <c r="AQ24" s="553"/>
      <c r="AR24" s="553"/>
      <c r="AS24" s="553"/>
      <c r="AT24" s="553"/>
    </row>
    <row r="25" spans="1:46" ht="13.5" customHeight="1">
      <c r="A25" s="554"/>
      <c r="B25" s="554" t="s">
        <v>787</v>
      </c>
      <c r="C25" s="555"/>
      <c r="D25" s="592">
        <v>100.9</v>
      </c>
      <c r="E25" s="593">
        <v>107.8</v>
      </c>
      <c r="F25" s="593">
        <v>102.3</v>
      </c>
      <c r="G25" s="593">
        <v>95.3</v>
      </c>
      <c r="H25" s="593">
        <v>92.4</v>
      </c>
      <c r="I25" s="593">
        <v>102.2</v>
      </c>
      <c r="J25" s="593">
        <v>101.8</v>
      </c>
      <c r="K25" s="593">
        <v>106.6</v>
      </c>
      <c r="L25" s="593">
        <v>77.7</v>
      </c>
      <c r="M25" s="593">
        <v>99.1</v>
      </c>
      <c r="N25" s="593">
        <v>90.4</v>
      </c>
      <c r="O25" s="593">
        <v>115.9</v>
      </c>
      <c r="P25" s="593">
        <v>90.3</v>
      </c>
      <c r="Q25" s="593">
        <v>98</v>
      </c>
      <c r="R25" s="593">
        <v>98.5</v>
      </c>
      <c r="S25" s="593">
        <v>116.7</v>
      </c>
      <c r="T25" s="553"/>
      <c r="U25" s="553"/>
      <c r="V25" s="553"/>
      <c r="W25" s="553"/>
      <c r="X25" s="553"/>
      <c r="Y25" s="553"/>
      <c r="Z25" s="553"/>
      <c r="AA25" s="553"/>
      <c r="AB25" s="553"/>
      <c r="AC25" s="553"/>
      <c r="AD25" s="553"/>
      <c r="AE25" s="553"/>
      <c r="AF25" s="553"/>
      <c r="AG25" s="553"/>
      <c r="AH25" s="553"/>
      <c r="AI25" s="553"/>
      <c r="AJ25" s="553"/>
      <c r="AK25" s="553"/>
      <c r="AL25" s="553"/>
      <c r="AM25" s="553"/>
      <c r="AN25" s="553"/>
      <c r="AO25" s="553"/>
      <c r="AP25" s="553"/>
      <c r="AQ25" s="553"/>
      <c r="AR25" s="553"/>
      <c r="AS25" s="553"/>
      <c r="AT25" s="553"/>
    </row>
    <row r="26" spans="1:19" ht="17.25" customHeight="1">
      <c r="A26" s="614"/>
      <c r="B26" s="614"/>
      <c r="C26" s="614"/>
      <c r="D26" s="751" t="s">
        <v>709</v>
      </c>
      <c r="E26" s="751"/>
      <c r="F26" s="751"/>
      <c r="G26" s="751"/>
      <c r="H26" s="751"/>
      <c r="I26" s="751"/>
      <c r="J26" s="751"/>
      <c r="K26" s="751"/>
      <c r="L26" s="751"/>
      <c r="M26" s="751"/>
      <c r="N26" s="751"/>
      <c r="O26" s="751"/>
      <c r="P26" s="751"/>
      <c r="Q26" s="751"/>
      <c r="R26" s="751"/>
      <c r="S26" s="751"/>
    </row>
    <row r="27" spans="1:19" ht="13.5" customHeight="1">
      <c r="A27" s="546" t="s">
        <v>603</v>
      </c>
      <c r="B27" s="546" t="s">
        <v>604</v>
      </c>
      <c r="C27" s="547" t="s">
        <v>605</v>
      </c>
      <c r="D27" s="602">
        <v>-1.1</v>
      </c>
      <c r="E27" s="603">
        <v>-3.1</v>
      </c>
      <c r="F27" s="603">
        <v>-0.6</v>
      </c>
      <c r="G27" s="603">
        <v>-2.3</v>
      </c>
      <c r="H27" s="603">
        <v>6.8</v>
      </c>
      <c r="I27" s="603">
        <v>5.3</v>
      </c>
      <c r="J27" s="603">
        <v>-4.6</v>
      </c>
      <c r="K27" s="603">
        <v>9</v>
      </c>
      <c r="L27" s="610" t="s">
        <v>699</v>
      </c>
      <c r="M27" s="610" t="s">
        <v>699</v>
      </c>
      <c r="N27" s="610" t="s">
        <v>699</v>
      </c>
      <c r="O27" s="610" t="s">
        <v>699</v>
      </c>
      <c r="P27" s="603">
        <v>-2.3</v>
      </c>
      <c r="Q27" s="603">
        <v>-3.1</v>
      </c>
      <c r="R27" s="603">
        <v>0.7</v>
      </c>
      <c r="S27" s="610" t="s">
        <v>699</v>
      </c>
    </row>
    <row r="28" spans="1:19" ht="13.5" customHeight="1">
      <c r="A28" s="549"/>
      <c r="B28" s="549" t="s">
        <v>606</v>
      </c>
      <c r="C28" s="550"/>
      <c r="D28" s="604">
        <v>-1.5</v>
      </c>
      <c r="E28" s="605">
        <v>-4.1</v>
      </c>
      <c r="F28" s="605">
        <v>-1.6</v>
      </c>
      <c r="G28" s="605">
        <v>-0.9</v>
      </c>
      <c r="H28" s="605">
        <v>-4.7</v>
      </c>
      <c r="I28" s="605">
        <v>-4.7</v>
      </c>
      <c r="J28" s="605">
        <v>-2.2</v>
      </c>
      <c r="K28" s="605">
        <v>-0.2</v>
      </c>
      <c r="L28" s="611" t="s">
        <v>699</v>
      </c>
      <c r="M28" s="611" t="s">
        <v>699</v>
      </c>
      <c r="N28" s="611" t="s">
        <v>699</v>
      </c>
      <c r="O28" s="611" t="s">
        <v>699</v>
      </c>
      <c r="P28" s="605">
        <v>-2.6</v>
      </c>
      <c r="Q28" s="605">
        <v>0.8</v>
      </c>
      <c r="R28" s="605">
        <v>-9.5</v>
      </c>
      <c r="S28" s="611" t="s">
        <v>699</v>
      </c>
    </row>
    <row r="29" spans="1:19" ht="13.5" customHeight="1">
      <c r="A29" s="549"/>
      <c r="B29" s="549" t="s">
        <v>607</v>
      </c>
      <c r="C29" s="550"/>
      <c r="D29" s="604">
        <v>-0.3</v>
      </c>
      <c r="E29" s="605">
        <v>-4.8</v>
      </c>
      <c r="F29" s="605">
        <v>-0.4</v>
      </c>
      <c r="G29" s="605">
        <v>-4.8</v>
      </c>
      <c r="H29" s="605">
        <v>-9</v>
      </c>
      <c r="I29" s="605">
        <v>-5.6</v>
      </c>
      <c r="J29" s="605">
        <v>1.2</v>
      </c>
      <c r="K29" s="605">
        <v>-1.8</v>
      </c>
      <c r="L29" s="611" t="s">
        <v>699</v>
      </c>
      <c r="M29" s="611" t="s">
        <v>699</v>
      </c>
      <c r="N29" s="611" t="s">
        <v>699</v>
      </c>
      <c r="O29" s="611" t="s">
        <v>699</v>
      </c>
      <c r="P29" s="605">
        <v>2.9</v>
      </c>
      <c r="Q29" s="605">
        <v>1.4</v>
      </c>
      <c r="R29" s="605">
        <v>3.5</v>
      </c>
      <c r="S29" s="611" t="s">
        <v>699</v>
      </c>
    </row>
    <row r="30" spans="1:19" ht="13.5" customHeight="1">
      <c r="A30" s="549"/>
      <c r="B30" s="549" t="s">
        <v>608</v>
      </c>
      <c r="C30" s="550"/>
      <c r="D30" s="604">
        <v>-4.6</v>
      </c>
      <c r="E30" s="605">
        <v>2</v>
      </c>
      <c r="F30" s="605">
        <v>-4.4</v>
      </c>
      <c r="G30" s="605">
        <v>1.3</v>
      </c>
      <c r="H30" s="605">
        <v>-3.4</v>
      </c>
      <c r="I30" s="605">
        <v>-0.4</v>
      </c>
      <c r="J30" s="605">
        <v>-5.6</v>
      </c>
      <c r="K30" s="605">
        <v>5.2</v>
      </c>
      <c r="L30" s="611" t="s">
        <v>699</v>
      </c>
      <c r="M30" s="611" t="s">
        <v>699</v>
      </c>
      <c r="N30" s="611" t="s">
        <v>699</v>
      </c>
      <c r="O30" s="611" t="s">
        <v>699</v>
      </c>
      <c r="P30" s="605">
        <v>-8.2</v>
      </c>
      <c r="Q30" s="605">
        <v>-6.8</v>
      </c>
      <c r="R30" s="605">
        <v>9.3</v>
      </c>
      <c r="S30" s="611" t="s">
        <v>699</v>
      </c>
    </row>
    <row r="31" spans="1:19" ht="13.5" customHeight="1">
      <c r="A31" s="549"/>
      <c r="B31" s="549" t="s">
        <v>609</v>
      </c>
      <c r="C31" s="550"/>
      <c r="D31" s="604">
        <v>2.7</v>
      </c>
      <c r="E31" s="605">
        <v>5.2</v>
      </c>
      <c r="F31" s="605">
        <v>7.3</v>
      </c>
      <c r="G31" s="605">
        <v>4.4</v>
      </c>
      <c r="H31" s="605">
        <v>5.9</v>
      </c>
      <c r="I31" s="605">
        <v>0.5</v>
      </c>
      <c r="J31" s="605">
        <v>5.5</v>
      </c>
      <c r="K31" s="605">
        <v>5.4</v>
      </c>
      <c r="L31" s="611" t="s">
        <v>699</v>
      </c>
      <c r="M31" s="611" t="s">
        <v>699</v>
      </c>
      <c r="N31" s="611" t="s">
        <v>699</v>
      </c>
      <c r="O31" s="611" t="s">
        <v>699</v>
      </c>
      <c r="P31" s="605">
        <v>-4.9</v>
      </c>
      <c r="Q31" s="605">
        <v>-2.7</v>
      </c>
      <c r="R31" s="605">
        <v>5.4</v>
      </c>
      <c r="S31" s="611" t="s">
        <v>699</v>
      </c>
    </row>
    <row r="32" spans="1:19" ht="13.5" customHeight="1">
      <c r="A32" s="549"/>
      <c r="B32" s="549" t="s">
        <v>610</v>
      </c>
      <c r="C32" s="550"/>
      <c r="D32" s="608">
        <v>-2</v>
      </c>
      <c r="E32" s="609">
        <v>-3.3</v>
      </c>
      <c r="F32" s="609">
        <v>0.1</v>
      </c>
      <c r="G32" s="609">
        <v>6.4</v>
      </c>
      <c r="H32" s="609">
        <v>-8.6</v>
      </c>
      <c r="I32" s="609">
        <v>-2.4</v>
      </c>
      <c r="J32" s="609">
        <v>-0.8</v>
      </c>
      <c r="K32" s="609">
        <v>-3.4</v>
      </c>
      <c r="L32" s="609">
        <v>-19</v>
      </c>
      <c r="M32" s="609">
        <v>5.6</v>
      </c>
      <c r="N32" s="609">
        <v>-14.6</v>
      </c>
      <c r="O32" s="609">
        <v>0.1</v>
      </c>
      <c r="P32" s="609">
        <v>-13.4</v>
      </c>
      <c r="Q32" s="609">
        <v>-2.6</v>
      </c>
      <c r="R32" s="609">
        <v>-1.1</v>
      </c>
      <c r="S32" s="609">
        <v>9.9</v>
      </c>
    </row>
    <row r="33" spans="1:19" ht="13.5" customHeight="1">
      <c r="A33" s="546" t="s">
        <v>611</v>
      </c>
      <c r="B33" s="546" t="s">
        <v>629</v>
      </c>
      <c r="C33" s="552" t="s">
        <v>613</v>
      </c>
      <c r="D33" s="590">
        <v>-2.3</v>
      </c>
      <c r="E33" s="591">
        <v>-4.6</v>
      </c>
      <c r="F33" s="591">
        <v>0.4</v>
      </c>
      <c r="G33" s="591">
        <v>-0.2</v>
      </c>
      <c r="H33" s="591">
        <v>-10.6</v>
      </c>
      <c r="I33" s="591">
        <v>-2.7</v>
      </c>
      <c r="J33" s="591">
        <v>-2.9</v>
      </c>
      <c r="K33" s="591">
        <v>-1.4</v>
      </c>
      <c r="L33" s="591">
        <v>-21.2</v>
      </c>
      <c r="M33" s="591">
        <v>2.3</v>
      </c>
      <c r="N33" s="591">
        <v>-12.6</v>
      </c>
      <c r="O33" s="591">
        <v>-1.7</v>
      </c>
      <c r="P33" s="591">
        <v>-13.1</v>
      </c>
      <c r="Q33" s="591">
        <v>-0.7</v>
      </c>
      <c r="R33" s="591">
        <v>-2.6</v>
      </c>
      <c r="S33" s="591">
        <v>11.3</v>
      </c>
    </row>
    <row r="34" spans="1:19" ht="13.5" customHeight="1">
      <c r="A34" s="549"/>
      <c r="B34" s="549" t="s">
        <v>704</v>
      </c>
      <c r="C34" s="550"/>
      <c r="D34" s="590">
        <v>-2.8</v>
      </c>
      <c r="E34" s="591">
        <v>1.9</v>
      </c>
      <c r="F34" s="591">
        <v>-0.3</v>
      </c>
      <c r="G34" s="591">
        <v>1.6</v>
      </c>
      <c r="H34" s="591">
        <v>-9.7</v>
      </c>
      <c r="I34" s="591">
        <v>-1.3</v>
      </c>
      <c r="J34" s="591">
        <v>-5.2</v>
      </c>
      <c r="K34" s="591">
        <v>-7.1</v>
      </c>
      <c r="L34" s="591">
        <v>-18.9</v>
      </c>
      <c r="M34" s="591">
        <v>3</v>
      </c>
      <c r="N34" s="591">
        <v>-16.4</v>
      </c>
      <c r="O34" s="591">
        <v>0.1</v>
      </c>
      <c r="P34" s="591">
        <v>-10.9</v>
      </c>
      <c r="Q34" s="591">
        <v>-2.5</v>
      </c>
      <c r="R34" s="591">
        <v>-4.3</v>
      </c>
      <c r="S34" s="591">
        <v>14.8</v>
      </c>
    </row>
    <row r="35" spans="1:19" ht="13.5" customHeight="1">
      <c r="A35" s="549" t="s">
        <v>612</v>
      </c>
      <c r="B35" s="549" t="s">
        <v>633</v>
      </c>
      <c r="C35" s="550" t="s">
        <v>613</v>
      </c>
      <c r="D35" s="590">
        <v>-0.2</v>
      </c>
      <c r="E35" s="591">
        <v>12.5</v>
      </c>
      <c r="F35" s="591">
        <v>-0.6</v>
      </c>
      <c r="G35" s="591">
        <v>-1.9</v>
      </c>
      <c r="H35" s="591">
        <v>-6.9</v>
      </c>
      <c r="I35" s="591">
        <v>0.9</v>
      </c>
      <c r="J35" s="591">
        <v>-3.2</v>
      </c>
      <c r="K35" s="591">
        <v>-0.4</v>
      </c>
      <c r="L35" s="591">
        <v>-4.2</v>
      </c>
      <c r="M35" s="591">
        <v>-2.2</v>
      </c>
      <c r="N35" s="591">
        <v>2.5</v>
      </c>
      <c r="O35" s="591">
        <v>7.5</v>
      </c>
      <c r="P35" s="591">
        <v>0.2</v>
      </c>
      <c r="Q35" s="591">
        <v>-3.5</v>
      </c>
      <c r="R35" s="591">
        <v>-1.4</v>
      </c>
      <c r="S35" s="591">
        <v>8.2</v>
      </c>
    </row>
    <row r="36" spans="1:19" ht="13.5" customHeight="1">
      <c r="A36" s="549" t="s">
        <v>563</v>
      </c>
      <c r="B36" s="549" t="s">
        <v>621</v>
      </c>
      <c r="C36" s="550"/>
      <c r="D36" s="590">
        <v>-0.7</v>
      </c>
      <c r="E36" s="591">
        <v>7.5</v>
      </c>
      <c r="F36" s="591">
        <v>-1.5</v>
      </c>
      <c r="G36" s="591">
        <v>-2</v>
      </c>
      <c r="H36" s="591">
        <v>-6.1</v>
      </c>
      <c r="I36" s="591">
        <v>0.3</v>
      </c>
      <c r="J36" s="591">
        <v>-2.9</v>
      </c>
      <c r="K36" s="591">
        <v>0.5</v>
      </c>
      <c r="L36" s="591">
        <v>-0.9</v>
      </c>
      <c r="M36" s="591">
        <v>-2.6</v>
      </c>
      <c r="N36" s="591">
        <v>-5.7</v>
      </c>
      <c r="O36" s="591">
        <v>14.6</v>
      </c>
      <c r="P36" s="591">
        <v>0.2</v>
      </c>
      <c r="Q36" s="591">
        <v>-1.8</v>
      </c>
      <c r="R36" s="591">
        <v>-0.5</v>
      </c>
      <c r="S36" s="591">
        <v>6.8</v>
      </c>
    </row>
    <row r="37" spans="1:19" ht="13.5" customHeight="1">
      <c r="A37" s="549" t="s">
        <v>563</v>
      </c>
      <c r="B37" s="549" t="s">
        <v>622</v>
      </c>
      <c r="C37" s="550"/>
      <c r="D37" s="590">
        <v>0.5</v>
      </c>
      <c r="E37" s="591">
        <v>4.7</v>
      </c>
      <c r="F37" s="591">
        <v>1.6</v>
      </c>
      <c r="G37" s="591">
        <v>-5.1</v>
      </c>
      <c r="H37" s="591">
        <v>-5.6</v>
      </c>
      <c r="I37" s="591">
        <v>1.6</v>
      </c>
      <c r="J37" s="591">
        <v>-2.3</v>
      </c>
      <c r="K37" s="591">
        <v>3</v>
      </c>
      <c r="L37" s="591">
        <v>-7</v>
      </c>
      <c r="M37" s="591">
        <v>-1</v>
      </c>
      <c r="N37" s="591">
        <v>-4.3</v>
      </c>
      <c r="O37" s="591">
        <v>10.8</v>
      </c>
      <c r="P37" s="591">
        <v>-2.8</v>
      </c>
      <c r="Q37" s="591">
        <v>1</v>
      </c>
      <c r="R37" s="591">
        <v>-0.6</v>
      </c>
      <c r="S37" s="591">
        <v>8.7</v>
      </c>
    </row>
    <row r="38" spans="1:19" ht="13.5" customHeight="1">
      <c r="A38" s="549" t="s">
        <v>563</v>
      </c>
      <c r="B38" s="549" t="s">
        <v>623</v>
      </c>
      <c r="C38" s="550"/>
      <c r="D38" s="590">
        <v>-0.3</v>
      </c>
      <c r="E38" s="591">
        <v>7.5</v>
      </c>
      <c r="F38" s="591">
        <v>0.6</v>
      </c>
      <c r="G38" s="591">
        <v>-1.7</v>
      </c>
      <c r="H38" s="591">
        <v>-0.7</v>
      </c>
      <c r="I38" s="591">
        <v>1.7</v>
      </c>
      <c r="J38" s="591">
        <v>-4.2</v>
      </c>
      <c r="K38" s="591">
        <v>1.1</v>
      </c>
      <c r="L38" s="591">
        <v>-1.3</v>
      </c>
      <c r="M38" s="591">
        <v>-0.5</v>
      </c>
      <c r="N38" s="591">
        <v>-4.5</v>
      </c>
      <c r="O38" s="591">
        <v>12.5</v>
      </c>
      <c r="P38" s="591">
        <v>-3.4</v>
      </c>
      <c r="Q38" s="591">
        <v>-1.7</v>
      </c>
      <c r="R38" s="591">
        <v>-3.4</v>
      </c>
      <c r="S38" s="591">
        <v>2.9</v>
      </c>
    </row>
    <row r="39" spans="1:19" ht="13.5" customHeight="1">
      <c r="A39" s="549" t="s">
        <v>563</v>
      </c>
      <c r="B39" s="549" t="s">
        <v>624</v>
      </c>
      <c r="C39" s="550"/>
      <c r="D39" s="590">
        <v>-0.1</v>
      </c>
      <c r="E39" s="591">
        <v>7.7</v>
      </c>
      <c r="F39" s="591">
        <v>0.2</v>
      </c>
      <c r="G39" s="591">
        <v>0.3</v>
      </c>
      <c r="H39" s="591">
        <v>-5.1</v>
      </c>
      <c r="I39" s="591">
        <v>2.5</v>
      </c>
      <c r="J39" s="591">
        <v>-3.2</v>
      </c>
      <c r="K39" s="591">
        <v>4.5</v>
      </c>
      <c r="L39" s="591">
        <v>-1.8</v>
      </c>
      <c r="M39" s="591">
        <v>-7.2</v>
      </c>
      <c r="N39" s="591">
        <v>-4.8</v>
      </c>
      <c r="O39" s="591">
        <v>5.9</v>
      </c>
      <c r="P39" s="591">
        <v>-3.8</v>
      </c>
      <c r="Q39" s="591">
        <v>1.1</v>
      </c>
      <c r="R39" s="591">
        <v>-1.3</v>
      </c>
      <c r="S39" s="591">
        <v>3.5</v>
      </c>
    </row>
    <row r="40" spans="1:19" ht="13.5" customHeight="1">
      <c r="A40" s="549" t="s">
        <v>563</v>
      </c>
      <c r="B40" s="549" t="s">
        <v>625</v>
      </c>
      <c r="C40" s="550"/>
      <c r="D40" s="590">
        <v>1.1</v>
      </c>
      <c r="E40" s="591">
        <v>8.2</v>
      </c>
      <c r="F40" s="591">
        <v>1.6</v>
      </c>
      <c r="G40" s="591">
        <v>2.6</v>
      </c>
      <c r="H40" s="591">
        <v>-3.1</v>
      </c>
      <c r="I40" s="591">
        <v>5.1</v>
      </c>
      <c r="J40" s="591">
        <v>-2.2</v>
      </c>
      <c r="K40" s="591">
        <v>6.7</v>
      </c>
      <c r="L40" s="591">
        <v>-5.4</v>
      </c>
      <c r="M40" s="591">
        <v>-7.1</v>
      </c>
      <c r="N40" s="591">
        <v>-2.4</v>
      </c>
      <c r="O40" s="591">
        <v>3.7</v>
      </c>
      <c r="P40" s="591">
        <v>-1.1</v>
      </c>
      <c r="Q40" s="591">
        <v>0.8</v>
      </c>
      <c r="R40" s="591">
        <v>-0.2</v>
      </c>
      <c r="S40" s="591">
        <v>6.6</v>
      </c>
    </row>
    <row r="41" spans="1:19" ht="13.5" customHeight="1">
      <c r="A41" s="549" t="s">
        <v>563</v>
      </c>
      <c r="B41" s="549" t="s">
        <v>626</v>
      </c>
      <c r="C41" s="550"/>
      <c r="D41" s="590">
        <v>2.3</v>
      </c>
      <c r="E41" s="591">
        <v>9.5</v>
      </c>
      <c r="F41" s="591">
        <v>3</v>
      </c>
      <c r="G41" s="591">
        <v>1.4</v>
      </c>
      <c r="H41" s="591">
        <v>-8.6</v>
      </c>
      <c r="I41" s="591">
        <v>4.7</v>
      </c>
      <c r="J41" s="591">
        <v>3.2</v>
      </c>
      <c r="K41" s="591">
        <v>9.5</v>
      </c>
      <c r="L41" s="591">
        <v>-3.2</v>
      </c>
      <c r="M41" s="591">
        <v>-11.9</v>
      </c>
      <c r="N41" s="591">
        <v>2.3</v>
      </c>
      <c r="O41" s="591">
        <v>6.3</v>
      </c>
      <c r="P41" s="591">
        <v>3.7</v>
      </c>
      <c r="Q41" s="591">
        <v>0.1</v>
      </c>
      <c r="R41" s="591">
        <v>0.7</v>
      </c>
      <c r="S41" s="591">
        <v>0.5</v>
      </c>
    </row>
    <row r="42" spans="1:19" ht="13.5" customHeight="1">
      <c r="A42" s="549"/>
      <c r="B42" s="549" t="s">
        <v>627</v>
      </c>
      <c r="C42" s="550"/>
      <c r="D42" s="590">
        <v>2.2</v>
      </c>
      <c r="E42" s="591">
        <v>10</v>
      </c>
      <c r="F42" s="591">
        <v>2.5</v>
      </c>
      <c r="G42" s="591">
        <v>-2</v>
      </c>
      <c r="H42" s="591">
        <v>2.4</v>
      </c>
      <c r="I42" s="591">
        <v>2.2</v>
      </c>
      <c r="J42" s="591">
        <v>2.1</v>
      </c>
      <c r="K42" s="591">
        <v>11.7</v>
      </c>
      <c r="L42" s="591">
        <v>-4.5</v>
      </c>
      <c r="M42" s="591">
        <v>-9.9</v>
      </c>
      <c r="N42" s="591">
        <v>1.2</v>
      </c>
      <c r="O42" s="591">
        <v>12.3</v>
      </c>
      <c r="P42" s="591">
        <v>5.4</v>
      </c>
      <c r="Q42" s="591">
        <v>-0.8</v>
      </c>
      <c r="R42" s="591">
        <v>0</v>
      </c>
      <c r="S42" s="591">
        <v>-5.4</v>
      </c>
    </row>
    <row r="43" spans="1:19" ht="13.5" customHeight="1">
      <c r="A43" s="549"/>
      <c r="B43" s="549" t="s">
        <v>628</v>
      </c>
      <c r="C43" s="550"/>
      <c r="D43" s="590">
        <v>1.8</v>
      </c>
      <c r="E43" s="591">
        <v>7.3</v>
      </c>
      <c r="F43" s="591">
        <v>0.3</v>
      </c>
      <c r="G43" s="591">
        <v>-2.6</v>
      </c>
      <c r="H43" s="591">
        <v>2.1</v>
      </c>
      <c r="I43" s="591">
        <v>2.8</v>
      </c>
      <c r="J43" s="591">
        <v>2.8</v>
      </c>
      <c r="K43" s="591">
        <v>12.3</v>
      </c>
      <c r="L43" s="591">
        <v>2</v>
      </c>
      <c r="M43" s="591">
        <v>-6.9</v>
      </c>
      <c r="N43" s="591">
        <v>4.1</v>
      </c>
      <c r="O43" s="591">
        <v>15.5</v>
      </c>
      <c r="P43" s="591">
        <v>-0.2</v>
      </c>
      <c r="Q43" s="591">
        <v>0.5</v>
      </c>
      <c r="R43" s="591">
        <v>0.2</v>
      </c>
      <c r="S43" s="591">
        <v>-1.2</v>
      </c>
    </row>
    <row r="44" spans="1:19" ht="13.5" customHeight="1">
      <c r="A44" s="549"/>
      <c r="B44" s="549" t="s">
        <v>579</v>
      </c>
      <c r="C44" s="550"/>
      <c r="D44" s="590">
        <v>2.3</v>
      </c>
      <c r="E44" s="591">
        <v>5.4</v>
      </c>
      <c r="F44" s="591">
        <v>0.9</v>
      </c>
      <c r="G44" s="591">
        <v>-4.6</v>
      </c>
      <c r="H44" s="591">
        <v>0.8</v>
      </c>
      <c r="I44" s="591">
        <v>3.6</v>
      </c>
      <c r="J44" s="591">
        <v>3.3</v>
      </c>
      <c r="K44" s="591">
        <v>9.7</v>
      </c>
      <c r="L44" s="591">
        <v>1.1</v>
      </c>
      <c r="M44" s="591">
        <v>-10.3</v>
      </c>
      <c r="N44" s="591">
        <v>12.1</v>
      </c>
      <c r="O44" s="591">
        <v>15.7</v>
      </c>
      <c r="P44" s="591">
        <v>2.6</v>
      </c>
      <c r="Q44" s="591">
        <v>0.4</v>
      </c>
      <c r="R44" s="591">
        <v>-1</v>
      </c>
      <c r="S44" s="591">
        <v>2</v>
      </c>
    </row>
    <row r="45" spans="1:19" ht="13.5" customHeight="1">
      <c r="A45" s="554"/>
      <c r="B45" s="554" t="s">
        <v>791</v>
      </c>
      <c r="C45" s="555"/>
      <c r="D45" s="592">
        <v>2.5</v>
      </c>
      <c r="E45" s="593">
        <v>8.8</v>
      </c>
      <c r="F45" s="593">
        <v>1.2</v>
      </c>
      <c r="G45" s="593">
        <v>-9.6</v>
      </c>
      <c r="H45" s="593">
        <v>6</v>
      </c>
      <c r="I45" s="593">
        <v>5.4</v>
      </c>
      <c r="J45" s="593">
        <v>2.5</v>
      </c>
      <c r="K45" s="593">
        <v>10.4</v>
      </c>
      <c r="L45" s="593">
        <v>-2.8</v>
      </c>
      <c r="M45" s="593">
        <v>-6.2</v>
      </c>
      <c r="N45" s="593">
        <v>8.1</v>
      </c>
      <c r="O45" s="593">
        <v>13.5</v>
      </c>
      <c r="P45" s="593">
        <v>5.1</v>
      </c>
      <c r="Q45" s="593">
        <v>1.3</v>
      </c>
      <c r="R45" s="593">
        <v>0.1</v>
      </c>
      <c r="S45" s="593">
        <v>-0.6</v>
      </c>
    </row>
    <row r="46" spans="1:35" ht="27" customHeight="1">
      <c r="A46" s="752" t="s">
        <v>344</v>
      </c>
      <c r="B46" s="752"/>
      <c r="C46" s="753"/>
      <c r="D46" s="594">
        <v>1.3</v>
      </c>
      <c r="E46" s="594">
        <v>0.8</v>
      </c>
      <c r="F46" s="594">
        <v>1.4</v>
      </c>
      <c r="G46" s="594">
        <v>-6.4</v>
      </c>
      <c r="H46" s="594">
        <v>1.1</v>
      </c>
      <c r="I46" s="594">
        <v>1.1</v>
      </c>
      <c r="J46" s="594">
        <v>1.6</v>
      </c>
      <c r="K46" s="594">
        <v>1.5</v>
      </c>
      <c r="L46" s="594">
        <v>-4</v>
      </c>
      <c r="M46" s="594">
        <v>3.9</v>
      </c>
      <c r="N46" s="594">
        <v>0.6</v>
      </c>
      <c r="O46" s="594">
        <v>2.1</v>
      </c>
      <c r="P46" s="594">
        <v>1.3</v>
      </c>
      <c r="Q46" s="594">
        <v>1.9</v>
      </c>
      <c r="R46" s="594">
        <v>2.6</v>
      </c>
      <c r="S46" s="594">
        <v>1.5</v>
      </c>
      <c r="T46" s="551"/>
      <c r="U46" s="551"/>
      <c r="V46" s="551"/>
      <c r="W46" s="551"/>
      <c r="X46" s="551"/>
      <c r="Y46" s="551"/>
      <c r="Z46" s="551"/>
      <c r="AA46" s="551"/>
      <c r="AB46" s="551"/>
      <c r="AC46" s="551"/>
      <c r="AD46" s="551"/>
      <c r="AE46" s="551"/>
      <c r="AF46" s="551"/>
      <c r="AG46" s="551"/>
      <c r="AH46" s="551"/>
      <c r="AI46" s="551"/>
    </row>
    <row r="47" spans="1:35" ht="27" customHeight="1">
      <c r="A47" s="551"/>
      <c r="B47" s="551"/>
      <c r="C47" s="551"/>
      <c r="D47" s="548"/>
      <c r="E47" s="548"/>
      <c r="F47" s="548"/>
      <c r="G47" s="548"/>
      <c r="H47" s="548"/>
      <c r="I47" s="548"/>
      <c r="J47" s="548"/>
      <c r="K47" s="548"/>
      <c r="L47" s="548"/>
      <c r="M47" s="548"/>
      <c r="N47" s="548"/>
      <c r="O47" s="548"/>
      <c r="P47" s="548"/>
      <c r="Q47" s="548"/>
      <c r="R47" s="548"/>
      <c r="S47" s="548"/>
      <c r="T47" s="551"/>
      <c r="U47" s="551"/>
      <c r="V47" s="551"/>
      <c r="W47" s="551"/>
      <c r="X47" s="551"/>
      <c r="Y47" s="551"/>
      <c r="Z47" s="551"/>
      <c r="AA47" s="551"/>
      <c r="AB47" s="551"/>
      <c r="AC47" s="551"/>
      <c r="AD47" s="551"/>
      <c r="AE47" s="551"/>
      <c r="AF47" s="551"/>
      <c r="AG47" s="551"/>
      <c r="AH47" s="551"/>
      <c r="AI47" s="551"/>
    </row>
    <row r="48" spans="1:19" ht="17.25">
      <c r="A48" s="598" t="s">
        <v>118</v>
      </c>
      <c r="B48" s="556"/>
      <c r="C48" s="556"/>
      <c r="D48" s="553"/>
      <c r="E48" s="553"/>
      <c r="F48" s="553"/>
      <c r="G48" s="553"/>
      <c r="H48" s="757"/>
      <c r="I48" s="757"/>
      <c r="J48" s="757"/>
      <c r="K48" s="757"/>
      <c r="L48" s="757"/>
      <c r="M48" s="757"/>
      <c r="N48" s="757"/>
      <c r="O48" s="757"/>
      <c r="P48" s="553"/>
      <c r="Q48" s="553"/>
      <c r="R48" s="553"/>
      <c r="S48" s="560" t="s">
        <v>614</v>
      </c>
    </row>
    <row r="49" spans="1:19" ht="13.5">
      <c r="A49" s="744" t="s">
        <v>564</v>
      </c>
      <c r="B49" s="744"/>
      <c r="C49" s="745"/>
      <c r="D49" s="539" t="s">
        <v>746</v>
      </c>
      <c r="E49" s="539" t="s">
        <v>747</v>
      </c>
      <c r="F49" s="539" t="s">
        <v>748</v>
      </c>
      <c r="G49" s="539" t="s">
        <v>749</v>
      </c>
      <c r="H49" s="539" t="s">
        <v>750</v>
      </c>
      <c r="I49" s="539" t="s">
        <v>751</v>
      </c>
      <c r="J49" s="539" t="s">
        <v>752</v>
      </c>
      <c r="K49" s="539" t="s">
        <v>753</v>
      </c>
      <c r="L49" s="539" t="s">
        <v>754</v>
      </c>
      <c r="M49" s="539" t="s">
        <v>755</v>
      </c>
      <c r="N49" s="539" t="s">
        <v>756</v>
      </c>
      <c r="O49" s="539" t="s">
        <v>757</v>
      </c>
      <c r="P49" s="539" t="s">
        <v>758</v>
      </c>
      <c r="Q49" s="539" t="s">
        <v>759</v>
      </c>
      <c r="R49" s="539" t="s">
        <v>760</v>
      </c>
      <c r="S49" s="539" t="s">
        <v>761</v>
      </c>
    </row>
    <row r="50" spans="1:19" ht="13.5">
      <c r="A50" s="746"/>
      <c r="B50" s="746"/>
      <c r="C50" s="747"/>
      <c r="D50" s="540" t="s">
        <v>580</v>
      </c>
      <c r="E50" s="540"/>
      <c r="F50" s="540"/>
      <c r="G50" s="540" t="s">
        <v>727</v>
      </c>
      <c r="H50" s="540" t="s">
        <v>581</v>
      </c>
      <c r="I50" s="540" t="s">
        <v>582</v>
      </c>
      <c r="J50" s="540" t="s">
        <v>583</v>
      </c>
      <c r="K50" s="540" t="s">
        <v>584</v>
      </c>
      <c r="L50" s="541" t="s">
        <v>585</v>
      </c>
      <c r="M50" s="542" t="s">
        <v>586</v>
      </c>
      <c r="N50" s="541" t="s">
        <v>728</v>
      </c>
      <c r="O50" s="541" t="s">
        <v>587</v>
      </c>
      <c r="P50" s="541" t="s">
        <v>588</v>
      </c>
      <c r="Q50" s="541" t="s">
        <v>589</v>
      </c>
      <c r="R50" s="541" t="s">
        <v>590</v>
      </c>
      <c r="S50" s="541" t="s">
        <v>591</v>
      </c>
    </row>
    <row r="51" spans="1:19" ht="18" customHeight="1">
      <c r="A51" s="748"/>
      <c r="B51" s="748"/>
      <c r="C51" s="749"/>
      <c r="D51" s="543" t="s">
        <v>592</v>
      </c>
      <c r="E51" s="543" t="s">
        <v>342</v>
      </c>
      <c r="F51" s="543" t="s">
        <v>343</v>
      </c>
      <c r="G51" s="543" t="s">
        <v>729</v>
      </c>
      <c r="H51" s="543" t="s">
        <v>593</v>
      </c>
      <c r="I51" s="543" t="s">
        <v>594</v>
      </c>
      <c r="J51" s="543" t="s">
        <v>595</v>
      </c>
      <c r="K51" s="543" t="s">
        <v>596</v>
      </c>
      <c r="L51" s="544" t="s">
        <v>597</v>
      </c>
      <c r="M51" s="545" t="s">
        <v>598</v>
      </c>
      <c r="N51" s="544" t="s">
        <v>599</v>
      </c>
      <c r="O51" s="544" t="s">
        <v>599</v>
      </c>
      <c r="P51" s="545" t="s">
        <v>600</v>
      </c>
      <c r="Q51" s="545" t="s">
        <v>601</v>
      </c>
      <c r="R51" s="544" t="s">
        <v>599</v>
      </c>
      <c r="S51" s="543" t="s">
        <v>602</v>
      </c>
    </row>
    <row r="52" spans="1:19" ht="15.75" customHeight="1">
      <c r="A52" s="614"/>
      <c r="B52" s="614"/>
      <c r="C52" s="614"/>
      <c r="D52" s="750" t="s">
        <v>710</v>
      </c>
      <c r="E52" s="750"/>
      <c r="F52" s="750"/>
      <c r="G52" s="750"/>
      <c r="H52" s="750"/>
      <c r="I52" s="750"/>
      <c r="J52" s="750"/>
      <c r="K52" s="750"/>
      <c r="L52" s="750"/>
      <c r="M52" s="750"/>
      <c r="N52" s="750"/>
      <c r="O52" s="750"/>
      <c r="P52" s="750"/>
      <c r="Q52" s="750"/>
      <c r="R52" s="750"/>
      <c r="S52" s="614"/>
    </row>
    <row r="53" spans="1:19" ht="13.5" customHeight="1">
      <c r="A53" s="546" t="s">
        <v>603</v>
      </c>
      <c r="B53" s="546" t="s">
        <v>604</v>
      </c>
      <c r="C53" s="547" t="s">
        <v>605</v>
      </c>
      <c r="D53" s="602">
        <v>106.5</v>
      </c>
      <c r="E53" s="603">
        <v>106.9</v>
      </c>
      <c r="F53" s="603">
        <v>101</v>
      </c>
      <c r="G53" s="603">
        <v>105.4</v>
      </c>
      <c r="H53" s="603">
        <v>123.3</v>
      </c>
      <c r="I53" s="603">
        <v>108.4</v>
      </c>
      <c r="J53" s="603">
        <v>110.8</v>
      </c>
      <c r="K53" s="603">
        <v>88.2</v>
      </c>
      <c r="L53" s="610" t="s">
        <v>699</v>
      </c>
      <c r="M53" s="610" t="s">
        <v>699</v>
      </c>
      <c r="N53" s="610" t="s">
        <v>699</v>
      </c>
      <c r="O53" s="610" t="s">
        <v>699</v>
      </c>
      <c r="P53" s="603">
        <v>125.8</v>
      </c>
      <c r="Q53" s="603">
        <v>103.6</v>
      </c>
      <c r="R53" s="603">
        <v>94.7</v>
      </c>
      <c r="S53" s="610" t="s">
        <v>699</v>
      </c>
    </row>
    <row r="54" spans="1:19" ht="13.5" customHeight="1">
      <c r="A54" s="549"/>
      <c r="B54" s="549" t="s">
        <v>606</v>
      </c>
      <c r="C54" s="550"/>
      <c r="D54" s="604">
        <v>104.4</v>
      </c>
      <c r="E54" s="605">
        <v>94.8</v>
      </c>
      <c r="F54" s="605">
        <v>98.9</v>
      </c>
      <c r="G54" s="605">
        <v>104.7</v>
      </c>
      <c r="H54" s="605">
        <v>110.9</v>
      </c>
      <c r="I54" s="605">
        <v>106.1</v>
      </c>
      <c r="J54" s="605">
        <v>110.8</v>
      </c>
      <c r="K54" s="605">
        <v>87.5</v>
      </c>
      <c r="L54" s="611" t="s">
        <v>699</v>
      </c>
      <c r="M54" s="611" t="s">
        <v>699</v>
      </c>
      <c r="N54" s="611" t="s">
        <v>699</v>
      </c>
      <c r="O54" s="611" t="s">
        <v>699</v>
      </c>
      <c r="P54" s="605">
        <v>116.9</v>
      </c>
      <c r="Q54" s="605">
        <v>102.8</v>
      </c>
      <c r="R54" s="605">
        <v>83.3</v>
      </c>
      <c r="S54" s="611" t="s">
        <v>699</v>
      </c>
    </row>
    <row r="55" spans="1:19" ht="13.5" customHeight="1">
      <c r="A55" s="549"/>
      <c r="B55" s="549" t="s">
        <v>607</v>
      </c>
      <c r="C55" s="550"/>
      <c r="D55" s="604">
        <v>103</v>
      </c>
      <c r="E55" s="605">
        <v>85.4</v>
      </c>
      <c r="F55" s="605">
        <v>97.5</v>
      </c>
      <c r="G55" s="605">
        <v>97.4</v>
      </c>
      <c r="H55" s="605">
        <v>98.6</v>
      </c>
      <c r="I55" s="605">
        <v>107</v>
      </c>
      <c r="J55" s="605">
        <v>98.6</v>
      </c>
      <c r="K55" s="605">
        <v>91</v>
      </c>
      <c r="L55" s="611" t="s">
        <v>699</v>
      </c>
      <c r="M55" s="611" t="s">
        <v>699</v>
      </c>
      <c r="N55" s="611" t="s">
        <v>699</v>
      </c>
      <c r="O55" s="611" t="s">
        <v>699</v>
      </c>
      <c r="P55" s="605">
        <v>109</v>
      </c>
      <c r="Q55" s="605">
        <v>108.8</v>
      </c>
      <c r="R55" s="605">
        <v>83.6</v>
      </c>
      <c r="S55" s="611" t="s">
        <v>699</v>
      </c>
    </row>
    <row r="56" spans="1:19" ht="13.5" customHeight="1">
      <c r="A56" s="549"/>
      <c r="B56" s="549" t="s">
        <v>608</v>
      </c>
      <c r="C56" s="550"/>
      <c r="D56" s="604">
        <v>97.8</v>
      </c>
      <c r="E56" s="605">
        <v>86.6</v>
      </c>
      <c r="F56" s="605">
        <v>92.9</v>
      </c>
      <c r="G56" s="605">
        <v>97.2</v>
      </c>
      <c r="H56" s="605">
        <v>93.2</v>
      </c>
      <c r="I56" s="605">
        <v>104.1</v>
      </c>
      <c r="J56" s="605">
        <v>94.6</v>
      </c>
      <c r="K56" s="605">
        <v>99.1</v>
      </c>
      <c r="L56" s="611" t="s">
        <v>699</v>
      </c>
      <c r="M56" s="611" t="s">
        <v>699</v>
      </c>
      <c r="N56" s="611" t="s">
        <v>699</v>
      </c>
      <c r="O56" s="611" t="s">
        <v>699</v>
      </c>
      <c r="P56" s="605">
        <v>106.6</v>
      </c>
      <c r="Q56" s="605">
        <v>103.6</v>
      </c>
      <c r="R56" s="605">
        <v>97.2</v>
      </c>
      <c r="S56" s="611" t="s">
        <v>699</v>
      </c>
    </row>
    <row r="57" spans="1:19" ht="13.5" customHeight="1">
      <c r="A57" s="549"/>
      <c r="B57" s="549" t="s">
        <v>609</v>
      </c>
      <c r="C57" s="550"/>
      <c r="D57" s="607">
        <v>100</v>
      </c>
      <c r="E57" s="606">
        <v>100</v>
      </c>
      <c r="F57" s="606">
        <v>100</v>
      </c>
      <c r="G57" s="606">
        <v>100</v>
      </c>
      <c r="H57" s="606">
        <v>100</v>
      </c>
      <c r="I57" s="606">
        <v>100</v>
      </c>
      <c r="J57" s="606">
        <v>100</v>
      </c>
      <c r="K57" s="606">
        <v>100</v>
      </c>
      <c r="L57" s="606">
        <v>100</v>
      </c>
      <c r="M57" s="606">
        <v>100</v>
      </c>
      <c r="N57" s="606">
        <v>100</v>
      </c>
      <c r="O57" s="606">
        <v>100</v>
      </c>
      <c r="P57" s="606">
        <v>100</v>
      </c>
      <c r="Q57" s="606">
        <v>100</v>
      </c>
      <c r="R57" s="606">
        <v>100</v>
      </c>
      <c r="S57" s="606">
        <v>100</v>
      </c>
    </row>
    <row r="58" spans="1:19" ht="13.5" customHeight="1">
      <c r="A58" s="549"/>
      <c r="B58" s="549" t="s">
        <v>610</v>
      </c>
      <c r="C58" s="550"/>
      <c r="D58" s="608">
        <v>98.9</v>
      </c>
      <c r="E58" s="609">
        <v>106.3</v>
      </c>
      <c r="F58" s="609">
        <v>100.6</v>
      </c>
      <c r="G58" s="609">
        <v>99.8</v>
      </c>
      <c r="H58" s="609">
        <v>92.8</v>
      </c>
      <c r="I58" s="609">
        <v>96.9</v>
      </c>
      <c r="J58" s="609">
        <v>102.5</v>
      </c>
      <c r="K58" s="609">
        <v>96.3</v>
      </c>
      <c r="L58" s="609">
        <v>97.4</v>
      </c>
      <c r="M58" s="609">
        <v>102.5</v>
      </c>
      <c r="N58" s="609">
        <v>86.5</v>
      </c>
      <c r="O58" s="609">
        <v>104.4</v>
      </c>
      <c r="P58" s="609">
        <v>94.9</v>
      </c>
      <c r="Q58" s="609">
        <v>94.3</v>
      </c>
      <c r="R58" s="609">
        <v>100.8</v>
      </c>
      <c r="S58" s="609">
        <v>100.8</v>
      </c>
    </row>
    <row r="59" spans="1:19" ht="13.5" customHeight="1">
      <c r="A59" s="546" t="s">
        <v>611</v>
      </c>
      <c r="B59" s="546" t="s">
        <v>629</v>
      </c>
      <c r="C59" s="552" t="s">
        <v>613</v>
      </c>
      <c r="D59" s="590">
        <v>99.5</v>
      </c>
      <c r="E59" s="591">
        <v>106.4</v>
      </c>
      <c r="F59" s="591">
        <v>102.5</v>
      </c>
      <c r="G59" s="591">
        <v>98.7</v>
      </c>
      <c r="H59" s="591">
        <v>87</v>
      </c>
      <c r="I59" s="591">
        <v>98</v>
      </c>
      <c r="J59" s="591">
        <v>104.4</v>
      </c>
      <c r="K59" s="591">
        <v>94.8</v>
      </c>
      <c r="L59" s="591">
        <v>91.7</v>
      </c>
      <c r="M59" s="591">
        <v>102</v>
      </c>
      <c r="N59" s="591">
        <v>85.4</v>
      </c>
      <c r="O59" s="591">
        <v>109.4</v>
      </c>
      <c r="P59" s="591">
        <v>91.9</v>
      </c>
      <c r="Q59" s="591">
        <v>91.8</v>
      </c>
      <c r="R59" s="591">
        <v>100.8</v>
      </c>
      <c r="S59" s="591">
        <v>105.2</v>
      </c>
    </row>
    <row r="60" spans="1:19" ht="13.5" customHeight="1">
      <c r="A60" s="549"/>
      <c r="B60" s="549" t="s">
        <v>704</v>
      </c>
      <c r="C60" s="550"/>
      <c r="D60" s="590">
        <v>99.3</v>
      </c>
      <c r="E60" s="591">
        <v>117.1</v>
      </c>
      <c r="F60" s="591">
        <v>102.2</v>
      </c>
      <c r="G60" s="591">
        <v>101.3</v>
      </c>
      <c r="H60" s="591">
        <v>87.1</v>
      </c>
      <c r="I60" s="591">
        <v>99.6</v>
      </c>
      <c r="J60" s="591">
        <v>103.2</v>
      </c>
      <c r="K60" s="591">
        <v>96.4</v>
      </c>
      <c r="L60" s="591">
        <v>94.5</v>
      </c>
      <c r="M60" s="591">
        <v>101.5</v>
      </c>
      <c r="N60" s="591">
        <v>86.9</v>
      </c>
      <c r="O60" s="591">
        <v>110.3</v>
      </c>
      <c r="P60" s="591">
        <v>91</v>
      </c>
      <c r="Q60" s="591">
        <v>90.3</v>
      </c>
      <c r="R60" s="591">
        <v>100.3</v>
      </c>
      <c r="S60" s="591">
        <v>102.6</v>
      </c>
    </row>
    <row r="61" spans="1:19" ht="13.5" customHeight="1">
      <c r="A61" s="549" t="s">
        <v>612</v>
      </c>
      <c r="B61" s="549" t="s">
        <v>633</v>
      </c>
      <c r="C61" s="550" t="s">
        <v>613</v>
      </c>
      <c r="D61" s="590">
        <v>98.2</v>
      </c>
      <c r="E61" s="591">
        <v>113.3</v>
      </c>
      <c r="F61" s="591">
        <v>99.3</v>
      </c>
      <c r="G61" s="591">
        <v>99.2</v>
      </c>
      <c r="H61" s="591">
        <v>87.7</v>
      </c>
      <c r="I61" s="591">
        <v>103.5</v>
      </c>
      <c r="J61" s="591">
        <v>103.8</v>
      </c>
      <c r="K61" s="591">
        <v>92.9</v>
      </c>
      <c r="L61" s="591">
        <v>88.7</v>
      </c>
      <c r="M61" s="591">
        <v>100.7</v>
      </c>
      <c r="N61" s="591">
        <v>82.2</v>
      </c>
      <c r="O61" s="591">
        <v>104.7</v>
      </c>
      <c r="P61" s="591">
        <v>91.2</v>
      </c>
      <c r="Q61" s="591">
        <v>92.9</v>
      </c>
      <c r="R61" s="591">
        <v>100.1</v>
      </c>
      <c r="S61" s="591">
        <v>99.2</v>
      </c>
    </row>
    <row r="62" spans="1:19" ht="13.5" customHeight="1">
      <c r="A62" s="549" t="s">
        <v>563</v>
      </c>
      <c r="B62" s="549" t="s">
        <v>621</v>
      </c>
      <c r="C62" s="550"/>
      <c r="D62" s="590">
        <v>98.8</v>
      </c>
      <c r="E62" s="591">
        <v>116.1</v>
      </c>
      <c r="F62" s="591">
        <v>101.5</v>
      </c>
      <c r="G62" s="591">
        <v>98.6</v>
      </c>
      <c r="H62" s="591">
        <v>88.2</v>
      </c>
      <c r="I62" s="591">
        <v>103.9</v>
      </c>
      <c r="J62" s="591">
        <v>102.5</v>
      </c>
      <c r="K62" s="591">
        <v>92.2</v>
      </c>
      <c r="L62" s="591">
        <v>93.5</v>
      </c>
      <c r="M62" s="591">
        <v>100.8</v>
      </c>
      <c r="N62" s="591">
        <v>82.2</v>
      </c>
      <c r="O62" s="591">
        <v>104.6</v>
      </c>
      <c r="P62" s="591">
        <v>89</v>
      </c>
      <c r="Q62" s="591">
        <v>91.4</v>
      </c>
      <c r="R62" s="591">
        <v>103.6</v>
      </c>
      <c r="S62" s="591">
        <v>100.9</v>
      </c>
    </row>
    <row r="63" spans="1:19" ht="13.5" customHeight="1">
      <c r="A63" s="549" t="s">
        <v>563</v>
      </c>
      <c r="B63" s="549" t="s">
        <v>622</v>
      </c>
      <c r="C63" s="550"/>
      <c r="D63" s="590">
        <v>99.7</v>
      </c>
      <c r="E63" s="591">
        <v>116.6</v>
      </c>
      <c r="F63" s="591">
        <v>102.7</v>
      </c>
      <c r="G63" s="591">
        <v>99.1</v>
      </c>
      <c r="H63" s="591">
        <v>89.3</v>
      </c>
      <c r="I63" s="591">
        <v>101.5</v>
      </c>
      <c r="J63" s="591">
        <v>103.7</v>
      </c>
      <c r="K63" s="591">
        <v>97.8</v>
      </c>
      <c r="L63" s="591">
        <v>88.3</v>
      </c>
      <c r="M63" s="591">
        <v>103.9</v>
      </c>
      <c r="N63" s="591">
        <v>84.1</v>
      </c>
      <c r="O63" s="591">
        <v>102.4</v>
      </c>
      <c r="P63" s="591">
        <v>89.5</v>
      </c>
      <c r="Q63" s="591">
        <v>92.8</v>
      </c>
      <c r="R63" s="591">
        <v>101.8</v>
      </c>
      <c r="S63" s="591">
        <v>98.9</v>
      </c>
    </row>
    <row r="64" spans="1:19" ht="13.5" customHeight="1">
      <c r="A64" s="549" t="s">
        <v>563</v>
      </c>
      <c r="B64" s="549" t="s">
        <v>623</v>
      </c>
      <c r="C64" s="550"/>
      <c r="D64" s="590">
        <v>99.8</v>
      </c>
      <c r="E64" s="591">
        <v>114.4</v>
      </c>
      <c r="F64" s="591">
        <v>103.1</v>
      </c>
      <c r="G64" s="591">
        <v>98.4</v>
      </c>
      <c r="H64" s="591">
        <v>93.4</v>
      </c>
      <c r="I64" s="591">
        <v>105.4</v>
      </c>
      <c r="J64" s="591">
        <v>104.4</v>
      </c>
      <c r="K64" s="591">
        <v>93.4</v>
      </c>
      <c r="L64" s="591">
        <v>86.4</v>
      </c>
      <c r="M64" s="591">
        <v>101.4</v>
      </c>
      <c r="N64" s="591">
        <v>82.1</v>
      </c>
      <c r="O64" s="591">
        <v>101.8</v>
      </c>
      <c r="P64" s="591">
        <v>91.1</v>
      </c>
      <c r="Q64" s="591">
        <v>91</v>
      </c>
      <c r="R64" s="591">
        <v>97.3</v>
      </c>
      <c r="S64" s="591">
        <v>100</v>
      </c>
    </row>
    <row r="65" spans="1:19" ht="13.5" customHeight="1">
      <c r="A65" s="549" t="s">
        <v>563</v>
      </c>
      <c r="B65" s="549" t="s">
        <v>624</v>
      </c>
      <c r="C65" s="550"/>
      <c r="D65" s="590">
        <v>98.6</v>
      </c>
      <c r="E65" s="591">
        <v>120.2</v>
      </c>
      <c r="F65" s="591">
        <v>101.9</v>
      </c>
      <c r="G65" s="591">
        <v>97.3</v>
      </c>
      <c r="H65" s="591">
        <v>89.6</v>
      </c>
      <c r="I65" s="591">
        <v>102.3</v>
      </c>
      <c r="J65" s="591">
        <v>104.3</v>
      </c>
      <c r="K65" s="591">
        <v>94.5</v>
      </c>
      <c r="L65" s="591">
        <v>86.2</v>
      </c>
      <c r="M65" s="591">
        <v>92.8</v>
      </c>
      <c r="N65" s="591">
        <v>82</v>
      </c>
      <c r="O65" s="591">
        <v>100.4</v>
      </c>
      <c r="P65" s="591">
        <v>88.9</v>
      </c>
      <c r="Q65" s="591">
        <v>91.1</v>
      </c>
      <c r="R65" s="591">
        <v>97.4</v>
      </c>
      <c r="S65" s="591">
        <v>94.3</v>
      </c>
    </row>
    <row r="66" spans="1:19" ht="13.5" customHeight="1">
      <c r="A66" s="549" t="s">
        <v>563</v>
      </c>
      <c r="B66" s="549" t="s">
        <v>625</v>
      </c>
      <c r="C66" s="550"/>
      <c r="D66" s="590">
        <v>101.2</v>
      </c>
      <c r="E66" s="591">
        <v>120.2</v>
      </c>
      <c r="F66" s="591">
        <v>104.6</v>
      </c>
      <c r="G66" s="591">
        <v>100.7</v>
      </c>
      <c r="H66" s="591">
        <v>91.1</v>
      </c>
      <c r="I66" s="591">
        <v>109.1</v>
      </c>
      <c r="J66" s="591">
        <v>105.5</v>
      </c>
      <c r="K66" s="591">
        <v>101.2</v>
      </c>
      <c r="L66" s="591">
        <v>85.1</v>
      </c>
      <c r="M66" s="591">
        <v>94.2</v>
      </c>
      <c r="N66" s="591">
        <v>81.8</v>
      </c>
      <c r="O66" s="591">
        <v>99.6</v>
      </c>
      <c r="P66" s="591">
        <v>91</v>
      </c>
      <c r="Q66" s="591">
        <v>92.1</v>
      </c>
      <c r="R66" s="591">
        <v>99.8</v>
      </c>
      <c r="S66" s="591">
        <v>99.3</v>
      </c>
    </row>
    <row r="67" spans="1:19" ht="13.5" customHeight="1">
      <c r="A67" s="549" t="s">
        <v>563</v>
      </c>
      <c r="B67" s="549" t="s">
        <v>626</v>
      </c>
      <c r="C67" s="550"/>
      <c r="D67" s="590">
        <v>100.3</v>
      </c>
      <c r="E67" s="591">
        <v>116.7</v>
      </c>
      <c r="F67" s="591">
        <v>104.1</v>
      </c>
      <c r="G67" s="591">
        <v>99.9</v>
      </c>
      <c r="H67" s="591">
        <v>87</v>
      </c>
      <c r="I67" s="591">
        <v>108.9</v>
      </c>
      <c r="J67" s="591">
        <v>106.8</v>
      </c>
      <c r="K67" s="591">
        <v>98.6</v>
      </c>
      <c r="L67" s="591">
        <v>86.3</v>
      </c>
      <c r="M67" s="591">
        <v>92.8</v>
      </c>
      <c r="N67" s="591">
        <v>82.7</v>
      </c>
      <c r="O67" s="591">
        <v>98.4</v>
      </c>
      <c r="P67" s="591">
        <v>84.6</v>
      </c>
      <c r="Q67" s="591">
        <v>92</v>
      </c>
      <c r="R67" s="591">
        <v>99.2</v>
      </c>
      <c r="S67" s="591">
        <v>99</v>
      </c>
    </row>
    <row r="68" spans="1:19" ht="13.5" customHeight="1">
      <c r="A68" s="549"/>
      <c r="B68" s="549" t="s">
        <v>627</v>
      </c>
      <c r="C68" s="550"/>
      <c r="D68" s="590">
        <v>98.8</v>
      </c>
      <c r="E68" s="591">
        <v>113.1</v>
      </c>
      <c r="F68" s="591">
        <v>101.9</v>
      </c>
      <c r="G68" s="591">
        <v>98.5</v>
      </c>
      <c r="H68" s="591">
        <v>91.2</v>
      </c>
      <c r="I68" s="591">
        <v>103.8</v>
      </c>
      <c r="J68" s="591">
        <v>103.8</v>
      </c>
      <c r="K68" s="591">
        <v>98.5</v>
      </c>
      <c r="L68" s="591">
        <v>85.9</v>
      </c>
      <c r="M68" s="591">
        <v>93.8</v>
      </c>
      <c r="N68" s="591">
        <v>84.1</v>
      </c>
      <c r="O68" s="591">
        <v>103</v>
      </c>
      <c r="P68" s="591">
        <v>89.1</v>
      </c>
      <c r="Q68" s="591">
        <v>91.9</v>
      </c>
      <c r="R68" s="591">
        <v>99</v>
      </c>
      <c r="S68" s="591">
        <v>95.4</v>
      </c>
    </row>
    <row r="69" spans="1:19" ht="13.5" customHeight="1">
      <c r="A69" s="549"/>
      <c r="B69" s="549" t="s">
        <v>628</v>
      </c>
      <c r="C69" s="550"/>
      <c r="D69" s="590">
        <v>98.1</v>
      </c>
      <c r="E69" s="591">
        <v>115</v>
      </c>
      <c r="F69" s="591">
        <v>101.3</v>
      </c>
      <c r="G69" s="591">
        <v>101.8</v>
      </c>
      <c r="H69" s="591">
        <v>90.7</v>
      </c>
      <c r="I69" s="591">
        <v>106.5</v>
      </c>
      <c r="J69" s="591">
        <v>101.3</v>
      </c>
      <c r="K69" s="591">
        <v>98.1</v>
      </c>
      <c r="L69" s="591">
        <v>85</v>
      </c>
      <c r="M69" s="591">
        <v>94.6</v>
      </c>
      <c r="N69" s="591">
        <v>82.5</v>
      </c>
      <c r="O69" s="591">
        <v>101.6</v>
      </c>
      <c r="P69" s="591">
        <v>83.2</v>
      </c>
      <c r="Q69" s="591">
        <v>91.2</v>
      </c>
      <c r="R69" s="591">
        <v>98.2</v>
      </c>
      <c r="S69" s="591">
        <v>96.2</v>
      </c>
    </row>
    <row r="70" spans="1:46" ht="13.5" customHeight="1">
      <c r="A70" s="549"/>
      <c r="B70" s="549" t="s">
        <v>579</v>
      </c>
      <c r="C70" s="550"/>
      <c r="D70" s="590">
        <v>98.4</v>
      </c>
      <c r="E70" s="591">
        <v>117.1</v>
      </c>
      <c r="F70" s="591">
        <v>101.6</v>
      </c>
      <c r="G70" s="591">
        <v>98.9</v>
      </c>
      <c r="H70" s="591">
        <v>91.8</v>
      </c>
      <c r="I70" s="591">
        <v>107.3</v>
      </c>
      <c r="J70" s="591">
        <v>101.8</v>
      </c>
      <c r="K70" s="591">
        <v>97.7</v>
      </c>
      <c r="L70" s="591">
        <v>89.4</v>
      </c>
      <c r="M70" s="591">
        <v>90.8</v>
      </c>
      <c r="N70" s="591">
        <v>82.3</v>
      </c>
      <c r="O70" s="591">
        <v>100.6</v>
      </c>
      <c r="P70" s="591">
        <v>84.2</v>
      </c>
      <c r="Q70" s="591">
        <v>91.2</v>
      </c>
      <c r="R70" s="591">
        <v>97.6</v>
      </c>
      <c r="S70" s="591">
        <v>99.2</v>
      </c>
      <c r="T70" s="553"/>
      <c r="U70" s="553"/>
      <c r="V70" s="553"/>
      <c r="W70" s="553"/>
      <c r="X70" s="553"/>
      <c r="Y70" s="553"/>
      <c r="Z70" s="553"/>
      <c r="AA70" s="553"/>
      <c r="AB70" s="553"/>
      <c r="AC70" s="553"/>
      <c r="AD70" s="553"/>
      <c r="AE70" s="553"/>
      <c r="AF70" s="553"/>
      <c r="AG70" s="553"/>
      <c r="AH70" s="553"/>
      <c r="AI70" s="553"/>
      <c r="AJ70" s="553"/>
      <c r="AK70" s="553"/>
      <c r="AL70" s="553"/>
      <c r="AM70" s="553"/>
      <c r="AN70" s="553"/>
      <c r="AO70" s="553"/>
      <c r="AP70" s="553"/>
      <c r="AQ70" s="553"/>
      <c r="AR70" s="553"/>
      <c r="AS70" s="553"/>
      <c r="AT70" s="553"/>
    </row>
    <row r="71" spans="1:46" ht="13.5" customHeight="1">
      <c r="A71" s="554"/>
      <c r="B71" s="554" t="s">
        <v>787</v>
      </c>
      <c r="C71" s="555"/>
      <c r="D71" s="592">
        <v>99.7</v>
      </c>
      <c r="E71" s="593">
        <v>116.6</v>
      </c>
      <c r="F71" s="593">
        <v>102.9</v>
      </c>
      <c r="G71" s="593">
        <v>92.5</v>
      </c>
      <c r="H71" s="593">
        <v>93.1</v>
      </c>
      <c r="I71" s="593">
        <v>108</v>
      </c>
      <c r="J71" s="593">
        <v>104.2</v>
      </c>
      <c r="K71" s="593">
        <v>100.7</v>
      </c>
      <c r="L71" s="593">
        <v>85.7</v>
      </c>
      <c r="M71" s="593">
        <v>95.5</v>
      </c>
      <c r="N71" s="593">
        <v>84</v>
      </c>
      <c r="O71" s="593">
        <v>103.8</v>
      </c>
      <c r="P71" s="593">
        <v>85.6</v>
      </c>
      <c r="Q71" s="593">
        <v>92.3</v>
      </c>
      <c r="R71" s="593">
        <v>98.6</v>
      </c>
      <c r="S71" s="593">
        <v>100.9</v>
      </c>
      <c r="T71" s="553"/>
      <c r="U71" s="553"/>
      <c r="V71" s="553"/>
      <c r="W71" s="553"/>
      <c r="X71" s="553"/>
      <c r="Y71" s="553"/>
      <c r="Z71" s="553"/>
      <c r="AA71" s="553"/>
      <c r="AB71" s="553"/>
      <c r="AC71" s="553"/>
      <c r="AD71" s="553"/>
      <c r="AE71" s="553"/>
      <c r="AF71" s="553"/>
      <c r="AG71" s="553"/>
      <c r="AH71" s="553"/>
      <c r="AI71" s="553"/>
      <c r="AJ71" s="553"/>
      <c r="AK71" s="553"/>
      <c r="AL71" s="553"/>
      <c r="AM71" s="553"/>
      <c r="AN71" s="553"/>
      <c r="AO71" s="553"/>
      <c r="AP71" s="553"/>
      <c r="AQ71" s="553"/>
      <c r="AR71" s="553"/>
      <c r="AS71" s="553"/>
      <c r="AT71" s="553"/>
    </row>
    <row r="72" spans="1:19" ht="17.25" customHeight="1">
      <c r="A72" s="614"/>
      <c r="B72" s="614"/>
      <c r="C72" s="614"/>
      <c r="D72" s="751" t="s">
        <v>709</v>
      </c>
      <c r="E72" s="751"/>
      <c r="F72" s="751"/>
      <c r="G72" s="751"/>
      <c r="H72" s="751"/>
      <c r="I72" s="751"/>
      <c r="J72" s="751"/>
      <c r="K72" s="751"/>
      <c r="L72" s="751"/>
      <c r="M72" s="751"/>
      <c r="N72" s="751"/>
      <c r="O72" s="751"/>
      <c r="P72" s="751"/>
      <c r="Q72" s="751"/>
      <c r="R72" s="751"/>
      <c r="S72" s="751"/>
    </row>
    <row r="73" spans="1:19" ht="13.5" customHeight="1">
      <c r="A73" s="546" t="s">
        <v>603</v>
      </c>
      <c r="B73" s="546" t="s">
        <v>604</v>
      </c>
      <c r="C73" s="547" t="s">
        <v>605</v>
      </c>
      <c r="D73" s="602">
        <v>-0.7</v>
      </c>
      <c r="E73" s="603">
        <v>-0.9</v>
      </c>
      <c r="F73" s="603">
        <v>-0.4</v>
      </c>
      <c r="G73" s="603">
        <v>-1.3</v>
      </c>
      <c r="H73" s="603">
        <v>-2.1</v>
      </c>
      <c r="I73" s="603">
        <v>-2</v>
      </c>
      <c r="J73" s="603">
        <v>-4.4</v>
      </c>
      <c r="K73" s="603">
        <v>2.7</v>
      </c>
      <c r="L73" s="610" t="s">
        <v>699</v>
      </c>
      <c r="M73" s="610" t="s">
        <v>699</v>
      </c>
      <c r="N73" s="610" t="s">
        <v>699</v>
      </c>
      <c r="O73" s="610" t="s">
        <v>699</v>
      </c>
      <c r="P73" s="603">
        <v>1.9</v>
      </c>
      <c r="Q73" s="603">
        <v>-0.9</v>
      </c>
      <c r="R73" s="603">
        <v>0.6</v>
      </c>
      <c r="S73" s="610" t="s">
        <v>699</v>
      </c>
    </row>
    <row r="74" spans="1:19" ht="13.5" customHeight="1">
      <c r="A74" s="549"/>
      <c r="B74" s="549" t="s">
        <v>606</v>
      </c>
      <c r="C74" s="550"/>
      <c r="D74" s="604">
        <v>-2</v>
      </c>
      <c r="E74" s="605">
        <v>-11.3</v>
      </c>
      <c r="F74" s="605">
        <v>-2.1</v>
      </c>
      <c r="G74" s="605">
        <v>-0.7</v>
      </c>
      <c r="H74" s="605">
        <v>-10.1</v>
      </c>
      <c r="I74" s="605">
        <v>-2.1</v>
      </c>
      <c r="J74" s="605">
        <v>0</v>
      </c>
      <c r="K74" s="605">
        <v>-0.8</v>
      </c>
      <c r="L74" s="611" t="s">
        <v>699</v>
      </c>
      <c r="M74" s="611" t="s">
        <v>699</v>
      </c>
      <c r="N74" s="611" t="s">
        <v>699</v>
      </c>
      <c r="O74" s="611" t="s">
        <v>699</v>
      </c>
      <c r="P74" s="605">
        <v>-7.1</v>
      </c>
      <c r="Q74" s="605">
        <v>-0.8</v>
      </c>
      <c r="R74" s="605">
        <v>-12</v>
      </c>
      <c r="S74" s="611" t="s">
        <v>699</v>
      </c>
    </row>
    <row r="75" spans="1:19" ht="13.5" customHeight="1">
      <c r="A75" s="549"/>
      <c r="B75" s="549" t="s">
        <v>607</v>
      </c>
      <c r="C75" s="550"/>
      <c r="D75" s="604">
        <v>-1.3</v>
      </c>
      <c r="E75" s="605">
        <v>-9.9</v>
      </c>
      <c r="F75" s="605">
        <v>-1.4</v>
      </c>
      <c r="G75" s="605">
        <v>-7</v>
      </c>
      <c r="H75" s="605">
        <v>-11.1</v>
      </c>
      <c r="I75" s="605">
        <v>0.8</v>
      </c>
      <c r="J75" s="605">
        <v>-11</v>
      </c>
      <c r="K75" s="605">
        <v>4</v>
      </c>
      <c r="L75" s="611" t="s">
        <v>699</v>
      </c>
      <c r="M75" s="611" t="s">
        <v>699</v>
      </c>
      <c r="N75" s="611" t="s">
        <v>699</v>
      </c>
      <c r="O75" s="611" t="s">
        <v>699</v>
      </c>
      <c r="P75" s="605">
        <v>-6.8</v>
      </c>
      <c r="Q75" s="605">
        <v>5.8</v>
      </c>
      <c r="R75" s="605">
        <v>0.4</v>
      </c>
      <c r="S75" s="611" t="s">
        <v>699</v>
      </c>
    </row>
    <row r="76" spans="1:19" ht="13.5" customHeight="1">
      <c r="A76" s="549"/>
      <c r="B76" s="549" t="s">
        <v>608</v>
      </c>
      <c r="C76" s="550"/>
      <c r="D76" s="604">
        <v>-5</v>
      </c>
      <c r="E76" s="605">
        <v>1.4</v>
      </c>
      <c r="F76" s="605">
        <v>-4.7</v>
      </c>
      <c r="G76" s="605">
        <v>-0.2</v>
      </c>
      <c r="H76" s="605">
        <v>-5.5</v>
      </c>
      <c r="I76" s="605">
        <v>-2.7</v>
      </c>
      <c r="J76" s="605">
        <v>-4.1</v>
      </c>
      <c r="K76" s="605">
        <v>8.9</v>
      </c>
      <c r="L76" s="611" t="s">
        <v>699</v>
      </c>
      <c r="M76" s="611" t="s">
        <v>699</v>
      </c>
      <c r="N76" s="611" t="s">
        <v>699</v>
      </c>
      <c r="O76" s="611" t="s">
        <v>699</v>
      </c>
      <c r="P76" s="605">
        <v>-2.2</v>
      </c>
      <c r="Q76" s="605">
        <v>-4.8</v>
      </c>
      <c r="R76" s="605">
        <v>16.3</v>
      </c>
      <c r="S76" s="611" t="s">
        <v>699</v>
      </c>
    </row>
    <row r="77" spans="1:19" ht="13.5" customHeight="1">
      <c r="A77" s="549"/>
      <c r="B77" s="549" t="s">
        <v>609</v>
      </c>
      <c r="C77" s="550"/>
      <c r="D77" s="604">
        <v>2.2</v>
      </c>
      <c r="E77" s="605">
        <v>15.5</v>
      </c>
      <c r="F77" s="605">
        <v>7.6</v>
      </c>
      <c r="G77" s="605">
        <v>2.9</v>
      </c>
      <c r="H77" s="605">
        <v>7.3</v>
      </c>
      <c r="I77" s="605">
        <v>-3.9</v>
      </c>
      <c r="J77" s="605">
        <v>5.7</v>
      </c>
      <c r="K77" s="605">
        <v>0.9</v>
      </c>
      <c r="L77" s="611" t="s">
        <v>699</v>
      </c>
      <c r="M77" s="611" t="s">
        <v>699</v>
      </c>
      <c r="N77" s="611" t="s">
        <v>699</v>
      </c>
      <c r="O77" s="611" t="s">
        <v>699</v>
      </c>
      <c r="P77" s="605">
        <v>-6.2</v>
      </c>
      <c r="Q77" s="605">
        <v>-3.5</v>
      </c>
      <c r="R77" s="605">
        <v>2.9</v>
      </c>
      <c r="S77" s="611" t="s">
        <v>699</v>
      </c>
    </row>
    <row r="78" spans="1:19" ht="13.5" customHeight="1">
      <c r="A78" s="549"/>
      <c r="B78" s="549" t="s">
        <v>610</v>
      </c>
      <c r="C78" s="550"/>
      <c r="D78" s="608">
        <v>-1.1</v>
      </c>
      <c r="E78" s="609">
        <v>6.3</v>
      </c>
      <c r="F78" s="609">
        <v>0.6</v>
      </c>
      <c r="G78" s="609">
        <v>-0.2</v>
      </c>
      <c r="H78" s="609">
        <v>-7.2</v>
      </c>
      <c r="I78" s="609">
        <v>-3.1</v>
      </c>
      <c r="J78" s="609">
        <v>2.5</v>
      </c>
      <c r="K78" s="609">
        <v>-3.7</v>
      </c>
      <c r="L78" s="609">
        <v>-2.6</v>
      </c>
      <c r="M78" s="609">
        <v>2.5</v>
      </c>
      <c r="N78" s="609">
        <v>-13.5</v>
      </c>
      <c r="O78" s="609">
        <v>4.4</v>
      </c>
      <c r="P78" s="609">
        <v>-5.1</v>
      </c>
      <c r="Q78" s="609">
        <v>-5.7</v>
      </c>
      <c r="R78" s="609">
        <v>0.8</v>
      </c>
      <c r="S78" s="609">
        <v>0.8</v>
      </c>
    </row>
    <row r="79" spans="1:19" ht="13.5" customHeight="1">
      <c r="A79" s="546" t="s">
        <v>611</v>
      </c>
      <c r="B79" s="546" t="s">
        <v>629</v>
      </c>
      <c r="C79" s="552" t="s">
        <v>613</v>
      </c>
      <c r="D79" s="590">
        <v>-1.1</v>
      </c>
      <c r="E79" s="591">
        <v>0.8</v>
      </c>
      <c r="F79" s="591">
        <v>2.2</v>
      </c>
      <c r="G79" s="591">
        <v>-4.2</v>
      </c>
      <c r="H79" s="591">
        <v>-10.3</v>
      </c>
      <c r="I79" s="591">
        <v>-2.1</v>
      </c>
      <c r="J79" s="591">
        <v>2.6</v>
      </c>
      <c r="K79" s="591">
        <v>-1.4</v>
      </c>
      <c r="L79" s="591">
        <v>-16.3</v>
      </c>
      <c r="M79" s="591">
        <v>-0.4</v>
      </c>
      <c r="N79" s="591">
        <v>-11</v>
      </c>
      <c r="O79" s="591">
        <v>0.7</v>
      </c>
      <c r="P79" s="591">
        <v>-6.6</v>
      </c>
      <c r="Q79" s="591">
        <v>-7.4</v>
      </c>
      <c r="R79" s="591">
        <v>-0.4</v>
      </c>
      <c r="S79" s="591">
        <v>-3.7</v>
      </c>
    </row>
    <row r="80" spans="1:19" ht="13.5" customHeight="1">
      <c r="A80" s="549"/>
      <c r="B80" s="549" t="s">
        <v>704</v>
      </c>
      <c r="C80" s="550"/>
      <c r="D80" s="590">
        <v>-1.4</v>
      </c>
      <c r="E80" s="591">
        <v>8.4</v>
      </c>
      <c r="F80" s="591">
        <v>1.4</v>
      </c>
      <c r="G80" s="591">
        <v>-1.9</v>
      </c>
      <c r="H80" s="591">
        <v>-9.2</v>
      </c>
      <c r="I80" s="591">
        <v>-0.6</v>
      </c>
      <c r="J80" s="591">
        <v>1.7</v>
      </c>
      <c r="K80" s="591">
        <v>-4.2</v>
      </c>
      <c r="L80" s="591">
        <v>0.4</v>
      </c>
      <c r="M80" s="591">
        <v>1</v>
      </c>
      <c r="N80" s="591">
        <v>-15</v>
      </c>
      <c r="O80" s="591">
        <v>5.7</v>
      </c>
      <c r="P80" s="591">
        <v>-6.9</v>
      </c>
      <c r="Q80" s="591">
        <v>-9.2</v>
      </c>
      <c r="R80" s="591">
        <v>-2.4</v>
      </c>
      <c r="S80" s="591">
        <v>0.3</v>
      </c>
    </row>
    <row r="81" spans="1:19" ht="13.5" customHeight="1">
      <c r="A81" s="549" t="s">
        <v>612</v>
      </c>
      <c r="B81" s="549" t="s">
        <v>633</v>
      </c>
      <c r="C81" s="550" t="s">
        <v>613</v>
      </c>
      <c r="D81" s="590">
        <v>0</v>
      </c>
      <c r="E81" s="591">
        <v>18.4</v>
      </c>
      <c r="F81" s="591">
        <v>1.7</v>
      </c>
      <c r="G81" s="591">
        <v>-3.1</v>
      </c>
      <c r="H81" s="591">
        <v>-8.6</v>
      </c>
      <c r="I81" s="591">
        <v>7.5</v>
      </c>
      <c r="J81" s="591">
        <v>1.5</v>
      </c>
      <c r="K81" s="591">
        <v>-7.6</v>
      </c>
      <c r="L81" s="591">
        <v>-4.8</v>
      </c>
      <c r="M81" s="591">
        <v>-0.2</v>
      </c>
      <c r="N81" s="591">
        <v>-11</v>
      </c>
      <c r="O81" s="591">
        <v>4.6</v>
      </c>
      <c r="P81" s="591">
        <v>-6.5</v>
      </c>
      <c r="Q81" s="591">
        <v>-8.9</v>
      </c>
      <c r="R81" s="591">
        <v>-2.1</v>
      </c>
      <c r="S81" s="591">
        <v>1.3</v>
      </c>
    </row>
    <row r="82" spans="1:19" ht="13.5" customHeight="1">
      <c r="A82" s="549" t="s">
        <v>563</v>
      </c>
      <c r="B82" s="549" t="s">
        <v>621</v>
      </c>
      <c r="C82" s="550"/>
      <c r="D82" s="590">
        <v>-0.9</v>
      </c>
      <c r="E82" s="591">
        <v>6.5</v>
      </c>
      <c r="F82" s="591">
        <v>0.4</v>
      </c>
      <c r="G82" s="591">
        <v>-2.8</v>
      </c>
      <c r="H82" s="591">
        <v>-8.2</v>
      </c>
      <c r="I82" s="591">
        <v>7.1</v>
      </c>
      <c r="J82" s="591">
        <v>1.9</v>
      </c>
      <c r="K82" s="591">
        <v>-7.5</v>
      </c>
      <c r="L82" s="591">
        <v>0.6</v>
      </c>
      <c r="M82" s="591">
        <v>-1.3</v>
      </c>
      <c r="N82" s="591">
        <v>-6.3</v>
      </c>
      <c r="O82" s="591">
        <v>12.1</v>
      </c>
      <c r="P82" s="591">
        <v>-8</v>
      </c>
      <c r="Q82" s="591">
        <v>-7.4</v>
      </c>
      <c r="R82" s="591">
        <v>1.2</v>
      </c>
      <c r="S82" s="591">
        <v>-0.2</v>
      </c>
    </row>
    <row r="83" spans="1:19" ht="13.5" customHeight="1">
      <c r="A83" s="549" t="s">
        <v>563</v>
      </c>
      <c r="B83" s="549" t="s">
        <v>622</v>
      </c>
      <c r="C83" s="550"/>
      <c r="D83" s="590">
        <v>1.5</v>
      </c>
      <c r="E83" s="591">
        <v>9</v>
      </c>
      <c r="F83" s="591">
        <v>3.9</v>
      </c>
      <c r="G83" s="591">
        <v>-7.6</v>
      </c>
      <c r="H83" s="591">
        <v>-6.2</v>
      </c>
      <c r="I83" s="591">
        <v>5.7</v>
      </c>
      <c r="J83" s="591">
        <v>3.4</v>
      </c>
      <c r="K83" s="591">
        <v>-0.3</v>
      </c>
      <c r="L83" s="591">
        <v>-19.1</v>
      </c>
      <c r="M83" s="591">
        <v>-0.7</v>
      </c>
      <c r="N83" s="591">
        <v>-0.5</v>
      </c>
      <c r="O83" s="591">
        <v>2.9</v>
      </c>
      <c r="P83" s="591">
        <v>-7.1</v>
      </c>
      <c r="Q83" s="591">
        <v>-3.3</v>
      </c>
      <c r="R83" s="591">
        <v>0.6</v>
      </c>
      <c r="S83" s="591">
        <v>2.1</v>
      </c>
    </row>
    <row r="84" spans="1:19" ht="13.5" customHeight="1">
      <c r="A84" s="549" t="s">
        <v>563</v>
      </c>
      <c r="B84" s="549" t="s">
        <v>623</v>
      </c>
      <c r="C84" s="550"/>
      <c r="D84" s="590">
        <v>0.2</v>
      </c>
      <c r="E84" s="591">
        <v>12.3</v>
      </c>
      <c r="F84" s="591">
        <v>3</v>
      </c>
      <c r="G84" s="591">
        <v>-1.5</v>
      </c>
      <c r="H84" s="591">
        <v>-0.1</v>
      </c>
      <c r="I84" s="591">
        <v>7</v>
      </c>
      <c r="J84" s="591">
        <v>-0.5</v>
      </c>
      <c r="K84" s="591">
        <v>-4.2</v>
      </c>
      <c r="L84" s="591">
        <v>-7.6</v>
      </c>
      <c r="M84" s="591">
        <v>-2.1</v>
      </c>
      <c r="N84" s="591">
        <v>-2</v>
      </c>
      <c r="O84" s="591">
        <v>3.2</v>
      </c>
      <c r="P84" s="591">
        <v>-6.4</v>
      </c>
      <c r="Q84" s="591">
        <v>-6.4</v>
      </c>
      <c r="R84" s="591">
        <v>-6.4</v>
      </c>
      <c r="S84" s="591">
        <v>-4</v>
      </c>
    </row>
    <row r="85" spans="1:19" ht="13.5" customHeight="1">
      <c r="A85" s="549" t="s">
        <v>563</v>
      </c>
      <c r="B85" s="549" t="s">
        <v>624</v>
      </c>
      <c r="C85" s="550"/>
      <c r="D85" s="590">
        <v>0.9</v>
      </c>
      <c r="E85" s="591">
        <v>19.1</v>
      </c>
      <c r="F85" s="591">
        <v>2.9</v>
      </c>
      <c r="G85" s="591">
        <v>-1.4</v>
      </c>
      <c r="H85" s="591">
        <v>-6.1</v>
      </c>
      <c r="I85" s="591">
        <v>9.8</v>
      </c>
      <c r="J85" s="591">
        <v>1.6</v>
      </c>
      <c r="K85" s="591">
        <v>-0.7</v>
      </c>
      <c r="L85" s="591">
        <v>-8.9</v>
      </c>
      <c r="M85" s="591">
        <v>-10.5</v>
      </c>
      <c r="N85" s="591">
        <v>-5.3</v>
      </c>
      <c r="O85" s="591">
        <v>-6.2</v>
      </c>
      <c r="P85" s="591">
        <v>-7</v>
      </c>
      <c r="Q85" s="591">
        <v>-1.9</v>
      </c>
      <c r="R85" s="591">
        <v>0.6</v>
      </c>
      <c r="S85" s="591">
        <v>-4</v>
      </c>
    </row>
    <row r="86" spans="1:19" ht="13.5" customHeight="1">
      <c r="A86" s="549" t="s">
        <v>563</v>
      </c>
      <c r="B86" s="549" t="s">
        <v>625</v>
      </c>
      <c r="C86" s="550"/>
      <c r="D86" s="590">
        <v>2</v>
      </c>
      <c r="E86" s="591">
        <v>8.8</v>
      </c>
      <c r="F86" s="591">
        <v>3.6</v>
      </c>
      <c r="G86" s="591">
        <v>2.7</v>
      </c>
      <c r="H86" s="591">
        <v>-0.8</v>
      </c>
      <c r="I86" s="591">
        <v>13.4</v>
      </c>
      <c r="J86" s="591">
        <v>2.2</v>
      </c>
      <c r="K86" s="591">
        <v>5.3</v>
      </c>
      <c r="L86" s="591">
        <v>-20.7</v>
      </c>
      <c r="M86" s="591">
        <v>-8</v>
      </c>
      <c r="N86" s="591">
        <v>-4.3</v>
      </c>
      <c r="O86" s="591">
        <v>-8</v>
      </c>
      <c r="P86" s="591">
        <v>-4.5</v>
      </c>
      <c r="Q86" s="591">
        <v>-2.4</v>
      </c>
      <c r="R86" s="591">
        <v>-0.5</v>
      </c>
      <c r="S86" s="591">
        <v>1.5</v>
      </c>
    </row>
    <row r="87" spans="1:19" ht="13.5" customHeight="1">
      <c r="A87" s="549" t="s">
        <v>563</v>
      </c>
      <c r="B87" s="549" t="s">
        <v>626</v>
      </c>
      <c r="C87" s="550"/>
      <c r="D87" s="590">
        <v>1</v>
      </c>
      <c r="E87" s="591">
        <v>15.2</v>
      </c>
      <c r="F87" s="591">
        <v>2</v>
      </c>
      <c r="G87" s="591">
        <v>6.1</v>
      </c>
      <c r="H87" s="591">
        <v>-11.4</v>
      </c>
      <c r="I87" s="591">
        <v>13.9</v>
      </c>
      <c r="J87" s="591">
        <v>4.8</v>
      </c>
      <c r="K87" s="591">
        <v>3.5</v>
      </c>
      <c r="L87" s="591">
        <v>-16.6</v>
      </c>
      <c r="M87" s="591">
        <v>-9.6</v>
      </c>
      <c r="N87" s="591">
        <v>-5.3</v>
      </c>
      <c r="O87" s="591">
        <v>-9.7</v>
      </c>
      <c r="P87" s="591">
        <v>-10.3</v>
      </c>
      <c r="Q87" s="591">
        <v>-0.5</v>
      </c>
      <c r="R87" s="591">
        <v>-2.5</v>
      </c>
      <c r="S87" s="591">
        <v>-1.3</v>
      </c>
    </row>
    <row r="88" spans="1:19" ht="13.5" customHeight="1">
      <c r="A88" s="549"/>
      <c r="B88" s="549" t="s">
        <v>627</v>
      </c>
      <c r="C88" s="550"/>
      <c r="D88" s="590">
        <v>0.4</v>
      </c>
      <c r="E88" s="591">
        <v>13.8</v>
      </c>
      <c r="F88" s="591">
        <v>2</v>
      </c>
      <c r="G88" s="591">
        <v>2.5</v>
      </c>
      <c r="H88" s="591">
        <v>-0.1</v>
      </c>
      <c r="I88" s="591">
        <v>8.6</v>
      </c>
      <c r="J88" s="591">
        <v>0.5</v>
      </c>
      <c r="K88" s="591">
        <v>5.5</v>
      </c>
      <c r="L88" s="591">
        <v>-18.2</v>
      </c>
      <c r="M88" s="591">
        <v>-8.1</v>
      </c>
      <c r="N88" s="591">
        <v>-7.2</v>
      </c>
      <c r="O88" s="591">
        <v>-1.8</v>
      </c>
      <c r="P88" s="591">
        <v>-6</v>
      </c>
      <c r="Q88" s="591">
        <v>-1.7</v>
      </c>
      <c r="R88" s="591">
        <v>-2.1</v>
      </c>
      <c r="S88" s="591">
        <v>-8.9</v>
      </c>
    </row>
    <row r="89" spans="1:19" ht="13.5" customHeight="1">
      <c r="A89" s="549"/>
      <c r="B89" s="549" t="s">
        <v>628</v>
      </c>
      <c r="C89" s="550"/>
      <c r="D89" s="590">
        <v>-1.1</v>
      </c>
      <c r="E89" s="591">
        <v>2.8</v>
      </c>
      <c r="F89" s="591">
        <v>-0.7</v>
      </c>
      <c r="G89" s="591">
        <v>0.9</v>
      </c>
      <c r="H89" s="591">
        <v>1.2</v>
      </c>
      <c r="I89" s="591">
        <v>7.9</v>
      </c>
      <c r="J89" s="591">
        <v>0.6</v>
      </c>
      <c r="K89" s="591">
        <v>3.4</v>
      </c>
      <c r="L89" s="591">
        <v>-9.6</v>
      </c>
      <c r="M89" s="591">
        <v>-6.5</v>
      </c>
      <c r="N89" s="591">
        <v>-3.6</v>
      </c>
      <c r="O89" s="591">
        <v>-3.4</v>
      </c>
      <c r="P89" s="591">
        <v>-12.4</v>
      </c>
      <c r="Q89" s="591">
        <v>-0.1</v>
      </c>
      <c r="R89" s="591">
        <v>-1.8</v>
      </c>
      <c r="S89" s="591">
        <v>-4.4</v>
      </c>
    </row>
    <row r="90" spans="1:19" ht="13.5" customHeight="1">
      <c r="A90" s="549"/>
      <c r="B90" s="549" t="s">
        <v>579</v>
      </c>
      <c r="C90" s="550"/>
      <c r="D90" s="590">
        <v>-0.3</v>
      </c>
      <c r="E90" s="591">
        <v>2.1</v>
      </c>
      <c r="F90" s="591">
        <v>0.1</v>
      </c>
      <c r="G90" s="591">
        <v>0.4</v>
      </c>
      <c r="H90" s="591">
        <v>0</v>
      </c>
      <c r="I90" s="591">
        <v>9.3</v>
      </c>
      <c r="J90" s="591">
        <v>-1.1</v>
      </c>
      <c r="K90" s="591">
        <v>4.3</v>
      </c>
      <c r="L90" s="591">
        <v>-0.7</v>
      </c>
      <c r="M90" s="591">
        <v>-11.8</v>
      </c>
      <c r="N90" s="591">
        <v>-0.8</v>
      </c>
      <c r="O90" s="591">
        <v>-6.2</v>
      </c>
      <c r="P90" s="591">
        <v>-9.4</v>
      </c>
      <c r="Q90" s="591">
        <v>-0.3</v>
      </c>
      <c r="R90" s="591">
        <v>-1.8</v>
      </c>
      <c r="S90" s="591">
        <v>-0.6</v>
      </c>
    </row>
    <row r="91" spans="1:19" ht="13.5" customHeight="1">
      <c r="A91" s="554"/>
      <c r="B91" s="554" t="s">
        <v>792</v>
      </c>
      <c r="C91" s="555"/>
      <c r="D91" s="592">
        <v>0.2</v>
      </c>
      <c r="E91" s="593">
        <v>9.6</v>
      </c>
      <c r="F91" s="593">
        <v>0.4</v>
      </c>
      <c r="G91" s="593">
        <v>-6.3</v>
      </c>
      <c r="H91" s="593">
        <v>7</v>
      </c>
      <c r="I91" s="593">
        <v>10.2</v>
      </c>
      <c r="J91" s="593">
        <v>-0.2</v>
      </c>
      <c r="K91" s="593">
        <v>6.2</v>
      </c>
      <c r="L91" s="593">
        <v>-6.5</v>
      </c>
      <c r="M91" s="593">
        <v>-6.4</v>
      </c>
      <c r="N91" s="593">
        <v>-1.6</v>
      </c>
      <c r="O91" s="593">
        <v>-5.1</v>
      </c>
      <c r="P91" s="593">
        <v>-6.9</v>
      </c>
      <c r="Q91" s="593">
        <v>0.5</v>
      </c>
      <c r="R91" s="593">
        <v>-2.2</v>
      </c>
      <c r="S91" s="593">
        <v>-4.1</v>
      </c>
    </row>
    <row r="92" spans="1:35" ht="27" customHeight="1">
      <c r="A92" s="752" t="s">
        <v>344</v>
      </c>
      <c r="B92" s="752"/>
      <c r="C92" s="753"/>
      <c r="D92" s="597">
        <v>1.3</v>
      </c>
      <c r="E92" s="594">
        <v>-0.4</v>
      </c>
      <c r="F92" s="594">
        <v>1.3</v>
      </c>
      <c r="G92" s="594">
        <v>-6.5</v>
      </c>
      <c r="H92" s="594">
        <v>1.4</v>
      </c>
      <c r="I92" s="594">
        <v>0.7</v>
      </c>
      <c r="J92" s="594">
        <v>2.4</v>
      </c>
      <c r="K92" s="594">
        <v>3.1</v>
      </c>
      <c r="L92" s="594">
        <v>-4.1</v>
      </c>
      <c r="M92" s="594">
        <v>5.2</v>
      </c>
      <c r="N92" s="594">
        <v>2.1</v>
      </c>
      <c r="O92" s="594">
        <v>3.2</v>
      </c>
      <c r="P92" s="594">
        <v>1.7</v>
      </c>
      <c r="Q92" s="594">
        <v>1.2</v>
      </c>
      <c r="R92" s="594">
        <v>1</v>
      </c>
      <c r="S92" s="594">
        <v>1.7</v>
      </c>
      <c r="T92" s="551"/>
      <c r="U92" s="551"/>
      <c r="V92" s="551"/>
      <c r="W92" s="551"/>
      <c r="X92" s="551"/>
      <c r="Y92" s="551"/>
      <c r="Z92" s="551"/>
      <c r="AA92" s="551"/>
      <c r="AB92" s="551"/>
      <c r="AC92" s="551"/>
      <c r="AD92" s="551"/>
      <c r="AE92" s="551"/>
      <c r="AF92" s="551"/>
      <c r="AG92" s="551"/>
      <c r="AH92" s="551"/>
      <c r="AI92" s="551"/>
    </row>
    <row r="93" spans="1:36" s="553" customFormat="1" ht="27" customHeight="1">
      <c r="A93" s="557"/>
      <c r="B93" s="557"/>
      <c r="C93" s="557"/>
      <c r="D93" s="558"/>
      <c r="E93" s="558"/>
      <c r="F93" s="558"/>
      <c r="G93" s="558"/>
      <c r="H93" s="558"/>
      <c r="I93" s="558"/>
      <c r="J93" s="758" t="s">
        <v>778</v>
      </c>
      <c r="K93" s="759"/>
      <c r="L93" s="759"/>
      <c r="M93" s="759"/>
      <c r="N93" s="759"/>
      <c r="O93" s="759"/>
      <c r="P93" s="759"/>
      <c r="Q93" s="759"/>
      <c r="R93" s="759"/>
      <c r="S93" s="759"/>
      <c r="T93" s="536"/>
      <c r="U93" s="536"/>
      <c r="V93" s="536"/>
      <c r="W93" s="536"/>
      <c r="X93" s="536"/>
      <c r="Y93" s="536"/>
      <c r="Z93" s="536"/>
      <c r="AA93" s="536"/>
      <c r="AB93" s="536"/>
      <c r="AC93" s="536"/>
      <c r="AD93" s="536"/>
      <c r="AE93" s="536"/>
      <c r="AF93" s="536"/>
      <c r="AG93" s="536"/>
      <c r="AH93" s="536"/>
      <c r="AI93" s="536"/>
      <c r="AJ93" s="536"/>
    </row>
  </sheetData>
  <mergeCells count="12">
    <mergeCell ref="J93:S93"/>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34" header="0.31496062992125984" footer="0.1968503937007874"/>
  <pageSetup horizontalDpi="600" verticalDpi="600" orientation="portrait" paperSize="9" scale="63" r:id="rId1"/>
  <headerFooter alignWithMargins="0">
    <oddFooter>&amp;C&amp;"ＭＳ Ｐゴシック,標準"&amp;12- 11 -</oddFooter>
  </headerFooter>
</worksheet>
</file>

<file path=xl/worksheets/sheet13.xml><?xml version="1.0" encoding="utf-8"?>
<worksheet xmlns="http://schemas.openxmlformats.org/spreadsheetml/2006/main" xmlns:r="http://schemas.openxmlformats.org/officeDocument/2006/relationships">
  <sheetPr codeName="Sheet14">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36" bestFit="1" customWidth="1"/>
    <col min="2" max="2" width="3.19921875" style="536" bestFit="1" customWidth="1"/>
    <col min="3" max="3" width="3.09765625" style="536" bestFit="1" customWidth="1"/>
    <col min="4" max="19" width="8.19921875" style="536" customWidth="1"/>
    <col min="20" max="35" width="7.59765625" style="536" customWidth="1"/>
    <col min="36" max="16384" width="9" style="536" customWidth="1"/>
  </cols>
  <sheetData>
    <row r="1" spans="1:31" ht="21" customHeight="1">
      <c r="A1" s="535"/>
      <c r="B1" s="535"/>
      <c r="C1" s="535"/>
      <c r="D1" s="535"/>
      <c r="E1" s="537"/>
      <c r="F1" s="537"/>
      <c r="G1" s="755" t="s">
        <v>619</v>
      </c>
      <c r="H1" s="755"/>
      <c r="I1" s="755"/>
      <c r="J1" s="755"/>
      <c r="K1" s="755"/>
      <c r="L1" s="755"/>
      <c r="M1" s="755"/>
      <c r="N1" s="755"/>
      <c r="O1" s="755"/>
      <c r="P1" s="537"/>
      <c r="Q1" s="537"/>
      <c r="R1" s="535"/>
      <c r="S1" s="537"/>
      <c r="T1" s="537"/>
      <c r="U1" s="537"/>
      <c r="V1" s="537"/>
      <c r="W1" s="537"/>
      <c r="X1" s="537"/>
      <c r="Y1" s="537"/>
      <c r="Z1" s="537"/>
      <c r="AA1" s="537"/>
      <c r="AB1" s="537"/>
      <c r="AC1" s="537"/>
      <c r="AD1" s="537"/>
      <c r="AE1" s="537"/>
    </row>
    <row r="2" spans="1:19" ht="17.25">
      <c r="A2" s="599" t="s">
        <v>117</v>
      </c>
      <c r="B2" s="538"/>
      <c r="C2" s="538"/>
      <c r="H2" s="756"/>
      <c r="I2" s="756"/>
      <c r="J2" s="756"/>
      <c r="K2" s="756"/>
      <c r="L2" s="756"/>
      <c r="M2" s="756"/>
      <c r="N2" s="756"/>
      <c r="O2" s="756"/>
      <c r="S2" s="559" t="s">
        <v>614</v>
      </c>
    </row>
    <row r="3" spans="1:19" ht="13.5">
      <c r="A3" s="744" t="s">
        <v>564</v>
      </c>
      <c r="B3" s="744"/>
      <c r="C3" s="745"/>
      <c r="D3" s="539" t="s">
        <v>746</v>
      </c>
      <c r="E3" s="539" t="s">
        <v>747</v>
      </c>
      <c r="F3" s="539" t="s">
        <v>748</v>
      </c>
      <c r="G3" s="539" t="s">
        <v>749</v>
      </c>
      <c r="H3" s="539" t="s">
        <v>750</v>
      </c>
      <c r="I3" s="539" t="s">
        <v>751</v>
      </c>
      <c r="J3" s="539" t="s">
        <v>752</v>
      </c>
      <c r="K3" s="539" t="s">
        <v>753</v>
      </c>
      <c r="L3" s="539" t="s">
        <v>754</v>
      </c>
      <c r="M3" s="539" t="s">
        <v>755</v>
      </c>
      <c r="N3" s="539" t="s">
        <v>756</v>
      </c>
      <c r="O3" s="539" t="s">
        <v>757</v>
      </c>
      <c r="P3" s="539" t="s">
        <v>758</v>
      </c>
      <c r="Q3" s="539" t="s">
        <v>759</v>
      </c>
      <c r="R3" s="539" t="s">
        <v>760</v>
      </c>
      <c r="S3" s="539" t="s">
        <v>761</v>
      </c>
    </row>
    <row r="4" spans="1:19" ht="13.5">
      <c r="A4" s="746"/>
      <c r="B4" s="746"/>
      <c r="C4" s="747"/>
      <c r="D4" s="540" t="s">
        <v>580</v>
      </c>
      <c r="E4" s="540"/>
      <c r="F4" s="540"/>
      <c r="G4" s="540" t="s">
        <v>727</v>
      </c>
      <c r="H4" s="540" t="s">
        <v>581</v>
      </c>
      <c r="I4" s="540" t="s">
        <v>582</v>
      </c>
      <c r="J4" s="540" t="s">
        <v>583</v>
      </c>
      <c r="K4" s="540" t="s">
        <v>584</v>
      </c>
      <c r="L4" s="541" t="s">
        <v>585</v>
      </c>
      <c r="M4" s="542" t="s">
        <v>586</v>
      </c>
      <c r="N4" s="541" t="s">
        <v>728</v>
      </c>
      <c r="O4" s="541" t="s">
        <v>587</v>
      </c>
      <c r="P4" s="541" t="s">
        <v>588</v>
      </c>
      <c r="Q4" s="541" t="s">
        <v>589</v>
      </c>
      <c r="R4" s="541" t="s">
        <v>590</v>
      </c>
      <c r="S4" s="541" t="s">
        <v>591</v>
      </c>
    </row>
    <row r="5" spans="1:19" ht="18" customHeight="1">
      <c r="A5" s="748"/>
      <c r="B5" s="748"/>
      <c r="C5" s="749"/>
      <c r="D5" s="543" t="s">
        <v>592</v>
      </c>
      <c r="E5" s="543" t="s">
        <v>342</v>
      </c>
      <c r="F5" s="543" t="s">
        <v>343</v>
      </c>
      <c r="G5" s="543" t="s">
        <v>729</v>
      </c>
      <c r="H5" s="543" t="s">
        <v>593</v>
      </c>
      <c r="I5" s="543" t="s">
        <v>594</v>
      </c>
      <c r="J5" s="543" t="s">
        <v>595</v>
      </c>
      <c r="K5" s="543" t="s">
        <v>596</v>
      </c>
      <c r="L5" s="544" t="s">
        <v>597</v>
      </c>
      <c r="M5" s="545" t="s">
        <v>598</v>
      </c>
      <c r="N5" s="544" t="s">
        <v>599</v>
      </c>
      <c r="O5" s="544" t="s">
        <v>599</v>
      </c>
      <c r="P5" s="545" t="s">
        <v>600</v>
      </c>
      <c r="Q5" s="545" t="s">
        <v>601</v>
      </c>
      <c r="R5" s="544" t="s">
        <v>599</v>
      </c>
      <c r="S5" s="543" t="s">
        <v>602</v>
      </c>
    </row>
    <row r="6" spans="1:19" ht="15.75" customHeight="1">
      <c r="A6" s="614"/>
      <c r="B6" s="614"/>
      <c r="C6" s="614"/>
      <c r="D6" s="750" t="s">
        <v>710</v>
      </c>
      <c r="E6" s="750"/>
      <c r="F6" s="750"/>
      <c r="G6" s="750"/>
      <c r="H6" s="750"/>
      <c r="I6" s="750"/>
      <c r="J6" s="750"/>
      <c r="K6" s="750"/>
      <c r="L6" s="750"/>
      <c r="M6" s="750"/>
      <c r="N6" s="750"/>
      <c r="O6" s="750"/>
      <c r="P6" s="750"/>
      <c r="Q6" s="750"/>
      <c r="R6" s="750"/>
      <c r="S6" s="614"/>
    </row>
    <row r="7" spans="1:19" ht="13.5" customHeight="1">
      <c r="A7" s="546" t="s">
        <v>603</v>
      </c>
      <c r="B7" s="546" t="s">
        <v>604</v>
      </c>
      <c r="C7" s="547" t="s">
        <v>605</v>
      </c>
      <c r="D7" s="602">
        <v>102.8</v>
      </c>
      <c r="E7" s="603">
        <v>101.2</v>
      </c>
      <c r="F7" s="603">
        <v>97.3</v>
      </c>
      <c r="G7" s="603">
        <v>99.7</v>
      </c>
      <c r="H7" s="603">
        <v>110.9</v>
      </c>
      <c r="I7" s="603">
        <v>113.4</v>
      </c>
      <c r="J7" s="603">
        <v>100.7</v>
      </c>
      <c r="K7" s="603">
        <v>92.5</v>
      </c>
      <c r="L7" s="610" t="s">
        <v>699</v>
      </c>
      <c r="M7" s="610" t="s">
        <v>699</v>
      </c>
      <c r="N7" s="610" t="s">
        <v>699</v>
      </c>
      <c r="O7" s="610" t="s">
        <v>699</v>
      </c>
      <c r="P7" s="603">
        <v>113.2</v>
      </c>
      <c r="Q7" s="603">
        <v>107.8</v>
      </c>
      <c r="R7" s="603">
        <v>92.2</v>
      </c>
      <c r="S7" s="610" t="s">
        <v>699</v>
      </c>
    </row>
    <row r="8" spans="1:19" ht="13.5" customHeight="1">
      <c r="A8" s="549"/>
      <c r="B8" s="549" t="s">
        <v>606</v>
      </c>
      <c r="C8" s="550"/>
      <c r="D8" s="604">
        <v>102.9</v>
      </c>
      <c r="E8" s="605">
        <v>98.9</v>
      </c>
      <c r="F8" s="605">
        <v>98</v>
      </c>
      <c r="G8" s="605">
        <v>98.1</v>
      </c>
      <c r="H8" s="605">
        <v>107.8</v>
      </c>
      <c r="I8" s="605">
        <v>104.5</v>
      </c>
      <c r="J8" s="605">
        <v>101</v>
      </c>
      <c r="K8" s="605">
        <v>93.8</v>
      </c>
      <c r="L8" s="611" t="s">
        <v>699</v>
      </c>
      <c r="M8" s="611" t="s">
        <v>699</v>
      </c>
      <c r="N8" s="611" t="s">
        <v>699</v>
      </c>
      <c r="O8" s="611" t="s">
        <v>699</v>
      </c>
      <c r="P8" s="605">
        <v>113.3</v>
      </c>
      <c r="Q8" s="605">
        <v>110</v>
      </c>
      <c r="R8" s="605">
        <v>79.6</v>
      </c>
      <c r="S8" s="611" t="s">
        <v>699</v>
      </c>
    </row>
    <row r="9" spans="1:19" ht="13.5">
      <c r="A9" s="549"/>
      <c r="B9" s="549" t="s">
        <v>607</v>
      </c>
      <c r="C9" s="550"/>
      <c r="D9" s="604">
        <v>104.6</v>
      </c>
      <c r="E9" s="605">
        <v>94.2</v>
      </c>
      <c r="F9" s="605">
        <v>100.2</v>
      </c>
      <c r="G9" s="605">
        <v>94.9</v>
      </c>
      <c r="H9" s="605">
        <v>98.9</v>
      </c>
      <c r="I9" s="605">
        <v>101.3</v>
      </c>
      <c r="J9" s="605">
        <v>102.8</v>
      </c>
      <c r="K9" s="605">
        <v>94.5</v>
      </c>
      <c r="L9" s="611" t="s">
        <v>699</v>
      </c>
      <c r="M9" s="611" t="s">
        <v>699</v>
      </c>
      <c r="N9" s="611" t="s">
        <v>699</v>
      </c>
      <c r="O9" s="611" t="s">
        <v>699</v>
      </c>
      <c r="P9" s="605">
        <v>118.7</v>
      </c>
      <c r="Q9" s="605">
        <v>112.3</v>
      </c>
      <c r="R9" s="605">
        <v>82.6</v>
      </c>
      <c r="S9" s="611" t="s">
        <v>699</v>
      </c>
    </row>
    <row r="10" spans="1:19" ht="13.5" customHeight="1">
      <c r="A10" s="549"/>
      <c r="B10" s="549" t="s">
        <v>608</v>
      </c>
      <c r="C10" s="550"/>
      <c r="D10" s="604">
        <v>99.9</v>
      </c>
      <c r="E10" s="605">
        <v>96.2</v>
      </c>
      <c r="F10" s="605">
        <v>97.6</v>
      </c>
      <c r="G10" s="605">
        <v>97.1</v>
      </c>
      <c r="H10" s="605">
        <v>94.5</v>
      </c>
      <c r="I10" s="605">
        <v>101.9</v>
      </c>
      <c r="J10" s="605">
        <v>95.7</v>
      </c>
      <c r="K10" s="605">
        <v>97.1</v>
      </c>
      <c r="L10" s="611" t="s">
        <v>699</v>
      </c>
      <c r="M10" s="611" t="s">
        <v>699</v>
      </c>
      <c r="N10" s="611" t="s">
        <v>699</v>
      </c>
      <c r="O10" s="611" t="s">
        <v>699</v>
      </c>
      <c r="P10" s="605">
        <v>106.3</v>
      </c>
      <c r="Q10" s="605">
        <v>102.9</v>
      </c>
      <c r="R10" s="605">
        <v>96.6</v>
      </c>
      <c r="S10" s="611" t="s">
        <v>699</v>
      </c>
    </row>
    <row r="11" spans="1:19" ht="13.5" customHeight="1">
      <c r="A11" s="549"/>
      <c r="B11" s="549" t="s">
        <v>609</v>
      </c>
      <c r="C11" s="550"/>
      <c r="D11" s="607">
        <v>100</v>
      </c>
      <c r="E11" s="606">
        <v>100</v>
      </c>
      <c r="F11" s="606">
        <v>100</v>
      </c>
      <c r="G11" s="606">
        <v>100</v>
      </c>
      <c r="H11" s="606">
        <v>100</v>
      </c>
      <c r="I11" s="606">
        <v>100</v>
      </c>
      <c r="J11" s="606">
        <v>100</v>
      </c>
      <c r="K11" s="606">
        <v>100</v>
      </c>
      <c r="L11" s="606">
        <v>100</v>
      </c>
      <c r="M11" s="606">
        <v>100</v>
      </c>
      <c r="N11" s="606">
        <v>100</v>
      </c>
      <c r="O11" s="606">
        <v>100</v>
      </c>
      <c r="P11" s="606">
        <v>100</v>
      </c>
      <c r="Q11" s="606">
        <v>100</v>
      </c>
      <c r="R11" s="606">
        <v>100</v>
      </c>
      <c r="S11" s="606">
        <v>100</v>
      </c>
    </row>
    <row r="12" spans="1:19" ht="13.5" customHeight="1">
      <c r="A12" s="549"/>
      <c r="B12" s="549" t="s">
        <v>610</v>
      </c>
      <c r="C12" s="550"/>
      <c r="D12" s="608">
        <v>97.3</v>
      </c>
      <c r="E12" s="609">
        <v>93.8</v>
      </c>
      <c r="F12" s="609">
        <v>99.3</v>
      </c>
      <c r="G12" s="609">
        <v>103.8</v>
      </c>
      <c r="H12" s="609">
        <v>90.9</v>
      </c>
      <c r="I12" s="609">
        <v>98.4</v>
      </c>
      <c r="J12" s="609">
        <v>98</v>
      </c>
      <c r="K12" s="609">
        <v>96.2</v>
      </c>
      <c r="L12" s="609">
        <v>83.3</v>
      </c>
      <c r="M12" s="609">
        <v>105.7</v>
      </c>
      <c r="N12" s="609">
        <v>85.4</v>
      </c>
      <c r="O12" s="609">
        <v>101.9</v>
      </c>
      <c r="P12" s="609">
        <v>86</v>
      </c>
      <c r="Q12" s="609">
        <v>96.9</v>
      </c>
      <c r="R12" s="609">
        <v>98.8</v>
      </c>
      <c r="S12" s="609">
        <v>109.7</v>
      </c>
    </row>
    <row r="13" spans="1:19" ht="13.5" customHeight="1">
      <c r="A13" s="546" t="s">
        <v>611</v>
      </c>
      <c r="B13" s="546" t="s">
        <v>629</v>
      </c>
      <c r="C13" s="552" t="s">
        <v>613</v>
      </c>
      <c r="D13" s="590">
        <v>96.4</v>
      </c>
      <c r="E13" s="591">
        <v>94.5</v>
      </c>
      <c r="F13" s="591">
        <v>98.4</v>
      </c>
      <c r="G13" s="591">
        <v>103.2</v>
      </c>
      <c r="H13" s="591">
        <v>84.7</v>
      </c>
      <c r="I13" s="591">
        <v>96.8</v>
      </c>
      <c r="J13" s="591">
        <v>97.3</v>
      </c>
      <c r="K13" s="591">
        <v>94.1</v>
      </c>
      <c r="L13" s="591">
        <v>81.3</v>
      </c>
      <c r="M13" s="591">
        <v>105.8</v>
      </c>
      <c r="N13" s="591">
        <v>83</v>
      </c>
      <c r="O13" s="591">
        <v>104.5</v>
      </c>
      <c r="P13" s="591">
        <v>84.7</v>
      </c>
      <c r="Q13" s="591">
        <v>94.6</v>
      </c>
      <c r="R13" s="591">
        <v>97.5</v>
      </c>
      <c r="S13" s="591">
        <v>116.5</v>
      </c>
    </row>
    <row r="14" spans="1:19" ht="13.5" customHeight="1">
      <c r="A14" s="549"/>
      <c r="B14" s="549" t="s">
        <v>704</v>
      </c>
      <c r="C14" s="550"/>
      <c r="D14" s="590">
        <v>96.6</v>
      </c>
      <c r="E14" s="591">
        <v>100.2</v>
      </c>
      <c r="F14" s="591">
        <v>98.9</v>
      </c>
      <c r="G14" s="591">
        <v>106</v>
      </c>
      <c r="H14" s="591">
        <v>85.4</v>
      </c>
      <c r="I14" s="591">
        <v>98.2</v>
      </c>
      <c r="J14" s="591">
        <v>96.1</v>
      </c>
      <c r="K14" s="591">
        <v>95.1</v>
      </c>
      <c r="L14" s="591">
        <v>81.4</v>
      </c>
      <c r="M14" s="591">
        <v>105.1</v>
      </c>
      <c r="N14" s="591">
        <v>83.2</v>
      </c>
      <c r="O14" s="591">
        <v>105.3</v>
      </c>
      <c r="P14" s="591">
        <v>86.2</v>
      </c>
      <c r="Q14" s="591">
        <v>92.9</v>
      </c>
      <c r="R14" s="591">
        <v>97.7</v>
      </c>
      <c r="S14" s="591">
        <v>113.1</v>
      </c>
    </row>
    <row r="15" spans="1:19" ht="13.5" customHeight="1">
      <c r="A15" s="549" t="s">
        <v>612</v>
      </c>
      <c r="B15" s="549" t="s">
        <v>633</v>
      </c>
      <c r="C15" s="550" t="s">
        <v>613</v>
      </c>
      <c r="D15" s="590">
        <v>96.9</v>
      </c>
      <c r="E15" s="591">
        <v>97.5</v>
      </c>
      <c r="F15" s="591">
        <v>97.6</v>
      </c>
      <c r="G15" s="591">
        <v>106.6</v>
      </c>
      <c r="H15" s="591">
        <v>86.8</v>
      </c>
      <c r="I15" s="591">
        <v>97.7</v>
      </c>
      <c r="J15" s="591">
        <v>96.1</v>
      </c>
      <c r="K15" s="591">
        <v>98.9</v>
      </c>
      <c r="L15" s="591">
        <v>78.7</v>
      </c>
      <c r="M15" s="591">
        <v>101.2</v>
      </c>
      <c r="N15" s="591">
        <v>91.3</v>
      </c>
      <c r="O15" s="591">
        <v>109</v>
      </c>
      <c r="P15" s="591">
        <v>85.7</v>
      </c>
      <c r="Q15" s="591">
        <v>97.6</v>
      </c>
      <c r="R15" s="591">
        <v>99.3</v>
      </c>
      <c r="S15" s="591">
        <v>111.1</v>
      </c>
    </row>
    <row r="16" spans="1:19" ht="13.5" customHeight="1">
      <c r="A16" s="549" t="s">
        <v>563</v>
      </c>
      <c r="B16" s="549" t="s">
        <v>621</v>
      </c>
      <c r="C16" s="550"/>
      <c r="D16" s="590">
        <v>97.1</v>
      </c>
      <c r="E16" s="591">
        <v>100.3</v>
      </c>
      <c r="F16" s="591">
        <v>98.8</v>
      </c>
      <c r="G16" s="591">
        <v>105</v>
      </c>
      <c r="H16" s="591">
        <v>87.6</v>
      </c>
      <c r="I16" s="591">
        <v>98</v>
      </c>
      <c r="J16" s="591">
        <v>96.1</v>
      </c>
      <c r="K16" s="591">
        <v>98.5</v>
      </c>
      <c r="L16" s="591">
        <v>81.9</v>
      </c>
      <c r="M16" s="591">
        <v>101.1</v>
      </c>
      <c r="N16" s="591">
        <v>80.2</v>
      </c>
      <c r="O16" s="591">
        <v>111.8</v>
      </c>
      <c r="P16" s="591">
        <v>85.6</v>
      </c>
      <c r="Q16" s="591">
        <v>96.7</v>
      </c>
      <c r="R16" s="591">
        <v>100.2</v>
      </c>
      <c r="S16" s="591">
        <v>112.4</v>
      </c>
    </row>
    <row r="17" spans="1:19" ht="13.5" customHeight="1">
      <c r="A17" s="549" t="s">
        <v>563</v>
      </c>
      <c r="B17" s="549" t="s">
        <v>622</v>
      </c>
      <c r="C17" s="550"/>
      <c r="D17" s="590">
        <v>97.7</v>
      </c>
      <c r="E17" s="591">
        <v>100.4</v>
      </c>
      <c r="F17" s="591">
        <v>100.4</v>
      </c>
      <c r="G17" s="591">
        <v>104.8</v>
      </c>
      <c r="H17" s="591">
        <v>86.5</v>
      </c>
      <c r="I17" s="591">
        <v>98.3</v>
      </c>
      <c r="J17" s="591">
        <v>96.2</v>
      </c>
      <c r="K17" s="591">
        <v>101.2</v>
      </c>
      <c r="L17" s="591">
        <v>79.7</v>
      </c>
      <c r="M17" s="591">
        <v>102.9</v>
      </c>
      <c r="N17" s="591">
        <v>79.8</v>
      </c>
      <c r="O17" s="591">
        <v>110.5</v>
      </c>
      <c r="P17" s="591">
        <v>83.5</v>
      </c>
      <c r="Q17" s="591">
        <v>98.7</v>
      </c>
      <c r="R17" s="591">
        <v>100.1</v>
      </c>
      <c r="S17" s="591">
        <v>111</v>
      </c>
    </row>
    <row r="18" spans="1:19" ht="13.5" customHeight="1">
      <c r="A18" s="549" t="s">
        <v>563</v>
      </c>
      <c r="B18" s="549" t="s">
        <v>623</v>
      </c>
      <c r="C18" s="550"/>
      <c r="D18" s="590">
        <v>98.2</v>
      </c>
      <c r="E18" s="591">
        <v>99.4</v>
      </c>
      <c r="F18" s="591">
        <v>100.7</v>
      </c>
      <c r="G18" s="591">
        <v>105.6</v>
      </c>
      <c r="H18" s="591">
        <v>90</v>
      </c>
      <c r="I18" s="591">
        <v>100.9</v>
      </c>
      <c r="J18" s="591">
        <v>97.9</v>
      </c>
      <c r="K18" s="591">
        <v>99.4</v>
      </c>
      <c r="L18" s="591">
        <v>79.4</v>
      </c>
      <c r="M18" s="591">
        <v>102.1</v>
      </c>
      <c r="N18" s="591">
        <v>81</v>
      </c>
      <c r="O18" s="591">
        <v>111.8</v>
      </c>
      <c r="P18" s="591">
        <v>83.7</v>
      </c>
      <c r="Q18" s="591">
        <v>97.7</v>
      </c>
      <c r="R18" s="591">
        <v>98.8</v>
      </c>
      <c r="S18" s="591">
        <v>113.2</v>
      </c>
    </row>
    <row r="19" spans="1:19" ht="13.5" customHeight="1">
      <c r="A19" s="549" t="s">
        <v>563</v>
      </c>
      <c r="B19" s="549" t="s">
        <v>624</v>
      </c>
      <c r="C19" s="550"/>
      <c r="D19" s="590">
        <v>96.8</v>
      </c>
      <c r="E19" s="591">
        <v>98.9</v>
      </c>
      <c r="F19" s="591">
        <v>99</v>
      </c>
      <c r="G19" s="591">
        <v>104.8</v>
      </c>
      <c r="H19" s="591">
        <v>86.1</v>
      </c>
      <c r="I19" s="591">
        <v>96.9</v>
      </c>
      <c r="J19" s="591">
        <v>96.6</v>
      </c>
      <c r="K19" s="591">
        <v>100.3</v>
      </c>
      <c r="L19" s="591">
        <v>76.5</v>
      </c>
      <c r="M19" s="591">
        <v>98.1</v>
      </c>
      <c r="N19" s="591">
        <v>83.6</v>
      </c>
      <c r="O19" s="591">
        <v>110.2</v>
      </c>
      <c r="P19" s="591">
        <v>82.4</v>
      </c>
      <c r="Q19" s="591">
        <v>96.6</v>
      </c>
      <c r="R19" s="591">
        <v>97.1</v>
      </c>
      <c r="S19" s="591">
        <v>109.5</v>
      </c>
    </row>
    <row r="20" spans="1:19" ht="13.5" customHeight="1">
      <c r="A20" s="549" t="s">
        <v>563</v>
      </c>
      <c r="B20" s="549" t="s">
        <v>625</v>
      </c>
      <c r="C20" s="550"/>
      <c r="D20" s="590">
        <v>98.8</v>
      </c>
      <c r="E20" s="591">
        <v>102.5</v>
      </c>
      <c r="F20" s="591">
        <v>101.9</v>
      </c>
      <c r="G20" s="591">
        <v>105.2</v>
      </c>
      <c r="H20" s="591">
        <v>86.4</v>
      </c>
      <c r="I20" s="591">
        <v>100.4</v>
      </c>
      <c r="J20" s="591">
        <v>97.5</v>
      </c>
      <c r="K20" s="591">
        <v>102.8</v>
      </c>
      <c r="L20" s="591">
        <v>78.7</v>
      </c>
      <c r="M20" s="591">
        <v>97.1</v>
      </c>
      <c r="N20" s="591">
        <v>83.6</v>
      </c>
      <c r="O20" s="591">
        <v>108.9</v>
      </c>
      <c r="P20" s="591">
        <v>83.4</v>
      </c>
      <c r="Q20" s="591">
        <v>97.6</v>
      </c>
      <c r="R20" s="591">
        <v>98.9</v>
      </c>
      <c r="S20" s="591">
        <v>111.9</v>
      </c>
    </row>
    <row r="21" spans="1:19" ht="13.5" customHeight="1">
      <c r="A21" s="549" t="s">
        <v>563</v>
      </c>
      <c r="B21" s="549" t="s">
        <v>626</v>
      </c>
      <c r="C21" s="550"/>
      <c r="D21" s="590">
        <v>99.6</v>
      </c>
      <c r="E21" s="591">
        <v>104.9</v>
      </c>
      <c r="F21" s="591">
        <v>102.2</v>
      </c>
      <c r="G21" s="591">
        <v>100.3</v>
      </c>
      <c r="H21" s="591">
        <v>82.9</v>
      </c>
      <c r="I21" s="591">
        <v>101.6</v>
      </c>
      <c r="J21" s="591">
        <v>99.6</v>
      </c>
      <c r="K21" s="591">
        <v>103.8</v>
      </c>
      <c r="L21" s="591">
        <v>79.3</v>
      </c>
      <c r="M21" s="591">
        <v>90.7</v>
      </c>
      <c r="N21" s="591">
        <v>89.7</v>
      </c>
      <c r="O21" s="591">
        <v>110.8</v>
      </c>
      <c r="P21" s="591">
        <v>89.3</v>
      </c>
      <c r="Q21" s="591">
        <v>96.9</v>
      </c>
      <c r="R21" s="591">
        <v>98.4</v>
      </c>
      <c r="S21" s="591">
        <v>112</v>
      </c>
    </row>
    <row r="22" spans="1:19" ht="13.5" customHeight="1">
      <c r="A22" s="549"/>
      <c r="B22" s="549" t="s">
        <v>627</v>
      </c>
      <c r="C22" s="550"/>
      <c r="D22" s="590">
        <v>98.4</v>
      </c>
      <c r="E22" s="591">
        <v>102.3</v>
      </c>
      <c r="F22" s="591">
        <v>100.4</v>
      </c>
      <c r="G22" s="591">
        <v>101.6</v>
      </c>
      <c r="H22" s="591">
        <v>87.8</v>
      </c>
      <c r="I22" s="591">
        <v>95.4</v>
      </c>
      <c r="J22" s="591">
        <v>98</v>
      </c>
      <c r="K22" s="591">
        <v>105.8</v>
      </c>
      <c r="L22" s="591">
        <v>79</v>
      </c>
      <c r="M22" s="591">
        <v>93.4</v>
      </c>
      <c r="N22" s="591">
        <v>90.5</v>
      </c>
      <c r="O22" s="591">
        <v>113.4</v>
      </c>
      <c r="P22" s="591">
        <v>91.2</v>
      </c>
      <c r="Q22" s="591">
        <v>96</v>
      </c>
      <c r="R22" s="591">
        <v>97.4</v>
      </c>
      <c r="S22" s="591">
        <v>108</v>
      </c>
    </row>
    <row r="23" spans="1:19" ht="13.5" customHeight="1">
      <c r="A23" s="549"/>
      <c r="B23" s="549" t="s">
        <v>628</v>
      </c>
      <c r="C23" s="550"/>
      <c r="D23" s="590">
        <v>98.9</v>
      </c>
      <c r="E23" s="591">
        <v>106.2</v>
      </c>
      <c r="F23" s="591">
        <v>100.9</v>
      </c>
      <c r="G23" s="591">
        <v>101.6</v>
      </c>
      <c r="H23" s="591">
        <v>88</v>
      </c>
      <c r="I23" s="591">
        <v>100.4</v>
      </c>
      <c r="J23" s="591">
        <v>98</v>
      </c>
      <c r="K23" s="591">
        <v>106.4</v>
      </c>
      <c r="L23" s="591">
        <v>81.7</v>
      </c>
      <c r="M23" s="591">
        <v>96</v>
      </c>
      <c r="N23" s="591">
        <v>88.4</v>
      </c>
      <c r="O23" s="591">
        <v>113.4</v>
      </c>
      <c r="P23" s="591">
        <v>87.2</v>
      </c>
      <c r="Q23" s="591">
        <v>95.2</v>
      </c>
      <c r="R23" s="591">
        <v>97.1</v>
      </c>
      <c r="S23" s="591">
        <v>111.7</v>
      </c>
    </row>
    <row r="24" spans="1:46" ht="13.5" customHeight="1">
      <c r="A24" s="549"/>
      <c r="B24" s="549" t="s">
        <v>579</v>
      </c>
      <c r="C24" s="550"/>
      <c r="D24" s="590">
        <v>98.9</v>
      </c>
      <c r="E24" s="591">
        <v>105.9</v>
      </c>
      <c r="F24" s="591">
        <v>100.7</v>
      </c>
      <c r="G24" s="591">
        <v>100.2</v>
      </c>
      <c r="H24" s="591">
        <v>86</v>
      </c>
      <c r="I24" s="591">
        <v>100.4</v>
      </c>
      <c r="J24" s="591">
        <v>99.3</v>
      </c>
      <c r="K24" s="591">
        <v>103.4</v>
      </c>
      <c r="L24" s="591">
        <v>81.1</v>
      </c>
      <c r="M24" s="591">
        <v>91.8</v>
      </c>
      <c r="N24" s="591">
        <v>89.6</v>
      </c>
      <c r="O24" s="591">
        <v>114.7</v>
      </c>
      <c r="P24" s="591">
        <v>88.5</v>
      </c>
      <c r="Q24" s="591">
        <v>95.8</v>
      </c>
      <c r="R24" s="591">
        <v>95.2</v>
      </c>
      <c r="S24" s="591">
        <v>114</v>
      </c>
      <c r="T24" s="553"/>
      <c r="U24" s="553"/>
      <c r="V24" s="553"/>
      <c r="W24" s="553"/>
      <c r="X24" s="553"/>
      <c r="Y24" s="553"/>
      <c r="Z24" s="553"/>
      <c r="AA24" s="553"/>
      <c r="AB24" s="553"/>
      <c r="AC24" s="553"/>
      <c r="AD24" s="553"/>
      <c r="AE24" s="553"/>
      <c r="AF24" s="553"/>
      <c r="AG24" s="553"/>
      <c r="AH24" s="553"/>
      <c r="AI24" s="553"/>
      <c r="AJ24" s="553"/>
      <c r="AK24" s="553"/>
      <c r="AL24" s="553"/>
      <c r="AM24" s="553"/>
      <c r="AN24" s="553"/>
      <c r="AO24" s="553"/>
      <c r="AP24" s="553"/>
      <c r="AQ24" s="553"/>
      <c r="AR24" s="553"/>
      <c r="AS24" s="553"/>
      <c r="AT24" s="553"/>
    </row>
    <row r="25" spans="1:46" ht="13.5" customHeight="1">
      <c r="A25" s="554"/>
      <c r="B25" s="554" t="s">
        <v>787</v>
      </c>
      <c r="C25" s="555"/>
      <c r="D25" s="592">
        <v>99.7</v>
      </c>
      <c r="E25" s="593">
        <v>105.3</v>
      </c>
      <c r="F25" s="593">
        <v>101.6</v>
      </c>
      <c r="G25" s="593">
        <v>92.7</v>
      </c>
      <c r="H25" s="593">
        <v>88.4</v>
      </c>
      <c r="I25" s="593">
        <v>102.2</v>
      </c>
      <c r="J25" s="593">
        <v>100.1</v>
      </c>
      <c r="K25" s="593">
        <v>105.8</v>
      </c>
      <c r="L25" s="593">
        <v>77.7</v>
      </c>
      <c r="M25" s="593">
        <v>95.6</v>
      </c>
      <c r="N25" s="593">
        <v>89.6</v>
      </c>
      <c r="O25" s="593">
        <v>116.2</v>
      </c>
      <c r="P25" s="593">
        <v>89.1</v>
      </c>
      <c r="Q25" s="593">
        <v>96.5</v>
      </c>
      <c r="R25" s="593">
        <v>96.9</v>
      </c>
      <c r="S25" s="593">
        <v>114.7</v>
      </c>
      <c r="T25" s="553"/>
      <c r="U25" s="553"/>
      <c r="V25" s="553"/>
      <c r="W25" s="553"/>
      <c r="X25" s="553"/>
      <c r="Y25" s="553"/>
      <c r="Z25" s="553"/>
      <c r="AA25" s="553"/>
      <c r="AB25" s="553"/>
      <c r="AC25" s="553"/>
      <c r="AD25" s="553"/>
      <c r="AE25" s="553"/>
      <c r="AF25" s="553"/>
      <c r="AG25" s="553"/>
      <c r="AH25" s="553"/>
      <c r="AI25" s="553"/>
      <c r="AJ25" s="553"/>
      <c r="AK25" s="553"/>
      <c r="AL25" s="553"/>
      <c r="AM25" s="553"/>
      <c r="AN25" s="553"/>
      <c r="AO25" s="553"/>
      <c r="AP25" s="553"/>
      <c r="AQ25" s="553"/>
      <c r="AR25" s="553"/>
      <c r="AS25" s="553"/>
      <c r="AT25" s="553"/>
    </row>
    <row r="26" spans="1:19" ht="17.25" customHeight="1">
      <c r="A26" s="614"/>
      <c r="B26" s="614"/>
      <c r="C26" s="614"/>
      <c r="D26" s="751" t="s">
        <v>709</v>
      </c>
      <c r="E26" s="751"/>
      <c r="F26" s="751"/>
      <c r="G26" s="751"/>
      <c r="H26" s="751"/>
      <c r="I26" s="751"/>
      <c r="J26" s="751"/>
      <c r="K26" s="751"/>
      <c r="L26" s="751"/>
      <c r="M26" s="751"/>
      <c r="N26" s="751"/>
      <c r="O26" s="751"/>
      <c r="P26" s="751"/>
      <c r="Q26" s="751"/>
      <c r="R26" s="751"/>
      <c r="S26" s="751"/>
    </row>
    <row r="27" spans="1:19" ht="13.5" customHeight="1">
      <c r="A27" s="546" t="s">
        <v>603</v>
      </c>
      <c r="B27" s="546" t="s">
        <v>604</v>
      </c>
      <c r="C27" s="547" t="s">
        <v>605</v>
      </c>
      <c r="D27" s="602">
        <v>-0.4</v>
      </c>
      <c r="E27" s="603">
        <v>-1.6</v>
      </c>
      <c r="F27" s="603">
        <v>-0.2</v>
      </c>
      <c r="G27" s="603">
        <v>-2</v>
      </c>
      <c r="H27" s="603">
        <v>7.9</v>
      </c>
      <c r="I27" s="603">
        <v>6.8</v>
      </c>
      <c r="J27" s="603">
        <v>-3.1</v>
      </c>
      <c r="K27" s="603">
        <v>9.3</v>
      </c>
      <c r="L27" s="610" t="s">
        <v>699</v>
      </c>
      <c r="M27" s="610" t="s">
        <v>699</v>
      </c>
      <c r="N27" s="610" t="s">
        <v>699</v>
      </c>
      <c r="O27" s="610" t="s">
        <v>699</v>
      </c>
      <c r="P27" s="603">
        <v>-1.4</v>
      </c>
      <c r="Q27" s="603">
        <v>-2</v>
      </c>
      <c r="R27" s="603">
        <v>1.6</v>
      </c>
      <c r="S27" s="610" t="s">
        <v>699</v>
      </c>
    </row>
    <row r="28" spans="1:19" ht="13.5" customHeight="1">
      <c r="A28" s="549"/>
      <c r="B28" s="549" t="s">
        <v>606</v>
      </c>
      <c r="C28" s="550"/>
      <c r="D28" s="604">
        <v>0.2</v>
      </c>
      <c r="E28" s="605">
        <v>-2.2</v>
      </c>
      <c r="F28" s="605">
        <v>0.8</v>
      </c>
      <c r="G28" s="605">
        <v>-1.6</v>
      </c>
      <c r="H28" s="605">
        <v>-2.8</v>
      </c>
      <c r="I28" s="605">
        <v>-7.9</v>
      </c>
      <c r="J28" s="605">
        <v>0.2</v>
      </c>
      <c r="K28" s="605">
        <v>1.5</v>
      </c>
      <c r="L28" s="611" t="s">
        <v>699</v>
      </c>
      <c r="M28" s="611" t="s">
        <v>699</v>
      </c>
      <c r="N28" s="611" t="s">
        <v>699</v>
      </c>
      <c r="O28" s="611" t="s">
        <v>699</v>
      </c>
      <c r="P28" s="605">
        <v>0.1</v>
      </c>
      <c r="Q28" s="605">
        <v>2.1</v>
      </c>
      <c r="R28" s="605">
        <v>-13.6</v>
      </c>
      <c r="S28" s="611" t="s">
        <v>699</v>
      </c>
    </row>
    <row r="29" spans="1:19" ht="13.5" customHeight="1">
      <c r="A29" s="549"/>
      <c r="B29" s="549" t="s">
        <v>607</v>
      </c>
      <c r="C29" s="550"/>
      <c r="D29" s="604">
        <v>1.6</v>
      </c>
      <c r="E29" s="605">
        <v>-4.8</v>
      </c>
      <c r="F29" s="605">
        <v>2.3</v>
      </c>
      <c r="G29" s="605">
        <v>-3.2</v>
      </c>
      <c r="H29" s="605">
        <v>-8.3</v>
      </c>
      <c r="I29" s="605">
        <v>-3</v>
      </c>
      <c r="J29" s="605">
        <v>1.9</v>
      </c>
      <c r="K29" s="605">
        <v>0.7</v>
      </c>
      <c r="L29" s="611" t="s">
        <v>699</v>
      </c>
      <c r="M29" s="611" t="s">
        <v>699</v>
      </c>
      <c r="N29" s="611" t="s">
        <v>699</v>
      </c>
      <c r="O29" s="611" t="s">
        <v>699</v>
      </c>
      <c r="P29" s="605">
        <v>4.8</v>
      </c>
      <c r="Q29" s="605">
        <v>2</v>
      </c>
      <c r="R29" s="605">
        <v>3.8</v>
      </c>
      <c r="S29" s="611" t="s">
        <v>699</v>
      </c>
    </row>
    <row r="30" spans="1:19" ht="13.5" customHeight="1">
      <c r="A30" s="549"/>
      <c r="B30" s="549" t="s">
        <v>608</v>
      </c>
      <c r="C30" s="550"/>
      <c r="D30" s="604">
        <v>-4.4</v>
      </c>
      <c r="E30" s="605">
        <v>2.2</v>
      </c>
      <c r="F30" s="605">
        <v>-2.6</v>
      </c>
      <c r="G30" s="605">
        <v>2.3</v>
      </c>
      <c r="H30" s="605">
        <v>-4.5</v>
      </c>
      <c r="I30" s="605">
        <v>0.6</v>
      </c>
      <c r="J30" s="605">
        <v>-6.9</v>
      </c>
      <c r="K30" s="605">
        <v>2.7</v>
      </c>
      <c r="L30" s="611" t="s">
        <v>699</v>
      </c>
      <c r="M30" s="611" t="s">
        <v>699</v>
      </c>
      <c r="N30" s="611" t="s">
        <v>699</v>
      </c>
      <c r="O30" s="611" t="s">
        <v>699</v>
      </c>
      <c r="P30" s="605">
        <v>-10.4</v>
      </c>
      <c r="Q30" s="605">
        <v>-8.3</v>
      </c>
      <c r="R30" s="605">
        <v>17</v>
      </c>
      <c r="S30" s="611" t="s">
        <v>699</v>
      </c>
    </row>
    <row r="31" spans="1:19" ht="13.5" customHeight="1">
      <c r="A31" s="549"/>
      <c r="B31" s="549" t="s">
        <v>609</v>
      </c>
      <c r="C31" s="550"/>
      <c r="D31" s="604">
        <v>0.1</v>
      </c>
      <c r="E31" s="605">
        <v>4</v>
      </c>
      <c r="F31" s="605">
        <v>2.5</v>
      </c>
      <c r="G31" s="605">
        <v>3</v>
      </c>
      <c r="H31" s="605">
        <v>5.9</v>
      </c>
      <c r="I31" s="605">
        <v>-1.9</v>
      </c>
      <c r="J31" s="605">
        <v>4.5</v>
      </c>
      <c r="K31" s="605">
        <v>3.1</v>
      </c>
      <c r="L31" s="611" t="s">
        <v>699</v>
      </c>
      <c r="M31" s="611" t="s">
        <v>699</v>
      </c>
      <c r="N31" s="611" t="s">
        <v>699</v>
      </c>
      <c r="O31" s="611" t="s">
        <v>699</v>
      </c>
      <c r="P31" s="605">
        <v>-5.9</v>
      </c>
      <c r="Q31" s="605">
        <v>-2.9</v>
      </c>
      <c r="R31" s="605">
        <v>3.5</v>
      </c>
      <c r="S31" s="611" t="s">
        <v>699</v>
      </c>
    </row>
    <row r="32" spans="1:19" ht="13.5" customHeight="1">
      <c r="A32" s="549"/>
      <c r="B32" s="549" t="s">
        <v>610</v>
      </c>
      <c r="C32" s="550"/>
      <c r="D32" s="608">
        <v>-2.8</v>
      </c>
      <c r="E32" s="609">
        <v>-6.3</v>
      </c>
      <c r="F32" s="609">
        <v>-0.8</v>
      </c>
      <c r="G32" s="609">
        <v>3.8</v>
      </c>
      <c r="H32" s="609">
        <v>-9.1</v>
      </c>
      <c r="I32" s="609">
        <v>-1.7</v>
      </c>
      <c r="J32" s="609">
        <v>-2</v>
      </c>
      <c r="K32" s="609">
        <v>-3.8</v>
      </c>
      <c r="L32" s="609">
        <v>-16.8</v>
      </c>
      <c r="M32" s="609">
        <v>5.7</v>
      </c>
      <c r="N32" s="609">
        <v>-14.6</v>
      </c>
      <c r="O32" s="609">
        <v>1.9</v>
      </c>
      <c r="P32" s="609">
        <v>-14</v>
      </c>
      <c r="Q32" s="609">
        <v>-3.1</v>
      </c>
      <c r="R32" s="609">
        <v>-1.3</v>
      </c>
      <c r="S32" s="609">
        <v>9.7</v>
      </c>
    </row>
    <row r="33" spans="1:19" ht="13.5" customHeight="1">
      <c r="A33" s="546" t="s">
        <v>611</v>
      </c>
      <c r="B33" s="546" t="s">
        <v>629</v>
      </c>
      <c r="C33" s="552" t="s">
        <v>613</v>
      </c>
      <c r="D33" s="590">
        <v>-3.8</v>
      </c>
      <c r="E33" s="591">
        <v>-7.6</v>
      </c>
      <c r="F33" s="591">
        <v>-1.8</v>
      </c>
      <c r="G33" s="591">
        <v>2.2</v>
      </c>
      <c r="H33" s="591">
        <v>-13.1</v>
      </c>
      <c r="I33" s="591">
        <v>-2.9</v>
      </c>
      <c r="J33" s="591">
        <v>-4.8</v>
      </c>
      <c r="K33" s="591">
        <v>-3.3</v>
      </c>
      <c r="L33" s="591">
        <v>-19.9</v>
      </c>
      <c r="M33" s="591">
        <v>2.6</v>
      </c>
      <c r="N33" s="591">
        <v>-13.2</v>
      </c>
      <c r="O33" s="591">
        <v>-2.4</v>
      </c>
      <c r="P33" s="591">
        <v>-14</v>
      </c>
      <c r="Q33" s="591">
        <v>-2.5</v>
      </c>
      <c r="R33" s="591">
        <v>-3.2</v>
      </c>
      <c r="S33" s="591">
        <v>10.9</v>
      </c>
    </row>
    <row r="34" spans="1:19" ht="13.5" customHeight="1">
      <c r="A34" s="549"/>
      <c r="B34" s="549" t="s">
        <v>704</v>
      </c>
      <c r="C34" s="550"/>
      <c r="D34" s="590">
        <v>-3.4</v>
      </c>
      <c r="E34" s="591">
        <v>0</v>
      </c>
      <c r="F34" s="591">
        <v>-1.5</v>
      </c>
      <c r="G34" s="591">
        <v>3.1</v>
      </c>
      <c r="H34" s="591">
        <v>-11.1</v>
      </c>
      <c r="I34" s="591">
        <v>-0.5</v>
      </c>
      <c r="J34" s="591">
        <v>-6.4</v>
      </c>
      <c r="K34" s="591">
        <v>-5.7</v>
      </c>
      <c r="L34" s="591">
        <v>-15.8</v>
      </c>
      <c r="M34" s="591">
        <v>3</v>
      </c>
      <c r="N34" s="591">
        <v>-16.9</v>
      </c>
      <c r="O34" s="591">
        <v>2.3</v>
      </c>
      <c r="P34" s="591">
        <v>-11.6</v>
      </c>
      <c r="Q34" s="591">
        <v>-3.9</v>
      </c>
      <c r="R34" s="591">
        <v>-4.3</v>
      </c>
      <c r="S34" s="591">
        <v>14.7</v>
      </c>
    </row>
    <row r="35" spans="1:19" ht="13.5" customHeight="1">
      <c r="A35" s="549" t="s">
        <v>612</v>
      </c>
      <c r="B35" s="549" t="s">
        <v>633</v>
      </c>
      <c r="C35" s="550" t="s">
        <v>613</v>
      </c>
      <c r="D35" s="590">
        <v>-0.1</v>
      </c>
      <c r="E35" s="591">
        <v>13</v>
      </c>
      <c r="F35" s="591">
        <v>-0.4</v>
      </c>
      <c r="G35" s="591">
        <v>2.8</v>
      </c>
      <c r="H35" s="591">
        <v>-8</v>
      </c>
      <c r="I35" s="591">
        <v>-1</v>
      </c>
      <c r="J35" s="591">
        <v>-4.1</v>
      </c>
      <c r="K35" s="591">
        <v>-0.4</v>
      </c>
      <c r="L35" s="591">
        <v>-3.3</v>
      </c>
      <c r="M35" s="591">
        <v>-3.1</v>
      </c>
      <c r="N35" s="591">
        <v>2.5</v>
      </c>
      <c r="O35" s="591">
        <v>9.5</v>
      </c>
      <c r="P35" s="591">
        <v>-0.2</v>
      </c>
      <c r="Q35" s="591">
        <v>-2.6</v>
      </c>
      <c r="R35" s="591">
        <v>-1.6</v>
      </c>
      <c r="S35" s="591">
        <v>7.9</v>
      </c>
    </row>
    <row r="36" spans="1:19" ht="13.5" customHeight="1">
      <c r="A36" s="549" t="s">
        <v>563</v>
      </c>
      <c r="B36" s="549" t="s">
        <v>621</v>
      </c>
      <c r="C36" s="550"/>
      <c r="D36" s="590">
        <v>-0.9</v>
      </c>
      <c r="E36" s="591">
        <v>8.9</v>
      </c>
      <c r="F36" s="591">
        <v>-1.3</v>
      </c>
      <c r="G36" s="591">
        <v>0.1</v>
      </c>
      <c r="H36" s="591">
        <v>-7.3</v>
      </c>
      <c r="I36" s="591">
        <v>-2.6</v>
      </c>
      <c r="J36" s="591">
        <v>-3.1</v>
      </c>
      <c r="K36" s="591">
        <v>0.6</v>
      </c>
      <c r="L36" s="591">
        <v>-1.7</v>
      </c>
      <c r="M36" s="591">
        <v>-3.6</v>
      </c>
      <c r="N36" s="591">
        <v>-6.7</v>
      </c>
      <c r="O36" s="591">
        <v>16.7</v>
      </c>
      <c r="P36" s="591">
        <v>-0.7</v>
      </c>
      <c r="Q36" s="591">
        <v>-2.4</v>
      </c>
      <c r="R36" s="591">
        <v>-0.5</v>
      </c>
      <c r="S36" s="591">
        <v>6.1</v>
      </c>
    </row>
    <row r="37" spans="1:19" ht="13.5" customHeight="1">
      <c r="A37" s="549" t="s">
        <v>563</v>
      </c>
      <c r="B37" s="549" t="s">
        <v>622</v>
      </c>
      <c r="C37" s="550"/>
      <c r="D37" s="590">
        <v>0.5</v>
      </c>
      <c r="E37" s="591">
        <v>5.9</v>
      </c>
      <c r="F37" s="591">
        <v>1.7</v>
      </c>
      <c r="G37" s="591">
        <v>0.4</v>
      </c>
      <c r="H37" s="591">
        <v>-6.6</v>
      </c>
      <c r="I37" s="591">
        <v>-1.4</v>
      </c>
      <c r="J37" s="591">
        <v>-1.8</v>
      </c>
      <c r="K37" s="591">
        <v>2.3</v>
      </c>
      <c r="L37" s="591">
        <v>-10.2</v>
      </c>
      <c r="M37" s="591">
        <v>-2</v>
      </c>
      <c r="N37" s="591">
        <v>-4.7</v>
      </c>
      <c r="O37" s="591">
        <v>11.6</v>
      </c>
      <c r="P37" s="591">
        <v>-3.1</v>
      </c>
      <c r="Q37" s="591">
        <v>0.8</v>
      </c>
      <c r="R37" s="591">
        <v>-0.4</v>
      </c>
      <c r="S37" s="591">
        <v>8</v>
      </c>
    </row>
    <row r="38" spans="1:19" ht="13.5" customHeight="1">
      <c r="A38" s="549" t="s">
        <v>563</v>
      </c>
      <c r="B38" s="549" t="s">
        <v>623</v>
      </c>
      <c r="C38" s="550"/>
      <c r="D38" s="590">
        <v>-0.6</v>
      </c>
      <c r="E38" s="591">
        <v>9</v>
      </c>
      <c r="F38" s="591">
        <v>-0.6</v>
      </c>
      <c r="G38" s="591">
        <v>1.7</v>
      </c>
      <c r="H38" s="591">
        <v>-1.4</v>
      </c>
      <c r="I38" s="591">
        <v>0</v>
      </c>
      <c r="J38" s="591">
        <v>-3.5</v>
      </c>
      <c r="K38" s="591">
        <v>1.6</v>
      </c>
      <c r="L38" s="591">
        <v>-3.2</v>
      </c>
      <c r="M38" s="591">
        <v>-1.7</v>
      </c>
      <c r="N38" s="591">
        <v>-4.6</v>
      </c>
      <c r="O38" s="591">
        <v>13</v>
      </c>
      <c r="P38" s="591">
        <v>-3.6</v>
      </c>
      <c r="Q38" s="591">
        <v>-1.3</v>
      </c>
      <c r="R38" s="591">
        <v>-2.4</v>
      </c>
      <c r="S38" s="591">
        <v>3.8</v>
      </c>
    </row>
    <row r="39" spans="1:19" ht="13.5" customHeight="1">
      <c r="A39" s="549" t="s">
        <v>563</v>
      </c>
      <c r="B39" s="549" t="s">
        <v>624</v>
      </c>
      <c r="C39" s="550"/>
      <c r="D39" s="590">
        <v>0</v>
      </c>
      <c r="E39" s="591">
        <v>8.6</v>
      </c>
      <c r="F39" s="591">
        <v>-0.4</v>
      </c>
      <c r="G39" s="591">
        <v>1.8</v>
      </c>
      <c r="H39" s="591">
        <v>-6.3</v>
      </c>
      <c r="I39" s="591">
        <v>-0.3</v>
      </c>
      <c r="J39" s="591">
        <v>-3.2</v>
      </c>
      <c r="K39" s="591">
        <v>5</v>
      </c>
      <c r="L39" s="591">
        <v>-4.7</v>
      </c>
      <c r="M39" s="591">
        <v>-6.6</v>
      </c>
      <c r="N39" s="591">
        <v>-4.2</v>
      </c>
      <c r="O39" s="591">
        <v>6.8</v>
      </c>
      <c r="P39" s="591">
        <v>-3.3</v>
      </c>
      <c r="Q39" s="591">
        <v>2.8</v>
      </c>
      <c r="R39" s="591">
        <v>0.5</v>
      </c>
      <c r="S39" s="591">
        <v>4.3</v>
      </c>
    </row>
    <row r="40" spans="1:19" ht="13.5" customHeight="1">
      <c r="A40" s="549" t="s">
        <v>563</v>
      </c>
      <c r="B40" s="549" t="s">
        <v>625</v>
      </c>
      <c r="C40" s="550"/>
      <c r="D40" s="590">
        <v>0.2</v>
      </c>
      <c r="E40" s="591">
        <v>7.8</v>
      </c>
      <c r="F40" s="591">
        <v>0.4</v>
      </c>
      <c r="G40" s="591">
        <v>-2</v>
      </c>
      <c r="H40" s="591">
        <v>-4.6</v>
      </c>
      <c r="I40" s="591">
        <v>1.5</v>
      </c>
      <c r="J40" s="591">
        <v>-2.9</v>
      </c>
      <c r="K40" s="591">
        <v>5.9</v>
      </c>
      <c r="L40" s="591">
        <v>-8.3</v>
      </c>
      <c r="M40" s="591">
        <v>-7.8</v>
      </c>
      <c r="N40" s="591">
        <v>-2.3</v>
      </c>
      <c r="O40" s="591">
        <v>4.6</v>
      </c>
      <c r="P40" s="591">
        <v>-1.2</v>
      </c>
      <c r="Q40" s="591">
        <v>-0.6</v>
      </c>
      <c r="R40" s="591">
        <v>-0.4</v>
      </c>
      <c r="S40" s="591">
        <v>5.6</v>
      </c>
    </row>
    <row r="41" spans="1:19" ht="13.5" customHeight="1">
      <c r="A41" s="549" t="s">
        <v>563</v>
      </c>
      <c r="B41" s="549" t="s">
        <v>626</v>
      </c>
      <c r="C41" s="550"/>
      <c r="D41" s="590">
        <v>1.8</v>
      </c>
      <c r="E41" s="591">
        <v>12.2</v>
      </c>
      <c r="F41" s="591">
        <v>2.2</v>
      </c>
      <c r="G41" s="591">
        <v>-0.7</v>
      </c>
      <c r="H41" s="591">
        <v>-14.4</v>
      </c>
      <c r="I41" s="591">
        <v>5.1</v>
      </c>
      <c r="J41" s="591">
        <v>3.5</v>
      </c>
      <c r="K41" s="591">
        <v>9.4</v>
      </c>
      <c r="L41" s="591">
        <v>-6.3</v>
      </c>
      <c r="M41" s="591">
        <v>-15.3</v>
      </c>
      <c r="N41" s="591">
        <v>2.6</v>
      </c>
      <c r="O41" s="591">
        <v>3.5</v>
      </c>
      <c r="P41" s="591">
        <v>4</v>
      </c>
      <c r="Q41" s="591">
        <v>-0.5</v>
      </c>
      <c r="R41" s="591">
        <v>0.1</v>
      </c>
      <c r="S41" s="591">
        <v>-0.8</v>
      </c>
    </row>
    <row r="42" spans="1:19" ht="13.5" customHeight="1">
      <c r="A42" s="549"/>
      <c r="B42" s="549" t="s">
        <v>627</v>
      </c>
      <c r="C42" s="550"/>
      <c r="D42" s="590">
        <v>1.5</v>
      </c>
      <c r="E42" s="591">
        <v>11.4</v>
      </c>
      <c r="F42" s="591">
        <v>2.8</v>
      </c>
      <c r="G42" s="591">
        <v>-1.6</v>
      </c>
      <c r="H42" s="591">
        <v>-3.1</v>
      </c>
      <c r="I42" s="591">
        <v>-3.3</v>
      </c>
      <c r="J42" s="591">
        <v>1.6</v>
      </c>
      <c r="K42" s="591">
        <v>12.3</v>
      </c>
      <c r="L42" s="591">
        <v>-8.2</v>
      </c>
      <c r="M42" s="591">
        <v>-12.6</v>
      </c>
      <c r="N42" s="591">
        <v>1.6</v>
      </c>
      <c r="O42" s="591">
        <v>8.8</v>
      </c>
      <c r="P42" s="591">
        <v>5.8</v>
      </c>
      <c r="Q42" s="591">
        <v>-1.9</v>
      </c>
      <c r="R42" s="591">
        <v>-0.7</v>
      </c>
      <c r="S42" s="591">
        <v>-7.1</v>
      </c>
    </row>
    <row r="43" spans="1:19" ht="13.5" customHeight="1">
      <c r="A43" s="549"/>
      <c r="B43" s="549" t="s">
        <v>628</v>
      </c>
      <c r="C43" s="550"/>
      <c r="D43" s="590">
        <v>2</v>
      </c>
      <c r="E43" s="591">
        <v>9.6</v>
      </c>
      <c r="F43" s="591">
        <v>1.3</v>
      </c>
      <c r="G43" s="591">
        <v>-0.6</v>
      </c>
      <c r="H43" s="591">
        <v>-0.2</v>
      </c>
      <c r="I43" s="591">
        <v>2</v>
      </c>
      <c r="J43" s="591">
        <v>2.5</v>
      </c>
      <c r="K43" s="591">
        <v>11.8</v>
      </c>
      <c r="L43" s="591">
        <v>-0.7</v>
      </c>
      <c r="M43" s="591">
        <v>-9.6</v>
      </c>
      <c r="N43" s="591">
        <v>4.2</v>
      </c>
      <c r="O43" s="591">
        <v>13.2</v>
      </c>
      <c r="P43" s="591">
        <v>-0.5</v>
      </c>
      <c r="Q43" s="591">
        <v>-0.9</v>
      </c>
      <c r="R43" s="591">
        <v>-0.8</v>
      </c>
      <c r="S43" s="591">
        <v>-1.5</v>
      </c>
    </row>
    <row r="44" spans="1:19" ht="13.5" customHeight="1">
      <c r="A44" s="549"/>
      <c r="B44" s="549" t="s">
        <v>579</v>
      </c>
      <c r="C44" s="550"/>
      <c r="D44" s="590">
        <v>2.9</v>
      </c>
      <c r="E44" s="591">
        <v>8.2</v>
      </c>
      <c r="F44" s="591">
        <v>2.5</v>
      </c>
      <c r="G44" s="591">
        <v>-2.7</v>
      </c>
      <c r="H44" s="591">
        <v>-3.7</v>
      </c>
      <c r="I44" s="591">
        <v>4.9</v>
      </c>
      <c r="J44" s="591">
        <v>3.7</v>
      </c>
      <c r="K44" s="591">
        <v>9.9</v>
      </c>
      <c r="L44" s="591">
        <v>-0.7</v>
      </c>
      <c r="M44" s="591">
        <v>-15.6</v>
      </c>
      <c r="N44" s="591">
        <v>11.6</v>
      </c>
      <c r="O44" s="591">
        <v>13</v>
      </c>
      <c r="P44" s="591">
        <v>2.7</v>
      </c>
      <c r="Q44" s="591">
        <v>0.9</v>
      </c>
      <c r="R44" s="591">
        <v>-1.8</v>
      </c>
      <c r="S44" s="591">
        <v>1.5</v>
      </c>
    </row>
    <row r="45" spans="1:19" ht="13.5" customHeight="1">
      <c r="A45" s="554"/>
      <c r="B45" s="554" t="s">
        <v>787</v>
      </c>
      <c r="C45" s="555"/>
      <c r="D45" s="592">
        <v>3.4</v>
      </c>
      <c r="E45" s="593">
        <v>11.4</v>
      </c>
      <c r="F45" s="593">
        <v>3.3</v>
      </c>
      <c r="G45" s="593">
        <v>-10.2</v>
      </c>
      <c r="H45" s="593">
        <v>4.4</v>
      </c>
      <c r="I45" s="593">
        <v>5.6</v>
      </c>
      <c r="J45" s="593">
        <v>2.9</v>
      </c>
      <c r="K45" s="593">
        <v>12.4</v>
      </c>
      <c r="L45" s="593">
        <v>-4.4</v>
      </c>
      <c r="M45" s="593">
        <v>-9.6</v>
      </c>
      <c r="N45" s="593">
        <v>8</v>
      </c>
      <c r="O45" s="593">
        <v>11.2</v>
      </c>
      <c r="P45" s="593">
        <v>5.2</v>
      </c>
      <c r="Q45" s="593">
        <v>2</v>
      </c>
      <c r="R45" s="593">
        <v>-0.6</v>
      </c>
      <c r="S45" s="593">
        <v>-1.5</v>
      </c>
    </row>
    <row r="46" spans="1:35" ht="27" customHeight="1">
      <c r="A46" s="752" t="s">
        <v>344</v>
      </c>
      <c r="B46" s="752"/>
      <c r="C46" s="753"/>
      <c r="D46" s="594">
        <v>0.8</v>
      </c>
      <c r="E46" s="594">
        <v>-0.6</v>
      </c>
      <c r="F46" s="594">
        <v>0.9</v>
      </c>
      <c r="G46" s="594">
        <v>-7.5</v>
      </c>
      <c r="H46" s="594">
        <v>2.8</v>
      </c>
      <c r="I46" s="594">
        <v>1.8</v>
      </c>
      <c r="J46" s="594">
        <v>0.8</v>
      </c>
      <c r="K46" s="594">
        <v>2.3</v>
      </c>
      <c r="L46" s="594">
        <v>-4.2</v>
      </c>
      <c r="M46" s="594">
        <v>4.1</v>
      </c>
      <c r="N46" s="594">
        <v>0</v>
      </c>
      <c r="O46" s="594">
        <v>1.3</v>
      </c>
      <c r="P46" s="594">
        <v>0.7</v>
      </c>
      <c r="Q46" s="594">
        <v>0.7</v>
      </c>
      <c r="R46" s="594">
        <v>1.8</v>
      </c>
      <c r="S46" s="594">
        <v>0.6</v>
      </c>
      <c r="T46" s="551"/>
      <c r="U46" s="551"/>
      <c r="V46" s="551"/>
      <c r="W46" s="551"/>
      <c r="X46" s="551"/>
      <c r="Y46" s="551"/>
      <c r="Z46" s="551"/>
      <c r="AA46" s="551"/>
      <c r="AB46" s="551"/>
      <c r="AC46" s="551"/>
      <c r="AD46" s="551"/>
      <c r="AE46" s="551"/>
      <c r="AF46" s="551"/>
      <c r="AG46" s="551"/>
      <c r="AH46" s="551"/>
      <c r="AI46" s="551"/>
    </row>
    <row r="47" spans="1:35" ht="27" customHeight="1">
      <c r="A47" s="551"/>
      <c r="B47" s="551"/>
      <c r="C47" s="551"/>
      <c r="D47" s="548"/>
      <c r="E47" s="548"/>
      <c r="F47" s="548"/>
      <c r="G47" s="548"/>
      <c r="H47" s="548"/>
      <c r="I47" s="548"/>
      <c r="J47" s="548"/>
      <c r="K47" s="548"/>
      <c r="L47" s="548"/>
      <c r="M47" s="548"/>
      <c r="N47" s="548"/>
      <c r="O47" s="548"/>
      <c r="P47" s="548"/>
      <c r="Q47" s="548"/>
      <c r="R47" s="548"/>
      <c r="S47" s="548"/>
      <c r="T47" s="551"/>
      <c r="U47" s="551"/>
      <c r="V47" s="551"/>
      <c r="W47" s="551"/>
      <c r="X47" s="551"/>
      <c r="Y47" s="551"/>
      <c r="Z47" s="551"/>
      <c r="AA47" s="551"/>
      <c r="AB47" s="551"/>
      <c r="AC47" s="551"/>
      <c r="AD47" s="551"/>
      <c r="AE47" s="551"/>
      <c r="AF47" s="551"/>
      <c r="AG47" s="551"/>
      <c r="AH47" s="551"/>
      <c r="AI47" s="551"/>
    </row>
    <row r="48" spans="1:19" ht="17.25">
      <c r="A48" s="598" t="s">
        <v>118</v>
      </c>
      <c r="B48" s="556"/>
      <c r="C48" s="556"/>
      <c r="D48" s="553"/>
      <c r="E48" s="553"/>
      <c r="F48" s="553"/>
      <c r="G48" s="553"/>
      <c r="H48" s="757"/>
      <c r="I48" s="757"/>
      <c r="J48" s="757"/>
      <c r="K48" s="757"/>
      <c r="L48" s="757"/>
      <c r="M48" s="757"/>
      <c r="N48" s="757"/>
      <c r="O48" s="757"/>
      <c r="P48" s="553"/>
      <c r="Q48" s="553"/>
      <c r="R48" s="553"/>
      <c r="S48" s="560" t="s">
        <v>614</v>
      </c>
    </row>
    <row r="49" spans="1:19" ht="13.5">
      <c r="A49" s="744" t="s">
        <v>564</v>
      </c>
      <c r="B49" s="744"/>
      <c r="C49" s="745"/>
      <c r="D49" s="539" t="s">
        <v>746</v>
      </c>
      <c r="E49" s="539" t="s">
        <v>747</v>
      </c>
      <c r="F49" s="539" t="s">
        <v>748</v>
      </c>
      <c r="G49" s="539" t="s">
        <v>749</v>
      </c>
      <c r="H49" s="539" t="s">
        <v>750</v>
      </c>
      <c r="I49" s="539" t="s">
        <v>751</v>
      </c>
      <c r="J49" s="539" t="s">
        <v>752</v>
      </c>
      <c r="K49" s="539" t="s">
        <v>753</v>
      </c>
      <c r="L49" s="539" t="s">
        <v>754</v>
      </c>
      <c r="M49" s="539" t="s">
        <v>755</v>
      </c>
      <c r="N49" s="539" t="s">
        <v>756</v>
      </c>
      <c r="O49" s="539" t="s">
        <v>757</v>
      </c>
      <c r="P49" s="539" t="s">
        <v>758</v>
      </c>
      <c r="Q49" s="539" t="s">
        <v>759</v>
      </c>
      <c r="R49" s="539" t="s">
        <v>760</v>
      </c>
      <c r="S49" s="539" t="s">
        <v>761</v>
      </c>
    </row>
    <row r="50" spans="1:19" ht="13.5">
      <c r="A50" s="746"/>
      <c r="B50" s="746"/>
      <c r="C50" s="747"/>
      <c r="D50" s="540" t="s">
        <v>580</v>
      </c>
      <c r="E50" s="540"/>
      <c r="F50" s="540"/>
      <c r="G50" s="540" t="s">
        <v>727</v>
      </c>
      <c r="H50" s="540" t="s">
        <v>581</v>
      </c>
      <c r="I50" s="540" t="s">
        <v>582</v>
      </c>
      <c r="J50" s="540" t="s">
        <v>583</v>
      </c>
      <c r="K50" s="540" t="s">
        <v>584</v>
      </c>
      <c r="L50" s="541" t="s">
        <v>585</v>
      </c>
      <c r="M50" s="542" t="s">
        <v>586</v>
      </c>
      <c r="N50" s="541" t="s">
        <v>728</v>
      </c>
      <c r="O50" s="541" t="s">
        <v>587</v>
      </c>
      <c r="P50" s="541" t="s">
        <v>588</v>
      </c>
      <c r="Q50" s="541" t="s">
        <v>589</v>
      </c>
      <c r="R50" s="541" t="s">
        <v>590</v>
      </c>
      <c r="S50" s="541" t="s">
        <v>591</v>
      </c>
    </row>
    <row r="51" spans="1:19" ht="18" customHeight="1">
      <c r="A51" s="748"/>
      <c r="B51" s="748"/>
      <c r="C51" s="749"/>
      <c r="D51" s="543" t="s">
        <v>592</v>
      </c>
      <c r="E51" s="543" t="s">
        <v>342</v>
      </c>
      <c r="F51" s="543" t="s">
        <v>343</v>
      </c>
      <c r="G51" s="543" t="s">
        <v>729</v>
      </c>
      <c r="H51" s="543" t="s">
        <v>593</v>
      </c>
      <c r="I51" s="543" t="s">
        <v>594</v>
      </c>
      <c r="J51" s="543" t="s">
        <v>595</v>
      </c>
      <c r="K51" s="543" t="s">
        <v>596</v>
      </c>
      <c r="L51" s="544" t="s">
        <v>597</v>
      </c>
      <c r="M51" s="545" t="s">
        <v>598</v>
      </c>
      <c r="N51" s="544" t="s">
        <v>599</v>
      </c>
      <c r="O51" s="544" t="s">
        <v>599</v>
      </c>
      <c r="P51" s="545" t="s">
        <v>600</v>
      </c>
      <c r="Q51" s="545" t="s">
        <v>601</v>
      </c>
      <c r="R51" s="544" t="s">
        <v>599</v>
      </c>
      <c r="S51" s="543" t="s">
        <v>602</v>
      </c>
    </row>
    <row r="52" spans="1:19" ht="15.75" customHeight="1">
      <c r="A52" s="614"/>
      <c r="B52" s="614"/>
      <c r="C52" s="614"/>
      <c r="D52" s="750" t="s">
        <v>710</v>
      </c>
      <c r="E52" s="750"/>
      <c r="F52" s="750"/>
      <c r="G52" s="750"/>
      <c r="H52" s="750"/>
      <c r="I52" s="750"/>
      <c r="J52" s="750"/>
      <c r="K52" s="750"/>
      <c r="L52" s="750"/>
      <c r="M52" s="750"/>
      <c r="N52" s="750"/>
      <c r="O52" s="750"/>
      <c r="P52" s="750"/>
      <c r="Q52" s="750"/>
      <c r="R52" s="750"/>
      <c r="S52" s="614"/>
    </row>
    <row r="53" spans="1:19" ht="13.5" customHeight="1">
      <c r="A53" s="546" t="s">
        <v>603</v>
      </c>
      <c r="B53" s="546" t="s">
        <v>604</v>
      </c>
      <c r="C53" s="547" t="s">
        <v>605</v>
      </c>
      <c r="D53" s="602">
        <v>104.4</v>
      </c>
      <c r="E53" s="603">
        <v>100.9</v>
      </c>
      <c r="F53" s="603">
        <v>98.9</v>
      </c>
      <c r="G53" s="603">
        <v>103.8</v>
      </c>
      <c r="H53" s="603">
        <v>120.4</v>
      </c>
      <c r="I53" s="603">
        <v>107.6</v>
      </c>
      <c r="J53" s="603">
        <v>108.5</v>
      </c>
      <c r="K53" s="603">
        <v>87.3</v>
      </c>
      <c r="L53" s="610" t="s">
        <v>699</v>
      </c>
      <c r="M53" s="610" t="s">
        <v>699</v>
      </c>
      <c r="N53" s="610" t="s">
        <v>699</v>
      </c>
      <c r="O53" s="610" t="s">
        <v>699</v>
      </c>
      <c r="P53" s="603">
        <v>124.8</v>
      </c>
      <c r="Q53" s="603">
        <v>102.9</v>
      </c>
      <c r="R53" s="603">
        <v>94.1</v>
      </c>
      <c r="S53" s="610" t="s">
        <v>699</v>
      </c>
    </row>
    <row r="54" spans="1:19" ht="13.5" customHeight="1">
      <c r="A54" s="549"/>
      <c r="B54" s="549" t="s">
        <v>606</v>
      </c>
      <c r="C54" s="550"/>
      <c r="D54" s="604">
        <v>104.5</v>
      </c>
      <c r="E54" s="605">
        <v>91.9</v>
      </c>
      <c r="F54" s="605">
        <v>99</v>
      </c>
      <c r="G54" s="605">
        <v>102.4</v>
      </c>
      <c r="H54" s="605">
        <v>110.4</v>
      </c>
      <c r="I54" s="605">
        <v>104.1</v>
      </c>
      <c r="J54" s="605">
        <v>111.2</v>
      </c>
      <c r="K54" s="605">
        <v>89.7</v>
      </c>
      <c r="L54" s="611" t="s">
        <v>699</v>
      </c>
      <c r="M54" s="611" t="s">
        <v>699</v>
      </c>
      <c r="N54" s="611" t="s">
        <v>699</v>
      </c>
      <c r="O54" s="611" t="s">
        <v>699</v>
      </c>
      <c r="P54" s="605">
        <v>119.8</v>
      </c>
      <c r="Q54" s="605">
        <v>103.2</v>
      </c>
      <c r="R54" s="605">
        <v>75.4</v>
      </c>
      <c r="S54" s="611" t="s">
        <v>699</v>
      </c>
    </row>
    <row r="55" spans="1:19" ht="13.5" customHeight="1">
      <c r="A55" s="549"/>
      <c r="B55" s="549" t="s">
        <v>607</v>
      </c>
      <c r="C55" s="550"/>
      <c r="D55" s="604">
        <v>105.2</v>
      </c>
      <c r="E55" s="605">
        <v>84.9</v>
      </c>
      <c r="F55" s="605">
        <v>100.1</v>
      </c>
      <c r="G55" s="605">
        <v>97.1</v>
      </c>
      <c r="H55" s="605">
        <v>99.3</v>
      </c>
      <c r="I55" s="605">
        <v>107.5</v>
      </c>
      <c r="J55" s="605">
        <v>100.6</v>
      </c>
      <c r="K55" s="605">
        <v>95</v>
      </c>
      <c r="L55" s="611" t="s">
        <v>699</v>
      </c>
      <c r="M55" s="611" t="s">
        <v>699</v>
      </c>
      <c r="N55" s="611" t="s">
        <v>699</v>
      </c>
      <c r="O55" s="611" t="s">
        <v>699</v>
      </c>
      <c r="P55" s="605">
        <v>113.6</v>
      </c>
      <c r="Q55" s="605">
        <v>110.3</v>
      </c>
      <c r="R55" s="605">
        <v>75.6</v>
      </c>
      <c r="S55" s="611" t="s">
        <v>699</v>
      </c>
    </row>
    <row r="56" spans="1:19" ht="13.5" customHeight="1">
      <c r="A56" s="549"/>
      <c r="B56" s="549" t="s">
        <v>608</v>
      </c>
      <c r="C56" s="550"/>
      <c r="D56" s="604">
        <v>100.7</v>
      </c>
      <c r="E56" s="605">
        <v>88</v>
      </c>
      <c r="F56" s="605">
        <v>97.8</v>
      </c>
      <c r="G56" s="605">
        <v>97.6</v>
      </c>
      <c r="H56" s="605">
        <v>92.4</v>
      </c>
      <c r="I56" s="605">
        <v>106.8</v>
      </c>
      <c r="J56" s="605">
        <v>94.5</v>
      </c>
      <c r="K56" s="605">
        <v>100.4</v>
      </c>
      <c r="L56" s="611" t="s">
        <v>699</v>
      </c>
      <c r="M56" s="611" t="s">
        <v>699</v>
      </c>
      <c r="N56" s="611" t="s">
        <v>699</v>
      </c>
      <c r="O56" s="611" t="s">
        <v>699</v>
      </c>
      <c r="P56" s="605">
        <v>108</v>
      </c>
      <c r="Q56" s="605">
        <v>103.5</v>
      </c>
      <c r="R56" s="605">
        <v>98.6</v>
      </c>
      <c r="S56" s="611" t="s">
        <v>699</v>
      </c>
    </row>
    <row r="57" spans="1:19" ht="13.5" customHeight="1">
      <c r="A57" s="549"/>
      <c r="B57" s="549" t="s">
        <v>609</v>
      </c>
      <c r="C57" s="550"/>
      <c r="D57" s="607">
        <v>100</v>
      </c>
      <c r="E57" s="606">
        <v>100</v>
      </c>
      <c r="F57" s="606">
        <v>100</v>
      </c>
      <c r="G57" s="606">
        <v>100</v>
      </c>
      <c r="H57" s="606">
        <v>100</v>
      </c>
      <c r="I57" s="606">
        <v>100</v>
      </c>
      <c r="J57" s="606">
        <v>100</v>
      </c>
      <c r="K57" s="606">
        <v>100</v>
      </c>
      <c r="L57" s="606">
        <v>100</v>
      </c>
      <c r="M57" s="606">
        <v>100</v>
      </c>
      <c r="N57" s="606">
        <v>100</v>
      </c>
      <c r="O57" s="606">
        <v>100</v>
      </c>
      <c r="P57" s="606">
        <v>100</v>
      </c>
      <c r="Q57" s="606">
        <v>100</v>
      </c>
      <c r="R57" s="606">
        <v>100</v>
      </c>
      <c r="S57" s="606">
        <v>100</v>
      </c>
    </row>
    <row r="58" spans="1:19" ht="13.5" customHeight="1">
      <c r="A58" s="549"/>
      <c r="B58" s="549" t="s">
        <v>610</v>
      </c>
      <c r="C58" s="550"/>
      <c r="D58" s="608">
        <v>98.3</v>
      </c>
      <c r="E58" s="609">
        <v>104.2</v>
      </c>
      <c r="F58" s="609">
        <v>100.2</v>
      </c>
      <c r="G58" s="609">
        <v>98.3</v>
      </c>
      <c r="H58" s="609">
        <v>92.5</v>
      </c>
      <c r="I58" s="609">
        <v>96.5</v>
      </c>
      <c r="J58" s="609">
        <v>101.6</v>
      </c>
      <c r="K58" s="609">
        <v>96.1</v>
      </c>
      <c r="L58" s="609">
        <v>96.9</v>
      </c>
      <c r="M58" s="609">
        <v>101.1</v>
      </c>
      <c r="N58" s="609">
        <v>86</v>
      </c>
      <c r="O58" s="609">
        <v>104.7</v>
      </c>
      <c r="P58" s="609">
        <v>94.4</v>
      </c>
      <c r="Q58" s="609">
        <v>93.9</v>
      </c>
      <c r="R58" s="609">
        <v>100</v>
      </c>
      <c r="S58" s="609">
        <v>100.6</v>
      </c>
    </row>
    <row r="59" spans="1:19" ht="13.5" customHeight="1">
      <c r="A59" s="546" t="s">
        <v>611</v>
      </c>
      <c r="B59" s="546" t="s">
        <v>629</v>
      </c>
      <c r="C59" s="552" t="s">
        <v>613</v>
      </c>
      <c r="D59" s="590">
        <v>97.5</v>
      </c>
      <c r="E59" s="591">
        <v>104.1</v>
      </c>
      <c r="F59" s="591">
        <v>100</v>
      </c>
      <c r="G59" s="591">
        <v>97</v>
      </c>
      <c r="H59" s="591">
        <v>86</v>
      </c>
      <c r="I59" s="591">
        <v>97.7</v>
      </c>
      <c r="J59" s="591">
        <v>102.2</v>
      </c>
      <c r="K59" s="591">
        <v>94</v>
      </c>
      <c r="L59" s="591">
        <v>91.3</v>
      </c>
      <c r="M59" s="591">
        <v>100.1</v>
      </c>
      <c r="N59" s="591">
        <v>84.8</v>
      </c>
      <c r="O59" s="591">
        <v>108.5</v>
      </c>
      <c r="P59" s="591">
        <v>91</v>
      </c>
      <c r="Q59" s="591">
        <v>89.6</v>
      </c>
      <c r="R59" s="591">
        <v>99</v>
      </c>
      <c r="S59" s="591">
        <v>104.3</v>
      </c>
    </row>
    <row r="60" spans="1:19" ht="13.5" customHeight="1">
      <c r="A60" s="549"/>
      <c r="B60" s="549" t="s">
        <v>704</v>
      </c>
      <c r="C60" s="550"/>
      <c r="D60" s="590">
        <v>97.8</v>
      </c>
      <c r="E60" s="591">
        <v>116</v>
      </c>
      <c r="F60" s="591">
        <v>100.5</v>
      </c>
      <c r="G60" s="591">
        <v>100.7</v>
      </c>
      <c r="H60" s="591">
        <v>86.5</v>
      </c>
      <c r="I60" s="591">
        <v>98.2</v>
      </c>
      <c r="J60" s="591">
        <v>101.5</v>
      </c>
      <c r="K60" s="591">
        <v>95.8</v>
      </c>
      <c r="L60" s="591">
        <v>93.5</v>
      </c>
      <c r="M60" s="591">
        <v>99.1</v>
      </c>
      <c r="N60" s="591">
        <v>86.1</v>
      </c>
      <c r="O60" s="591">
        <v>109.4</v>
      </c>
      <c r="P60" s="591">
        <v>90.4</v>
      </c>
      <c r="Q60" s="591">
        <v>88.4</v>
      </c>
      <c r="R60" s="591">
        <v>99</v>
      </c>
      <c r="S60" s="591">
        <v>100.5</v>
      </c>
    </row>
    <row r="61" spans="1:19" ht="13.5" customHeight="1">
      <c r="A61" s="549" t="s">
        <v>612</v>
      </c>
      <c r="B61" s="549" t="s">
        <v>633</v>
      </c>
      <c r="C61" s="550" t="s">
        <v>613</v>
      </c>
      <c r="D61" s="590">
        <v>97.8</v>
      </c>
      <c r="E61" s="591">
        <v>111.9</v>
      </c>
      <c r="F61" s="591">
        <v>100.1</v>
      </c>
      <c r="G61" s="591">
        <v>100.6</v>
      </c>
      <c r="H61" s="591">
        <v>85.9</v>
      </c>
      <c r="I61" s="591">
        <v>99.9</v>
      </c>
      <c r="J61" s="591">
        <v>102.8</v>
      </c>
      <c r="K61" s="591">
        <v>92.3</v>
      </c>
      <c r="L61" s="591">
        <v>88.1</v>
      </c>
      <c r="M61" s="591">
        <v>97.1</v>
      </c>
      <c r="N61" s="591">
        <v>81.2</v>
      </c>
      <c r="O61" s="591">
        <v>105.4</v>
      </c>
      <c r="P61" s="591">
        <v>90.2</v>
      </c>
      <c r="Q61" s="591">
        <v>92.8</v>
      </c>
      <c r="R61" s="591">
        <v>99.5</v>
      </c>
      <c r="S61" s="591">
        <v>97.7</v>
      </c>
    </row>
    <row r="62" spans="1:19" ht="13.5" customHeight="1">
      <c r="A62" s="549" t="s">
        <v>563</v>
      </c>
      <c r="B62" s="549" t="s">
        <v>621</v>
      </c>
      <c r="C62" s="550"/>
      <c r="D62" s="590">
        <v>98</v>
      </c>
      <c r="E62" s="591">
        <v>115</v>
      </c>
      <c r="F62" s="591">
        <v>101.2</v>
      </c>
      <c r="G62" s="591">
        <v>98.8</v>
      </c>
      <c r="H62" s="591">
        <v>86.1</v>
      </c>
      <c r="I62" s="591">
        <v>100.4</v>
      </c>
      <c r="J62" s="591">
        <v>101.8</v>
      </c>
      <c r="K62" s="591">
        <v>91.6</v>
      </c>
      <c r="L62" s="591">
        <v>94.2</v>
      </c>
      <c r="M62" s="591">
        <v>96</v>
      </c>
      <c r="N62" s="591">
        <v>82.3</v>
      </c>
      <c r="O62" s="591">
        <v>105.6</v>
      </c>
      <c r="P62" s="591">
        <v>87.3</v>
      </c>
      <c r="Q62" s="591">
        <v>90.7</v>
      </c>
      <c r="R62" s="591">
        <v>103.9</v>
      </c>
      <c r="S62" s="591">
        <v>100</v>
      </c>
    </row>
    <row r="63" spans="1:19" ht="13.5" customHeight="1">
      <c r="A63" s="549" t="s">
        <v>563</v>
      </c>
      <c r="B63" s="549" t="s">
        <v>622</v>
      </c>
      <c r="C63" s="550"/>
      <c r="D63" s="590">
        <v>99.3</v>
      </c>
      <c r="E63" s="591">
        <v>114.8</v>
      </c>
      <c r="F63" s="591">
        <v>103.1</v>
      </c>
      <c r="G63" s="591">
        <v>99</v>
      </c>
      <c r="H63" s="591">
        <v>86.2</v>
      </c>
      <c r="I63" s="591">
        <v>98.9</v>
      </c>
      <c r="J63" s="591">
        <v>103.7</v>
      </c>
      <c r="K63" s="591">
        <v>96.2</v>
      </c>
      <c r="L63" s="591">
        <v>87.7</v>
      </c>
      <c r="M63" s="591">
        <v>97.4</v>
      </c>
      <c r="N63" s="591">
        <v>83.5</v>
      </c>
      <c r="O63" s="591">
        <v>103.7</v>
      </c>
      <c r="P63" s="591">
        <v>89.2</v>
      </c>
      <c r="Q63" s="591">
        <v>93.2</v>
      </c>
      <c r="R63" s="591">
        <v>101.9</v>
      </c>
      <c r="S63" s="591">
        <v>98.2</v>
      </c>
    </row>
    <row r="64" spans="1:19" ht="13.5" customHeight="1">
      <c r="A64" s="549" t="s">
        <v>563</v>
      </c>
      <c r="B64" s="549" t="s">
        <v>623</v>
      </c>
      <c r="C64" s="550"/>
      <c r="D64" s="590">
        <v>99.5</v>
      </c>
      <c r="E64" s="591">
        <v>113.8</v>
      </c>
      <c r="F64" s="591">
        <v>103.2</v>
      </c>
      <c r="G64" s="591">
        <v>99.6</v>
      </c>
      <c r="H64" s="591">
        <v>90.2</v>
      </c>
      <c r="I64" s="591">
        <v>104.8</v>
      </c>
      <c r="J64" s="591">
        <v>104.9</v>
      </c>
      <c r="K64" s="591">
        <v>92.7</v>
      </c>
      <c r="L64" s="591">
        <v>84.9</v>
      </c>
      <c r="M64" s="591">
        <v>95.3</v>
      </c>
      <c r="N64" s="591">
        <v>82.2</v>
      </c>
      <c r="O64" s="591">
        <v>102.2</v>
      </c>
      <c r="P64" s="591">
        <v>90.8</v>
      </c>
      <c r="Q64" s="591">
        <v>91.4</v>
      </c>
      <c r="R64" s="591">
        <v>97.3</v>
      </c>
      <c r="S64" s="591">
        <v>99.3</v>
      </c>
    </row>
    <row r="65" spans="1:19" ht="13.5" customHeight="1">
      <c r="A65" s="549" t="s">
        <v>563</v>
      </c>
      <c r="B65" s="549" t="s">
        <v>624</v>
      </c>
      <c r="C65" s="550"/>
      <c r="D65" s="590">
        <v>98.3</v>
      </c>
      <c r="E65" s="591">
        <v>119.3</v>
      </c>
      <c r="F65" s="591">
        <v>101.9</v>
      </c>
      <c r="G65" s="591">
        <v>98.7</v>
      </c>
      <c r="H65" s="591">
        <v>87.2</v>
      </c>
      <c r="I65" s="591">
        <v>101.4</v>
      </c>
      <c r="J65" s="591">
        <v>104.7</v>
      </c>
      <c r="K65" s="591">
        <v>93.4</v>
      </c>
      <c r="L65" s="591">
        <v>85.4</v>
      </c>
      <c r="M65" s="591">
        <v>89.9</v>
      </c>
      <c r="N65" s="591">
        <v>82.8</v>
      </c>
      <c r="O65" s="591">
        <v>101.3</v>
      </c>
      <c r="P65" s="591">
        <v>89.1</v>
      </c>
      <c r="Q65" s="591">
        <v>90.4</v>
      </c>
      <c r="R65" s="591">
        <v>98.3</v>
      </c>
      <c r="S65" s="591">
        <v>94.5</v>
      </c>
    </row>
    <row r="66" spans="1:19" ht="13.5" customHeight="1">
      <c r="A66" s="549" t="s">
        <v>563</v>
      </c>
      <c r="B66" s="549" t="s">
        <v>625</v>
      </c>
      <c r="C66" s="550"/>
      <c r="D66" s="590">
        <v>100.2</v>
      </c>
      <c r="E66" s="591">
        <v>118.7</v>
      </c>
      <c r="F66" s="591">
        <v>104.4</v>
      </c>
      <c r="G66" s="591">
        <v>98.9</v>
      </c>
      <c r="H66" s="591">
        <v>88.4</v>
      </c>
      <c r="I66" s="591">
        <v>107.1</v>
      </c>
      <c r="J66" s="591">
        <v>104.9</v>
      </c>
      <c r="K66" s="591">
        <v>99.1</v>
      </c>
      <c r="L66" s="591">
        <v>84.5</v>
      </c>
      <c r="M66" s="591">
        <v>90.3</v>
      </c>
      <c r="N66" s="591">
        <v>82.8</v>
      </c>
      <c r="O66" s="591">
        <v>100.7</v>
      </c>
      <c r="P66" s="591">
        <v>90.4</v>
      </c>
      <c r="Q66" s="591">
        <v>91</v>
      </c>
      <c r="R66" s="591">
        <v>98.9</v>
      </c>
      <c r="S66" s="591">
        <v>97.1</v>
      </c>
    </row>
    <row r="67" spans="1:19" ht="13.5" customHeight="1">
      <c r="A67" s="549" t="s">
        <v>563</v>
      </c>
      <c r="B67" s="549" t="s">
        <v>626</v>
      </c>
      <c r="C67" s="550"/>
      <c r="D67" s="590">
        <v>99.3</v>
      </c>
      <c r="E67" s="591">
        <v>114</v>
      </c>
      <c r="F67" s="591">
        <v>103.2</v>
      </c>
      <c r="G67" s="591">
        <v>98.2</v>
      </c>
      <c r="H67" s="591">
        <v>83.4</v>
      </c>
      <c r="I67" s="591">
        <v>110.2</v>
      </c>
      <c r="J67" s="591">
        <v>106.1</v>
      </c>
      <c r="K67" s="591">
        <v>96.3</v>
      </c>
      <c r="L67" s="591">
        <v>85.6</v>
      </c>
      <c r="M67" s="591">
        <v>86.8</v>
      </c>
      <c r="N67" s="591">
        <v>83.2</v>
      </c>
      <c r="O67" s="591">
        <v>99</v>
      </c>
      <c r="P67" s="591">
        <v>84.5</v>
      </c>
      <c r="Q67" s="591">
        <v>91.5</v>
      </c>
      <c r="R67" s="591">
        <v>99.6</v>
      </c>
      <c r="S67" s="591">
        <v>97.6</v>
      </c>
    </row>
    <row r="68" spans="1:19" ht="13.5" customHeight="1">
      <c r="A68" s="549"/>
      <c r="B68" s="549" t="s">
        <v>627</v>
      </c>
      <c r="C68" s="550"/>
      <c r="D68" s="590">
        <v>98.1</v>
      </c>
      <c r="E68" s="591">
        <v>107.7</v>
      </c>
      <c r="F68" s="591">
        <v>101.7</v>
      </c>
      <c r="G68" s="591">
        <v>99.6</v>
      </c>
      <c r="H68" s="591">
        <v>88.2</v>
      </c>
      <c r="I68" s="591">
        <v>103.6</v>
      </c>
      <c r="J68" s="591">
        <v>102.8</v>
      </c>
      <c r="K68" s="591">
        <v>97.4</v>
      </c>
      <c r="L68" s="591">
        <v>85.7</v>
      </c>
      <c r="M68" s="591">
        <v>90.3</v>
      </c>
      <c r="N68" s="591">
        <v>84</v>
      </c>
      <c r="O68" s="591">
        <v>101.8</v>
      </c>
      <c r="P68" s="591">
        <v>88.7</v>
      </c>
      <c r="Q68" s="591">
        <v>91.2</v>
      </c>
      <c r="R68" s="591">
        <v>99.3</v>
      </c>
      <c r="S68" s="591">
        <v>94.5</v>
      </c>
    </row>
    <row r="69" spans="1:19" ht="13.5" customHeight="1">
      <c r="A69" s="549"/>
      <c r="B69" s="549" t="s">
        <v>628</v>
      </c>
      <c r="C69" s="550"/>
      <c r="D69" s="590">
        <v>98</v>
      </c>
      <c r="E69" s="591">
        <v>111.8</v>
      </c>
      <c r="F69" s="591">
        <v>101.9</v>
      </c>
      <c r="G69" s="591">
        <v>99.5</v>
      </c>
      <c r="H69" s="591">
        <v>90.1</v>
      </c>
      <c r="I69" s="591">
        <v>108.4</v>
      </c>
      <c r="J69" s="591">
        <v>100.6</v>
      </c>
      <c r="K69" s="591">
        <v>97</v>
      </c>
      <c r="L69" s="591">
        <v>84.9</v>
      </c>
      <c r="M69" s="591">
        <v>91.5</v>
      </c>
      <c r="N69" s="591">
        <v>83.3</v>
      </c>
      <c r="O69" s="591">
        <v>101.8</v>
      </c>
      <c r="P69" s="591">
        <v>82.8</v>
      </c>
      <c r="Q69" s="591">
        <v>90.6</v>
      </c>
      <c r="R69" s="591">
        <v>98.4</v>
      </c>
      <c r="S69" s="591">
        <v>96.4</v>
      </c>
    </row>
    <row r="70" spans="1:46" ht="13.5" customHeight="1">
      <c r="A70" s="549"/>
      <c r="B70" s="549" t="s">
        <v>579</v>
      </c>
      <c r="C70" s="550"/>
      <c r="D70" s="590">
        <v>98.1</v>
      </c>
      <c r="E70" s="591">
        <v>113.7</v>
      </c>
      <c r="F70" s="591">
        <v>101.9</v>
      </c>
      <c r="G70" s="591">
        <v>98.1</v>
      </c>
      <c r="H70" s="591">
        <v>88.5</v>
      </c>
      <c r="I70" s="591">
        <v>108.8</v>
      </c>
      <c r="J70" s="591">
        <v>101</v>
      </c>
      <c r="K70" s="591">
        <v>95.6</v>
      </c>
      <c r="L70" s="591">
        <v>88.7</v>
      </c>
      <c r="M70" s="591">
        <v>85.7</v>
      </c>
      <c r="N70" s="591">
        <v>82.2</v>
      </c>
      <c r="O70" s="591">
        <v>101.1</v>
      </c>
      <c r="P70" s="591">
        <v>83.7</v>
      </c>
      <c r="Q70" s="591">
        <v>90.9</v>
      </c>
      <c r="R70" s="591">
        <v>97.4</v>
      </c>
      <c r="S70" s="591">
        <v>99.9</v>
      </c>
      <c r="T70" s="553"/>
      <c r="U70" s="553"/>
      <c r="V70" s="553"/>
      <c r="W70" s="553"/>
      <c r="X70" s="553"/>
      <c r="Y70" s="553"/>
      <c r="Z70" s="553"/>
      <c r="AA70" s="553"/>
      <c r="AB70" s="553"/>
      <c r="AC70" s="553"/>
      <c r="AD70" s="553"/>
      <c r="AE70" s="553"/>
      <c r="AF70" s="553"/>
      <c r="AG70" s="553"/>
      <c r="AH70" s="553"/>
      <c r="AI70" s="553"/>
      <c r="AJ70" s="553"/>
      <c r="AK70" s="553"/>
      <c r="AL70" s="553"/>
      <c r="AM70" s="553"/>
      <c r="AN70" s="553"/>
      <c r="AO70" s="553"/>
      <c r="AP70" s="553"/>
      <c r="AQ70" s="553"/>
      <c r="AR70" s="553"/>
      <c r="AS70" s="553"/>
      <c r="AT70" s="553"/>
    </row>
    <row r="71" spans="1:46" ht="13.5" customHeight="1">
      <c r="A71" s="554"/>
      <c r="B71" s="554" t="s">
        <v>793</v>
      </c>
      <c r="C71" s="555"/>
      <c r="D71" s="592">
        <v>98.8</v>
      </c>
      <c r="E71" s="593">
        <v>112.5</v>
      </c>
      <c r="F71" s="593">
        <v>102.8</v>
      </c>
      <c r="G71" s="593">
        <v>90.9</v>
      </c>
      <c r="H71" s="593">
        <v>89.7</v>
      </c>
      <c r="I71" s="593">
        <v>108.8</v>
      </c>
      <c r="J71" s="593">
        <v>102.7</v>
      </c>
      <c r="K71" s="593">
        <v>99.8</v>
      </c>
      <c r="L71" s="593">
        <v>84.8</v>
      </c>
      <c r="M71" s="593">
        <v>90.4</v>
      </c>
      <c r="N71" s="593">
        <v>83.1</v>
      </c>
      <c r="O71" s="593">
        <v>103.8</v>
      </c>
      <c r="P71" s="593">
        <v>84.5</v>
      </c>
      <c r="Q71" s="593">
        <v>91</v>
      </c>
      <c r="R71" s="593">
        <v>98</v>
      </c>
      <c r="S71" s="593">
        <v>100.9</v>
      </c>
      <c r="T71" s="553"/>
      <c r="U71" s="553"/>
      <c r="V71" s="553"/>
      <c r="W71" s="553"/>
      <c r="X71" s="553"/>
      <c r="Y71" s="553"/>
      <c r="Z71" s="553"/>
      <c r="AA71" s="553"/>
      <c r="AB71" s="553"/>
      <c r="AC71" s="553"/>
      <c r="AD71" s="553"/>
      <c r="AE71" s="553"/>
      <c r="AF71" s="553"/>
      <c r="AG71" s="553"/>
      <c r="AH71" s="553"/>
      <c r="AI71" s="553"/>
      <c r="AJ71" s="553"/>
      <c r="AK71" s="553"/>
      <c r="AL71" s="553"/>
      <c r="AM71" s="553"/>
      <c r="AN71" s="553"/>
      <c r="AO71" s="553"/>
      <c r="AP71" s="553"/>
      <c r="AQ71" s="553"/>
      <c r="AR71" s="553"/>
      <c r="AS71" s="553"/>
      <c r="AT71" s="553"/>
    </row>
    <row r="72" spans="1:19" ht="17.25" customHeight="1">
      <c r="A72" s="614"/>
      <c r="B72" s="614"/>
      <c r="C72" s="614"/>
      <c r="D72" s="751" t="s">
        <v>709</v>
      </c>
      <c r="E72" s="751"/>
      <c r="F72" s="751"/>
      <c r="G72" s="751"/>
      <c r="H72" s="751"/>
      <c r="I72" s="751"/>
      <c r="J72" s="751"/>
      <c r="K72" s="751"/>
      <c r="L72" s="751"/>
      <c r="M72" s="751"/>
      <c r="N72" s="751"/>
      <c r="O72" s="751"/>
      <c r="P72" s="751"/>
      <c r="Q72" s="751"/>
      <c r="R72" s="751"/>
      <c r="S72" s="751"/>
    </row>
    <row r="73" spans="1:19" ht="13.5" customHeight="1">
      <c r="A73" s="546" t="s">
        <v>603</v>
      </c>
      <c r="B73" s="546" t="s">
        <v>604</v>
      </c>
      <c r="C73" s="547" t="s">
        <v>605</v>
      </c>
      <c r="D73" s="602">
        <v>-0.3</v>
      </c>
      <c r="E73" s="603">
        <v>-1.9</v>
      </c>
      <c r="F73" s="603">
        <v>0</v>
      </c>
      <c r="G73" s="603">
        <v>-1.5</v>
      </c>
      <c r="H73" s="603">
        <v>-1.1</v>
      </c>
      <c r="I73" s="603">
        <v>-0.4</v>
      </c>
      <c r="J73" s="603">
        <v>-4.7</v>
      </c>
      <c r="K73" s="603">
        <v>2.9</v>
      </c>
      <c r="L73" s="610" t="s">
        <v>699</v>
      </c>
      <c r="M73" s="610" t="s">
        <v>699</v>
      </c>
      <c r="N73" s="610" t="s">
        <v>699</v>
      </c>
      <c r="O73" s="610" t="s">
        <v>699</v>
      </c>
      <c r="P73" s="603">
        <v>2.6</v>
      </c>
      <c r="Q73" s="603">
        <v>0</v>
      </c>
      <c r="R73" s="603">
        <v>1.8</v>
      </c>
      <c r="S73" s="610" t="s">
        <v>699</v>
      </c>
    </row>
    <row r="74" spans="1:19" ht="13.5" customHeight="1">
      <c r="A74" s="549"/>
      <c r="B74" s="549" t="s">
        <v>606</v>
      </c>
      <c r="C74" s="550"/>
      <c r="D74" s="604">
        <v>0.1</v>
      </c>
      <c r="E74" s="605">
        <v>-8.9</v>
      </c>
      <c r="F74" s="605">
        <v>0.1</v>
      </c>
      <c r="G74" s="605">
        <v>-1.3</v>
      </c>
      <c r="H74" s="605">
        <v>-8.2</v>
      </c>
      <c r="I74" s="605">
        <v>-3.2</v>
      </c>
      <c r="J74" s="605">
        <v>2.5</v>
      </c>
      <c r="K74" s="605">
        <v>2.8</v>
      </c>
      <c r="L74" s="611" t="s">
        <v>699</v>
      </c>
      <c r="M74" s="611" t="s">
        <v>699</v>
      </c>
      <c r="N74" s="611" t="s">
        <v>699</v>
      </c>
      <c r="O74" s="611" t="s">
        <v>699</v>
      </c>
      <c r="P74" s="605">
        <v>-4</v>
      </c>
      <c r="Q74" s="605">
        <v>0.3</v>
      </c>
      <c r="R74" s="605">
        <v>-19.8</v>
      </c>
      <c r="S74" s="611" t="s">
        <v>699</v>
      </c>
    </row>
    <row r="75" spans="1:19" ht="13.5" customHeight="1">
      <c r="A75" s="549"/>
      <c r="B75" s="549" t="s">
        <v>607</v>
      </c>
      <c r="C75" s="550"/>
      <c r="D75" s="604">
        <v>0.7</v>
      </c>
      <c r="E75" s="605">
        <v>-7.7</v>
      </c>
      <c r="F75" s="605">
        <v>1.1</v>
      </c>
      <c r="G75" s="605">
        <v>-5.1</v>
      </c>
      <c r="H75" s="605">
        <v>-10.1</v>
      </c>
      <c r="I75" s="605">
        <v>3.2</v>
      </c>
      <c r="J75" s="605">
        <v>-9.5</v>
      </c>
      <c r="K75" s="605">
        <v>5.9</v>
      </c>
      <c r="L75" s="611" t="s">
        <v>699</v>
      </c>
      <c r="M75" s="611" t="s">
        <v>699</v>
      </c>
      <c r="N75" s="611" t="s">
        <v>699</v>
      </c>
      <c r="O75" s="611" t="s">
        <v>699</v>
      </c>
      <c r="P75" s="605">
        <v>-5.3</v>
      </c>
      <c r="Q75" s="605">
        <v>6.9</v>
      </c>
      <c r="R75" s="605">
        <v>0.2</v>
      </c>
      <c r="S75" s="611" t="s">
        <v>699</v>
      </c>
    </row>
    <row r="76" spans="1:19" ht="13.5" customHeight="1">
      <c r="A76" s="549"/>
      <c r="B76" s="549" t="s">
        <v>608</v>
      </c>
      <c r="C76" s="550"/>
      <c r="D76" s="604">
        <v>-4.3</v>
      </c>
      <c r="E76" s="605">
        <v>3.8</v>
      </c>
      <c r="F76" s="605">
        <v>-2.3</v>
      </c>
      <c r="G76" s="605">
        <v>0.4</v>
      </c>
      <c r="H76" s="605">
        <v>-7</v>
      </c>
      <c r="I76" s="605">
        <v>-0.6</v>
      </c>
      <c r="J76" s="605">
        <v>-6.1</v>
      </c>
      <c r="K76" s="605">
        <v>5.7</v>
      </c>
      <c r="L76" s="611" t="s">
        <v>699</v>
      </c>
      <c r="M76" s="611" t="s">
        <v>699</v>
      </c>
      <c r="N76" s="611" t="s">
        <v>699</v>
      </c>
      <c r="O76" s="611" t="s">
        <v>699</v>
      </c>
      <c r="P76" s="605">
        <v>-4.8</v>
      </c>
      <c r="Q76" s="605">
        <v>-6.2</v>
      </c>
      <c r="R76" s="605">
        <v>30.4</v>
      </c>
      <c r="S76" s="611" t="s">
        <v>699</v>
      </c>
    </row>
    <row r="77" spans="1:19" ht="13.5" customHeight="1">
      <c r="A77" s="549"/>
      <c r="B77" s="549" t="s">
        <v>609</v>
      </c>
      <c r="C77" s="550"/>
      <c r="D77" s="604">
        <v>-0.7</v>
      </c>
      <c r="E77" s="605">
        <v>13.6</v>
      </c>
      <c r="F77" s="605">
        <v>2.2</v>
      </c>
      <c r="G77" s="605">
        <v>2.5</v>
      </c>
      <c r="H77" s="605">
        <v>8.3</v>
      </c>
      <c r="I77" s="605">
        <v>-6.4</v>
      </c>
      <c r="J77" s="605">
        <v>5.8</v>
      </c>
      <c r="K77" s="605">
        <v>-0.4</v>
      </c>
      <c r="L77" s="611" t="s">
        <v>699</v>
      </c>
      <c r="M77" s="611" t="s">
        <v>699</v>
      </c>
      <c r="N77" s="611" t="s">
        <v>699</v>
      </c>
      <c r="O77" s="611" t="s">
        <v>699</v>
      </c>
      <c r="P77" s="605">
        <v>-7.4</v>
      </c>
      <c r="Q77" s="605">
        <v>-3.4</v>
      </c>
      <c r="R77" s="605">
        <v>1.4</v>
      </c>
      <c r="S77" s="611" t="s">
        <v>699</v>
      </c>
    </row>
    <row r="78" spans="1:19" ht="13.5" customHeight="1">
      <c r="A78" s="549"/>
      <c r="B78" s="549" t="s">
        <v>610</v>
      </c>
      <c r="C78" s="550"/>
      <c r="D78" s="608">
        <v>-1.7</v>
      </c>
      <c r="E78" s="609">
        <v>4.2</v>
      </c>
      <c r="F78" s="609">
        <v>0.2</v>
      </c>
      <c r="G78" s="609">
        <v>-1.7</v>
      </c>
      <c r="H78" s="609">
        <v>-7.4</v>
      </c>
      <c r="I78" s="609">
        <v>-3.6</v>
      </c>
      <c r="J78" s="609">
        <v>1.6</v>
      </c>
      <c r="K78" s="609">
        <v>-3.9</v>
      </c>
      <c r="L78" s="609">
        <v>-3.1</v>
      </c>
      <c r="M78" s="609">
        <v>1.1</v>
      </c>
      <c r="N78" s="609">
        <v>-14</v>
      </c>
      <c r="O78" s="609">
        <v>4.6</v>
      </c>
      <c r="P78" s="609">
        <v>-5.6</v>
      </c>
      <c r="Q78" s="609">
        <v>-6.2</v>
      </c>
      <c r="R78" s="609">
        <v>0</v>
      </c>
      <c r="S78" s="609">
        <v>0.6</v>
      </c>
    </row>
    <row r="79" spans="1:19" ht="13.5" customHeight="1">
      <c r="A79" s="546" t="s">
        <v>611</v>
      </c>
      <c r="B79" s="546" t="s">
        <v>629</v>
      </c>
      <c r="C79" s="552" t="s">
        <v>613</v>
      </c>
      <c r="D79" s="590">
        <v>-2.6</v>
      </c>
      <c r="E79" s="591">
        <v>0.9</v>
      </c>
      <c r="F79" s="591">
        <v>0.4</v>
      </c>
      <c r="G79" s="591">
        <v>-2.1</v>
      </c>
      <c r="H79" s="591">
        <v>-11</v>
      </c>
      <c r="I79" s="591">
        <v>-2.5</v>
      </c>
      <c r="J79" s="591">
        <v>1</v>
      </c>
      <c r="K79" s="591">
        <v>-2.1</v>
      </c>
      <c r="L79" s="591">
        <v>-17.4</v>
      </c>
      <c r="M79" s="591">
        <v>-1.5</v>
      </c>
      <c r="N79" s="591">
        <v>-10.8</v>
      </c>
      <c r="O79" s="591">
        <v>-0.1</v>
      </c>
      <c r="P79" s="591">
        <v>-7</v>
      </c>
      <c r="Q79" s="591">
        <v>-9.5</v>
      </c>
      <c r="R79" s="591">
        <v>-1.7</v>
      </c>
      <c r="S79" s="591">
        <v>-4.5</v>
      </c>
    </row>
    <row r="80" spans="1:19" ht="13.5" customHeight="1">
      <c r="A80" s="549"/>
      <c r="B80" s="549" t="s">
        <v>704</v>
      </c>
      <c r="C80" s="550"/>
      <c r="D80" s="590">
        <v>-2.2</v>
      </c>
      <c r="E80" s="591">
        <v>9.5</v>
      </c>
      <c r="F80" s="591">
        <v>0.3</v>
      </c>
      <c r="G80" s="591">
        <v>-0.3</v>
      </c>
      <c r="H80" s="591">
        <v>-9.7</v>
      </c>
      <c r="I80" s="591">
        <v>-0.5</v>
      </c>
      <c r="J80" s="591">
        <v>1</v>
      </c>
      <c r="K80" s="591">
        <v>-4.7</v>
      </c>
      <c r="L80" s="591">
        <v>0.8</v>
      </c>
      <c r="M80" s="591">
        <v>0.2</v>
      </c>
      <c r="N80" s="591">
        <v>-15.7</v>
      </c>
      <c r="O80" s="591">
        <v>4.5</v>
      </c>
      <c r="P80" s="591">
        <v>-7</v>
      </c>
      <c r="Q80" s="591">
        <v>-10.4</v>
      </c>
      <c r="R80" s="591">
        <v>-3.2</v>
      </c>
      <c r="S80" s="591">
        <v>-0.6</v>
      </c>
    </row>
    <row r="81" spans="1:19" ht="13.5" customHeight="1">
      <c r="A81" s="549" t="s">
        <v>612</v>
      </c>
      <c r="B81" s="549" t="s">
        <v>633</v>
      </c>
      <c r="C81" s="550" t="s">
        <v>613</v>
      </c>
      <c r="D81" s="590">
        <v>-0.1</v>
      </c>
      <c r="E81" s="591">
        <v>18.5</v>
      </c>
      <c r="F81" s="591">
        <v>2.5</v>
      </c>
      <c r="G81" s="591">
        <v>1.3</v>
      </c>
      <c r="H81" s="591">
        <v>-10.4</v>
      </c>
      <c r="I81" s="591">
        <v>5.2</v>
      </c>
      <c r="J81" s="591">
        <v>1</v>
      </c>
      <c r="K81" s="591">
        <v>-8</v>
      </c>
      <c r="L81" s="591">
        <v>-3.3</v>
      </c>
      <c r="M81" s="591">
        <v>-3.4</v>
      </c>
      <c r="N81" s="591">
        <v>-10.6</v>
      </c>
      <c r="O81" s="591">
        <v>5.5</v>
      </c>
      <c r="P81" s="591">
        <v>-6.9</v>
      </c>
      <c r="Q81" s="591">
        <v>-7.8</v>
      </c>
      <c r="R81" s="591">
        <v>-2.3</v>
      </c>
      <c r="S81" s="591">
        <v>-0.6</v>
      </c>
    </row>
    <row r="82" spans="1:19" ht="13.5" customHeight="1">
      <c r="A82" s="549" t="s">
        <v>563</v>
      </c>
      <c r="B82" s="549" t="s">
        <v>621</v>
      </c>
      <c r="C82" s="550"/>
      <c r="D82" s="590">
        <v>-0.8</v>
      </c>
      <c r="E82" s="591">
        <v>10.7</v>
      </c>
      <c r="F82" s="591">
        <v>1.1</v>
      </c>
      <c r="G82" s="591">
        <v>0.3</v>
      </c>
      <c r="H82" s="591">
        <v>-10.4</v>
      </c>
      <c r="I82" s="591">
        <v>4.3</v>
      </c>
      <c r="J82" s="591">
        <v>1.8</v>
      </c>
      <c r="K82" s="591">
        <v>-8.2</v>
      </c>
      <c r="L82" s="591">
        <v>2.7</v>
      </c>
      <c r="M82" s="591">
        <v>-5.1</v>
      </c>
      <c r="N82" s="591">
        <v>-5.5</v>
      </c>
      <c r="O82" s="591">
        <v>13.8</v>
      </c>
      <c r="P82" s="591">
        <v>-9.3</v>
      </c>
      <c r="Q82" s="591">
        <v>-8</v>
      </c>
      <c r="R82" s="591">
        <v>2</v>
      </c>
      <c r="S82" s="591">
        <v>-2</v>
      </c>
    </row>
    <row r="83" spans="1:19" ht="13.5" customHeight="1">
      <c r="A83" s="549" t="s">
        <v>563</v>
      </c>
      <c r="B83" s="549" t="s">
        <v>622</v>
      </c>
      <c r="C83" s="550"/>
      <c r="D83" s="590">
        <v>1.5</v>
      </c>
      <c r="E83" s="591">
        <v>10.8</v>
      </c>
      <c r="F83" s="591">
        <v>4.7</v>
      </c>
      <c r="G83" s="591">
        <v>-0.4</v>
      </c>
      <c r="H83" s="591">
        <v>-8.3</v>
      </c>
      <c r="I83" s="591">
        <v>3</v>
      </c>
      <c r="J83" s="591">
        <v>4.6</v>
      </c>
      <c r="K83" s="591">
        <v>-2.1</v>
      </c>
      <c r="L83" s="591">
        <v>-19.8</v>
      </c>
      <c r="M83" s="591">
        <v>-4.4</v>
      </c>
      <c r="N83" s="591">
        <v>-0.6</v>
      </c>
      <c r="O83" s="591">
        <v>3.4</v>
      </c>
      <c r="P83" s="591">
        <v>-7.3</v>
      </c>
      <c r="Q83" s="591">
        <v>-3.6</v>
      </c>
      <c r="R83" s="591">
        <v>1</v>
      </c>
      <c r="S83" s="591">
        <v>0.3</v>
      </c>
    </row>
    <row r="84" spans="1:19" ht="13.5" customHeight="1">
      <c r="A84" s="549" t="s">
        <v>563</v>
      </c>
      <c r="B84" s="549" t="s">
        <v>623</v>
      </c>
      <c r="C84" s="550"/>
      <c r="D84" s="590">
        <v>-0.1</v>
      </c>
      <c r="E84" s="591">
        <v>15.1</v>
      </c>
      <c r="F84" s="591">
        <v>2.1</v>
      </c>
      <c r="G84" s="591">
        <v>0.8</v>
      </c>
      <c r="H84" s="591">
        <v>-2.7</v>
      </c>
      <c r="I84" s="591">
        <v>7.3</v>
      </c>
      <c r="J84" s="591">
        <v>1.2</v>
      </c>
      <c r="K84" s="591">
        <v>-4.3</v>
      </c>
      <c r="L84" s="591">
        <v>-8.1</v>
      </c>
      <c r="M84" s="591">
        <v>-6.7</v>
      </c>
      <c r="N84" s="591">
        <v>-1.7</v>
      </c>
      <c r="O84" s="591">
        <v>2.1</v>
      </c>
      <c r="P84" s="591">
        <v>-6.3</v>
      </c>
      <c r="Q84" s="591">
        <v>-6.1</v>
      </c>
      <c r="R84" s="591">
        <v>-5.4</v>
      </c>
      <c r="S84" s="591">
        <v>-4.4</v>
      </c>
    </row>
    <row r="85" spans="1:19" ht="13.5" customHeight="1">
      <c r="A85" s="549" t="s">
        <v>563</v>
      </c>
      <c r="B85" s="549" t="s">
        <v>624</v>
      </c>
      <c r="C85" s="550"/>
      <c r="D85" s="590">
        <v>0.9</v>
      </c>
      <c r="E85" s="591">
        <v>19.7</v>
      </c>
      <c r="F85" s="591">
        <v>2.3</v>
      </c>
      <c r="G85" s="591">
        <v>0.9</v>
      </c>
      <c r="H85" s="591">
        <v>-8.7</v>
      </c>
      <c r="I85" s="591">
        <v>8.9</v>
      </c>
      <c r="J85" s="591">
        <v>2.5</v>
      </c>
      <c r="K85" s="591">
        <v>-1.4</v>
      </c>
      <c r="L85" s="591">
        <v>-8.4</v>
      </c>
      <c r="M85" s="591">
        <v>-11.9</v>
      </c>
      <c r="N85" s="591">
        <v>-3.7</v>
      </c>
      <c r="O85" s="591">
        <v>-5.8</v>
      </c>
      <c r="P85" s="591">
        <v>-5.7</v>
      </c>
      <c r="Q85" s="591">
        <v>-0.2</v>
      </c>
      <c r="R85" s="591">
        <v>3.8</v>
      </c>
      <c r="S85" s="591">
        <v>-4.2</v>
      </c>
    </row>
    <row r="86" spans="1:19" ht="13.5" customHeight="1">
      <c r="A86" s="549" t="s">
        <v>563</v>
      </c>
      <c r="B86" s="549" t="s">
        <v>625</v>
      </c>
      <c r="C86" s="550"/>
      <c r="D86" s="590">
        <v>0.5</v>
      </c>
      <c r="E86" s="591">
        <v>8.9</v>
      </c>
      <c r="F86" s="591">
        <v>2.6</v>
      </c>
      <c r="G86" s="591">
        <v>-4</v>
      </c>
      <c r="H86" s="591">
        <v>-4.5</v>
      </c>
      <c r="I86" s="591">
        <v>10.3</v>
      </c>
      <c r="J86" s="591">
        <v>2.1</v>
      </c>
      <c r="K86" s="591">
        <v>2.9</v>
      </c>
      <c r="L86" s="591">
        <v>-21.8</v>
      </c>
      <c r="M86" s="591">
        <v>-10.7</v>
      </c>
      <c r="N86" s="591">
        <v>-3</v>
      </c>
      <c r="O86" s="591">
        <v>-7.3</v>
      </c>
      <c r="P86" s="591">
        <v>-4.4</v>
      </c>
      <c r="Q86" s="591">
        <v>-4.3</v>
      </c>
      <c r="R86" s="591">
        <v>-0.3</v>
      </c>
      <c r="S86" s="591">
        <v>-1.1</v>
      </c>
    </row>
    <row r="87" spans="1:19" ht="13.5" customHeight="1">
      <c r="A87" s="549" t="s">
        <v>563</v>
      </c>
      <c r="B87" s="549" t="s">
        <v>626</v>
      </c>
      <c r="C87" s="550"/>
      <c r="D87" s="590">
        <v>0.4</v>
      </c>
      <c r="E87" s="591">
        <v>13.8</v>
      </c>
      <c r="F87" s="591">
        <v>1.3</v>
      </c>
      <c r="G87" s="591">
        <v>3.4</v>
      </c>
      <c r="H87" s="591">
        <v>-15.6</v>
      </c>
      <c r="I87" s="591">
        <v>16.4</v>
      </c>
      <c r="J87" s="591">
        <v>5.2</v>
      </c>
      <c r="K87" s="591">
        <v>2.3</v>
      </c>
      <c r="L87" s="591">
        <v>-18.1</v>
      </c>
      <c r="M87" s="591">
        <v>-13.4</v>
      </c>
      <c r="N87" s="591">
        <v>-4</v>
      </c>
      <c r="O87" s="591">
        <v>-9.9</v>
      </c>
      <c r="P87" s="591">
        <v>-10.1</v>
      </c>
      <c r="Q87" s="591">
        <v>-1.4</v>
      </c>
      <c r="R87" s="591">
        <v>-1.5</v>
      </c>
      <c r="S87" s="591">
        <v>-1.5</v>
      </c>
    </row>
    <row r="88" spans="1:19" ht="13.5" customHeight="1">
      <c r="A88" s="549"/>
      <c r="B88" s="549" t="s">
        <v>627</v>
      </c>
      <c r="C88" s="550"/>
      <c r="D88" s="590">
        <v>-0.2</v>
      </c>
      <c r="E88" s="591">
        <v>10.9</v>
      </c>
      <c r="F88" s="591">
        <v>2.2</v>
      </c>
      <c r="G88" s="591">
        <v>2.9</v>
      </c>
      <c r="H88" s="591">
        <v>-3.5</v>
      </c>
      <c r="I88" s="591">
        <v>6.7</v>
      </c>
      <c r="J88" s="591">
        <v>0.1</v>
      </c>
      <c r="K88" s="591">
        <v>4.3</v>
      </c>
      <c r="L88" s="591">
        <v>-18.5</v>
      </c>
      <c r="M88" s="591">
        <v>-10.5</v>
      </c>
      <c r="N88" s="591">
        <v>-5.9</v>
      </c>
      <c r="O88" s="591">
        <v>-3.7</v>
      </c>
      <c r="P88" s="591">
        <v>-5.9</v>
      </c>
      <c r="Q88" s="591">
        <v>-3.1</v>
      </c>
      <c r="R88" s="591">
        <v>-1.8</v>
      </c>
      <c r="S88" s="591">
        <v>-9.7</v>
      </c>
    </row>
    <row r="89" spans="1:19" ht="13.5" customHeight="1">
      <c r="A89" s="549"/>
      <c r="B89" s="549" t="s">
        <v>628</v>
      </c>
      <c r="C89" s="550"/>
      <c r="D89" s="590">
        <v>-0.7</v>
      </c>
      <c r="E89" s="591">
        <v>0.6</v>
      </c>
      <c r="F89" s="591">
        <v>0.4</v>
      </c>
      <c r="G89" s="591">
        <v>3.8</v>
      </c>
      <c r="H89" s="591">
        <v>0.6</v>
      </c>
      <c r="I89" s="591">
        <v>10.5</v>
      </c>
      <c r="J89" s="591">
        <v>0.4</v>
      </c>
      <c r="K89" s="591">
        <v>1.8</v>
      </c>
      <c r="L89" s="591">
        <v>-8.5</v>
      </c>
      <c r="M89" s="591">
        <v>-8.5</v>
      </c>
      <c r="N89" s="591">
        <v>-2.5</v>
      </c>
      <c r="O89" s="591">
        <v>-3.5</v>
      </c>
      <c r="P89" s="591">
        <v>-12.9</v>
      </c>
      <c r="Q89" s="591">
        <v>-1.6</v>
      </c>
      <c r="R89" s="591">
        <v>-2</v>
      </c>
      <c r="S89" s="591">
        <v>-4.2</v>
      </c>
    </row>
    <row r="90" spans="1:19" ht="13.5" customHeight="1">
      <c r="A90" s="549"/>
      <c r="B90" s="549" t="s">
        <v>579</v>
      </c>
      <c r="C90" s="550"/>
      <c r="D90" s="590">
        <v>0.4</v>
      </c>
      <c r="E90" s="591">
        <v>0.8</v>
      </c>
      <c r="F90" s="591">
        <v>2.1</v>
      </c>
      <c r="G90" s="591">
        <v>1.3</v>
      </c>
      <c r="H90" s="591">
        <v>-3.2</v>
      </c>
      <c r="I90" s="591">
        <v>12.9</v>
      </c>
      <c r="J90" s="591">
        <v>-0.8</v>
      </c>
      <c r="K90" s="591">
        <v>1.6</v>
      </c>
      <c r="L90" s="591">
        <v>-1.2</v>
      </c>
      <c r="M90" s="591">
        <v>-17.7</v>
      </c>
      <c r="N90" s="591">
        <v>-1</v>
      </c>
      <c r="O90" s="591">
        <v>-6</v>
      </c>
      <c r="P90" s="591">
        <v>-9.6</v>
      </c>
      <c r="Q90" s="591">
        <v>0.4</v>
      </c>
      <c r="R90" s="591">
        <v>-1.1</v>
      </c>
      <c r="S90" s="591">
        <v>0.9</v>
      </c>
    </row>
    <row r="91" spans="1:19" ht="13.5" customHeight="1">
      <c r="A91" s="554"/>
      <c r="B91" s="554" t="s">
        <v>787</v>
      </c>
      <c r="C91" s="555"/>
      <c r="D91" s="592">
        <v>1.3</v>
      </c>
      <c r="E91" s="593">
        <v>8.1</v>
      </c>
      <c r="F91" s="593">
        <v>2.8</v>
      </c>
      <c r="G91" s="593">
        <v>-6.3</v>
      </c>
      <c r="H91" s="593">
        <v>4.3</v>
      </c>
      <c r="I91" s="593">
        <v>11.4</v>
      </c>
      <c r="J91" s="593">
        <v>0.5</v>
      </c>
      <c r="K91" s="593">
        <v>6.2</v>
      </c>
      <c r="L91" s="593">
        <v>-7.1</v>
      </c>
      <c r="M91" s="593">
        <v>-9.7</v>
      </c>
      <c r="N91" s="593">
        <v>-2</v>
      </c>
      <c r="O91" s="593">
        <v>-4.3</v>
      </c>
      <c r="P91" s="593">
        <v>-7.1</v>
      </c>
      <c r="Q91" s="593">
        <v>1.6</v>
      </c>
      <c r="R91" s="593">
        <v>-1</v>
      </c>
      <c r="S91" s="593">
        <v>-3.3</v>
      </c>
    </row>
    <row r="92" spans="1:35" ht="27" customHeight="1">
      <c r="A92" s="752" t="s">
        <v>344</v>
      </c>
      <c r="B92" s="752"/>
      <c r="C92" s="753"/>
      <c r="D92" s="597">
        <v>0.7</v>
      </c>
      <c r="E92" s="594">
        <v>-1.1</v>
      </c>
      <c r="F92" s="594">
        <v>0.9</v>
      </c>
      <c r="G92" s="594">
        <v>-7.3</v>
      </c>
      <c r="H92" s="594">
        <v>1.4</v>
      </c>
      <c r="I92" s="594">
        <v>0</v>
      </c>
      <c r="J92" s="594">
        <v>1.7</v>
      </c>
      <c r="K92" s="594">
        <v>4.4</v>
      </c>
      <c r="L92" s="594">
        <v>-4.4</v>
      </c>
      <c r="M92" s="594">
        <v>5.5</v>
      </c>
      <c r="N92" s="594">
        <v>1.1</v>
      </c>
      <c r="O92" s="594">
        <v>2.7</v>
      </c>
      <c r="P92" s="594">
        <v>1</v>
      </c>
      <c r="Q92" s="594">
        <v>0.1</v>
      </c>
      <c r="R92" s="594">
        <v>0.6</v>
      </c>
      <c r="S92" s="594">
        <v>1</v>
      </c>
      <c r="T92" s="551"/>
      <c r="U92" s="551"/>
      <c r="V92" s="551"/>
      <c r="W92" s="551"/>
      <c r="X92" s="551"/>
      <c r="Y92" s="551"/>
      <c r="Z92" s="551"/>
      <c r="AA92" s="551"/>
      <c r="AB92" s="551"/>
      <c r="AC92" s="551"/>
      <c r="AD92" s="551"/>
      <c r="AE92" s="551"/>
      <c r="AF92" s="551"/>
      <c r="AG92" s="551"/>
      <c r="AH92" s="551"/>
      <c r="AI92" s="551"/>
    </row>
    <row r="93" spans="1:36" s="553" customFormat="1" ht="27" customHeight="1">
      <c r="A93" s="557"/>
      <c r="B93" s="557"/>
      <c r="C93" s="557"/>
      <c r="D93" s="558"/>
      <c r="E93" s="558"/>
      <c r="F93" s="558"/>
      <c r="G93" s="558"/>
      <c r="H93" s="558"/>
      <c r="I93" s="558"/>
      <c r="J93" s="558"/>
      <c r="K93" s="558"/>
      <c r="L93" s="558"/>
      <c r="M93" s="558"/>
      <c r="N93" s="558"/>
      <c r="O93" s="558"/>
      <c r="P93" s="558"/>
      <c r="Q93" s="558"/>
      <c r="R93" s="558"/>
      <c r="S93" s="558"/>
      <c r="T93" s="536"/>
      <c r="U93" s="536"/>
      <c r="V93" s="536"/>
      <c r="W93" s="536"/>
      <c r="X93" s="536"/>
      <c r="Y93" s="536"/>
      <c r="Z93" s="536"/>
      <c r="AA93" s="536"/>
      <c r="AB93" s="536"/>
      <c r="AC93" s="536"/>
      <c r="AD93" s="536"/>
      <c r="AE93" s="536"/>
      <c r="AF93" s="536"/>
      <c r="AG93" s="536"/>
      <c r="AH93" s="536"/>
      <c r="AI93" s="536"/>
      <c r="AJ93" s="536"/>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Ｐゴシック,標準"&amp;12- 12 -</oddFooter>
  </headerFooter>
</worksheet>
</file>

<file path=xl/worksheets/sheet14.xml><?xml version="1.0" encoding="utf-8"?>
<worksheet xmlns="http://schemas.openxmlformats.org/spreadsheetml/2006/main" xmlns:r="http://schemas.openxmlformats.org/officeDocument/2006/relationships">
  <sheetPr codeName="Sheet15">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36" bestFit="1" customWidth="1"/>
    <col min="2" max="2" width="3.19921875" style="536" bestFit="1" customWidth="1"/>
    <col min="3" max="3" width="3.09765625" style="536" bestFit="1" customWidth="1"/>
    <col min="4" max="19" width="8.19921875" style="536" customWidth="1"/>
    <col min="20" max="35" width="7.59765625" style="536" customWidth="1"/>
    <col min="36" max="16384" width="9" style="536" customWidth="1"/>
  </cols>
  <sheetData>
    <row r="1" spans="1:31" ht="21">
      <c r="A1" s="535"/>
      <c r="B1" s="535"/>
      <c r="C1" s="535"/>
      <c r="D1" s="535"/>
      <c r="E1" s="537"/>
      <c r="F1" s="537"/>
      <c r="G1" s="755" t="s">
        <v>620</v>
      </c>
      <c r="H1" s="755"/>
      <c r="I1" s="755"/>
      <c r="J1" s="755"/>
      <c r="K1" s="755"/>
      <c r="L1" s="755"/>
      <c r="M1" s="755"/>
      <c r="N1" s="755"/>
      <c r="O1" s="755"/>
      <c r="P1" s="537"/>
      <c r="Q1" s="537"/>
      <c r="R1" s="535"/>
      <c r="S1" s="537"/>
      <c r="T1" s="537"/>
      <c r="U1" s="537"/>
      <c r="V1" s="537"/>
      <c r="W1" s="537"/>
      <c r="X1" s="537"/>
      <c r="Y1" s="537"/>
      <c r="Z1" s="537"/>
      <c r="AA1" s="537"/>
      <c r="AB1" s="537"/>
      <c r="AC1" s="537"/>
      <c r="AD1" s="537"/>
      <c r="AE1" s="537"/>
    </row>
    <row r="2" spans="1:19" ht="17.25">
      <c r="A2" s="599" t="s">
        <v>117</v>
      </c>
      <c r="B2" s="538"/>
      <c r="C2" s="538"/>
      <c r="H2" s="756"/>
      <c r="I2" s="756"/>
      <c r="J2" s="756"/>
      <c r="K2" s="756"/>
      <c r="L2" s="756"/>
      <c r="M2" s="756"/>
      <c r="N2" s="756"/>
      <c r="O2" s="756"/>
      <c r="S2" s="559" t="s">
        <v>614</v>
      </c>
    </row>
    <row r="3" spans="1:19" ht="13.5">
      <c r="A3" s="744" t="s">
        <v>564</v>
      </c>
      <c r="B3" s="744"/>
      <c r="C3" s="745"/>
      <c r="D3" s="539" t="s">
        <v>746</v>
      </c>
      <c r="E3" s="539" t="s">
        <v>747</v>
      </c>
      <c r="F3" s="539" t="s">
        <v>748</v>
      </c>
      <c r="G3" s="539" t="s">
        <v>749</v>
      </c>
      <c r="H3" s="539" t="s">
        <v>750</v>
      </c>
      <c r="I3" s="539" t="s">
        <v>751</v>
      </c>
      <c r="J3" s="539" t="s">
        <v>752</v>
      </c>
      <c r="K3" s="539" t="s">
        <v>753</v>
      </c>
      <c r="L3" s="539" t="s">
        <v>754</v>
      </c>
      <c r="M3" s="539" t="s">
        <v>755</v>
      </c>
      <c r="N3" s="539" t="s">
        <v>756</v>
      </c>
      <c r="O3" s="539" t="s">
        <v>757</v>
      </c>
      <c r="P3" s="539" t="s">
        <v>758</v>
      </c>
      <c r="Q3" s="539" t="s">
        <v>759</v>
      </c>
      <c r="R3" s="539" t="s">
        <v>760</v>
      </c>
      <c r="S3" s="539" t="s">
        <v>761</v>
      </c>
    </row>
    <row r="4" spans="1:19" ht="13.5">
      <c r="A4" s="746"/>
      <c r="B4" s="746"/>
      <c r="C4" s="747"/>
      <c r="D4" s="540" t="s">
        <v>580</v>
      </c>
      <c r="E4" s="540"/>
      <c r="F4" s="540"/>
      <c r="G4" s="540" t="s">
        <v>727</v>
      </c>
      <c r="H4" s="540" t="s">
        <v>581</v>
      </c>
      <c r="I4" s="540" t="s">
        <v>582</v>
      </c>
      <c r="J4" s="540" t="s">
        <v>583</v>
      </c>
      <c r="K4" s="540" t="s">
        <v>584</v>
      </c>
      <c r="L4" s="541" t="s">
        <v>585</v>
      </c>
      <c r="M4" s="542" t="s">
        <v>586</v>
      </c>
      <c r="N4" s="541" t="s">
        <v>728</v>
      </c>
      <c r="O4" s="541" t="s">
        <v>587</v>
      </c>
      <c r="P4" s="541" t="s">
        <v>588</v>
      </c>
      <c r="Q4" s="541" t="s">
        <v>589</v>
      </c>
      <c r="R4" s="541" t="s">
        <v>590</v>
      </c>
      <c r="S4" s="541" t="s">
        <v>591</v>
      </c>
    </row>
    <row r="5" spans="1:19" ht="18" customHeight="1">
      <c r="A5" s="748"/>
      <c r="B5" s="748"/>
      <c r="C5" s="749"/>
      <c r="D5" s="543" t="s">
        <v>592</v>
      </c>
      <c r="E5" s="543" t="s">
        <v>342</v>
      </c>
      <c r="F5" s="543" t="s">
        <v>343</v>
      </c>
      <c r="G5" s="543" t="s">
        <v>729</v>
      </c>
      <c r="H5" s="543" t="s">
        <v>593</v>
      </c>
      <c r="I5" s="543" t="s">
        <v>594</v>
      </c>
      <c r="J5" s="543" t="s">
        <v>595</v>
      </c>
      <c r="K5" s="543" t="s">
        <v>596</v>
      </c>
      <c r="L5" s="544" t="s">
        <v>597</v>
      </c>
      <c r="M5" s="545" t="s">
        <v>598</v>
      </c>
      <c r="N5" s="544" t="s">
        <v>599</v>
      </c>
      <c r="O5" s="544" t="s">
        <v>599</v>
      </c>
      <c r="P5" s="545" t="s">
        <v>600</v>
      </c>
      <c r="Q5" s="545" t="s">
        <v>601</v>
      </c>
      <c r="R5" s="544" t="s">
        <v>599</v>
      </c>
      <c r="S5" s="543" t="s">
        <v>602</v>
      </c>
    </row>
    <row r="6" spans="1:19" ht="15.75" customHeight="1">
      <c r="A6" s="614"/>
      <c r="B6" s="614"/>
      <c r="C6" s="614"/>
      <c r="D6" s="750" t="s">
        <v>710</v>
      </c>
      <c r="E6" s="750"/>
      <c r="F6" s="750"/>
      <c r="G6" s="750"/>
      <c r="H6" s="750"/>
      <c r="I6" s="750"/>
      <c r="J6" s="750"/>
      <c r="K6" s="750"/>
      <c r="L6" s="750"/>
      <c r="M6" s="750"/>
      <c r="N6" s="750"/>
      <c r="O6" s="750"/>
      <c r="P6" s="750"/>
      <c r="Q6" s="750"/>
      <c r="R6" s="750"/>
      <c r="S6" s="614"/>
    </row>
    <row r="7" spans="1:19" ht="13.5" customHeight="1">
      <c r="A7" s="546" t="s">
        <v>603</v>
      </c>
      <c r="B7" s="546" t="s">
        <v>604</v>
      </c>
      <c r="C7" s="547" t="s">
        <v>605</v>
      </c>
      <c r="D7" s="602">
        <v>104.1</v>
      </c>
      <c r="E7" s="603">
        <v>100.1</v>
      </c>
      <c r="F7" s="603">
        <v>105</v>
      </c>
      <c r="G7" s="603">
        <v>111</v>
      </c>
      <c r="H7" s="603">
        <v>104.1</v>
      </c>
      <c r="I7" s="603">
        <v>103.3</v>
      </c>
      <c r="J7" s="603">
        <v>102</v>
      </c>
      <c r="K7" s="603">
        <v>96.8</v>
      </c>
      <c r="L7" s="610" t="s">
        <v>699</v>
      </c>
      <c r="M7" s="610" t="s">
        <v>699</v>
      </c>
      <c r="N7" s="610" t="s">
        <v>699</v>
      </c>
      <c r="O7" s="610" t="s">
        <v>699</v>
      </c>
      <c r="P7" s="603">
        <v>103.1</v>
      </c>
      <c r="Q7" s="603">
        <v>105.3</v>
      </c>
      <c r="R7" s="603">
        <v>102.9</v>
      </c>
      <c r="S7" s="610" t="s">
        <v>699</v>
      </c>
    </row>
    <row r="8" spans="1:19" ht="13.5" customHeight="1">
      <c r="A8" s="549"/>
      <c r="B8" s="549" t="s">
        <v>606</v>
      </c>
      <c r="C8" s="550"/>
      <c r="D8" s="604">
        <v>103.6</v>
      </c>
      <c r="E8" s="605">
        <v>101.5</v>
      </c>
      <c r="F8" s="605">
        <v>103</v>
      </c>
      <c r="G8" s="605">
        <v>101.8</v>
      </c>
      <c r="H8" s="605">
        <v>103.1</v>
      </c>
      <c r="I8" s="605">
        <v>103.1</v>
      </c>
      <c r="J8" s="605">
        <v>101.6</v>
      </c>
      <c r="K8" s="605">
        <v>100.7</v>
      </c>
      <c r="L8" s="611" t="s">
        <v>699</v>
      </c>
      <c r="M8" s="611" t="s">
        <v>699</v>
      </c>
      <c r="N8" s="611" t="s">
        <v>699</v>
      </c>
      <c r="O8" s="611" t="s">
        <v>699</v>
      </c>
      <c r="P8" s="605">
        <v>100.7</v>
      </c>
      <c r="Q8" s="605">
        <v>105.1</v>
      </c>
      <c r="R8" s="605">
        <v>100.9</v>
      </c>
      <c r="S8" s="611" t="s">
        <v>699</v>
      </c>
    </row>
    <row r="9" spans="1:19" ht="13.5">
      <c r="A9" s="549"/>
      <c r="B9" s="549" t="s">
        <v>607</v>
      </c>
      <c r="C9" s="550"/>
      <c r="D9" s="604">
        <v>102.7</v>
      </c>
      <c r="E9" s="605">
        <v>98.3</v>
      </c>
      <c r="F9" s="605">
        <v>101.7</v>
      </c>
      <c r="G9" s="605">
        <v>102</v>
      </c>
      <c r="H9" s="605">
        <v>97.7</v>
      </c>
      <c r="I9" s="605">
        <v>97.4</v>
      </c>
      <c r="J9" s="605">
        <v>102.9</v>
      </c>
      <c r="K9" s="605">
        <v>102.3</v>
      </c>
      <c r="L9" s="611" t="s">
        <v>699</v>
      </c>
      <c r="M9" s="611" t="s">
        <v>699</v>
      </c>
      <c r="N9" s="611" t="s">
        <v>699</v>
      </c>
      <c r="O9" s="611" t="s">
        <v>699</v>
      </c>
      <c r="P9" s="605">
        <v>106.3</v>
      </c>
      <c r="Q9" s="605">
        <v>101.3</v>
      </c>
      <c r="R9" s="605">
        <v>101.9</v>
      </c>
      <c r="S9" s="611" t="s">
        <v>699</v>
      </c>
    </row>
    <row r="10" spans="1:19" ht="13.5" customHeight="1">
      <c r="A10" s="549"/>
      <c r="B10" s="549" t="s">
        <v>608</v>
      </c>
      <c r="C10" s="550"/>
      <c r="D10" s="604">
        <v>96.7</v>
      </c>
      <c r="E10" s="605">
        <v>98.3</v>
      </c>
      <c r="F10" s="605">
        <v>93</v>
      </c>
      <c r="G10" s="605">
        <v>98.1</v>
      </c>
      <c r="H10" s="605">
        <v>92.9</v>
      </c>
      <c r="I10" s="605">
        <v>99.4</v>
      </c>
      <c r="J10" s="605">
        <v>94.6</v>
      </c>
      <c r="K10" s="605">
        <v>99.6</v>
      </c>
      <c r="L10" s="611" t="s">
        <v>699</v>
      </c>
      <c r="M10" s="611" t="s">
        <v>699</v>
      </c>
      <c r="N10" s="611" t="s">
        <v>699</v>
      </c>
      <c r="O10" s="611" t="s">
        <v>699</v>
      </c>
      <c r="P10" s="605">
        <v>104.9</v>
      </c>
      <c r="Q10" s="605">
        <v>99.9</v>
      </c>
      <c r="R10" s="605">
        <v>98.8</v>
      </c>
      <c r="S10" s="611" t="s">
        <v>699</v>
      </c>
    </row>
    <row r="11" spans="1:19" ht="13.5" customHeight="1">
      <c r="A11" s="549"/>
      <c r="B11" s="549" t="s">
        <v>609</v>
      </c>
      <c r="C11" s="550"/>
      <c r="D11" s="607">
        <v>100</v>
      </c>
      <c r="E11" s="606">
        <v>100</v>
      </c>
      <c r="F11" s="606">
        <v>100</v>
      </c>
      <c r="G11" s="606">
        <v>100</v>
      </c>
      <c r="H11" s="606">
        <v>100</v>
      </c>
      <c r="I11" s="606">
        <v>100</v>
      </c>
      <c r="J11" s="606">
        <v>100</v>
      </c>
      <c r="K11" s="606">
        <v>100</v>
      </c>
      <c r="L11" s="606">
        <v>100</v>
      </c>
      <c r="M11" s="606">
        <v>100</v>
      </c>
      <c r="N11" s="606">
        <v>100</v>
      </c>
      <c r="O11" s="606">
        <v>100</v>
      </c>
      <c r="P11" s="606">
        <v>100</v>
      </c>
      <c r="Q11" s="606">
        <v>100</v>
      </c>
      <c r="R11" s="606">
        <v>100</v>
      </c>
      <c r="S11" s="606">
        <v>100</v>
      </c>
    </row>
    <row r="12" spans="1:19" ht="13.5" customHeight="1">
      <c r="A12" s="549"/>
      <c r="B12" s="549" t="s">
        <v>610</v>
      </c>
      <c r="C12" s="550"/>
      <c r="D12" s="608">
        <v>98.4</v>
      </c>
      <c r="E12" s="609">
        <v>100.5</v>
      </c>
      <c r="F12" s="609">
        <v>98.9</v>
      </c>
      <c r="G12" s="609">
        <v>100</v>
      </c>
      <c r="H12" s="609">
        <v>100.9</v>
      </c>
      <c r="I12" s="609">
        <v>99.7</v>
      </c>
      <c r="J12" s="609">
        <v>99.4</v>
      </c>
      <c r="K12" s="609">
        <v>103.8</v>
      </c>
      <c r="L12" s="609">
        <v>99.4</v>
      </c>
      <c r="M12" s="609">
        <v>102.3</v>
      </c>
      <c r="N12" s="609">
        <v>86</v>
      </c>
      <c r="O12" s="609">
        <v>98.3</v>
      </c>
      <c r="P12" s="609">
        <v>88.7</v>
      </c>
      <c r="Q12" s="609">
        <v>98.9</v>
      </c>
      <c r="R12" s="609">
        <v>98.4</v>
      </c>
      <c r="S12" s="609">
        <v>106.3</v>
      </c>
    </row>
    <row r="13" spans="1:19" ht="13.5" customHeight="1">
      <c r="A13" s="546" t="s">
        <v>611</v>
      </c>
      <c r="B13" s="546" t="s">
        <v>629</v>
      </c>
      <c r="C13" s="552" t="s">
        <v>613</v>
      </c>
      <c r="D13" s="590">
        <v>100.9</v>
      </c>
      <c r="E13" s="591">
        <v>104.3</v>
      </c>
      <c r="F13" s="591">
        <v>104.1</v>
      </c>
      <c r="G13" s="591">
        <v>99.4</v>
      </c>
      <c r="H13" s="591">
        <v>102.6</v>
      </c>
      <c r="I13" s="591">
        <v>101.8</v>
      </c>
      <c r="J13" s="591">
        <v>100.7</v>
      </c>
      <c r="K13" s="591">
        <v>104.8</v>
      </c>
      <c r="L13" s="591">
        <v>100.5</v>
      </c>
      <c r="M13" s="591">
        <v>103.3</v>
      </c>
      <c r="N13" s="591">
        <v>84.1</v>
      </c>
      <c r="O13" s="591">
        <v>96.4</v>
      </c>
      <c r="P13" s="591">
        <v>90.7</v>
      </c>
      <c r="Q13" s="591">
        <v>100.4</v>
      </c>
      <c r="R13" s="591">
        <v>97.8</v>
      </c>
      <c r="S13" s="591">
        <v>111.5</v>
      </c>
    </row>
    <row r="14" spans="1:19" ht="13.5" customHeight="1">
      <c r="A14" s="549"/>
      <c r="B14" s="549" t="s">
        <v>704</v>
      </c>
      <c r="C14" s="550"/>
      <c r="D14" s="590">
        <v>99.4</v>
      </c>
      <c r="E14" s="591">
        <v>105.4</v>
      </c>
      <c r="F14" s="591">
        <v>102.7</v>
      </c>
      <c r="G14" s="591">
        <v>95.9</v>
      </c>
      <c r="H14" s="591">
        <v>96.6</v>
      </c>
      <c r="I14" s="591">
        <v>103.4</v>
      </c>
      <c r="J14" s="591">
        <v>97.9</v>
      </c>
      <c r="K14" s="591">
        <v>104.4</v>
      </c>
      <c r="L14" s="591">
        <v>102.2</v>
      </c>
      <c r="M14" s="591">
        <v>103.9</v>
      </c>
      <c r="N14" s="591">
        <v>83.2</v>
      </c>
      <c r="O14" s="591">
        <v>100.7</v>
      </c>
      <c r="P14" s="591">
        <v>81.4</v>
      </c>
      <c r="Q14" s="591">
        <v>97.8</v>
      </c>
      <c r="R14" s="591">
        <v>100.3</v>
      </c>
      <c r="S14" s="591">
        <v>108.6</v>
      </c>
    </row>
    <row r="15" spans="1:19" ht="13.5" customHeight="1">
      <c r="A15" s="549" t="s">
        <v>612</v>
      </c>
      <c r="B15" s="549" t="s">
        <v>633</v>
      </c>
      <c r="C15" s="550" t="s">
        <v>613</v>
      </c>
      <c r="D15" s="590">
        <v>91.9</v>
      </c>
      <c r="E15" s="591">
        <v>89.5</v>
      </c>
      <c r="F15" s="591">
        <v>90.1</v>
      </c>
      <c r="G15" s="591">
        <v>96.3</v>
      </c>
      <c r="H15" s="591">
        <v>91.8</v>
      </c>
      <c r="I15" s="591">
        <v>96.1</v>
      </c>
      <c r="J15" s="591">
        <v>92.8</v>
      </c>
      <c r="K15" s="591">
        <v>107.1</v>
      </c>
      <c r="L15" s="591">
        <v>90.3</v>
      </c>
      <c r="M15" s="591">
        <v>91.4</v>
      </c>
      <c r="N15" s="591">
        <v>88</v>
      </c>
      <c r="O15" s="591">
        <v>95.7</v>
      </c>
      <c r="P15" s="591">
        <v>80.5</v>
      </c>
      <c r="Q15" s="591">
        <v>95.1</v>
      </c>
      <c r="R15" s="591">
        <v>93.3</v>
      </c>
      <c r="S15" s="591">
        <v>99.5</v>
      </c>
    </row>
    <row r="16" spans="1:19" ht="13.5" customHeight="1">
      <c r="A16" s="549" t="s">
        <v>563</v>
      </c>
      <c r="B16" s="549" t="s">
        <v>621</v>
      </c>
      <c r="C16" s="550"/>
      <c r="D16" s="590">
        <v>99.9</v>
      </c>
      <c r="E16" s="591">
        <v>103.6</v>
      </c>
      <c r="F16" s="591">
        <v>102.7</v>
      </c>
      <c r="G16" s="591">
        <v>101.6</v>
      </c>
      <c r="H16" s="591">
        <v>101.4</v>
      </c>
      <c r="I16" s="591">
        <v>102.2</v>
      </c>
      <c r="J16" s="591">
        <v>97.2</v>
      </c>
      <c r="K16" s="591">
        <v>103.9</v>
      </c>
      <c r="L16" s="591">
        <v>103.4</v>
      </c>
      <c r="M16" s="591">
        <v>105.8</v>
      </c>
      <c r="N16" s="591">
        <v>83.8</v>
      </c>
      <c r="O16" s="591">
        <v>97.5</v>
      </c>
      <c r="P16" s="591">
        <v>93.1</v>
      </c>
      <c r="Q16" s="591">
        <v>99.6</v>
      </c>
      <c r="R16" s="591">
        <v>103.6</v>
      </c>
      <c r="S16" s="591">
        <v>109.4</v>
      </c>
    </row>
    <row r="17" spans="1:19" ht="13.5" customHeight="1">
      <c r="A17" s="549" t="s">
        <v>563</v>
      </c>
      <c r="B17" s="549" t="s">
        <v>622</v>
      </c>
      <c r="C17" s="550"/>
      <c r="D17" s="590">
        <v>99.6</v>
      </c>
      <c r="E17" s="591">
        <v>101.3</v>
      </c>
      <c r="F17" s="591">
        <v>103.8</v>
      </c>
      <c r="G17" s="591">
        <v>100.8</v>
      </c>
      <c r="H17" s="591">
        <v>102.3</v>
      </c>
      <c r="I17" s="591">
        <v>102.5</v>
      </c>
      <c r="J17" s="591">
        <v>95</v>
      </c>
      <c r="K17" s="591">
        <v>110</v>
      </c>
      <c r="L17" s="591">
        <v>101.1</v>
      </c>
      <c r="M17" s="591">
        <v>110.4</v>
      </c>
      <c r="N17" s="591">
        <v>82.2</v>
      </c>
      <c r="O17" s="591">
        <v>96.4</v>
      </c>
      <c r="P17" s="591">
        <v>80.3</v>
      </c>
      <c r="Q17" s="591">
        <v>101.4</v>
      </c>
      <c r="R17" s="591">
        <v>103</v>
      </c>
      <c r="S17" s="591">
        <v>109.6</v>
      </c>
    </row>
    <row r="18" spans="1:19" ht="13.5" customHeight="1">
      <c r="A18" s="549" t="s">
        <v>563</v>
      </c>
      <c r="B18" s="549" t="s">
        <v>623</v>
      </c>
      <c r="C18" s="550"/>
      <c r="D18" s="590">
        <v>101.7</v>
      </c>
      <c r="E18" s="591">
        <v>101.7</v>
      </c>
      <c r="F18" s="591">
        <v>104.7</v>
      </c>
      <c r="G18" s="591">
        <v>102.7</v>
      </c>
      <c r="H18" s="591">
        <v>111.3</v>
      </c>
      <c r="I18" s="591">
        <v>104.3</v>
      </c>
      <c r="J18" s="591">
        <v>100.8</v>
      </c>
      <c r="K18" s="591">
        <v>109.2</v>
      </c>
      <c r="L18" s="591">
        <v>102.7</v>
      </c>
      <c r="M18" s="591">
        <v>111.8</v>
      </c>
      <c r="N18" s="591">
        <v>85.6</v>
      </c>
      <c r="O18" s="591">
        <v>99.1</v>
      </c>
      <c r="P18" s="591">
        <v>87.8</v>
      </c>
      <c r="Q18" s="591">
        <v>99.9</v>
      </c>
      <c r="R18" s="591">
        <v>104.4</v>
      </c>
      <c r="S18" s="591">
        <v>110.6</v>
      </c>
    </row>
    <row r="19" spans="1:19" ht="13.5" customHeight="1">
      <c r="A19" s="549" t="s">
        <v>563</v>
      </c>
      <c r="B19" s="549" t="s">
        <v>624</v>
      </c>
      <c r="C19" s="550"/>
      <c r="D19" s="590">
        <v>95.3</v>
      </c>
      <c r="E19" s="591">
        <v>91.6</v>
      </c>
      <c r="F19" s="591">
        <v>93.9</v>
      </c>
      <c r="G19" s="591">
        <v>98.8</v>
      </c>
      <c r="H19" s="591">
        <v>96.6</v>
      </c>
      <c r="I19" s="591">
        <v>98.1</v>
      </c>
      <c r="J19" s="591">
        <v>95.7</v>
      </c>
      <c r="K19" s="591">
        <v>107</v>
      </c>
      <c r="L19" s="591">
        <v>90.7</v>
      </c>
      <c r="M19" s="591">
        <v>98</v>
      </c>
      <c r="N19" s="591">
        <v>86.2</v>
      </c>
      <c r="O19" s="591">
        <v>96.9</v>
      </c>
      <c r="P19" s="591">
        <v>88.6</v>
      </c>
      <c r="Q19" s="591">
        <v>99.6</v>
      </c>
      <c r="R19" s="591">
        <v>102.5</v>
      </c>
      <c r="S19" s="591">
        <v>103.9</v>
      </c>
    </row>
    <row r="20" spans="1:19" ht="13.5" customHeight="1">
      <c r="A20" s="549" t="s">
        <v>563</v>
      </c>
      <c r="B20" s="549" t="s">
        <v>625</v>
      </c>
      <c r="C20" s="550"/>
      <c r="D20" s="590">
        <v>102.5</v>
      </c>
      <c r="E20" s="591">
        <v>103.6</v>
      </c>
      <c r="F20" s="591">
        <v>105.2</v>
      </c>
      <c r="G20" s="591">
        <v>106.3</v>
      </c>
      <c r="H20" s="591">
        <v>106.1</v>
      </c>
      <c r="I20" s="591">
        <v>108.5</v>
      </c>
      <c r="J20" s="591">
        <v>98.6</v>
      </c>
      <c r="K20" s="591">
        <v>112.3</v>
      </c>
      <c r="L20" s="591">
        <v>101.4</v>
      </c>
      <c r="M20" s="591">
        <v>110.7</v>
      </c>
      <c r="N20" s="591">
        <v>86</v>
      </c>
      <c r="O20" s="591">
        <v>97.2</v>
      </c>
      <c r="P20" s="591">
        <v>91.2</v>
      </c>
      <c r="Q20" s="591">
        <v>101.8</v>
      </c>
      <c r="R20" s="591">
        <v>105.8</v>
      </c>
      <c r="S20" s="591">
        <v>112.3</v>
      </c>
    </row>
    <row r="21" spans="1:19" ht="13.5" customHeight="1">
      <c r="A21" s="549" t="s">
        <v>563</v>
      </c>
      <c r="B21" s="549" t="s">
        <v>626</v>
      </c>
      <c r="C21" s="550"/>
      <c r="D21" s="590">
        <v>102.1</v>
      </c>
      <c r="E21" s="591">
        <v>103.4</v>
      </c>
      <c r="F21" s="591">
        <v>104.5</v>
      </c>
      <c r="G21" s="591">
        <v>105.1</v>
      </c>
      <c r="H21" s="591">
        <v>105.4</v>
      </c>
      <c r="I21" s="591">
        <v>103.3</v>
      </c>
      <c r="J21" s="591">
        <v>98.9</v>
      </c>
      <c r="K21" s="591">
        <v>109.6</v>
      </c>
      <c r="L21" s="591">
        <v>99.9</v>
      </c>
      <c r="M21" s="591">
        <v>109.8</v>
      </c>
      <c r="N21" s="591">
        <v>93.2</v>
      </c>
      <c r="O21" s="591">
        <v>93.4</v>
      </c>
      <c r="P21" s="591">
        <v>91.1</v>
      </c>
      <c r="Q21" s="591">
        <v>101.8</v>
      </c>
      <c r="R21" s="591">
        <v>104.2</v>
      </c>
      <c r="S21" s="591">
        <v>112.8</v>
      </c>
    </row>
    <row r="22" spans="1:19" ht="13.5" customHeight="1">
      <c r="A22" s="549"/>
      <c r="B22" s="549" t="s">
        <v>627</v>
      </c>
      <c r="C22" s="550"/>
      <c r="D22" s="590">
        <v>96.9</v>
      </c>
      <c r="E22" s="591">
        <v>96.6</v>
      </c>
      <c r="F22" s="591">
        <v>95.3</v>
      </c>
      <c r="G22" s="591">
        <v>104.1</v>
      </c>
      <c r="H22" s="591">
        <v>102.4</v>
      </c>
      <c r="I22" s="591">
        <v>100.8</v>
      </c>
      <c r="J22" s="591">
        <v>96.7</v>
      </c>
      <c r="K22" s="591">
        <v>106.5</v>
      </c>
      <c r="L22" s="591">
        <v>98.9</v>
      </c>
      <c r="M22" s="591">
        <v>100.6</v>
      </c>
      <c r="N22" s="591">
        <v>94</v>
      </c>
      <c r="O22" s="591">
        <v>98.2</v>
      </c>
      <c r="P22" s="591">
        <v>75.4</v>
      </c>
      <c r="Q22" s="591">
        <v>100.8</v>
      </c>
      <c r="R22" s="591">
        <v>106.2</v>
      </c>
      <c r="S22" s="591">
        <v>107.5</v>
      </c>
    </row>
    <row r="23" spans="1:19" ht="13.5" customHeight="1">
      <c r="A23" s="549"/>
      <c r="B23" s="549" t="s">
        <v>628</v>
      </c>
      <c r="C23" s="550"/>
      <c r="D23" s="590">
        <v>98.9</v>
      </c>
      <c r="E23" s="591">
        <v>105.5</v>
      </c>
      <c r="F23" s="591">
        <v>99.6</v>
      </c>
      <c r="G23" s="591">
        <v>102.6</v>
      </c>
      <c r="H23" s="591">
        <v>102.8</v>
      </c>
      <c r="I23" s="591">
        <v>102.3</v>
      </c>
      <c r="J23" s="591">
        <v>98.7</v>
      </c>
      <c r="K23" s="591">
        <v>103.2</v>
      </c>
      <c r="L23" s="591">
        <v>96.3</v>
      </c>
      <c r="M23" s="591">
        <v>110</v>
      </c>
      <c r="N23" s="591">
        <v>89.5</v>
      </c>
      <c r="O23" s="591">
        <v>94.2</v>
      </c>
      <c r="P23" s="591">
        <v>89</v>
      </c>
      <c r="Q23" s="591">
        <v>97.2</v>
      </c>
      <c r="R23" s="591">
        <v>95.9</v>
      </c>
      <c r="S23" s="591">
        <v>106</v>
      </c>
    </row>
    <row r="24" spans="1:46" ht="13.5" customHeight="1">
      <c r="A24" s="549"/>
      <c r="B24" s="549" t="s">
        <v>579</v>
      </c>
      <c r="C24" s="550"/>
      <c r="D24" s="590">
        <v>100.3</v>
      </c>
      <c r="E24" s="591">
        <v>103.4</v>
      </c>
      <c r="F24" s="591">
        <v>101.4</v>
      </c>
      <c r="G24" s="591">
        <v>105.7</v>
      </c>
      <c r="H24" s="591">
        <v>104.5</v>
      </c>
      <c r="I24" s="591">
        <v>101</v>
      </c>
      <c r="J24" s="591">
        <v>97.2</v>
      </c>
      <c r="K24" s="591">
        <v>108.8</v>
      </c>
      <c r="L24" s="591">
        <v>100.7</v>
      </c>
      <c r="M24" s="591">
        <v>106</v>
      </c>
      <c r="N24" s="591">
        <v>92.2</v>
      </c>
      <c r="O24" s="591">
        <v>92.3</v>
      </c>
      <c r="P24" s="591">
        <v>99.4</v>
      </c>
      <c r="Q24" s="591">
        <v>100.1</v>
      </c>
      <c r="R24" s="591">
        <v>106</v>
      </c>
      <c r="S24" s="591">
        <v>109.6</v>
      </c>
      <c r="T24" s="553"/>
      <c r="U24" s="553"/>
      <c r="V24" s="553"/>
      <c r="W24" s="553"/>
      <c r="X24" s="553"/>
      <c r="Y24" s="553"/>
      <c r="Z24" s="553"/>
      <c r="AA24" s="553"/>
      <c r="AB24" s="553"/>
      <c r="AC24" s="553"/>
      <c r="AD24" s="553"/>
      <c r="AE24" s="553"/>
      <c r="AF24" s="553"/>
      <c r="AG24" s="553"/>
      <c r="AH24" s="553"/>
      <c r="AI24" s="553"/>
      <c r="AJ24" s="553"/>
      <c r="AK24" s="553"/>
      <c r="AL24" s="553"/>
      <c r="AM24" s="553"/>
      <c r="AN24" s="553"/>
      <c r="AO24" s="553"/>
      <c r="AP24" s="553"/>
      <c r="AQ24" s="553"/>
      <c r="AR24" s="553"/>
      <c r="AS24" s="553"/>
      <c r="AT24" s="553"/>
    </row>
    <row r="25" spans="1:46" ht="13.5" customHeight="1">
      <c r="A25" s="554"/>
      <c r="B25" s="554" t="s">
        <v>787</v>
      </c>
      <c r="C25" s="555"/>
      <c r="D25" s="592">
        <v>103.5</v>
      </c>
      <c r="E25" s="593">
        <v>107.8</v>
      </c>
      <c r="F25" s="593">
        <v>105.8</v>
      </c>
      <c r="G25" s="593">
        <v>104.5</v>
      </c>
      <c r="H25" s="593">
        <v>107.4</v>
      </c>
      <c r="I25" s="593">
        <v>104.1</v>
      </c>
      <c r="J25" s="593">
        <v>100.6</v>
      </c>
      <c r="K25" s="593">
        <v>111.8</v>
      </c>
      <c r="L25" s="593">
        <v>98.2</v>
      </c>
      <c r="M25" s="593">
        <v>112.8</v>
      </c>
      <c r="N25" s="593">
        <v>92.3</v>
      </c>
      <c r="O25" s="593">
        <v>97.8</v>
      </c>
      <c r="P25" s="593">
        <v>95.2</v>
      </c>
      <c r="Q25" s="593">
        <v>103.8</v>
      </c>
      <c r="R25" s="593">
        <v>101.9</v>
      </c>
      <c r="S25" s="593">
        <v>113.3</v>
      </c>
      <c r="T25" s="553"/>
      <c r="U25" s="553"/>
      <c r="V25" s="553"/>
      <c r="W25" s="553"/>
      <c r="X25" s="553"/>
      <c r="Y25" s="553"/>
      <c r="Z25" s="553"/>
      <c r="AA25" s="553"/>
      <c r="AB25" s="553"/>
      <c r="AC25" s="553"/>
      <c r="AD25" s="553"/>
      <c r="AE25" s="553"/>
      <c r="AF25" s="553"/>
      <c r="AG25" s="553"/>
      <c r="AH25" s="553"/>
      <c r="AI25" s="553"/>
      <c r="AJ25" s="553"/>
      <c r="AK25" s="553"/>
      <c r="AL25" s="553"/>
      <c r="AM25" s="553"/>
      <c r="AN25" s="553"/>
      <c r="AO25" s="553"/>
      <c r="AP25" s="553"/>
      <c r="AQ25" s="553"/>
      <c r="AR25" s="553"/>
      <c r="AS25" s="553"/>
      <c r="AT25" s="553"/>
    </row>
    <row r="26" spans="1:19" ht="17.25" customHeight="1">
      <c r="A26" s="614"/>
      <c r="B26" s="614"/>
      <c r="C26" s="614"/>
      <c r="D26" s="751" t="s">
        <v>709</v>
      </c>
      <c r="E26" s="751"/>
      <c r="F26" s="751"/>
      <c r="G26" s="751"/>
      <c r="H26" s="751"/>
      <c r="I26" s="751"/>
      <c r="J26" s="751"/>
      <c r="K26" s="751"/>
      <c r="L26" s="751"/>
      <c r="M26" s="751"/>
      <c r="N26" s="751"/>
      <c r="O26" s="751"/>
      <c r="P26" s="751"/>
      <c r="Q26" s="751"/>
      <c r="R26" s="751"/>
      <c r="S26" s="751"/>
    </row>
    <row r="27" spans="1:19" ht="13.5" customHeight="1">
      <c r="A27" s="546" t="s">
        <v>603</v>
      </c>
      <c r="B27" s="546" t="s">
        <v>604</v>
      </c>
      <c r="C27" s="547" t="s">
        <v>605</v>
      </c>
      <c r="D27" s="602">
        <v>0.3</v>
      </c>
      <c r="E27" s="603">
        <v>-0.1</v>
      </c>
      <c r="F27" s="603">
        <v>0.2</v>
      </c>
      <c r="G27" s="603">
        <v>1.4</v>
      </c>
      <c r="H27" s="603">
        <v>6.4</v>
      </c>
      <c r="I27" s="603">
        <v>4.6</v>
      </c>
      <c r="J27" s="603">
        <v>-0.4</v>
      </c>
      <c r="K27" s="603">
        <v>5.7</v>
      </c>
      <c r="L27" s="610" t="s">
        <v>699</v>
      </c>
      <c r="M27" s="610" t="s">
        <v>699</v>
      </c>
      <c r="N27" s="610" t="s">
        <v>699</v>
      </c>
      <c r="O27" s="610" t="s">
        <v>699</v>
      </c>
      <c r="P27" s="603">
        <v>0.6</v>
      </c>
      <c r="Q27" s="603">
        <v>-1.1</v>
      </c>
      <c r="R27" s="603">
        <v>2.7</v>
      </c>
      <c r="S27" s="610" t="s">
        <v>699</v>
      </c>
    </row>
    <row r="28" spans="1:19" ht="13.5" customHeight="1">
      <c r="A28" s="549"/>
      <c r="B28" s="549" t="s">
        <v>606</v>
      </c>
      <c r="C28" s="550"/>
      <c r="D28" s="604">
        <v>-0.4</v>
      </c>
      <c r="E28" s="605">
        <v>1.3</v>
      </c>
      <c r="F28" s="605">
        <v>-1.9</v>
      </c>
      <c r="G28" s="605">
        <v>-8.3</v>
      </c>
      <c r="H28" s="605">
        <v>-0.9</v>
      </c>
      <c r="I28" s="605">
        <v>-0.2</v>
      </c>
      <c r="J28" s="605">
        <v>-0.4</v>
      </c>
      <c r="K28" s="605">
        <v>4.1</v>
      </c>
      <c r="L28" s="611" t="s">
        <v>699</v>
      </c>
      <c r="M28" s="611" t="s">
        <v>699</v>
      </c>
      <c r="N28" s="611" t="s">
        <v>699</v>
      </c>
      <c r="O28" s="611" t="s">
        <v>699</v>
      </c>
      <c r="P28" s="605">
        <v>-2.4</v>
      </c>
      <c r="Q28" s="605">
        <v>-0.1</v>
      </c>
      <c r="R28" s="605">
        <v>-1.9</v>
      </c>
      <c r="S28" s="611" t="s">
        <v>699</v>
      </c>
    </row>
    <row r="29" spans="1:19" ht="13.5" customHeight="1">
      <c r="A29" s="549"/>
      <c r="B29" s="549" t="s">
        <v>607</v>
      </c>
      <c r="C29" s="550"/>
      <c r="D29" s="604">
        <v>-0.9</v>
      </c>
      <c r="E29" s="605">
        <v>-3.2</v>
      </c>
      <c r="F29" s="605">
        <v>-1.2</v>
      </c>
      <c r="G29" s="605">
        <v>0.2</v>
      </c>
      <c r="H29" s="605">
        <v>-5.3</v>
      </c>
      <c r="I29" s="605">
        <v>-5.6</v>
      </c>
      <c r="J29" s="605">
        <v>1.3</v>
      </c>
      <c r="K29" s="605">
        <v>1.6</v>
      </c>
      <c r="L29" s="611" t="s">
        <v>699</v>
      </c>
      <c r="M29" s="611" t="s">
        <v>699</v>
      </c>
      <c r="N29" s="611" t="s">
        <v>699</v>
      </c>
      <c r="O29" s="611" t="s">
        <v>699</v>
      </c>
      <c r="P29" s="605">
        <v>5.6</v>
      </c>
      <c r="Q29" s="605">
        <v>-3.5</v>
      </c>
      <c r="R29" s="605">
        <v>1</v>
      </c>
      <c r="S29" s="611" t="s">
        <v>699</v>
      </c>
    </row>
    <row r="30" spans="1:19" ht="13.5" customHeight="1">
      <c r="A30" s="549"/>
      <c r="B30" s="549" t="s">
        <v>608</v>
      </c>
      <c r="C30" s="550"/>
      <c r="D30" s="604">
        <v>-5.9</v>
      </c>
      <c r="E30" s="605">
        <v>0</v>
      </c>
      <c r="F30" s="605">
        <v>-8.5</v>
      </c>
      <c r="G30" s="605">
        <v>-3.8</v>
      </c>
      <c r="H30" s="605">
        <v>-4.8</v>
      </c>
      <c r="I30" s="605">
        <v>2</v>
      </c>
      <c r="J30" s="605">
        <v>-8.1</v>
      </c>
      <c r="K30" s="605">
        <v>-2.7</v>
      </c>
      <c r="L30" s="611" t="s">
        <v>699</v>
      </c>
      <c r="M30" s="611" t="s">
        <v>699</v>
      </c>
      <c r="N30" s="611" t="s">
        <v>699</v>
      </c>
      <c r="O30" s="611" t="s">
        <v>699</v>
      </c>
      <c r="P30" s="605">
        <v>-1.3</v>
      </c>
      <c r="Q30" s="605">
        <v>-1.5</v>
      </c>
      <c r="R30" s="605">
        <v>-3</v>
      </c>
      <c r="S30" s="611" t="s">
        <v>699</v>
      </c>
    </row>
    <row r="31" spans="1:19" ht="13.5" customHeight="1">
      <c r="A31" s="549"/>
      <c r="B31" s="549" t="s">
        <v>609</v>
      </c>
      <c r="C31" s="550"/>
      <c r="D31" s="604">
        <v>3.4</v>
      </c>
      <c r="E31" s="605">
        <v>1.7</v>
      </c>
      <c r="F31" s="605">
        <v>7.4</v>
      </c>
      <c r="G31" s="605">
        <v>1.9</v>
      </c>
      <c r="H31" s="605">
        <v>7.6</v>
      </c>
      <c r="I31" s="605">
        <v>0.7</v>
      </c>
      <c r="J31" s="605">
        <v>5.6</v>
      </c>
      <c r="K31" s="605">
        <v>0.4</v>
      </c>
      <c r="L31" s="611" t="s">
        <v>699</v>
      </c>
      <c r="M31" s="611" t="s">
        <v>699</v>
      </c>
      <c r="N31" s="611" t="s">
        <v>699</v>
      </c>
      <c r="O31" s="611" t="s">
        <v>699</v>
      </c>
      <c r="P31" s="605">
        <v>-4.7</v>
      </c>
      <c r="Q31" s="605">
        <v>0.1</v>
      </c>
      <c r="R31" s="605">
        <v>1.2</v>
      </c>
      <c r="S31" s="611" t="s">
        <v>699</v>
      </c>
    </row>
    <row r="32" spans="1:19" ht="13.5" customHeight="1">
      <c r="A32" s="549"/>
      <c r="B32" s="549" t="s">
        <v>610</v>
      </c>
      <c r="C32" s="550"/>
      <c r="D32" s="608">
        <v>-1.7</v>
      </c>
      <c r="E32" s="609">
        <v>0.5</v>
      </c>
      <c r="F32" s="609">
        <v>-1</v>
      </c>
      <c r="G32" s="609">
        <v>0</v>
      </c>
      <c r="H32" s="609">
        <v>1</v>
      </c>
      <c r="I32" s="609">
        <v>-0.3</v>
      </c>
      <c r="J32" s="609">
        <v>-0.5</v>
      </c>
      <c r="K32" s="609">
        <v>3.8</v>
      </c>
      <c r="L32" s="609">
        <v>-0.6</v>
      </c>
      <c r="M32" s="609">
        <v>2.3</v>
      </c>
      <c r="N32" s="609">
        <v>-14</v>
      </c>
      <c r="O32" s="609">
        <v>-1.7</v>
      </c>
      <c r="P32" s="609">
        <v>-11.3</v>
      </c>
      <c r="Q32" s="609">
        <v>-1.2</v>
      </c>
      <c r="R32" s="609">
        <v>-1.6</v>
      </c>
      <c r="S32" s="609">
        <v>6.3</v>
      </c>
    </row>
    <row r="33" spans="1:19" ht="13.5" customHeight="1">
      <c r="A33" s="546" t="s">
        <v>611</v>
      </c>
      <c r="B33" s="546" t="s">
        <v>629</v>
      </c>
      <c r="C33" s="552" t="s">
        <v>613</v>
      </c>
      <c r="D33" s="590">
        <v>-1.8</v>
      </c>
      <c r="E33" s="591">
        <v>-0.4</v>
      </c>
      <c r="F33" s="591">
        <v>0.9</v>
      </c>
      <c r="G33" s="591">
        <v>-4.8</v>
      </c>
      <c r="H33" s="591">
        <v>3.7</v>
      </c>
      <c r="I33" s="591">
        <v>-0.1</v>
      </c>
      <c r="J33" s="591">
        <v>-3.1</v>
      </c>
      <c r="K33" s="591">
        <v>7.2</v>
      </c>
      <c r="L33" s="591">
        <v>0.1</v>
      </c>
      <c r="M33" s="591">
        <v>-1.9</v>
      </c>
      <c r="N33" s="591">
        <v>-14.1</v>
      </c>
      <c r="O33" s="591">
        <v>-5.7</v>
      </c>
      <c r="P33" s="591">
        <v>-11.2</v>
      </c>
      <c r="Q33" s="591">
        <v>0.1</v>
      </c>
      <c r="R33" s="591">
        <v>-1.5</v>
      </c>
      <c r="S33" s="591">
        <v>0.8</v>
      </c>
    </row>
    <row r="34" spans="1:19" ht="13.5" customHeight="1">
      <c r="A34" s="549"/>
      <c r="B34" s="549" t="s">
        <v>704</v>
      </c>
      <c r="C34" s="550"/>
      <c r="D34" s="590">
        <v>-1.4</v>
      </c>
      <c r="E34" s="591">
        <v>2</v>
      </c>
      <c r="F34" s="591">
        <v>0.9</v>
      </c>
      <c r="G34" s="591">
        <v>-1.8</v>
      </c>
      <c r="H34" s="591">
        <v>-0.3</v>
      </c>
      <c r="I34" s="591">
        <v>1.6</v>
      </c>
      <c r="J34" s="591">
        <v>-4.2</v>
      </c>
      <c r="K34" s="591">
        <v>1</v>
      </c>
      <c r="L34" s="591">
        <v>1.5</v>
      </c>
      <c r="M34" s="591">
        <v>1.9</v>
      </c>
      <c r="N34" s="591">
        <v>-16.6</v>
      </c>
      <c r="O34" s="591">
        <v>-2.1</v>
      </c>
      <c r="P34" s="591">
        <v>-10.2</v>
      </c>
      <c r="Q34" s="591">
        <v>0</v>
      </c>
      <c r="R34" s="591">
        <v>0.2</v>
      </c>
      <c r="S34" s="591">
        <v>7.8</v>
      </c>
    </row>
    <row r="35" spans="1:19" ht="13.5" customHeight="1">
      <c r="A35" s="549" t="s">
        <v>612</v>
      </c>
      <c r="B35" s="549" t="s">
        <v>633</v>
      </c>
      <c r="C35" s="550" t="s">
        <v>613</v>
      </c>
      <c r="D35" s="590">
        <v>-0.3</v>
      </c>
      <c r="E35" s="591">
        <v>-2.3</v>
      </c>
      <c r="F35" s="591">
        <v>0.6</v>
      </c>
      <c r="G35" s="591">
        <v>1.5</v>
      </c>
      <c r="H35" s="591">
        <v>-1.2</v>
      </c>
      <c r="I35" s="591">
        <v>3.4</v>
      </c>
      <c r="J35" s="591">
        <v>-3.6</v>
      </c>
      <c r="K35" s="591">
        <v>8.2</v>
      </c>
      <c r="L35" s="591">
        <v>1.6</v>
      </c>
      <c r="M35" s="591">
        <v>-2</v>
      </c>
      <c r="N35" s="591">
        <v>-3.6</v>
      </c>
      <c r="O35" s="591">
        <v>1.3</v>
      </c>
      <c r="P35" s="591">
        <v>-1.8</v>
      </c>
      <c r="Q35" s="591">
        <v>-0.3</v>
      </c>
      <c r="R35" s="591">
        <v>-3.8</v>
      </c>
      <c r="S35" s="591">
        <v>3.9</v>
      </c>
    </row>
    <row r="36" spans="1:19" ht="13.5" customHeight="1">
      <c r="A36" s="549" t="s">
        <v>563</v>
      </c>
      <c r="B36" s="549" t="s">
        <v>621</v>
      </c>
      <c r="C36" s="550"/>
      <c r="D36" s="590">
        <v>1.8</v>
      </c>
      <c r="E36" s="591">
        <v>3.1</v>
      </c>
      <c r="F36" s="591">
        <v>3.2</v>
      </c>
      <c r="G36" s="591">
        <v>3.1</v>
      </c>
      <c r="H36" s="591">
        <v>6.2</v>
      </c>
      <c r="I36" s="591">
        <v>6.2</v>
      </c>
      <c r="J36" s="591">
        <v>-2.9</v>
      </c>
      <c r="K36" s="591">
        <v>9.3</v>
      </c>
      <c r="L36" s="591">
        <v>2.7</v>
      </c>
      <c r="M36" s="591">
        <v>6.3</v>
      </c>
      <c r="N36" s="591">
        <v>-3</v>
      </c>
      <c r="O36" s="591">
        <v>-2.9</v>
      </c>
      <c r="P36" s="591">
        <v>7.4</v>
      </c>
      <c r="Q36" s="591">
        <v>1.1</v>
      </c>
      <c r="R36" s="591">
        <v>10.1</v>
      </c>
      <c r="S36" s="591">
        <v>2.2</v>
      </c>
    </row>
    <row r="37" spans="1:19" ht="13.5" customHeight="1">
      <c r="A37" s="549" t="s">
        <v>563</v>
      </c>
      <c r="B37" s="549" t="s">
        <v>622</v>
      </c>
      <c r="C37" s="550"/>
      <c r="D37" s="590">
        <v>2.2</v>
      </c>
      <c r="E37" s="591">
        <v>2</v>
      </c>
      <c r="F37" s="591">
        <v>6.1</v>
      </c>
      <c r="G37" s="591">
        <v>-7.4</v>
      </c>
      <c r="H37" s="591">
        <v>-5.5</v>
      </c>
      <c r="I37" s="591">
        <v>6</v>
      </c>
      <c r="J37" s="591">
        <v>-2.6</v>
      </c>
      <c r="K37" s="591">
        <v>2.5</v>
      </c>
      <c r="L37" s="591">
        <v>-2.8</v>
      </c>
      <c r="M37" s="591">
        <v>3.6</v>
      </c>
      <c r="N37" s="591">
        <v>1.9</v>
      </c>
      <c r="O37" s="591">
        <v>-2.4</v>
      </c>
      <c r="P37" s="591">
        <v>-12.1</v>
      </c>
      <c r="Q37" s="591">
        <v>2.2</v>
      </c>
      <c r="R37" s="591">
        <v>4.9</v>
      </c>
      <c r="S37" s="591">
        <v>8.7</v>
      </c>
    </row>
    <row r="38" spans="1:19" ht="13.5" customHeight="1">
      <c r="A38" s="549" t="s">
        <v>563</v>
      </c>
      <c r="B38" s="549" t="s">
        <v>623</v>
      </c>
      <c r="C38" s="550"/>
      <c r="D38" s="590">
        <v>0.6</v>
      </c>
      <c r="E38" s="591">
        <v>-0.8</v>
      </c>
      <c r="F38" s="591">
        <v>3.8</v>
      </c>
      <c r="G38" s="591">
        <v>-1.1</v>
      </c>
      <c r="H38" s="591">
        <v>8.7</v>
      </c>
      <c r="I38" s="591">
        <v>3.9</v>
      </c>
      <c r="J38" s="591">
        <v>-5</v>
      </c>
      <c r="K38" s="591">
        <v>5.8</v>
      </c>
      <c r="L38" s="591">
        <v>-1</v>
      </c>
      <c r="M38" s="591">
        <v>3.8</v>
      </c>
      <c r="N38" s="591">
        <v>0.1</v>
      </c>
      <c r="O38" s="591">
        <v>2.2</v>
      </c>
      <c r="P38" s="591">
        <v>-9.6</v>
      </c>
      <c r="Q38" s="591">
        <v>2.5</v>
      </c>
      <c r="R38" s="591">
        <v>-0.6</v>
      </c>
      <c r="S38" s="591">
        <v>0.2</v>
      </c>
    </row>
    <row r="39" spans="1:19" ht="13.5" customHeight="1">
      <c r="A39" s="549" t="s">
        <v>563</v>
      </c>
      <c r="B39" s="549" t="s">
        <v>624</v>
      </c>
      <c r="C39" s="550"/>
      <c r="D39" s="590">
        <v>2.1</v>
      </c>
      <c r="E39" s="591">
        <v>-3.6</v>
      </c>
      <c r="F39" s="591">
        <v>4.4</v>
      </c>
      <c r="G39" s="591">
        <v>6.7</v>
      </c>
      <c r="H39" s="591">
        <v>2.9</v>
      </c>
      <c r="I39" s="591">
        <v>6.3</v>
      </c>
      <c r="J39" s="591">
        <v>-2.5</v>
      </c>
      <c r="K39" s="591">
        <v>8.5</v>
      </c>
      <c r="L39" s="591">
        <v>1.7</v>
      </c>
      <c r="M39" s="591">
        <v>-0.8</v>
      </c>
      <c r="N39" s="591">
        <v>-1.1</v>
      </c>
      <c r="O39" s="591">
        <v>-4.2</v>
      </c>
      <c r="P39" s="591">
        <v>-1.3</v>
      </c>
      <c r="Q39" s="591">
        <v>4.1</v>
      </c>
      <c r="R39" s="591">
        <v>8.6</v>
      </c>
      <c r="S39" s="591">
        <v>4.7</v>
      </c>
    </row>
    <row r="40" spans="1:19" ht="13.5" customHeight="1">
      <c r="A40" s="549" t="s">
        <v>563</v>
      </c>
      <c r="B40" s="549" t="s">
        <v>625</v>
      </c>
      <c r="C40" s="550"/>
      <c r="D40" s="590">
        <v>0.4</v>
      </c>
      <c r="E40" s="591">
        <v>4.5</v>
      </c>
      <c r="F40" s="591">
        <v>2.2</v>
      </c>
      <c r="G40" s="591">
        <v>0.4</v>
      </c>
      <c r="H40" s="591">
        <v>1</v>
      </c>
      <c r="I40" s="591">
        <v>8.5</v>
      </c>
      <c r="J40" s="591">
        <v>-4.5</v>
      </c>
      <c r="K40" s="591">
        <v>3.9</v>
      </c>
      <c r="L40" s="591">
        <v>0.5</v>
      </c>
      <c r="M40" s="591">
        <v>5.1</v>
      </c>
      <c r="N40" s="591">
        <v>-0.5</v>
      </c>
      <c r="O40" s="591">
        <v>-7.3</v>
      </c>
      <c r="P40" s="591">
        <v>-8.7</v>
      </c>
      <c r="Q40" s="591">
        <v>-3.5</v>
      </c>
      <c r="R40" s="591">
        <v>4.6</v>
      </c>
      <c r="S40" s="591">
        <v>7.4</v>
      </c>
    </row>
    <row r="41" spans="1:19" ht="13.5" customHeight="1">
      <c r="A41" s="549" t="s">
        <v>563</v>
      </c>
      <c r="B41" s="549" t="s">
        <v>626</v>
      </c>
      <c r="C41" s="550"/>
      <c r="D41" s="590">
        <v>0.7</v>
      </c>
      <c r="E41" s="591">
        <v>-1.1</v>
      </c>
      <c r="F41" s="591">
        <v>1</v>
      </c>
      <c r="G41" s="591">
        <v>6.2</v>
      </c>
      <c r="H41" s="591">
        <v>1.4</v>
      </c>
      <c r="I41" s="591">
        <v>-3.2</v>
      </c>
      <c r="J41" s="591">
        <v>-0.8</v>
      </c>
      <c r="K41" s="591">
        <v>-0.8</v>
      </c>
      <c r="L41" s="591">
        <v>-1.9</v>
      </c>
      <c r="M41" s="591">
        <v>5.2</v>
      </c>
      <c r="N41" s="591">
        <v>7.5</v>
      </c>
      <c r="O41" s="591">
        <v>-4.4</v>
      </c>
      <c r="P41" s="591">
        <v>-0.1</v>
      </c>
      <c r="Q41" s="591">
        <v>1.9</v>
      </c>
      <c r="R41" s="591">
        <v>4.4</v>
      </c>
      <c r="S41" s="591">
        <v>3.9</v>
      </c>
    </row>
    <row r="42" spans="1:19" ht="13.5" customHeight="1">
      <c r="A42" s="549"/>
      <c r="B42" s="549" t="s">
        <v>627</v>
      </c>
      <c r="C42" s="550"/>
      <c r="D42" s="590">
        <v>0.8</v>
      </c>
      <c r="E42" s="591">
        <v>-0.7</v>
      </c>
      <c r="F42" s="591">
        <v>1.9</v>
      </c>
      <c r="G42" s="591">
        <v>2.7</v>
      </c>
      <c r="H42" s="591">
        <v>-3</v>
      </c>
      <c r="I42" s="591">
        <v>-0.4</v>
      </c>
      <c r="J42" s="591">
        <v>-0.8</v>
      </c>
      <c r="K42" s="591">
        <v>-2.1</v>
      </c>
      <c r="L42" s="591">
        <v>-1.4</v>
      </c>
      <c r="M42" s="591">
        <v>-0.7</v>
      </c>
      <c r="N42" s="591">
        <v>1.1</v>
      </c>
      <c r="O42" s="591">
        <v>0.3</v>
      </c>
      <c r="P42" s="591">
        <v>12</v>
      </c>
      <c r="Q42" s="591">
        <v>-0.3</v>
      </c>
      <c r="R42" s="591">
        <v>5.6</v>
      </c>
      <c r="S42" s="591">
        <v>-4.6</v>
      </c>
    </row>
    <row r="43" spans="1:19" ht="13.5" customHeight="1">
      <c r="A43" s="549"/>
      <c r="B43" s="549" t="s">
        <v>628</v>
      </c>
      <c r="C43" s="550"/>
      <c r="D43" s="590">
        <v>-0.4</v>
      </c>
      <c r="E43" s="591">
        <v>1.6</v>
      </c>
      <c r="F43" s="591">
        <v>-1.7</v>
      </c>
      <c r="G43" s="591">
        <v>-0.5</v>
      </c>
      <c r="H43" s="591">
        <v>0.5</v>
      </c>
      <c r="I43" s="591">
        <v>-0.5</v>
      </c>
      <c r="J43" s="591">
        <v>1.6</v>
      </c>
      <c r="K43" s="591">
        <v>0.7</v>
      </c>
      <c r="L43" s="591">
        <v>-4.3</v>
      </c>
      <c r="M43" s="591">
        <v>8.4</v>
      </c>
      <c r="N43" s="591">
        <v>5.7</v>
      </c>
      <c r="O43" s="591">
        <v>-0.4</v>
      </c>
      <c r="P43" s="591">
        <v>-4.8</v>
      </c>
      <c r="Q43" s="591">
        <v>-1</v>
      </c>
      <c r="R43" s="591">
        <v>-2.3</v>
      </c>
      <c r="S43" s="591">
        <v>-3.3</v>
      </c>
    </row>
    <row r="44" spans="1:19" ht="13.5" customHeight="1">
      <c r="A44" s="549"/>
      <c r="B44" s="549" t="s">
        <v>579</v>
      </c>
      <c r="C44" s="550"/>
      <c r="D44" s="590">
        <v>1.4</v>
      </c>
      <c r="E44" s="591">
        <v>1.1</v>
      </c>
      <c r="F44" s="591">
        <v>0.1</v>
      </c>
      <c r="G44" s="591">
        <v>8.7</v>
      </c>
      <c r="H44" s="591">
        <v>2.6</v>
      </c>
      <c r="I44" s="591">
        <v>-1.5</v>
      </c>
      <c r="J44" s="591">
        <v>-1.2</v>
      </c>
      <c r="K44" s="591">
        <v>5.4</v>
      </c>
      <c r="L44" s="591">
        <v>1.3</v>
      </c>
      <c r="M44" s="591">
        <v>4.5</v>
      </c>
      <c r="N44" s="591">
        <v>11.4</v>
      </c>
      <c r="O44" s="591">
        <v>-3.1</v>
      </c>
      <c r="P44" s="591">
        <v>6.3</v>
      </c>
      <c r="Q44" s="591">
        <v>2.9</v>
      </c>
      <c r="R44" s="591">
        <v>12.4</v>
      </c>
      <c r="S44" s="591">
        <v>2.9</v>
      </c>
    </row>
    <row r="45" spans="1:19" ht="13.5" customHeight="1">
      <c r="A45" s="554"/>
      <c r="B45" s="554" t="s">
        <v>794</v>
      </c>
      <c r="C45" s="555"/>
      <c r="D45" s="592">
        <v>2.6</v>
      </c>
      <c r="E45" s="593">
        <v>3.4</v>
      </c>
      <c r="F45" s="593">
        <v>1.6</v>
      </c>
      <c r="G45" s="593">
        <v>5.1</v>
      </c>
      <c r="H45" s="593">
        <v>4.7</v>
      </c>
      <c r="I45" s="593">
        <v>2.3</v>
      </c>
      <c r="J45" s="593">
        <v>-0.1</v>
      </c>
      <c r="K45" s="593">
        <v>6.7</v>
      </c>
      <c r="L45" s="593">
        <v>-2.3</v>
      </c>
      <c r="M45" s="593">
        <v>9.2</v>
      </c>
      <c r="N45" s="593">
        <v>9.8</v>
      </c>
      <c r="O45" s="593">
        <v>1.5</v>
      </c>
      <c r="P45" s="593">
        <v>5</v>
      </c>
      <c r="Q45" s="593">
        <v>3.4</v>
      </c>
      <c r="R45" s="593">
        <v>4.2</v>
      </c>
      <c r="S45" s="593">
        <v>1.6</v>
      </c>
    </row>
    <row r="46" spans="1:35" ht="27" customHeight="1">
      <c r="A46" s="752" t="s">
        <v>344</v>
      </c>
      <c r="B46" s="752"/>
      <c r="C46" s="753"/>
      <c r="D46" s="594">
        <v>3.2</v>
      </c>
      <c r="E46" s="594">
        <v>4.3</v>
      </c>
      <c r="F46" s="594">
        <v>4.3</v>
      </c>
      <c r="G46" s="594">
        <v>-1.1</v>
      </c>
      <c r="H46" s="594">
        <v>2.8</v>
      </c>
      <c r="I46" s="594">
        <v>3.1</v>
      </c>
      <c r="J46" s="594">
        <v>3.5</v>
      </c>
      <c r="K46" s="594">
        <v>2.8</v>
      </c>
      <c r="L46" s="594">
        <v>-2.5</v>
      </c>
      <c r="M46" s="594">
        <v>6.4</v>
      </c>
      <c r="N46" s="594">
        <v>0.1</v>
      </c>
      <c r="O46" s="594">
        <v>6</v>
      </c>
      <c r="P46" s="594">
        <v>-4.2</v>
      </c>
      <c r="Q46" s="594">
        <v>3.7</v>
      </c>
      <c r="R46" s="594">
        <v>-3.9</v>
      </c>
      <c r="S46" s="594">
        <v>3.4</v>
      </c>
      <c r="T46" s="551"/>
      <c r="U46" s="551"/>
      <c r="V46" s="551"/>
      <c r="W46" s="551"/>
      <c r="X46" s="551"/>
      <c r="Y46" s="551"/>
      <c r="Z46" s="551"/>
      <c r="AA46" s="551"/>
      <c r="AB46" s="551"/>
      <c r="AC46" s="551"/>
      <c r="AD46" s="551"/>
      <c r="AE46" s="551"/>
      <c r="AF46" s="551"/>
      <c r="AG46" s="551"/>
      <c r="AH46" s="551"/>
      <c r="AI46" s="551"/>
    </row>
    <row r="47" spans="1:35" ht="27" customHeight="1">
      <c r="A47" s="551"/>
      <c r="B47" s="551"/>
      <c r="C47" s="551"/>
      <c r="D47" s="548"/>
      <c r="E47" s="548"/>
      <c r="F47" s="548"/>
      <c r="G47" s="548"/>
      <c r="H47" s="548"/>
      <c r="I47" s="548"/>
      <c r="J47" s="548"/>
      <c r="K47" s="548"/>
      <c r="L47" s="548"/>
      <c r="M47" s="548"/>
      <c r="N47" s="548"/>
      <c r="O47" s="548"/>
      <c r="P47" s="548"/>
      <c r="Q47" s="548"/>
      <c r="R47" s="548"/>
      <c r="S47" s="548"/>
      <c r="T47" s="551"/>
      <c r="U47" s="551"/>
      <c r="V47" s="551"/>
      <c r="W47" s="551"/>
      <c r="X47" s="551"/>
      <c r="Y47" s="551"/>
      <c r="Z47" s="551"/>
      <c r="AA47" s="551"/>
      <c r="AB47" s="551"/>
      <c r="AC47" s="551"/>
      <c r="AD47" s="551"/>
      <c r="AE47" s="551"/>
      <c r="AF47" s="551"/>
      <c r="AG47" s="551"/>
      <c r="AH47" s="551"/>
      <c r="AI47" s="551"/>
    </row>
    <row r="48" spans="1:19" ht="17.25">
      <c r="A48" s="598" t="s">
        <v>118</v>
      </c>
      <c r="B48" s="556"/>
      <c r="C48" s="556"/>
      <c r="D48" s="553"/>
      <c r="E48" s="553"/>
      <c r="F48" s="553"/>
      <c r="G48" s="553"/>
      <c r="H48" s="757"/>
      <c r="I48" s="757"/>
      <c r="J48" s="757"/>
      <c r="K48" s="757"/>
      <c r="L48" s="757"/>
      <c r="M48" s="757"/>
      <c r="N48" s="757"/>
      <c r="O48" s="757"/>
      <c r="P48" s="553"/>
      <c r="Q48" s="553"/>
      <c r="R48" s="553"/>
      <c r="S48" s="560" t="s">
        <v>614</v>
      </c>
    </row>
    <row r="49" spans="1:19" ht="13.5">
      <c r="A49" s="744" t="s">
        <v>564</v>
      </c>
      <c r="B49" s="744"/>
      <c r="C49" s="745"/>
      <c r="D49" s="539" t="s">
        <v>746</v>
      </c>
      <c r="E49" s="539" t="s">
        <v>747</v>
      </c>
      <c r="F49" s="539" t="s">
        <v>748</v>
      </c>
      <c r="G49" s="539" t="s">
        <v>749</v>
      </c>
      <c r="H49" s="539" t="s">
        <v>750</v>
      </c>
      <c r="I49" s="539" t="s">
        <v>751</v>
      </c>
      <c r="J49" s="539" t="s">
        <v>752</v>
      </c>
      <c r="K49" s="539" t="s">
        <v>753</v>
      </c>
      <c r="L49" s="539" t="s">
        <v>754</v>
      </c>
      <c r="M49" s="539" t="s">
        <v>755</v>
      </c>
      <c r="N49" s="539" t="s">
        <v>756</v>
      </c>
      <c r="O49" s="539" t="s">
        <v>757</v>
      </c>
      <c r="P49" s="539" t="s">
        <v>758</v>
      </c>
      <c r="Q49" s="539" t="s">
        <v>759</v>
      </c>
      <c r="R49" s="539" t="s">
        <v>760</v>
      </c>
      <c r="S49" s="539" t="s">
        <v>761</v>
      </c>
    </row>
    <row r="50" spans="1:19" ht="13.5">
      <c r="A50" s="746"/>
      <c r="B50" s="746"/>
      <c r="C50" s="747"/>
      <c r="D50" s="540" t="s">
        <v>580</v>
      </c>
      <c r="E50" s="540"/>
      <c r="F50" s="540"/>
      <c r="G50" s="540" t="s">
        <v>727</v>
      </c>
      <c r="H50" s="540" t="s">
        <v>581</v>
      </c>
      <c r="I50" s="540" t="s">
        <v>582</v>
      </c>
      <c r="J50" s="540" t="s">
        <v>583</v>
      </c>
      <c r="K50" s="540" t="s">
        <v>584</v>
      </c>
      <c r="L50" s="541" t="s">
        <v>585</v>
      </c>
      <c r="M50" s="542" t="s">
        <v>586</v>
      </c>
      <c r="N50" s="541" t="s">
        <v>728</v>
      </c>
      <c r="O50" s="541" t="s">
        <v>587</v>
      </c>
      <c r="P50" s="541" t="s">
        <v>588</v>
      </c>
      <c r="Q50" s="541" t="s">
        <v>589</v>
      </c>
      <c r="R50" s="541" t="s">
        <v>590</v>
      </c>
      <c r="S50" s="541" t="s">
        <v>591</v>
      </c>
    </row>
    <row r="51" spans="1:19" ht="18" customHeight="1">
      <c r="A51" s="748"/>
      <c r="B51" s="748"/>
      <c r="C51" s="749"/>
      <c r="D51" s="543" t="s">
        <v>592</v>
      </c>
      <c r="E51" s="543" t="s">
        <v>342</v>
      </c>
      <c r="F51" s="543" t="s">
        <v>343</v>
      </c>
      <c r="G51" s="543" t="s">
        <v>729</v>
      </c>
      <c r="H51" s="543" t="s">
        <v>593</v>
      </c>
      <c r="I51" s="543" t="s">
        <v>594</v>
      </c>
      <c r="J51" s="543" t="s">
        <v>595</v>
      </c>
      <c r="K51" s="543" t="s">
        <v>596</v>
      </c>
      <c r="L51" s="544" t="s">
        <v>597</v>
      </c>
      <c r="M51" s="545" t="s">
        <v>598</v>
      </c>
      <c r="N51" s="544" t="s">
        <v>599</v>
      </c>
      <c r="O51" s="544" t="s">
        <v>599</v>
      </c>
      <c r="P51" s="545" t="s">
        <v>600</v>
      </c>
      <c r="Q51" s="545" t="s">
        <v>601</v>
      </c>
      <c r="R51" s="544" t="s">
        <v>599</v>
      </c>
      <c r="S51" s="543" t="s">
        <v>602</v>
      </c>
    </row>
    <row r="52" spans="1:19" ht="15.75" customHeight="1">
      <c r="A52" s="614"/>
      <c r="B52" s="614"/>
      <c r="C52" s="614"/>
      <c r="D52" s="750" t="s">
        <v>710</v>
      </c>
      <c r="E52" s="750"/>
      <c r="F52" s="750"/>
      <c r="G52" s="750"/>
      <c r="H52" s="750"/>
      <c r="I52" s="750"/>
      <c r="J52" s="750"/>
      <c r="K52" s="750"/>
      <c r="L52" s="750"/>
      <c r="M52" s="750"/>
      <c r="N52" s="750"/>
      <c r="O52" s="750"/>
      <c r="P52" s="750"/>
      <c r="Q52" s="750"/>
      <c r="R52" s="750"/>
      <c r="S52" s="614"/>
    </row>
    <row r="53" spans="1:19" ht="13.5" customHeight="1">
      <c r="A53" s="546" t="s">
        <v>603</v>
      </c>
      <c r="B53" s="546" t="s">
        <v>604</v>
      </c>
      <c r="C53" s="547" t="s">
        <v>605</v>
      </c>
      <c r="D53" s="602">
        <v>106.9</v>
      </c>
      <c r="E53" s="603">
        <v>104.3</v>
      </c>
      <c r="F53" s="603">
        <v>104.9</v>
      </c>
      <c r="G53" s="603">
        <v>110.1</v>
      </c>
      <c r="H53" s="603">
        <v>111.2</v>
      </c>
      <c r="I53" s="603">
        <v>105.3</v>
      </c>
      <c r="J53" s="603">
        <v>117.3</v>
      </c>
      <c r="K53" s="603">
        <v>90.7</v>
      </c>
      <c r="L53" s="610" t="s">
        <v>699</v>
      </c>
      <c r="M53" s="610" t="s">
        <v>699</v>
      </c>
      <c r="N53" s="610" t="s">
        <v>699</v>
      </c>
      <c r="O53" s="610" t="s">
        <v>699</v>
      </c>
      <c r="P53" s="603">
        <v>105.4</v>
      </c>
      <c r="Q53" s="603">
        <v>105.3</v>
      </c>
      <c r="R53" s="603">
        <v>99.3</v>
      </c>
      <c r="S53" s="610" t="s">
        <v>699</v>
      </c>
    </row>
    <row r="54" spans="1:19" ht="13.5" customHeight="1">
      <c r="A54" s="549"/>
      <c r="B54" s="549" t="s">
        <v>606</v>
      </c>
      <c r="C54" s="550"/>
      <c r="D54" s="604">
        <v>104.6</v>
      </c>
      <c r="E54" s="605">
        <v>106.1</v>
      </c>
      <c r="F54" s="605">
        <v>102.7</v>
      </c>
      <c r="G54" s="605">
        <v>102</v>
      </c>
      <c r="H54" s="605">
        <v>104.1</v>
      </c>
      <c r="I54" s="605">
        <v>101.5</v>
      </c>
      <c r="J54" s="605">
        <v>109.5</v>
      </c>
      <c r="K54" s="605">
        <v>94.8</v>
      </c>
      <c r="L54" s="611" t="s">
        <v>699</v>
      </c>
      <c r="M54" s="611" t="s">
        <v>699</v>
      </c>
      <c r="N54" s="611" t="s">
        <v>699</v>
      </c>
      <c r="O54" s="611" t="s">
        <v>699</v>
      </c>
      <c r="P54" s="605">
        <v>104.4</v>
      </c>
      <c r="Q54" s="605">
        <v>101.9</v>
      </c>
      <c r="R54" s="605">
        <v>97.3</v>
      </c>
      <c r="S54" s="611" t="s">
        <v>699</v>
      </c>
    </row>
    <row r="55" spans="1:19" ht="13.5" customHeight="1">
      <c r="A55" s="549"/>
      <c r="B55" s="549" t="s">
        <v>607</v>
      </c>
      <c r="C55" s="550"/>
      <c r="D55" s="604">
        <v>102.8</v>
      </c>
      <c r="E55" s="605">
        <v>98.3</v>
      </c>
      <c r="F55" s="605">
        <v>100.7</v>
      </c>
      <c r="G55" s="605">
        <v>100.1</v>
      </c>
      <c r="H55" s="605">
        <v>99</v>
      </c>
      <c r="I55" s="605">
        <v>96.5</v>
      </c>
      <c r="J55" s="605">
        <v>107.4</v>
      </c>
      <c r="K55" s="605">
        <v>98.9</v>
      </c>
      <c r="L55" s="611" t="s">
        <v>699</v>
      </c>
      <c r="M55" s="611" t="s">
        <v>699</v>
      </c>
      <c r="N55" s="611" t="s">
        <v>699</v>
      </c>
      <c r="O55" s="611" t="s">
        <v>699</v>
      </c>
      <c r="P55" s="605">
        <v>107.8</v>
      </c>
      <c r="Q55" s="605">
        <v>101.7</v>
      </c>
      <c r="R55" s="605">
        <v>101.8</v>
      </c>
      <c r="S55" s="611" t="s">
        <v>699</v>
      </c>
    </row>
    <row r="56" spans="1:19" ht="13.5" customHeight="1">
      <c r="A56" s="549"/>
      <c r="B56" s="549" t="s">
        <v>608</v>
      </c>
      <c r="C56" s="550"/>
      <c r="D56" s="604">
        <v>97</v>
      </c>
      <c r="E56" s="605">
        <v>100.5</v>
      </c>
      <c r="F56" s="605">
        <v>92.9</v>
      </c>
      <c r="G56" s="605">
        <v>99.5</v>
      </c>
      <c r="H56" s="605">
        <v>92.2</v>
      </c>
      <c r="I56" s="605">
        <v>99.8</v>
      </c>
      <c r="J56" s="605">
        <v>98.6</v>
      </c>
      <c r="K56" s="605">
        <v>98.8</v>
      </c>
      <c r="L56" s="611" t="s">
        <v>699</v>
      </c>
      <c r="M56" s="611" t="s">
        <v>699</v>
      </c>
      <c r="N56" s="611" t="s">
        <v>699</v>
      </c>
      <c r="O56" s="611" t="s">
        <v>699</v>
      </c>
      <c r="P56" s="605">
        <v>107.5</v>
      </c>
      <c r="Q56" s="605">
        <v>99.9</v>
      </c>
      <c r="R56" s="605">
        <v>99.2</v>
      </c>
      <c r="S56" s="611" t="s">
        <v>699</v>
      </c>
    </row>
    <row r="57" spans="1:19" ht="13.5" customHeight="1">
      <c r="A57" s="549"/>
      <c r="B57" s="549" t="s">
        <v>609</v>
      </c>
      <c r="C57" s="550"/>
      <c r="D57" s="607">
        <v>100</v>
      </c>
      <c r="E57" s="606">
        <v>100</v>
      </c>
      <c r="F57" s="606">
        <v>100</v>
      </c>
      <c r="G57" s="606">
        <v>100</v>
      </c>
      <c r="H57" s="606">
        <v>100</v>
      </c>
      <c r="I57" s="606">
        <v>100</v>
      </c>
      <c r="J57" s="606">
        <v>100</v>
      </c>
      <c r="K57" s="606">
        <v>100</v>
      </c>
      <c r="L57" s="606">
        <v>100</v>
      </c>
      <c r="M57" s="606">
        <v>100</v>
      </c>
      <c r="N57" s="606">
        <v>100</v>
      </c>
      <c r="O57" s="606">
        <v>100</v>
      </c>
      <c r="P57" s="606">
        <v>100</v>
      </c>
      <c r="Q57" s="606">
        <v>100</v>
      </c>
      <c r="R57" s="606">
        <v>100</v>
      </c>
      <c r="S57" s="606">
        <v>100</v>
      </c>
    </row>
    <row r="58" spans="1:19" ht="13.5" customHeight="1">
      <c r="A58" s="549"/>
      <c r="B58" s="549" t="s">
        <v>610</v>
      </c>
      <c r="C58" s="550"/>
      <c r="D58" s="608">
        <v>98.1</v>
      </c>
      <c r="E58" s="609">
        <v>100.9</v>
      </c>
      <c r="F58" s="609">
        <v>97.8</v>
      </c>
      <c r="G58" s="609">
        <v>98.7</v>
      </c>
      <c r="H58" s="609">
        <v>101</v>
      </c>
      <c r="I58" s="609">
        <v>99.5</v>
      </c>
      <c r="J58" s="609">
        <v>102.4</v>
      </c>
      <c r="K58" s="609">
        <v>101</v>
      </c>
      <c r="L58" s="609">
        <v>100.3</v>
      </c>
      <c r="M58" s="609">
        <v>102.7</v>
      </c>
      <c r="N58" s="609">
        <v>88.3</v>
      </c>
      <c r="O58" s="609">
        <v>100.7</v>
      </c>
      <c r="P58" s="609">
        <v>93</v>
      </c>
      <c r="Q58" s="609">
        <v>97.4</v>
      </c>
      <c r="R58" s="609">
        <v>99.8</v>
      </c>
      <c r="S58" s="609">
        <v>99.7</v>
      </c>
    </row>
    <row r="59" spans="1:19" ht="13.5" customHeight="1">
      <c r="A59" s="546" t="s">
        <v>611</v>
      </c>
      <c r="B59" s="546" t="s">
        <v>629</v>
      </c>
      <c r="C59" s="547" t="s">
        <v>613</v>
      </c>
      <c r="D59" s="602">
        <v>100.7</v>
      </c>
      <c r="E59" s="615">
        <v>102.8</v>
      </c>
      <c r="F59" s="615">
        <v>102.9</v>
      </c>
      <c r="G59" s="615">
        <v>98.6</v>
      </c>
      <c r="H59" s="615">
        <v>101.4</v>
      </c>
      <c r="I59" s="615">
        <v>99.2</v>
      </c>
      <c r="J59" s="615">
        <v>104.2</v>
      </c>
      <c r="K59" s="615">
        <v>98.1</v>
      </c>
      <c r="L59" s="615">
        <v>98.6</v>
      </c>
      <c r="M59" s="615">
        <v>105.5</v>
      </c>
      <c r="N59" s="615">
        <v>88</v>
      </c>
      <c r="O59" s="615">
        <v>100.9</v>
      </c>
      <c r="P59" s="615">
        <v>92.7</v>
      </c>
      <c r="Q59" s="615">
        <v>97.3</v>
      </c>
      <c r="R59" s="615">
        <v>99</v>
      </c>
      <c r="S59" s="615">
        <v>104.4</v>
      </c>
    </row>
    <row r="60" spans="1:19" ht="13.5" customHeight="1">
      <c r="A60" s="549"/>
      <c r="B60" s="549" t="s">
        <v>704</v>
      </c>
      <c r="C60" s="550"/>
      <c r="D60" s="604">
        <v>99.3</v>
      </c>
      <c r="E60" s="615">
        <v>103.4</v>
      </c>
      <c r="F60" s="615">
        <v>101.4</v>
      </c>
      <c r="G60" s="615">
        <v>95.2</v>
      </c>
      <c r="H60" s="615">
        <v>93.9</v>
      </c>
      <c r="I60" s="615">
        <v>104.4</v>
      </c>
      <c r="J60" s="615">
        <v>102.2</v>
      </c>
      <c r="K60" s="615">
        <v>102.1</v>
      </c>
      <c r="L60" s="615">
        <v>101</v>
      </c>
      <c r="M60" s="615">
        <v>103.9</v>
      </c>
      <c r="N60" s="615">
        <v>89.2</v>
      </c>
      <c r="O60" s="615">
        <v>111.4</v>
      </c>
      <c r="P60" s="615">
        <v>79.9</v>
      </c>
      <c r="Q60" s="615">
        <v>94.8</v>
      </c>
      <c r="R60" s="615">
        <v>101.7</v>
      </c>
      <c r="S60" s="615">
        <v>101</v>
      </c>
    </row>
    <row r="61" spans="1:19" ht="13.5" customHeight="1">
      <c r="A61" s="549" t="s">
        <v>612</v>
      </c>
      <c r="B61" s="549" t="s">
        <v>633</v>
      </c>
      <c r="C61" s="550" t="s">
        <v>613</v>
      </c>
      <c r="D61" s="604">
        <v>92.3</v>
      </c>
      <c r="E61" s="615">
        <v>90.7</v>
      </c>
      <c r="F61" s="615">
        <v>90.4</v>
      </c>
      <c r="G61" s="615">
        <v>94.2</v>
      </c>
      <c r="H61" s="615">
        <v>91.9</v>
      </c>
      <c r="I61" s="615">
        <v>96.3</v>
      </c>
      <c r="J61" s="615">
        <v>100.6</v>
      </c>
      <c r="K61" s="615">
        <v>97.5</v>
      </c>
      <c r="L61" s="615">
        <v>88.8</v>
      </c>
      <c r="M61" s="615">
        <v>96.4</v>
      </c>
      <c r="N61" s="615">
        <v>88.6</v>
      </c>
      <c r="O61" s="615">
        <v>95.1</v>
      </c>
      <c r="P61" s="615">
        <v>82.7</v>
      </c>
      <c r="Q61" s="615">
        <v>92.9</v>
      </c>
      <c r="R61" s="615">
        <v>95.5</v>
      </c>
      <c r="S61" s="615">
        <v>94.4</v>
      </c>
    </row>
    <row r="62" spans="1:19" ht="13.5" customHeight="1">
      <c r="A62" s="549" t="s">
        <v>563</v>
      </c>
      <c r="B62" s="549" t="s">
        <v>621</v>
      </c>
      <c r="C62" s="550"/>
      <c r="D62" s="604">
        <v>99.7</v>
      </c>
      <c r="E62" s="615">
        <v>110.7</v>
      </c>
      <c r="F62" s="615">
        <v>101.9</v>
      </c>
      <c r="G62" s="615">
        <v>101.1</v>
      </c>
      <c r="H62" s="615">
        <v>102.2</v>
      </c>
      <c r="I62" s="615">
        <v>101.7</v>
      </c>
      <c r="J62" s="615">
        <v>99.7</v>
      </c>
      <c r="K62" s="615">
        <v>97.2</v>
      </c>
      <c r="L62" s="615">
        <v>100.3</v>
      </c>
      <c r="M62" s="615">
        <v>107</v>
      </c>
      <c r="N62" s="615">
        <v>88.3</v>
      </c>
      <c r="O62" s="615">
        <v>95.8</v>
      </c>
      <c r="P62" s="615">
        <v>94</v>
      </c>
      <c r="Q62" s="615">
        <v>95.9</v>
      </c>
      <c r="R62" s="615">
        <v>105.5</v>
      </c>
      <c r="S62" s="615">
        <v>101.7</v>
      </c>
    </row>
    <row r="63" spans="1:19" ht="13.5" customHeight="1">
      <c r="A63" s="549" t="s">
        <v>563</v>
      </c>
      <c r="B63" s="549" t="s">
        <v>622</v>
      </c>
      <c r="C63" s="550"/>
      <c r="D63" s="604">
        <v>99.7</v>
      </c>
      <c r="E63" s="615">
        <v>107.7</v>
      </c>
      <c r="F63" s="615">
        <v>103.2</v>
      </c>
      <c r="G63" s="615">
        <v>100.8</v>
      </c>
      <c r="H63" s="615">
        <v>103.7</v>
      </c>
      <c r="I63" s="615">
        <v>99.5</v>
      </c>
      <c r="J63" s="615">
        <v>97.3</v>
      </c>
      <c r="K63" s="615">
        <v>99.5</v>
      </c>
      <c r="L63" s="615">
        <v>94.9</v>
      </c>
      <c r="M63" s="615">
        <v>114.5</v>
      </c>
      <c r="N63" s="615">
        <v>92.9</v>
      </c>
      <c r="O63" s="615">
        <v>93.7</v>
      </c>
      <c r="P63" s="615">
        <v>83.1</v>
      </c>
      <c r="Q63" s="615">
        <v>97</v>
      </c>
      <c r="R63" s="615">
        <v>104.9</v>
      </c>
      <c r="S63" s="615">
        <v>101.9</v>
      </c>
    </row>
    <row r="64" spans="1:19" ht="13.5" customHeight="1">
      <c r="A64" s="549" t="s">
        <v>563</v>
      </c>
      <c r="B64" s="549" t="s">
        <v>623</v>
      </c>
      <c r="C64" s="550"/>
      <c r="D64" s="604">
        <v>101.2</v>
      </c>
      <c r="E64" s="615">
        <v>108.3</v>
      </c>
      <c r="F64" s="615">
        <v>103.6</v>
      </c>
      <c r="G64" s="615">
        <v>102.6</v>
      </c>
      <c r="H64" s="615">
        <v>108.4</v>
      </c>
      <c r="I64" s="615">
        <v>101</v>
      </c>
      <c r="J64" s="615">
        <v>102.3</v>
      </c>
      <c r="K64" s="615">
        <v>102.5</v>
      </c>
      <c r="L64" s="615">
        <v>94.5</v>
      </c>
      <c r="M64" s="615">
        <v>114.1</v>
      </c>
      <c r="N64" s="615">
        <v>92.8</v>
      </c>
      <c r="O64" s="615">
        <v>96.8</v>
      </c>
      <c r="P64" s="615">
        <v>92.9</v>
      </c>
      <c r="Q64" s="615">
        <v>96.3</v>
      </c>
      <c r="R64" s="615">
        <v>103.2</v>
      </c>
      <c r="S64" s="615">
        <v>101.8</v>
      </c>
    </row>
    <row r="65" spans="1:19" ht="13.5" customHeight="1">
      <c r="A65" s="549" t="s">
        <v>563</v>
      </c>
      <c r="B65" s="549" t="s">
        <v>624</v>
      </c>
      <c r="C65" s="550"/>
      <c r="D65" s="604">
        <v>95.8</v>
      </c>
      <c r="E65" s="615">
        <v>98.6</v>
      </c>
      <c r="F65" s="615">
        <v>94.3</v>
      </c>
      <c r="G65" s="615">
        <v>97.7</v>
      </c>
      <c r="H65" s="615">
        <v>94.8</v>
      </c>
      <c r="I65" s="615">
        <v>98.1</v>
      </c>
      <c r="J65" s="615">
        <v>100.9</v>
      </c>
      <c r="K65" s="615">
        <v>100.2</v>
      </c>
      <c r="L65" s="615">
        <v>89.3</v>
      </c>
      <c r="M65" s="615">
        <v>101.3</v>
      </c>
      <c r="N65" s="615">
        <v>89.9</v>
      </c>
      <c r="O65" s="615">
        <v>93.7</v>
      </c>
      <c r="P65" s="615">
        <v>93.9</v>
      </c>
      <c r="Q65" s="615">
        <v>96.7</v>
      </c>
      <c r="R65" s="615">
        <v>105.1</v>
      </c>
      <c r="S65" s="615">
        <v>98.1</v>
      </c>
    </row>
    <row r="66" spans="1:19" ht="13.5" customHeight="1">
      <c r="A66" s="549" t="s">
        <v>563</v>
      </c>
      <c r="B66" s="549" t="s">
        <v>625</v>
      </c>
      <c r="C66" s="550"/>
      <c r="D66" s="604">
        <v>102.6</v>
      </c>
      <c r="E66" s="615">
        <v>111.7</v>
      </c>
      <c r="F66" s="615">
        <v>104.4</v>
      </c>
      <c r="G66" s="615">
        <v>106.4</v>
      </c>
      <c r="H66" s="615">
        <v>108</v>
      </c>
      <c r="I66" s="615">
        <v>107.5</v>
      </c>
      <c r="J66" s="615">
        <v>102.1</v>
      </c>
      <c r="K66" s="615">
        <v>104.9</v>
      </c>
      <c r="L66" s="615">
        <v>91.6</v>
      </c>
      <c r="M66" s="615">
        <v>113.5</v>
      </c>
      <c r="N66" s="615">
        <v>90</v>
      </c>
      <c r="O66" s="615">
        <v>95.7</v>
      </c>
      <c r="P66" s="615">
        <v>96</v>
      </c>
      <c r="Q66" s="615">
        <v>97.7</v>
      </c>
      <c r="R66" s="615">
        <v>106.7</v>
      </c>
      <c r="S66" s="615">
        <v>104.2</v>
      </c>
    </row>
    <row r="67" spans="1:19" ht="13.5" customHeight="1">
      <c r="A67" s="549" t="s">
        <v>563</v>
      </c>
      <c r="B67" s="549" t="s">
        <v>626</v>
      </c>
      <c r="C67" s="550"/>
      <c r="D67" s="604">
        <v>101</v>
      </c>
      <c r="E67" s="615">
        <v>108.4</v>
      </c>
      <c r="F67" s="615">
        <v>103.7</v>
      </c>
      <c r="G67" s="615">
        <v>104.1</v>
      </c>
      <c r="H67" s="615">
        <v>105.2</v>
      </c>
      <c r="I67" s="615">
        <v>101.9</v>
      </c>
      <c r="J67" s="615">
        <v>101.4</v>
      </c>
      <c r="K67" s="615">
        <v>103.9</v>
      </c>
      <c r="L67" s="615">
        <v>91.5</v>
      </c>
      <c r="M67" s="615">
        <v>112.3</v>
      </c>
      <c r="N67" s="615">
        <v>91.5</v>
      </c>
      <c r="O67" s="615">
        <v>92.3</v>
      </c>
      <c r="P67" s="615">
        <v>83.9</v>
      </c>
      <c r="Q67" s="615">
        <v>97.5</v>
      </c>
      <c r="R67" s="615">
        <v>105.7</v>
      </c>
      <c r="S67" s="615">
        <v>106.6</v>
      </c>
    </row>
    <row r="68" spans="1:19" ht="13.5" customHeight="1">
      <c r="A68" s="549"/>
      <c r="B68" s="549" t="s">
        <v>627</v>
      </c>
      <c r="C68" s="550"/>
      <c r="D68" s="604">
        <v>96.2</v>
      </c>
      <c r="E68" s="615">
        <v>103.2</v>
      </c>
      <c r="F68" s="615">
        <v>94.6</v>
      </c>
      <c r="G68" s="615">
        <v>103.2</v>
      </c>
      <c r="H68" s="615">
        <v>97.8</v>
      </c>
      <c r="I68" s="615">
        <v>99.3</v>
      </c>
      <c r="J68" s="615">
        <v>100.8</v>
      </c>
      <c r="K68" s="615">
        <v>100.3</v>
      </c>
      <c r="L68" s="615">
        <v>90.3</v>
      </c>
      <c r="M68" s="615">
        <v>103.9</v>
      </c>
      <c r="N68" s="615">
        <v>94</v>
      </c>
      <c r="O68" s="615">
        <v>99</v>
      </c>
      <c r="P68" s="615">
        <v>76</v>
      </c>
      <c r="Q68" s="615">
        <v>98.8</v>
      </c>
      <c r="R68" s="615">
        <v>109.3</v>
      </c>
      <c r="S68" s="615">
        <v>100.6</v>
      </c>
    </row>
    <row r="69" spans="1:19" ht="13.5" customHeight="1">
      <c r="A69" s="549"/>
      <c r="B69" s="549" t="s">
        <v>628</v>
      </c>
      <c r="C69" s="550"/>
      <c r="D69" s="604">
        <v>96.7</v>
      </c>
      <c r="E69" s="615">
        <v>108.7</v>
      </c>
      <c r="F69" s="615">
        <v>97.8</v>
      </c>
      <c r="G69" s="615">
        <v>101.7</v>
      </c>
      <c r="H69" s="615">
        <v>101.5</v>
      </c>
      <c r="I69" s="615">
        <v>99.6</v>
      </c>
      <c r="J69" s="615">
        <v>101.3</v>
      </c>
      <c r="K69" s="615">
        <v>98</v>
      </c>
      <c r="L69" s="615">
        <v>91.5</v>
      </c>
      <c r="M69" s="615">
        <v>107.2</v>
      </c>
      <c r="N69" s="615">
        <v>88.7</v>
      </c>
      <c r="O69" s="615">
        <v>96</v>
      </c>
      <c r="P69" s="615">
        <v>80.4</v>
      </c>
      <c r="Q69" s="615">
        <v>93.5</v>
      </c>
      <c r="R69" s="615">
        <v>97.3</v>
      </c>
      <c r="S69" s="615">
        <v>97.1</v>
      </c>
    </row>
    <row r="70" spans="1:46" ht="13.5" customHeight="1">
      <c r="A70" s="549"/>
      <c r="B70" s="549" t="s">
        <v>579</v>
      </c>
      <c r="C70" s="550"/>
      <c r="D70" s="604">
        <v>99.1</v>
      </c>
      <c r="E70" s="615">
        <v>110.6</v>
      </c>
      <c r="F70" s="615">
        <v>100.8</v>
      </c>
      <c r="G70" s="615">
        <v>104.8</v>
      </c>
      <c r="H70" s="615">
        <v>102.9</v>
      </c>
      <c r="I70" s="615">
        <v>99.3</v>
      </c>
      <c r="J70" s="615">
        <v>99.7</v>
      </c>
      <c r="K70" s="615">
        <v>104.5</v>
      </c>
      <c r="L70" s="615">
        <v>94.5</v>
      </c>
      <c r="M70" s="615">
        <v>108.6</v>
      </c>
      <c r="N70" s="615">
        <v>89.5</v>
      </c>
      <c r="O70" s="615">
        <v>90.2</v>
      </c>
      <c r="P70" s="615">
        <v>90.7</v>
      </c>
      <c r="Q70" s="615">
        <v>96.6</v>
      </c>
      <c r="R70" s="615">
        <v>106.7</v>
      </c>
      <c r="S70" s="615">
        <v>102.3</v>
      </c>
      <c r="T70" s="553"/>
      <c r="U70" s="553"/>
      <c r="V70" s="553"/>
      <c r="W70" s="553"/>
      <c r="X70" s="553"/>
      <c r="Y70" s="553"/>
      <c r="Z70" s="553"/>
      <c r="AA70" s="553"/>
      <c r="AB70" s="553"/>
      <c r="AC70" s="553"/>
      <c r="AD70" s="553"/>
      <c r="AE70" s="553"/>
      <c r="AF70" s="553"/>
      <c r="AG70" s="553"/>
      <c r="AH70" s="553"/>
      <c r="AI70" s="553"/>
      <c r="AJ70" s="553"/>
      <c r="AK70" s="553"/>
      <c r="AL70" s="553"/>
      <c r="AM70" s="553"/>
      <c r="AN70" s="553"/>
      <c r="AO70" s="553"/>
      <c r="AP70" s="553"/>
      <c r="AQ70" s="553"/>
      <c r="AR70" s="553"/>
      <c r="AS70" s="553"/>
      <c r="AT70" s="553"/>
    </row>
    <row r="71" spans="1:46" ht="13.5" customHeight="1">
      <c r="A71" s="554"/>
      <c r="B71" s="554" t="s">
        <v>787</v>
      </c>
      <c r="C71" s="555"/>
      <c r="D71" s="592">
        <v>102.2</v>
      </c>
      <c r="E71" s="593">
        <v>115.1</v>
      </c>
      <c r="F71" s="593">
        <v>105.2</v>
      </c>
      <c r="G71" s="593">
        <v>103.6</v>
      </c>
      <c r="H71" s="593">
        <v>107.4</v>
      </c>
      <c r="I71" s="593">
        <v>101.3</v>
      </c>
      <c r="J71" s="593">
        <v>102.7</v>
      </c>
      <c r="K71" s="593">
        <v>105.3</v>
      </c>
      <c r="L71" s="593">
        <v>90.9</v>
      </c>
      <c r="M71" s="593">
        <v>114.1</v>
      </c>
      <c r="N71" s="593">
        <v>90.9</v>
      </c>
      <c r="O71" s="593">
        <v>97.7</v>
      </c>
      <c r="P71" s="593">
        <v>88.9</v>
      </c>
      <c r="Q71" s="593">
        <v>99.3</v>
      </c>
      <c r="R71" s="593">
        <v>103.1</v>
      </c>
      <c r="S71" s="593">
        <v>104</v>
      </c>
      <c r="T71" s="553"/>
      <c r="U71" s="553"/>
      <c r="V71" s="553"/>
      <c r="W71" s="553"/>
      <c r="X71" s="553"/>
      <c r="Y71" s="553"/>
      <c r="Z71" s="553"/>
      <c r="AA71" s="553"/>
      <c r="AB71" s="553"/>
      <c r="AC71" s="553"/>
      <c r="AD71" s="553"/>
      <c r="AE71" s="553"/>
      <c r="AF71" s="553"/>
      <c r="AG71" s="553"/>
      <c r="AH71" s="553"/>
      <c r="AI71" s="553"/>
      <c r="AJ71" s="553"/>
      <c r="AK71" s="553"/>
      <c r="AL71" s="553"/>
      <c r="AM71" s="553"/>
      <c r="AN71" s="553"/>
      <c r="AO71" s="553"/>
      <c r="AP71" s="553"/>
      <c r="AQ71" s="553"/>
      <c r="AR71" s="553"/>
      <c r="AS71" s="553"/>
      <c r="AT71" s="553"/>
    </row>
    <row r="72" spans="1:19" ht="17.25" customHeight="1">
      <c r="A72" s="614"/>
      <c r="B72" s="614"/>
      <c r="C72" s="614"/>
      <c r="D72" s="751" t="s">
        <v>709</v>
      </c>
      <c r="E72" s="751"/>
      <c r="F72" s="751"/>
      <c r="G72" s="751"/>
      <c r="H72" s="751"/>
      <c r="I72" s="751"/>
      <c r="J72" s="751"/>
      <c r="K72" s="751"/>
      <c r="L72" s="751"/>
      <c r="M72" s="751"/>
      <c r="N72" s="751"/>
      <c r="O72" s="751"/>
      <c r="P72" s="751"/>
      <c r="Q72" s="751"/>
      <c r="R72" s="751"/>
      <c r="S72" s="751"/>
    </row>
    <row r="73" spans="1:19" ht="13.5" customHeight="1">
      <c r="A73" s="546" t="s">
        <v>603</v>
      </c>
      <c r="B73" s="546" t="s">
        <v>604</v>
      </c>
      <c r="C73" s="547" t="s">
        <v>605</v>
      </c>
      <c r="D73" s="602">
        <v>0.4</v>
      </c>
      <c r="E73" s="603">
        <v>2.2</v>
      </c>
      <c r="F73" s="603">
        <v>0.1</v>
      </c>
      <c r="G73" s="603">
        <v>1.5</v>
      </c>
      <c r="H73" s="603">
        <v>-0.3</v>
      </c>
      <c r="I73" s="603">
        <v>0.3</v>
      </c>
      <c r="J73" s="603">
        <v>1.3</v>
      </c>
      <c r="K73" s="603">
        <v>2.9</v>
      </c>
      <c r="L73" s="610" t="s">
        <v>699</v>
      </c>
      <c r="M73" s="610" t="s">
        <v>699</v>
      </c>
      <c r="N73" s="610" t="s">
        <v>699</v>
      </c>
      <c r="O73" s="610" t="s">
        <v>699</v>
      </c>
      <c r="P73" s="603">
        <v>1.4</v>
      </c>
      <c r="Q73" s="603">
        <v>0.2</v>
      </c>
      <c r="R73" s="603">
        <v>0.4</v>
      </c>
      <c r="S73" s="610" t="s">
        <v>699</v>
      </c>
    </row>
    <row r="74" spans="1:19" ht="13.5" customHeight="1">
      <c r="A74" s="549"/>
      <c r="B74" s="549" t="s">
        <v>606</v>
      </c>
      <c r="C74" s="550"/>
      <c r="D74" s="604">
        <v>-2.1</v>
      </c>
      <c r="E74" s="605">
        <v>1.7</v>
      </c>
      <c r="F74" s="605">
        <v>-2.1</v>
      </c>
      <c r="G74" s="605">
        <v>-7.4</v>
      </c>
      <c r="H74" s="605">
        <v>-6.4</v>
      </c>
      <c r="I74" s="605">
        <v>-3.7</v>
      </c>
      <c r="J74" s="605">
        <v>-6.7</v>
      </c>
      <c r="K74" s="605">
        <v>4.6</v>
      </c>
      <c r="L74" s="611" t="s">
        <v>699</v>
      </c>
      <c r="M74" s="611" t="s">
        <v>699</v>
      </c>
      <c r="N74" s="611" t="s">
        <v>699</v>
      </c>
      <c r="O74" s="611" t="s">
        <v>699</v>
      </c>
      <c r="P74" s="605">
        <v>-0.9</v>
      </c>
      <c r="Q74" s="605">
        <v>-3.2</v>
      </c>
      <c r="R74" s="605">
        <v>-2.1</v>
      </c>
      <c r="S74" s="611" t="s">
        <v>699</v>
      </c>
    </row>
    <row r="75" spans="1:19" ht="13.5" customHeight="1">
      <c r="A75" s="549"/>
      <c r="B75" s="549" t="s">
        <v>607</v>
      </c>
      <c r="C75" s="550"/>
      <c r="D75" s="604">
        <v>-1.7</v>
      </c>
      <c r="E75" s="605">
        <v>-7.2</v>
      </c>
      <c r="F75" s="605">
        <v>-1.9</v>
      </c>
      <c r="G75" s="605">
        <v>-1.8</v>
      </c>
      <c r="H75" s="605">
        <v>-4.8</v>
      </c>
      <c r="I75" s="605">
        <v>-4.9</v>
      </c>
      <c r="J75" s="605">
        <v>-1.8</v>
      </c>
      <c r="K75" s="605">
        <v>4.3</v>
      </c>
      <c r="L75" s="611" t="s">
        <v>699</v>
      </c>
      <c r="M75" s="611" t="s">
        <v>699</v>
      </c>
      <c r="N75" s="611" t="s">
        <v>699</v>
      </c>
      <c r="O75" s="611" t="s">
        <v>699</v>
      </c>
      <c r="P75" s="605">
        <v>3.3</v>
      </c>
      <c r="Q75" s="605">
        <v>-0.2</v>
      </c>
      <c r="R75" s="605">
        <v>4.8</v>
      </c>
      <c r="S75" s="611" t="s">
        <v>699</v>
      </c>
    </row>
    <row r="76" spans="1:19" ht="13.5" customHeight="1">
      <c r="A76" s="549"/>
      <c r="B76" s="549" t="s">
        <v>608</v>
      </c>
      <c r="C76" s="550"/>
      <c r="D76" s="604">
        <v>-5.6</v>
      </c>
      <c r="E76" s="605">
        <v>2.2</v>
      </c>
      <c r="F76" s="605">
        <v>-7.8</v>
      </c>
      <c r="G76" s="605">
        <v>-0.8</v>
      </c>
      <c r="H76" s="605">
        <v>-7</v>
      </c>
      <c r="I76" s="605">
        <v>3.4</v>
      </c>
      <c r="J76" s="605">
        <v>-8.3</v>
      </c>
      <c r="K76" s="605">
        <v>0</v>
      </c>
      <c r="L76" s="611" t="s">
        <v>699</v>
      </c>
      <c r="M76" s="611" t="s">
        <v>699</v>
      </c>
      <c r="N76" s="611" t="s">
        <v>699</v>
      </c>
      <c r="O76" s="611" t="s">
        <v>699</v>
      </c>
      <c r="P76" s="605">
        <v>-0.3</v>
      </c>
      <c r="Q76" s="605">
        <v>-1.9</v>
      </c>
      <c r="R76" s="605">
        <v>-2.6</v>
      </c>
      <c r="S76" s="611" t="s">
        <v>699</v>
      </c>
    </row>
    <row r="77" spans="1:19" ht="13.5" customHeight="1">
      <c r="A77" s="549"/>
      <c r="B77" s="549" t="s">
        <v>609</v>
      </c>
      <c r="C77" s="550"/>
      <c r="D77" s="604">
        <v>3.1</v>
      </c>
      <c r="E77" s="605">
        <v>-0.5</v>
      </c>
      <c r="F77" s="605">
        <v>7.7</v>
      </c>
      <c r="G77" s="605">
        <v>0.5</v>
      </c>
      <c r="H77" s="605">
        <v>8.5</v>
      </c>
      <c r="I77" s="605">
        <v>0.2</v>
      </c>
      <c r="J77" s="605">
        <v>1.5</v>
      </c>
      <c r="K77" s="605">
        <v>1.2</v>
      </c>
      <c r="L77" s="611" t="s">
        <v>699</v>
      </c>
      <c r="M77" s="611" t="s">
        <v>699</v>
      </c>
      <c r="N77" s="611" t="s">
        <v>699</v>
      </c>
      <c r="O77" s="611" t="s">
        <v>699</v>
      </c>
      <c r="P77" s="605">
        <v>-7</v>
      </c>
      <c r="Q77" s="605">
        <v>0.2</v>
      </c>
      <c r="R77" s="605">
        <v>0.8</v>
      </c>
      <c r="S77" s="611" t="s">
        <v>699</v>
      </c>
    </row>
    <row r="78" spans="1:19" ht="13.5" customHeight="1">
      <c r="A78" s="549"/>
      <c r="B78" s="549" t="s">
        <v>610</v>
      </c>
      <c r="C78" s="550"/>
      <c r="D78" s="608">
        <v>-1.9</v>
      </c>
      <c r="E78" s="609">
        <v>0.8</v>
      </c>
      <c r="F78" s="609">
        <v>-2.2</v>
      </c>
      <c r="G78" s="609">
        <v>-1.3</v>
      </c>
      <c r="H78" s="609">
        <v>1</v>
      </c>
      <c r="I78" s="609">
        <v>-0.4</v>
      </c>
      <c r="J78" s="609">
        <v>2.4</v>
      </c>
      <c r="K78" s="609">
        <v>1</v>
      </c>
      <c r="L78" s="609">
        <v>0.3</v>
      </c>
      <c r="M78" s="609">
        <v>2.6</v>
      </c>
      <c r="N78" s="609">
        <v>-11.7</v>
      </c>
      <c r="O78" s="609">
        <v>0.7</v>
      </c>
      <c r="P78" s="609">
        <v>-7.1</v>
      </c>
      <c r="Q78" s="609">
        <v>-2.6</v>
      </c>
      <c r="R78" s="609">
        <v>-0.2</v>
      </c>
      <c r="S78" s="609">
        <v>-0.3</v>
      </c>
    </row>
    <row r="79" spans="1:19" ht="13.5" customHeight="1">
      <c r="A79" s="546" t="s">
        <v>611</v>
      </c>
      <c r="B79" s="546" t="s">
        <v>629</v>
      </c>
      <c r="C79" s="552" t="s">
        <v>613</v>
      </c>
      <c r="D79" s="590">
        <v>-2</v>
      </c>
      <c r="E79" s="591">
        <v>-0.2</v>
      </c>
      <c r="F79" s="591">
        <v>0</v>
      </c>
      <c r="G79" s="591">
        <v>-4.1</v>
      </c>
      <c r="H79" s="591">
        <v>3.4</v>
      </c>
      <c r="I79" s="591">
        <v>-3</v>
      </c>
      <c r="J79" s="591">
        <v>2.5</v>
      </c>
      <c r="K79" s="591">
        <v>0.2</v>
      </c>
      <c r="L79" s="591">
        <v>-7.9</v>
      </c>
      <c r="M79" s="591">
        <v>2.6</v>
      </c>
      <c r="N79" s="591">
        <v>-10.8</v>
      </c>
      <c r="O79" s="591">
        <v>-3.9</v>
      </c>
      <c r="P79" s="591">
        <v>-8.1</v>
      </c>
      <c r="Q79" s="591">
        <v>-2.7</v>
      </c>
      <c r="R79" s="591">
        <v>-1</v>
      </c>
      <c r="S79" s="591">
        <v>-8.1</v>
      </c>
    </row>
    <row r="80" spans="1:19" ht="13.5" customHeight="1">
      <c r="A80" s="549"/>
      <c r="B80" s="549" t="s">
        <v>704</v>
      </c>
      <c r="C80" s="550"/>
      <c r="D80" s="590">
        <v>-1</v>
      </c>
      <c r="E80" s="591">
        <v>1</v>
      </c>
      <c r="F80" s="591">
        <v>0.2</v>
      </c>
      <c r="G80" s="591">
        <v>-1</v>
      </c>
      <c r="H80" s="591">
        <v>-1.1</v>
      </c>
      <c r="I80" s="591">
        <v>2.2</v>
      </c>
      <c r="J80" s="591">
        <v>0.6</v>
      </c>
      <c r="K80" s="591">
        <v>0.6</v>
      </c>
      <c r="L80" s="591">
        <v>0.3</v>
      </c>
      <c r="M80" s="591">
        <v>4</v>
      </c>
      <c r="N80" s="591">
        <v>-12.5</v>
      </c>
      <c r="O80" s="591">
        <v>9.7</v>
      </c>
      <c r="P80" s="591">
        <v>-8</v>
      </c>
      <c r="Q80" s="591">
        <v>-3.8</v>
      </c>
      <c r="R80" s="591">
        <v>2.1</v>
      </c>
      <c r="S80" s="591">
        <v>-0.5</v>
      </c>
    </row>
    <row r="81" spans="1:19" ht="13.5" customHeight="1">
      <c r="A81" s="549" t="s">
        <v>612</v>
      </c>
      <c r="B81" s="549" t="s">
        <v>633</v>
      </c>
      <c r="C81" s="550" t="s">
        <v>613</v>
      </c>
      <c r="D81" s="590">
        <v>0</v>
      </c>
      <c r="E81" s="591">
        <v>-1.3</v>
      </c>
      <c r="F81" s="591">
        <v>1.7</v>
      </c>
      <c r="G81" s="591">
        <v>1.5</v>
      </c>
      <c r="H81" s="591">
        <v>-2.6</v>
      </c>
      <c r="I81" s="591">
        <v>2.2</v>
      </c>
      <c r="J81" s="591">
        <v>0.2</v>
      </c>
      <c r="K81" s="591">
        <v>-1.7</v>
      </c>
      <c r="L81" s="591">
        <v>-5</v>
      </c>
      <c r="M81" s="591">
        <v>2.9</v>
      </c>
      <c r="N81" s="591">
        <v>-5.5</v>
      </c>
      <c r="O81" s="591">
        <v>3.6</v>
      </c>
      <c r="P81" s="591">
        <v>-6.8</v>
      </c>
      <c r="Q81" s="591">
        <v>-4.8</v>
      </c>
      <c r="R81" s="591">
        <v>-2.1</v>
      </c>
      <c r="S81" s="591">
        <v>2.5</v>
      </c>
    </row>
    <row r="82" spans="1:19" ht="13.5" customHeight="1">
      <c r="A82" s="549" t="s">
        <v>563</v>
      </c>
      <c r="B82" s="549" t="s">
        <v>621</v>
      </c>
      <c r="C82" s="550"/>
      <c r="D82" s="590">
        <v>2.5</v>
      </c>
      <c r="E82" s="591">
        <v>13.2</v>
      </c>
      <c r="F82" s="591">
        <v>3.9</v>
      </c>
      <c r="G82" s="591">
        <v>3.2</v>
      </c>
      <c r="H82" s="591">
        <v>7.7</v>
      </c>
      <c r="I82" s="591">
        <v>4.7</v>
      </c>
      <c r="J82" s="591">
        <v>0.5</v>
      </c>
      <c r="K82" s="591">
        <v>1.4</v>
      </c>
      <c r="L82" s="591">
        <v>4.7</v>
      </c>
      <c r="M82" s="591">
        <v>9.1</v>
      </c>
      <c r="N82" s="591">
        <v>0.3</v>
      </c>
      <c r="O82" s="591">
        <v>-5.2</v>
      </c>
      <c r="P82" s="591">
        <v>1.8</v>
      </c>
      <c r="Q82" s="591">
        <v>-0.5</v>
      </c>
      <c r="R82" s="591">
        <v>10.6</v>
      </c>
      <c r="S82" s="591">
        <v>0.3</v>
      </c>
    </row>
    <row r="83" spans="1:19" ht="13.5" customHeight="1">
      <c r="A83" s="549" t="s">
        <v>563</v>
      </c>
      <c r="B83" s="549" t="s">
        <v>622</v>
      </c>
      <c r="C83" s="550"/>
      <c r="D83" s="590">
        <v>2.8</v>
      </c>
      <c r="E83" s="591">
        <v>9.3</v>
      </c>
      <c r="F83" s="591">
        <v>7.1</v>
      </c>
      <c r="G83" s="591">
        <v>-6.7</v>
      </c>
      <c r="H83" s="591">
        <v>-5.5</v>
      </c>
      <c r="I83" s="591">
        <v>2.8</v>
      </c>
      <c r="J83" s="591">
        <v>-1.5</v>
      </c>
      <c r="K83" s="591">
        <v>-7.2</v>
      </c>
      <c r="L83" s="591">
        <v>-13.2</v>
      </c>
      <c r="M83" s="591">
        <v>7.4</v>
      </c>
      <c r="N83" s="591">
        <v>13</v>
      </c>
      <c r="O83" s="591">
        <v>-0.4</v>
      </c>
      <c r="P83" s="591">
        <v>-14.5</v>
      </c>
      <c r="Q83" s="591">
        <v>-0.2</v>
      </c>
      <c r="R83" s="591">
        <v>4.2</v>
      </c>
      <c r="S83" s="591">
        <v>7</v>
      </c>
    </row>
    <row r="84" spans="1:19" ht="13.5" customHeight="1">
      <c r="A84" s="549" t="s">
        <v>563</v>
      </c>
      <c r="B84" s="549" t="s">
        <v>623</v>
      </c>
      <c r="C84" s="550"/>
      <c r="D84" s="590">
        <v>1.2</v>
      </c>
      <c r="E84" s="591">
        <v>-1</v>
      </c>
      <c r="F84" s="591">
        <v>4.6</v>
      </c>
      <c r="G84" s="591">
        <v>-0.5</v>
      </c>
      <c r="H84" s="591">
        <v>5.9</v>
      </c>
      <c r="I84" s="591">
        <v>-0.1</v>
      </c>
      <c r="J84" s="591">
        <v>-4.9</v>
      </c>
      <c r="K84" s="591">
        <v>-0.1</v>
      </c>
      <c r="L84" s="591">
        <v>-3.5</v>
      </c>
      <c r="M84" s="591">
        <v>5.8</v>
      </c>
      <c r="N84" s="591">
        <v>13.7</v>
      </c>
      <c r="O84" s="591">
        <v>2.9</v>
      </c>
      <c r="P84" s="591">
        <v>-11.7</v>
      </c>
      <c r="Q84" s="591">
        <v>1.6</v>
      </c>
      <c r="R84" s="591">
        <v>-2.5</v>
      </c>
      <c r="S84" s="591">
        <v>-2.4</v>
      </c>
    </row>
    <row r="85" spans="1:19" ht="13.5" customHeight="1">
      <c r="A85" s="549" t="s">
        <v>563</v>
      </c>
      <c r="B85" s="549" t="s">
        <v>624</v>
      </c>
      <c r="C85" s="550"/>
      <c r="D85" s="590">
        <v>3.5</v>
      </c>
      <c r="E85" s="591">
        <v>3.2</v>
      </c>
      <c r="F85" s="591">
        <v>6.6</v>
      </c>
      <c r="G85" s="591">
        <v>7.8</v>
      </c>
      <c r="H85" s="591">
        <v>1.3</v>
      </c>
      <c r="I85" s="591">
        <v>5</v>
      </c>
      <c r="J85" s="591">
        <v>0.3</v>
      </c>
      <c r="K85" s="591">
        <v>5.7</v>
      </c>
      <c r="L85" s="591">
        <v>-4.2</v>
      </c>
      <c r="M85" s="591">
        <v>3.2</v>
      </c>
      <c r="N85" s="591">
        <v>3.1</v>
      </c>
      <c r="O85" s="591">
        <v>-9</v>
      </c>
      <c r="P85" s="591">
        <v>-3</v>
      </c>
      <c r="Q85" s="591">
        <v>0.9</v>
      </c>
      <c r="R85" s="591">
        <v>11.8</v>
      </c>
      <c r="S85" s="591">
        <v>4.4</v>
      </c>
    </row>
    <row r="86" spans="1:19" ht="13.5" customHeight="1">
      <c r="A86" s="549" t="s">
        <v>563</v>
      </c>
      <c r="B86" s="549" t="s">
        <v>625</v>
      </c>
      <c r="C86" s="550"/>
      <c r="D86" s="590">
        <v>0.5</v>
      </c>
      <c r="E86" s="591">
        <v>12.9</v>
      </c>
      <c r="F86" s="591">
        <v>2.8</v>
      </c>
      <c r="G86" s="591">
        <v>1.1</v>
      </c>
      <c r="H86" s="591">
        <v>2.2</v>
      </c>
      <c r="I86" s="591">
        <v>4.9</v>
      </c>
      <c r="J86" s="591">
        <v>-3.1</v>
      </c>
      <c r="K86" s="591">
        <v>-1.2</v>
      </c>
      <c r="L86" s="591">
        <v>-15.4</v>
      </c>
      <c r="M86" s="591">
        <v>7.1</v>
      </c>
      <c r="N86" s="591">
        <v>3</v>
      </c>
      <c r="O86" s="591">
        <v>-9.7</v>
      </c>
      <c r="P86" s="591">
        <v>-12.1</v>
      </c>
      <c r="Q86" s="591">
        <v>-5.5</v>
      </c>
      <c r="R86" s="591">
        <v>4.7</v>
      </c>
      <c r="S86" s="591">
        <v>6.9</v>
      </c>
    </row>
    <row r="87" spans="1:19" ht="13.5" customHeight="1">
      <c r="A87" s="549" t="s">
        <v>563</v>
      </c>
      <c r="B87" s="549" t="s">
        <v>626</v>
      </c>
      <c r="C87" s="550"/>
      <c r="D87" s="590">
        <v>-0.3</v>
      </c>
      <c r="E87" s="591">
        <v>4</v>
      </c>
      <c r="F87" s="591">
        <v>0.6</v>
      </c>
      <c r="G87" s="591">
        <v>6.7</v>
      </c>
      <c r="H87" s="591">
        <v>1.8</v>
      </c>
      <c r="I87" s="591">
        <v>-1.5</v>
      </c>
      <c r="J87" s="591">
        <v>-1.8</v>
      </c>
      <c r="K87" s="591">
        <v>1.3</v>
      </c>
      <c r="L87" s="591">
        <v>-13.1</v>
      </c>
      <c r="M87" s="591">
        <v>6.9</v>
      </c>
      <c r="N87" s="591">
        <v>3</v>
      </c>
      <c r="O87" s="591">
        <v>-7.6</v>
      </c>
      <c r="P87" s="591">
        <v>-11.5</v>
      </c>
      <c r="Q87" s="591">
        <v>-0.6</v>
      </c>
      <c r="R87" s="591">
        <v>3</v>
      </c>
      <c r="S87" s="591">
        <v>6.3</v>
      </c>
    </row>
    <row r="88" spans="1:19" ht="13.5" customHeight="1">
      <c r="A88" s="549"/>
      <c r="B88" s="549" t="s">
        <v>627</v>
      </c>
      <c r="C88" s="550"/>
      <c r="D88" s="590">
        <v>0.3</v>
      </c>
      <c r="E88" s="591">
        <v>5.3</v>
      </c>
      <c r="F88" s="591">
        <v>2.5</v>
      </c>
      <c r="G88" s="591">
        <v>4.7</v>
      </c>
      <c r="H88" s="591">
        <v>-10.8</v>
      </c>
      <c r="I88" s="591">
        <v>1.6</v>
      </c>
      <c r="J88" s="591">
        <v>-3</v>
      </c>
      <c r="K88" s="591">
        <v>-6.7</v>
      </c>
      <c r="L88" s="591">
        <v>-13.2</v>
      </c>
      <c r="M88" s="591">
        <v>0.4</v>
      </c>
      <c r="N88" s="591">
        <v>-2.1</v>
      </c>
      <c r="O88" s="591">
        <v>-3</v>
      </c>
      <c r="P88" s="591">
        <v>13.3</v>
      </c>
      <c r="Q88" s="591">
        <v>-2.5</v>
      </c>
      <c r="R88" s="591">
        <v>6.8</v>
      </c>
      <c r="S88" s="591">
        <v>-6.9</v>
      </c>
    </row>
    <row r="89" spans="1:19" ht="13.5" customHeight="1">
      <c r="A89" s="549"/>
      <c r="B89" s="549" t="s">
        <v>628</v>
      </c>
      <c r="C89" s="550"/>
      <c r="D89" s="590">
        <v>-2.8</v>
      </c>
      <c r="E89" s="591">
        <v>2.1</v>
      </c>
      <c r="F89" s="591">
        <v>-2.5</v>
      </c>
      <c r="G89" s="591">
        <v>1.3</v>
      </c>
      <c r="H89" s="591">
        <v>-0.2</v>
      </c>
      <c r="I89" s="591">
        <v>-3.3</v>
      </c>
      <c r="J89" s="591">
        <v>0.1</v>
      </c>
      <c r="K89" s="591">
        <v>1</v>
      </c>
      <c r="L89" s="591">
        <v>-7.7</v>
      </c>
      <c r="M89" s="591">
        <v>4.9</v>
      </c>
      <c r="N89" s="591">
        <v>-1</v>
      </c>
      <c r="O89" s="591">
        <v>-4.7</v>
      </c>
      <c r="P89" s="591">
        <v>-16.3</v>
      </c>
      <c r="Q89" s="591">
        <v>-2.7</v>
      </c>
      <c r="R89" s="591">
        <v>-3.8</v>
      </c>
      <c r="S89" s="591">
        <v>-3</v>
      </c>
    </row>
    <row r="90" spans="1:19" ht="13.5" customHeight="1">
      <c r="A90" s="549"/>
      <c r="B90" s="549" t="s">
        <v>579</v>
      </c>
      <c r="C90" s="550"/>
      <c r="D90" s="590">
        <v>-0.2</v>
      </c>
      <c r="E90" s="591">
        <v>7</v>
      </c>
      <c r="F90" s="591">
        <v>0.3</v>
      </c>
      <c r="G90" s="591">
        <v>9.3</v>
      </c>
      <c r="H90" s="591">
        <v>1.6</v>
      </c>
      <c r="I90" s="591">
        <v>-2</v>
      </c>
      <c r="J90" s="591">
        <v>-2.6</v>
      </c>
      <c r="K90" s="591">
        <v>6</v>
      </c>
      <c r="L90" s="591">
        <v>-3.3</v>
      </c>
      <c r="M90" s="591">
        <v>7</v>
      </c>
      <c r="N90" s="591">
        <v>1.8</v>
      </c>
      <c r="O90" s="591">
        <v>-13.1</v>
      </c>
      <c r="P90" s="591">
        <v>-5.8</v>
      </c>
      <c r="Q90" s="591">
        <v>1</v>
      </c>
      <c r="R90" s="591">
        <v>11.8</v>
      </c>
      <c r="S90" s="591">
        <v>4.1</v>
      </c>
    </row>
    <row r="91" spans="1:19" ht="13.5" customHeight="1">
      <c r="A91" s="554"/>
      <c r="B91" s="554" t="s">
        <v>787</v>
      </c>
      <c r="C91" s="555"/>
      <c r="D91" s="592">
        <v>1.5</v>
      </c>
      <c r="E91" s="593">
        <v>12</v>
      </c>
      <c r="F91" s="593">
        <v>2.2</v>
      </c>
      <c r="G91" s="593">
        <v>5.1</v>
      </c>
      <c r="H91" s="593">
        <v>5.9</v>
      </c>
      <c r="I91" s="593">
        <v>2.1</v>
      </c>
      <c r="J91" s="593">
        <v>-1.4</v>
      </c>
      <c r="K91" s="593">
        <v>7.3</v>
      </c>
      <c r="L91" s="593">
        <v>-7.8</v>
      </c>
      <c r="M91" s="593">
        <v>8.2</v>
      </c>
      <c r="N91" s="593">
        <v>3.3</v>
      </c>
      <c r="O91" s="593">
        <v>-3.2</v>
      </c>
      <c r="P91" s="593">
        <v>-4.1</v>
      </c>
      <c r="Q91" s="593">
        <v>2.1</v>
      </c>
      <c r="R91" s="593">
        <v>4.1</v>
      </c>
      <c r="S91" s="593">
        <v>-0.4</v>
      </c>
    </row>
    <row r="92" spans="1:35" ht="27" customHeight="1">
      <c r="A92" s="752" t="s">
        <v>344</v>
      </c>
      <c r="B92" s="752"/>
      <c r="C92" s="753"/>
      <c r="D92" s="597">
        <v>3.1</v>
      </c>
      <c r="E92" s="594">
        <v>4.1</v>
      </c>
      <c r="F92" s="594">
        <v>4.4</v>
      </c>
      <c r="G92" s="594">
        <v>-1.1</v>
      </c>
      <c r="H92" s="594">
        <v>4.4</v>
      </c>
      <c r="I92" s="594">
        <v>2</v>
      </c>
      <c r="J92" s="594">
        <v>3</v>
      </c>
      <c r="K92" s="594">
        <v>0.8</v>
      </c>
      <c r="L92" s="594">
        <v>-3.8</v>
      </c>
      <c r="M92" s="594">
        <v>5.1</v>
      </c>
      <c r="N92" s="594">
        <v>1.6</v>
      </c>
      <c r="O92" s="594">
        <v>8.3</v>
      </c>
      <c r="P92" s="594">
        <v>-2</v>
      </c>
      <c r="Q92" s="594">
        <v>2.8</v>
      </c>
      <c r="R92" s="594">
        <v>-3.4</v>
      </c>
      <c r="S92" s="594">
        <v>1.7</v>
      </c>
      <c r="T92" s="551"/>
      <c r="U92" s="551"/>
      <c r="V92" s="551"/>
      <c r="W92" s="551"/>
      <c r="X92" s="551"/>
      <c r="Y92" s="551"/>
      <c r="Z92" s="551"/>
      <c r="AA92" s="551"/>
      <c r="AB92" s="551"/>
      <c r="AC92" s="551"/>
      <c r="AD92" s="551"/>
      <c r="AE92" s="551"/>
      <c r="AF92" s="551"/>
      <c r="AG92" s="551"/>
      <c r="AH92" s="551"/>
      <c r="AI92" s="551"/>
    </row>
    <row r="93" spans="1:36" s="553" customFormat="1" ht="27" customHeight="1">
      <c r="A93" s="557"/>
      <c r="B93" s="557"/>
      <c r="C93" s="557"/>
      <c r="D93" s="558"/>
      <c r="E93" s="558"/>
      <c r="F93" s="558"/>
      <c r="G93" s="558"/>
      <c r="H93" s="558"/>
      <c r="I93" s="558"/>
      <c r="J93" s="558"/>
      <c r="K93" s="558"/>
      <c r="L93" s="558"/>
      <c r="M93" s="558"/>
      <c r="N93" s="558"/>
      <c r="O93" s="558"/>
      <c r="P93" s="558"/>
      <c r="Q93" s="558"/>
      <c r="R93" s="558"/>
      <c r="S93" s="558"/>
      <c r="T93" s="536"/>
      <c r="U93" s="536"/>
      <c r="V93" s="536"/>
      <c r="W93" s="536"/>
      <c r="X93" s="536"/>
      <c r="Y93" s="536"/>
      <c r="Z93" s="536"/>
      <c r="AA93" s="536"/>
      <c r="AB93" s="536"/>
      <c r="AC93" s="536"/>
      <c r="AD93" s="536"/>
      <c r="AE93" s="536"/>
      <c r="AF93" s="536"/>
      <c r="AG93" s="536"/>
      <c r="AH93" s="536"/>
      <c r="AI93" s="536"/>
      <c r="AJ93" s="536"/>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Ｐゴシック,標準"&amp;12- 13 -</oddFooter>
  </headerFooter>
</worksheet>
</file>

<file path=xl/worksheets/sheet15.xml><?xml version="1.0" encoding="utf-8"?>
<worksheet xmlns="http://schemas.openxmlformats.org/spreadsheetml/2006/main" xmlns:r="http://schemas.openxmlformats.org/officeDocument/2006/relationships">
  <sheetPr codeName="Sheet34">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36" bestFit="1" customWidth="1"/>
    <col min="2" max="2" width="3.19921875" style="536" bestFit="1" customWidth="1"/>
    <col min="3" max="3" width="3.09765625" style="536" bestFit="1" customWidth="1"/>
    <col min="4" max="19" width="8.19921875" style="536" customWidth="1"/>
    <col min="20" max="35" width="7.59765625" style="536" customWidth="1"/>
    <col min="36" max="16384" width="9" style="536" customWidth="1"/>
  </cols>
  <sheetData>
    <row r="1" spans="1:31" ht="21">
      <c r="A1" s="535"/>
      <c r="B1" s="535"/>
      <c r="C1" s="535"/>
      <c r="D1" s="535"/>
      <c r="E1" s="537"/>
      <c r="F1" s="537"/>
      <c r="G1" s="755" t="s">
        <v>635</v>
      </c>
      <c r="H1" s="755"/>
      <c r="I1" s="755"/>
      <c r="J1" s="755"/>
      <c r="K1" s="755"/>
      <c r="L1" s="755"/>
      <c r="M1" s="755"/>
      <c r="N1" s="755"/>
      <c r="O1" s="755"/>
      <c r="P1" s="537"/>
      <c r="Q1" s="537"/>
      <c r="R1" s="535"/>
      <c r="S1" s="537"/>
      <c r="T1" s="537"/>
      <c r="U1" s="537"/>
      <c r="V1" s="537"/>
      <c r="W1" s="537"/>
      <c r="X1" s="537"/>
      <c r="Y1" s="537"/>
      <c r="Z1" s="537"/>
      <c r="AA1" s="537"/>
      <c r="AB1" s="537"/>
      <c r="AC1" s="537"/>
      <c r="AD1" s="537"/>
      <c r="AE1" s="537"/>
    </row>
    <row r="2" spans="1:19" ht="17.25">
      <c r="A2" s="599" t="s">
        <v>117</v>
      </c>
      <c r="B2" s="538"/>
      <c r="C2" s="538"/>
      <c r="H2" s="756"/>
      <c r="I2" s="756"/>
      <c r="J2" s="756"/>
      <c r="K2" s="756"/>
      <c r="L2" s="756"/>
      <c r="M2" s="756"/>
      <c r="N2" s="756"/>
      <c r="O2" s="756"/>
      <c r="S2" s="559" t="s">
        <v>614</v>
      </c>
    </row>
    <row r="3" spans="1:19" ht="13.5">
      <c r="A3" s="744" t="s">
        <v>564</v>
      </c>
      <c r="B3" s="744"/>
      <c r="C3" s="745"/>
      <c r="D3" s="539" t="s">
        <v>746</v>
      </c>
      <c r="E3" s="539" t="s">
        <v>747</v>
      </c>
      <c r="F3" s="539" t="s">
        <v>748</v>
      </c>
      <c r="G3" s="539" t="s">
        <v>749</v>
      </c>
      <c r="H3" s="539" t="s">
        <v>750</v>
      </c>
      <c r="I3" s="539" t="s">
        <v>751</v>
      </c>
      <c r="J3" s="539" t="s">
        <v>752</v>
      </c>
      <c r="K3" s="539" t="s">
        <v>753</v>
      </c>
      <c r="L3" s="539" t="s">
        <v>754</v>
      </c>
      <c r="M3" s="539" t="s">
        <v>755</v>
      </c>
      <c r="N3" s="539" t="s">
        <v>756</v>
      </c>
      <c r="O3" s="539" t="s">
        <v>757</v>
      </c>
      <c r="P3" s="539" t="s">
        <v>758</v>
      </c>
      <c r="Q3" s="539" t="s">
        <v>759</v>
      </c>
      <c r="R3" s="539" t="s">
        <v>760</v>
      </c>
      <c r="S3" s="539" t="s">
        <v>761</v>
      </c>
    </row>
    <row r="4" spans="1:19" ht="13.5">
      <c r="A4" s="746"/>
      <c r="B4" s="746"/>
      <c r="C4" s="747"/>
      <c r="D4" s="540" t="s">
        <v>580</v>
      </c>
      <c r="E4" s="540"/>
      <c r="F4" s="540"/>
      <c r="G4" s="540" t="s">
        <v>727</v>
      </c>
      <c r="H4" s="540" t="s">
        <v>581</v>
      </c>
      <c r="I4" s="540" t="s">
        <v>582</v>
      </c>
      <c r="J4" s="540" t="s">
        <v>583</v>
      </c>
      <c r="K4" s="540" t="s">
        <v>584</v>
      </c>
      <c r="L4" s="541" t="s">
        <v>585</v>
      </c>
      <c r="M4" s="542" t="s">
        <v>586</v>
      </c>
      <c r="N4" s="541" t="s">
        <v>728</v>
      </c>
      <c r="O4" s="541" t="s">
        <v>587</v>
      </c>
      <c r="P4" s="541" t="s">
        <v>588</v>
      </c>
      <c r="Q4" s="541" t="s">
        <v>589</v>
      </c>
      <c r="R4" s="541" t="s">
        <v>590</v>
      </c>
      <c r="S4" s="541" t="s">
        <v>591</v>
      </c>
    </row>
    <row r="5" spans="1:19" ht="18" customHeight="1">
      <c r="A5" s="748"/>
      <c r="B5" s="748"/>
      <c r="C5" s="749"/>
      <c r="D5" s="543" t="s">
        <v>592</v>
      </c>
      <c r="E5" s="543" t="s">
        <v>342</v>
      </c>
      <c r="F5" s="543" t="s">
        <v>343</v>
      </c>
      <c r="G5" s="543" t="s">
        <v>729</v>
      </c>
      <c r="H5" s="543" t="s">
        <v>593</v>
      </c>
      <c r="I5" s="543" t="s">
        <v>594</v>
      </c>
      <c r="J5" s="543" t="s">
        <v>595</v>
      </c>
      <c r="K5" s="543" t="s">
        <v>596</v>
      </c>
      <c r="L5" s="544" t="s">
        <v>597</v>
      </c>
      <c r="M5" s="545" t="s">
        <v>598</v>
      </c>
      <c r="N5" s="544" t="s">
        <v>599</v>
      </c>
      <c r="O5" s="544" t="s">
        <v>599</v>
      </c>
      <c r="P5" s="545" t="s">
        <v>600</v>
      </c>
      <c r="Q5" s="545" t="s">
        <v>601</v>
      </c>
      <c r="R5" s="544" t="s">
        <v>599</v>
      </c>
      <c r="S5" s="543" t="s">
        <v>602</v>
      </c>
    </row>
    <row r="6" spans="1:19" ht="15.75" customHeight="1">
      <c r="A6" s="614"/>
      <c r="B6" s="614"/>
      <c r="C6" s="614"/>
      <c r="D6" s="750" t="s">
        <v>710</v>
      </c>
      <c r="E6" s="750"/>
      <c r="F6" s="750"/>
      <c r="G6" s="750"/>
      <c r="H6" s="750"/>
      <c r="I6" s="750"/>
      <c r="J6" s="750"/>
      <c r="K6" s="750"/>
      <c r="L6" s="750"/>
      <c r="M6" s="750"/>
      <c r="N6" s="750"/>
      <c r="O6" s="750"/>
      <c r="P6" s="750"/>
      <c r="Q6" s="750"/>
      <c r="R6" s="750"/>
      <c r="S6" s="614"/>
    </row>
    <row r="7" spans="1:19" ht="13.5" customHeight="1">
      <c r="A7" s="546" t="s">
        <v>603</v>
      </c>
      <c r="B7" s="546" t="s">
        <v>604</v>
      </c>
      <c r="C7" s="547" t="s">
        <v>605</v>
      </c>
      <c r="D7" s="602">
        <v>104.1</v>
      </c>
      <c r="E7" s="603">
        <v>99.5</v>
      </c>
      <c r="F7" s="603">
        <v>103.4</v>
      </c>
      <c r="G7" s="603">
        <v>107</v>
      </c>
      <c r="H7" s="603">
        <v>95.4</v>
      </c>
      <c r="I7" s="603">
        <v>105.8</v>
      </c>
      <c r="J7" s="603">
        <v>102.5</v>
      </c>
      <c r="K7" s="603">
        <v>99.2</v>
      </c>
      <c r="L7" s="610" t="s">
        <v>699</v>
      </c>
      <c r="M7" s="610" t="s">
        <v>699</v>
      </c>
      <c r="N7" s="610" t="s">
        <v>699</v>
      </c>
      <c r="O7" s="610" t="s">
        <v>699</v>
      </c>
      <c r="P7" s="603">
        <v>110.1</v>
      </c>
      <c r="Q7" s="603">
        <v>105.3</v>
      </c>
      <c r="R7" s="603">
        <v>96.7</v>
      </c>
      <c r="S7" s="610" t="s">
        <v>699</v>
      </c>
    </row>
    <row r="8" spans="1:19" ht="13.5" customHeight="1">
      <c r="A8" s="549"/>
      <c r="B8" s="549" t="s">
        <v>606</v>
      </c>
      <c r="C8" s="550"/>
      <c r="D8" s="604">
        <v>102.8</v>
      </c>
      <c r="E8" s="605">
        <v>101.4</v>
      </c>
      <c r="F8" s="605">
        <v>101</v>
      </c>
      <c r="G8" s="605">
        <v>97.5</v>
      </c>
      <c r="H8" s="605">
        <v>94.7</v>
      </c>
      <c r="I8" s="605">
        <v>104.1</v>
      </c>
      <c r="J8" s="605">
        <v>101.6</v>
      </c>
      <c r="K8" s="605">
        <v>101.3</v>
      </c>
      <c r="L8" s="611" t="s">
        <v>699</v>
      </c>
      <c r="M8" s="611" t="s">
        <v>699</v>
      </c>
      <c r="N8" s="611" t="s">
        <v>699</v>
      </c>
      <c r="O8" s="611" t="s">
        <v>699</v>
      </c>
      <c r="P8" s="605">
        <v>104.8</v>
      </c>
      <c r="Q8" s="605">
        <v>103.3</v>
      </c>
      <c r="R8" s="605">
        <v>94.6</v>
      </c>
      <c r="S8" s="611" t="s">
        <v>699</v>
      </c>
    </row>
    <row r="9" spans="1:19" ht="13.5">
      <c r="A9" s="549"/>
      <c r="B9" s="549" t="s">
        <v>607</v>
      </c>
      <c r="C9" s="550"/>
      <c r="D9" s="604">
        <v>101.9</v>
      </c>
      <c r="E9" s="605">
        <v>99.1</v>
      </c>
      <c r="F9" s="605">
        <v>101.6</v>
      </c>
      <c r="G9" s="605">
        <v>99.5</v>
      </c>
      <c r="H9" s="605">
        <v>92.1</v>
      </c>
      <c r="I9" s="605">
        <v>99.3</v>
      </c>
      <c r="J9" s="605">
        <v>101.9</v>
      </c>
      <c r="K9" s="605">
        <v>102.5</v>
      </c>
      <c r="L9" s="611" t="s">
        <v>699</v>
      </c>
      <c r="M9" s="611" t="s">
        <v>699</v>
      </c>
      <c r="N9" s="611" t="s">
        <v>699</v>
      </c>
      <c r="O9" s="611" t="s">
        <v>699</v>
      </c>
      <c r="P9" s="605">
        <v>105.7</v>
      </c>
      <c r="Q9" s="605">
        <v>95.4</v>
      </c>
      <c r="R9" s="605">
        <v>95.7</v>
      </c>
      <c r="S9" s="611" t="s">
        <v>699</v>
      </c>
    </row>
    <row r="10" spans="1:19" ht="13.5" customHeight="1">
      <c r="A10" s="549"/>
      <c r="B10" s="549" t="s">
        <v>608</v>
      </c>
      <c r="C10" s="550"/>
      <c r="D10" s="604">
        <v>97.7</v>
      </c>
      <c r="E10" s="605">
        <v>98.4</v>
      </c>
      <c r="F10" s="605">
        <v>95.3</v>
      </c>
      <c r="G10" s="605">
        <v>97.7</v>
      </c>
      <c r="H10" s="605">
        <v>92.3</v>
      </c>
      <c r="I10" s="605">
        <v>101.3</v>
      </c>
      <c r="J10" s="605">
        <v>94.4</v>
      </c>
      <c r="K10" s="605">
        <v>100.8</v>
      </c>
      <c r="L10" s="611" t="s">
        <v>699</v>
      </c>
      <c r="M10" s="611" t="s">
        <v>699</v>
      </c>
      <c r="N10" s="611" t="s">
        <v>699</v>
      </c>
      <c r="O10" s="611" t="s">
        <v>699</v>
      </c>
      <c r="P10" s="605">
        <v>102.7</v>
      </c>
      <c r="Q10" s="605">
        <v>98.7</v>
      </c>
      <c r="R10" s="605">
        <v>99.2</v>
      </c>
      <c r="S10" s="611" t="s">
        <v>699</v>
      </c>
    </row>
    <row r="11" spans="1:19" ht="13.5" customHeight="1">
      <c r="A11" s="549"/>
      <c r="B11" s="549" t="s">
        <v>609</v>
      </c>
      <c r="C11" s="550"/>
      <c r="D11" s="607">
        <v>100</v>
      </c>
      <c r="E11" s="606">
        <v>100</v>
      </c>
      <c r="F11" s="606">
        <v>100</v>
      </c>
      <c r="G11" s="606">
        <v>100</v>
      </c>
      <c r="H11" s="606">
        <v>100</v>
      </c>
      <c r="I11" s="606">
        <v>100</v>
      </c>
      <c r="J11" s="606">
        <v>100</v>
      </c>
      <c r="K11" s="606">
        <v>100</v>
      </c>
      <c r="L11" s="606">
        <v>100</v>
      </c>
      <c r="M11" s="606">
        <v>100</v>
      </c>
      <c r="N11" s="606">
        <v>100</v>
      </c>
      <c r="O11" s="606">
        <v>100</v>
      </c>
      <c r="P11" s="606">
        <v>100</v>
      </c>
      <c r="Q11" s="606">
        <v>100</v>
      </c>
      <c r="R11" s="606">
        <v>100</v>
      </c>
      <c r="S11" s="606">
        <v>100</v>
      </c>
    </row>
    <row r="12" spans="1:19" ht="13.5" customHeight="1">
      <c r="A12" s="549"/>
      <c r="B12" s="549" t="s">
        <v>610</v>
      </c>
      <c r="C12" s="550"/>
      <c r="D12" s="608">
        <v>98.4</v>
      </c>
      <c r="E12" s="609">
        <v>99</v>
      </c>
      <c r="F12" s="609">
        <v>98.4</v>
      </c>
      <c r="G12" s="609">
        <v>101.3</v>
      </c>
      <c r="H12" s="609">
        <v>100.3</v>
      </c>
      <c r="I12" s="609">
        <v>101.4</v>
      </c>
      <c r="J12" s="609">
        <v>98.7</v>
      </c>
      <c r="K12" s="609">
        <v>103.8</v>
      </c>
      <c r="L12" s="609">
        <v>102.9</v>
      </c>
      <c r="M12" s="609">
        <v>101</v>
      </c>
      <c r="N12" s="609">
        <v>87.9</v>
      </c>
      <c r="O12" s="609">
        <v>101.6</v>
      </c>
      <c r="P12" s="609">
        <v>88.5</v>
      </c>
      <c r="Q12" s="609">
        <v>99.2</v>
      </c>
      <c r="R12" s="609">
        <v>98.8</v>
      </c>
      <c r="S12" s="609">
        <v>105.9</v>
      </c>
    </row>
    <row r="13" spans="1:19" ht="13.5" customHeight="1">
      <c r="A13" s="546" t="s">
        <v>611</v>
      </c>
      <c r="B13" s="546" t="s">
        <v>629</v>
      </c>
      <c r="C13" s="552" t="s">
        <v>613</v>
      </c>
      <c r="D13" s="590">
        <v>100.8</v>
      </c>
      <c r="E13" s="591">
        <v>101.3</v>
      </c>
      <c r="F13" s="591">
        <v>103.1</v>
      </c>
      <c r="G13" s="591">
        <v>102.2</v>
      </c>
      <c r="H13" s="591">
        <v>100.9</v>
      </c>
      <c r="I13" s="591">
        <v>104</v>
      </c>
      <c r="J13" s="591">
        <v>99.7</v>
      </c>
      <c r="K13" s="591">
        <v>103.2</v>
      </c>
      <c r="L13" s="591">
        <v>103.5</v>
      </c>
      <c r="M13" s="591">
        <v>102</v>
      </c>
      <c r="N13" s="591">
        <v>86.5</v>
      </c>
      <c r="O13" s="591">
        <v>101</v>
      </c>
      <c r="P13" s="591">
        <v>91</v>
      </c>
      <c r="Q13" s="591">
        <v>100.5</v>
      </c>
      <c r="R13" s="591">
        <v>98</v>
      </c>
      <c r="S13" s="591">
        <v>110.7</v>
      </c>
    </row>
    <row r="14" spans="1:19" ht="13.5" customHeight="1">
      <c r="A14" s="549"/>
      <c r="B14" s="549" t="s">
        <v>704</v>
      </c>
      <c r="C14" s="550"/>
      <c r="D14" s="590">
        <v>99.2</v>
      </c>
      <c r="E14" s="591">
        <v>102.8</v>
      </c>
      <c r="F14" s="591">
        <v>101.8</v>
      </c>
      <c r="G14" s="591">
        <v>98.9</v>
      </c>
      <c r="H14" s="591">
        <v>95.2</v>
      </c>
      <c r="I14" s="591">
        <v>103</v>
      </c>
      <c r="J14" s="591">
        <v>97</v>
      </c>
      <c r="K14" s="591">
        <v>105.5</v>
      </c>
      <c r="L14" s="591">
        <v>105.5</v>
      </c>
      <c r="M14" s="591">
        <v>102.3</v>
      </c>
      <c r="N14" s="591">
        <v>85.4</v>
      </c>
      <c r="O14" s="591">
        <v>105.3</v>
      </c>
      <c r="P14" s="591">
        <v>82.2</v>
      </c>
      <c r="Q14" s="591">
        <v>97.5</v>
      </c>
      <c r="R14" s="591">
        <v>100.5</v>
      </c>
      <c r="S14" s="591">
        <v>107.4</v>
      </c>
    </row>
    <row r="15" spans="1:19" ht="13.5" customHeight="1">
      <c r="A15" s="549" t="s">
        <v>612</v>
      </c>
      <c r="B15" s="549" t="s">
        <v>633</v>
      </c>
      <c r="C15" s="550" t="s">
        <v>613</v>
      </c>
      <c r="D15" s="590">
        <v>91.6</v>
      </c>
      <c r="E15" s="591">
        <v>88.2</v>
      </c>
      <c r="F15" s="591">
        <v>89.7</v>
      </c>
      <c r="G15" s="591">
        <v>95.2</v>
      </c>
      <c r="H15" s="591">
        <v>91</v>
      </c>
      <c r="I15" s="591">
        <v>97.7</v>
      </c>
      <c r="J15" s="591">
        <v>91.5</v>
      </c>
      <c r="K15" s="591">
        <v>104.5</v>
      </c>
      <c r="L15" s="591">
        <v>92</v>
      </c>
      <c r="M15" s="591">
        <v>90.2</v>
      </c>
      <c r="N15" s="591">
        <v>90.4</v>
      </c>
      <c r="O15" s="591">
        <v>99</v>
      </c>
      <c r="P15" s="591">
        <v>81.2</v>
      </c>
      <c r="Q15" s="591">
        <v>94.3</v>
      </c>
      <c r="R15" s="591">
        <v>93</v>
      </c>
      <c r="S15" s="591">
        <v>97.8</v>
      </c>
    </row>
    <row r="16" spans="1:19" ht="13.5" customHeight="1">
      <c r="A16" s="549" t="s">
        <v>563</v>
      </c>
      <c r="B16" s="549" t="s">
        <v>621</v>
      </c>
      <c r="C16" s="550"/>
      <c r="D16" s="590">
        <v>100.1</v>
      </c>
      <c r="E16" s="591">
        <v>102.2</v>
      </c>
      <c r="F16" s="591">
        <v>102.2</v>
      </c>
      <c r="G16" s="591">
        <v>100.6</v>
      </c>
      <c r="H16" s="591">
        <v>99.9</v>
      </c>
      <c r="I16" s="591">
        <v>105.2</v>
      </c>
      <c r="J16" s="591">
        <v>96.8</v>
      </c>
      <c r="K16" s="591">
        <v>102.6</v>
      </c>
      <c r="L16" s="591">
        <v>105.5</v>
      </c>
      <c r="M16" s="591">
        <v>103.9</v>
      </c>
      <c r="N16" s="591">
        <v>86.5</v>
      </c>
      <c r="O16" s="591">
        <v>101</v>
      </c>
      <c r="P16" s="591">
        <v>94.5</v>
      </c>
      <c r="Q16" s="591">
        <v>99.8</v>
      </c>
      <c r="R16" s="591">
        <v>103.9</v>
      </c>
      <c r="S16" s="591">
        <v>109.5</v>
      </c>
    </row>
    <row r="17" spans="1:19" ht="13.5" customHeight="1">
      <c r="A17" s="549" t="s">
        <v>563</v>
      </c>
      <c r="B17" s="549" t="s">
        <v>622</v>
      </c>
      <c r="C17" s="550"/>
      <c r="D17" s="590">
        <v>99.5</v>
      </c>
      <c r="E17" s="591">
        <v>99.5</v>
      </c>
      <c r="F17" s="591">
        <v>103</v>
      </c>
      <c r="G17" s="591">
        <v>98.7</v>
      </c>
      <c r="H17" s="591">
        <v>99.5</v>
      </c>
      <c r="I17" s="591">
        <v>105.4</v>
      </c>
      <c r="J17" s="591">
        <v>94.7</v>
      </c>
      <c r="K17" s="591">
        <v>107.3</v>
      </c>
      <c r="L17" s="591">
        <v>103</v>
      </c>
      <c r="M17" s="591">
        <v>107.3</v>
      </c>
      <c r="N17" s="591">
        <v>84.5</v>
      </c>
      <c r="O17" s="591">
        <v>99.1</v>
      </c>
      <c r="P17" s="591">
        <v>82.6</v>
      </c>
      <c r="Q17" s="591">
        <v>101.4</v>
      </c>
      <c r="R17" s="591">
        <v>103</v>
      </c>
      <c r="S17" s="591">
        <v>109.8</v>
      </c>
    </row>
    <row r="18" spans="1:19" ht="13.5" customHeight="1">
      <c r="A18" s="549" t="s">
        <v>563</v>
      </c>
      <c r="B18" s="549" t="s">
        <v>623</v>
      </c>
      <c r="C18" s="550"/>
      <c r="D18" s="590">
        <v>101.7</v>
      </c>
      <c r="E18" s="591">
        <v>100.8</v>
      </c>
      <c r="F18" s="591">
        <v>104.4</v>
      </c>
      <c r="G18" s="591">
        <v>102</v>
      </c>
      <c r="H18" s="591">
        <v>108.8</v>
      </c>
      <c r="I18" s="591">
        <v>106.5</v>
      </c>
      <c r="J18" s="591">
        <v>100.1</v>
      </c>
      <c r="K18" s="591">
        <v>109.2</v>
      </c>
      <c r="L18" s="591">
        <v>104.7</v>
      </c>
      <c r="M18" s="591">
        <v>111.2</v>
      </c>
      <c r="N18" s="591">
        <v>88.1</v>
      </c>
      <c r="O18" s="591">
        <v>101.6</v>
      </c>
      <c r="P18" s="591">
        <v>88.1</v>
      </c>
      <c r="Q18" s="591">
        <v>99.6</v>
      </c>
      <c r="R18" s="591">
        <v>104</v>
      </c>
      <c r="S18" s="591">
        <v>111.3</v>
      </c>
    </row>
    <row r="19" spans="1:19" ht="13.5" customHeight="1">
      <c r="A19" s="549" t="s">
        <v>563</v>
      </c>
      <c r="B19" s="549" t="s">
        <v>624</v>
      </c>
      <c r="C19" s="550"/>
      <c r="D19" s="590">
        <v>95</v>
      </c>
      <c r="E19" s="591">
        <v>89</v>
      </c>
      <c r="F19" s="591">
        <v>92.9</v>
      </c>
      <c r="G19" s="591">
        <v>97.9</v>
      </c>
      <c r="H19" s="591">
        <v>93.4</v>
      </c>
      <c r="I19" s="591">
        <v>99.9</v>
      </c>
      <c r="J19" s="591">
        <v>94.7</v>
      </c>
      <c r="K19" s="591">
        <v>107.6</v>
      </c>
      <c r="L19" s="591">
        <v>91.8</v>
      </c>
      <c r="M19" s="591">
        <v>97.6</v>
      </c>
      <c r="N19" s="591">
        <v>88.8</v>
      </c>
      <c r="O19" s="591">
        <v>99.6</v>
      </c>
      <c r="P19" s="591">
        <v>89.7</v>
      </c>
      <c r="Q19" s="591">
        <v>99.1</v>
      </c>
      <c r="R19" s="591">
        <v>102.1</v>
      </c>
      <c r="S19" s="591">
        <v>104.6</v>
      </c>
    </row>
    <row r="20" spans="1:19" ht="13.5" customHeight="1">
      <c r="A20" s="549" t="s">
        <v>563</v>
      </c>
      <c r="B20" s="549" t="s">
        <v>625</v>
      </c>
      <c r="C20" s="550"/>
      <c r="D20" s="590">
        <v>102.7</v>
      </c>
      <c r="E20" s="591">
        <v>102.2</v>
      </c>
      <c r="F20" s="591">
        <v>105.3</v>
      </c>
      <c r="G20" s="591">
        <v>104.6</v>
      </c>
      <c r="H20" s="591">
        <v>104.4</v>
      </c>
      <c r="I20" s="591">
        <v>110.3</v>
      </c>
      <c r="J20" s="591">
        <v>98.6</v>
      </c>
      <c r="K20" s="591">
        <v>112.9</v>
      </c>
      <c r="L20" s="591">
        <v>104</v>
      </c>
      <c r="M20" s="591">
        <v>110.4</v>
      </c>
      <c r="N20" s="591">
        <v>88.4</v>
      </c>
      <c r="O20" s="591">
        <v>100.7</v>
      </c>
      <c r="P20" s="591">
        <v>92.3</v>
      </c>
      <c r="Q20" s="591">
        <v>101.7</v>
      </c>
      <c r="R20" s="591">
        <v>105.7</v>
      </c>
      <c r="S20" s="591">
        <v>113</v>
      </c>
    </row>
    <row r="21" spans="1:19" ht="13.5" customHeight="1">
      <c r="A21" s="549" t="s">
        <v>563</v>
      </c>
      <c r="B21" s="549" t="s">
        <v>626</v>
      </c>
      <c r="C21" s="550"/>
      <c r="D21" s="590">
        <v>102</v>
      </c>
      <c r="E21" s="591">
        <v>102.4</v>
      </c>
      <c r="F21" s="591">
        <v>104</v>
      </c>
      <c r="G21" s="591">
        <v>102.1</v>
      </c>
      <c r="H21" s="591">
        <v>100.1</v>
      </c>
      <c r="I21" s="591">
        <v>106</v>
      </c>
      <c r="J21" s="591">
        <v>98.5</v>
      </c>
      <c r="K21" s="591">
        <v>109</v>
      </c>
      <c r="L21" s="591">
        <v>99.8</v>
      </c>
      <c r="M21" s="591">
        <v>107.3</v>
      </c>
      <c r="N21" s="591">
        <v>96.1</v>
      </c>
      <c r="O21" s="591">
        <v>95.9</v>
      </c>
      <c r="P21" s="591">
        <v>92.7</v>
      </c>
      <c r="Q21" s="591">
        <v>101.7</v>
      </c>
      <c r="R21" s="591">
        <v>103.9</v>
      </c>
      <c r="S21" s="591">
        <v>111.5</v>
      </c>
    </row>
    <row r="22" spans="1:19" ht="13.5" customHeight="1">
      <c r="A22" s="549"/>
      <c r="B22" s="549" t="s">
        <v>627</v>
      </c>
      <c r="C22" s="550"/>
      <c r="D22" s="590">
        <v>96.7</v>
      </c>
      <c r="E22" s="591">
        <v>94.5</v>
      </c>
      <c r="F22" s="591">
        <v>94.6</v>
      </c>
      <c r="G22" s="591">
        <v>102.9</v>
      </c>
      <c r="H22" s="591">
        <v>97.6</v>
      </c>
      <c r="I22" s="591">
        <v>102.1</v>
      </c>
      <c r="J22" s="591">
        <v>96.3</v>
      </c>
      <c r="K22" s="591">
        <v>106.2</v>
      </c>
      <c r="L22" s="591">
        <v>98.7</v>
      </c>
      <c r="M22" s="591">
        <v>98.5</v>
      </c>
      <c r="N22" s="591">
        <v>96</v>
      </c>
      <c r="O22" s="591">
        <v>99.9</v>
      </c>
      <c r="P22" s="591">
        <v>78.9</v>
      </c>
      <c r="Q22" s="591">
        <v>100.9</v>
      </c>
      <c r="R22" s="591">
        <v>106</v>
      </c>
      <c r="S22" s="591">
        <v>106.5</v>
      </c>
    </row>
    <row r="23" spans="1:19" ht="13.5" customHeight="1">
      <c r="A23" s="549"/>
      <c r="B23" s="549" t="s">
        <v>628</v>
      </c>
      <c r="C23" s="550"/>
      <c r="D23" s="590">
        <v>99.1</v>
      </c>
      <c r="E23" s="591">
        <v>104.2</v>
      </c>
      <c r="F23" s="591">
        <v>99.7</v>
      </c>
      <c r="G23" s="591">
        <v>97.9</v>
      </c>
      <c r="H23" s="591">
        <v>99.1</v>
      </c>
      <c r="I23" s="591">
        <v>105.7</v>
      </c>
      <c r="J23" s="591">
        <v>98.5</v>
      </c>
      <c r="K23" s="591">
        <v>102.1</v>
      </c>
      <c r="L23" s="591">
        <v>96</v>
      </c>
      <c r="M23" s="591">
        <v>106.3</v>
      </c>
      <c r="N23" s="591">
        <v>91.5</v>
      </c>
      <c r="O23" s="591">
        <v>96.9</v>
      </c>
      <c r="P23" s="591">
        <v>89.6</v>
      </c>
      <c r="Q23" s="591">
        <v>97.2</v>
      </c>
      <c r="R23" s="591">
        <v>95.4</v>
      </c>
      <c r="S23" s="591">
        <v>105.9</v>
      </c>
    </row>
    <row r="24" spans="1:46" ht="13.5" customHeight="1">
      <c r="A24" s="549"/>
      <c r="B24" s="549" t="s">
        <v>579</v>
      </c>
      <c r="C24" s="550"/>
      <c r="D24" s="590">
        <v>100.5</v>
      </c>
      <c r="E24" s="591">
        <v>101.7</v>
      </c>
      <c r="F24" s="591">
        <v>101.7</v>
      </c>
      <c r="G24" s="591">
        <v>103</v>
      </c>
      <c r="H24" s="591">
        <v>99</v>
      </c>
      <c r="I24" s="591">
        <v>103.7</v>
      </c>
      <c r="J24" s="591">
        <v>97</v>
      </c>
      <c r="K24" s="591">
        <v>107.7</v>
      </c>
      <c r="L24" s="591">
        <v>101.1</v>
      </c>
      <c r="M24" s="591">
        <v>102.8</v>
      </c>
      <c r="N24" s="591">
        <v>94.7</v>
      </c>
      <c r="O24" s="591">
        <v>95.1</v>
      </c>
      <c r="P24" s="591">
        <v>100.4</v>
      </c>
      <c r="Q24" s="591">
        <v>99.9</v>
      </c>
      <c r="R24" s="591">
        <v>105.5</v>
      </c>
      <c r="S24" s="591">
        <v>109.3</v>
      </c>
      <c r="T24" s="553"/>
      <c r="U24" s="553"/>
      <c r="V24" s="553"/>
      <c r="W24" s="553"/>
      <c r="X24" s="553"/>
      <c r="Y24" s="553"/>
      <c r="Z24" s="553"/>
      <c r="AA24" s="553"/>
      <c r="AB24" s="553"/>
      <c r="AC24" s="553"/>
      <c r="AD24" s="553"/>
      <c r="AE24" s="553"/>
      <c r="AF24" s="553"/>
      <c r="AG24" s="553"/>
      <c r="AH24" s="553"/>
      <c r="AI24" s="553"/>
      <c r="AJ24" s="553"/>
      <c r="AK24" s="553"/>
      <c r="AL24" s="553"/>
      <c r="AM24" s="553"/>
      <c r="AN24" s="553"/>
      <c r="AO24" s="553"/>
      <c r="AP24" s="553"/>
      <c r="AQ24" s="553"/>
      <c r="AR24" s="553"/>
      <c r="AS24" s="553"/>
      <c r="AT24" s="553"/>
    </row>
    <row r="25" spans="1:46" ht="13.5" customHeight="1">
      <c r="A25" s="554"/>
      <c r="B25" s="554" t="s">
        <v>787</v>
      </c>
      <c r="C25" s="555"/>
      <c r="D25" s="592">
        <v>103.8</v>
      </c>
      <c r="E25" s="593">
        <v>106.3</v>
      </c>
      <c r="F25" s="593">
        <v>106.6</v>
      </c>
      <c r="G25" s="593">
        <v>103.2</v>
      </c>
      <c r="H25" s="593">
        <v>103.7</v>
      </c>
      <c r="I25" s="593">
        <v>107.4</v>
      </c>
      <c r="J25" s="593">
        <v>100.4</v>
      </c>
      <c r="K25" s="593">
        <v>111.2</v>
      </c>
      <c r="L25" s="593">
        <v>99</v>
      </c>
      <c r="M25" s="593">
        <v>109.5</v>
      </c>
      <c r="N25" s="593">
        <v>94.3</v>
      </c>
      <c r="O25" s="593">
        <v>100.8</v>
      </c>
      <c r="P25" s="593">
        <v>96.3</v>
      </c>
      <c r="Q25" s="593">
        <v>102.7</v>
      </c>
      <c r="R25" s="593">
        <v>101</v>
      </c>
      <c r="S25" s="593">
        <v>112.6</v>
      </c>
      <c r="T25" s="553"/>
      <c r="U25" s="553"/>
      <c r="V25" s="553"/>
      <c r="W25" s="553"/>
      <c r="X25" s="553"/>
      <c r="Y25" s="553"/>
      <c r="Z25" s="553"/>
      <c r="AA25" s="553"/>
      <c r="AB25" s="553"/>
      <c r="AC25" s="553"/>
      <c r="AD25" s="553"/>
      <c r="AE25" s="553"/>
      <c r="AF25" s="553"/>
      <c r="AG25" s="553"/>
      <c r="AH25" s="553"/>
      <c r="AI25" s="553"/>
      <c r="AJ25" s="553"/>
      <c r="AK25" s="553"/>
      <c r="AL25" s="553"/>
      <c r="AM25" s="553"/>
      <c r="AN25" s="553"/>
      <c r="AO25" s="553"/>
      <c r="AP25" s="553"/>
      <c r="AQ25" s="553"/>
      <c r="AR25" s="553"/>
      <c r="AS25" s="553"/>
      <c r="AT25" s="553"/>
    </row>
    <row r="26" spans="1:19" ht="17.25" customHeight="1">
      <c r="A26" s="614"/>
      <c r="B26" s="614"/>
      <c r="C26" s="614"/>
      <c r="D26" s="751" t="s">
        <v>709</v>
      </c>
      <c r="E26" s="751"/>
      <c r="F26" s="751"/>
      <c r="G26" s="751"/>
      <c r="H26" s="751"/>
      <c r="I26" s="751"/>
      <c r="J26" s="751"/>
      <c r="K26" s="751"/>
      <c r="L26" s="751"/>
      <c r="M26" s="751"/>
      <c r="N26" s="751"/>
      <c r="O26" s="751"/>
      <c r="P26" s="751"/>
      <c r="Q26" s="751"/>
      <c r="R26" s="751"/>
      <c r="S26" s="751"/>
    </row>
    <row r="27" spans="1:19" ht="13.5" customHeight="1">
      <c r="A27" s="546" t="s">
        <v>603</v>
      </c>
      <c r="B27" s="546" t="s">
        <v>604</v>
      </c>
      <c r="C27" s="547" t="s">
        <v>605</v>
      </c>
      <c r="D27" s="602">
        <v>0.3</v>
      </c>
      <c r="E27" s="603">
        <v>1.2</v>
      </c>
      <c r="F27" s="603">
        <v>0.3</v>
      </c>
      <c r="G27" s="603">
        <v>1.2</v>
      </c>
      <c r="H27" s="603">
        <v>6.1</v>
      </c>
      <c r="I27" s="603">
        <v>4</v>
      </c>
      <c r="J27" s="603">
        <v>-0.5</v>
      </c>
      <c r="K27" s="603">
        <v>5.1</v>
      </c>
      <c r="L27" s="610" t="s">
        <v>699</v>
      </c>
      <c r="M27" s="610" t="s">
        <v>699</v>
      </c>
      <c r="N27" s="610" t="s">
        <v>699</v>
      </c>
      <c r="O27" s="610" t="s">
        <v>699</v>
      </c>
      <c r="P27" s="603">
        <v>0.6</v>
      </c>
      <c r="Q27" s="603">
        <v>-0.8</v>
      </c>
      <c r="R27" s="603">
        <v>3.5</v>
      </c>
      <c r="S27" s="610" t="s">
        <v>699</v>
      </c>
    </row>
    <row r="28" spans="1:19" ht="13.5" customHeight="1">
      <c r="A28" s="549"/>
      <c r="B28" s="549" t="s">
        <v>606</v>
      </c>
      <c r="C28" s="550"/>
      <c r="D28" s="604">
        <v>-1.2</v>
      </c>
      <c r="E28" s="605">
        <v>1.9</v>
      </c>
      <c r="F28" s="605">
        <v>-2.3</v>
      </c>
      <c r="G28" s="605">
        <v>-8.9</v>
      </c>
      <c r="H28" s="605">
        <v>-0.7</v>
      </c>
      <c r="I28" s="605">
        <v>-1.6</v>
      </c>
      <c r="J28" s="605">
        <v>-0.9</v>
      </c>
      <c r="K28" s="605">
        <v>2.2</v>
      </c>
      <c r="L28" s="611" t="s">
        <v>699</v>
      </c>
      <c r="M28" s="611" t="s">
        <v>699</v>
      </c>
      <c r="N28" s="611" t="s">
        <v>699</v>
      </c>
      <c r="O28" s="611" t="s">
        <v>699</v>
      </c>
      <c r="P28" s="605">
        <v>-4.8</v>
      </c>
      <c r="Q28" s="605">
        <v>-1.9</v>
      </c>
      <c r="R28" s="605">
        <v>-2</v>
      </c>
      <c r="S28" s="611" t="s">
        <v>699</v>
      </c>
    </row>
    <row r="29" spans="1:19" ht="13.5" customHeight="1">
      <c r="A29" s="549"/>
      <c r="B29" s="549" t="s">
        <v>607</v>
      </c>
      <c r="C29" s="550"/>
      <c r="D29" s="604">
        <v>-0.8</v>
      </c>
      <c r="E29" s="605">
        <v>-2.2</v>
      </c>
      <c r="F29" s="605">
        <v>0.5</v>
      </c>
      <c r="G29" s="605">
        <v>2.2</v>
      </c>
      <c r="H29" s="605">
        <v>-2.8</v>
      </c>
      <c r="I29" s="605">
        <v>-4.6</v>
      </c>
      <c r="J29" s="605">
        <v>0.3</v>
      </c>
      <c r="K29" s="605">
        <v>1.2</v>
      </c>
      <c r="L29" s="611" t="s">
        <v>699</v>
      </c>
      <c r="M29" s="611" t="s">
        <v>699</v>
      </c>
      <c r="N29" s="611" t="s">
        <v>699</v>
      </c>
      <c r="O29" s="611" t="s">
        <v>699</v>
      </c>
      <c r="P29" s="605">
        <v>0.7</v>
      </c>
      <c r="Q29" s="605">
        <v>-7.7</v>
      </c>
      <c r="R29" s="605">
        <v>1.1</v>
      </c>
      <c r="S29" s="611" t="s">
        <v>699</v>
      </c>
    </row>
    <row r="30" spans="1:19" ht="13.5" customHeight="1">
      <c r="A30" s="549"/>
      <c r="B30" s="549" t="s">
        <v>608</v>
      </c>
      <c r="C30" s="550"/>
      <c r="D30" s="604">
        <v>-4.2</v>
      </c>
      <c r="E30" s="605">
        <v>-0.8</v>
      </c>
      <c r="F30" s="605">
        <v>-6.1</v>
      </c>
      <c r="G30" s="605">
        <v>-1.8</v>
      </c>
      <c r="H30" s="605">
        <v>0.1</v>
      </c>
      <c r="I30" s="605">
        <v>2</v>
      </c>
      <c r="J30" s="605">
        <v>-7.4</v>
      </c>
      <c r="K30" s="605">
        <v>-1.7</v>
      </c>
      <c r="L30" s="611" t="s">
        <v>699</v>
      </c>
      <c r="M30" s="611" t="s">
        <v>699</v>
      </c>
      <c r="N30" s="611" t="s">
        <v>699</v>
      </c>
      <c r="O30" s="611" t="s">
        <v>699</v>
      </c>
      <c r="P30" s="605">
        <v>-2.8</v>
      </c>
      <c r="Q30" s="605">
        <v>3.6</v>
      </c>
      <c r="R30" s="605">
        <v>3.6</v>
      </c>
      <c r="S30" s="611" t="s">
        <v>699</v>
      </c>
    </row>
    <row r="31" spans="1:19" ht="13.5" customHeight="1">
      <c r="A31" s="549"/>
      <c r="B31" s="549" t="s">
        <v>609</v>
      </c>
      <c r="C31" s="550"/>
      <c r="D31" s="604">
        <v>2.3</v>
      </c>
      <c r="E31" s="605">
        <v>1.7</v>
      </c>
      <c r="F31" s="605">
        <v>4.9</v>
      </c>
      <c r="G31" s="605">
        <v>2.3</v>
      </c>
      <c r="H31" s="605">
        <v>8.4</v>
      </c>
      <c r="I31" s="605">
        <v>-1.3</v>
      </c>
      <c r="J31" s="605">
        <v>6</v>
      </c>
      <c r="K31" s="605">
        <v>-0.8</v>
      </c>
      <c r="L31" s="611" t="s">
        <v>699</v>
      </c>
      <c r="M31" s="611" t="s">
        <v>699</v>
      </c>
      <c r="N31" s="611" t="s">
        <v>699</v>
      </c>
      <c r="O31" s="611" t="s">
        <v>699</v>
      </c>
      <c r="P31" s="605">
        <v>-2.6</v>
      </c>
      <c r="Q31" s="605">
        <v>1.3</v>
      </c>
      <c r="R31" s="605">
        <v>0.8</v>
      </c>
      <c r="S31" s="611" t="s">
        <v>699</v>
      </c>
    </row>
    <row r="32" spans="1:19" ht="13.5" customHeight="1">
      <c r="A32" s="549"/>
      <c r="B32" s="549" t="s">
        <v>610</v>
      </c>
      <c r="C32" s="550"/>
      <c r="D32" s="608">
        <v>-1.6</v>
      </c>
      <c r="E32" s="609">
        <v>-1</v>
      </c>
      <c r="F32" s="609">
        <v>-1.6</v>
      </c>
      <c r="G32" s="609">
        <v>1.4</v>
      </c>
      <c r="H32" s="609">
        <v>0.3</v>
      </c>
      <c r="I32" s="609">
        <v>1.4</v>
      </c>
      <c r="J32" s="609">
        <v>-1.3</v>
      </c>
      <c r="K32" s="609">
        <v>3.9</v>
      </c>
      <c r="L32" s="609">
        <v>2.9</v>
      </c>
      <c r="M32" s="609">
        <v>0.9</v>
      </c>
      <c r="N32" s="609">
        <v>-12.1</v>
      </c>
      <c r="O32" s="609">
        <v>1.6</v>
      </c>
      <c r="P32" s="609">
        <v>-11.5</v>
      </c>
      <c r="Q32" s="609">
        <v>-0.7</v>
      </c>
      <c r="R32" s="609">
        <v>-1.1</v>
      </c>
      <c r="S32" s="609">
        <v>5.9</v>
      </c>
    </row>
    <row r="33" spans="1:19" ht="13.5" customHeight="1">
      <c r="A33" s="546" t="s">
        <v>611</v>
      </c>
      <c r="B33" s="546" t="s">
        <v>629</v>
      </c>
      <c r="C33" s="552" t="s">
        <v>613</v>
      </c>
      <c r="D33" s="590">
        <v>-2</v>
      </c>
      <c r="E33" s="591">
        <v>-2.6</v>
      </c>
      <c r="F33" s="591">
        <v>-0.2</v>
      </c>
      <c r="G33" s="591">
        <v>-0.9</v>
      </c>
      <c r="H33" s="591">
        <v>1.6</v>
      </c>
      <c r="I33" s="591">
        <v>1.2</v>
      </c>
      <c r="J33" s="591">
        <v>-4.4</v>
      </c>
      <c r="K33" s="591">
        <v>5.8</v>
      </c>
      <c r="L33" s="591">
        <v>3.5</v>
      </c>
      <c r="M33" s="591">
        <v>-1.9</v>
      </c>
      <c r="N33" s="591">
        <v>-11.9</v>
      </c>
      <c r="O33" s="591">
        <v>-2.1</v>
      </c>
      <c r="P33" s="591">
        <v>-10.9</v>
      </c>
      <c r="Q33" s="591">
        <v>0.3</v>
      </c>
      <c r="R33" s="591">
        <v>-0.8</v>
      </c>
      <c r="S33" s="591">
        <v>0.2</v>
      </c>
    </row>
    <row r="34" spans="1:19" ht="13.5" customHeight="1">
      <c r="A34" s="549"/>
      <c r="B34" s="549" t="s">
        <v>704</v>
      </c>
      <c r="C34" s="550"/>
      <c r="D34" s="590">
        <v>-1.6</v>
      </c>
      <c r="E34" s="591">
        <v>-0.1</v>
      </c>
      <c r="F34" s="591">
        <v>0</v>
      </c>
      <c r="G34" s="591">
        <v>1.2</v>
      </c>
      <c r="H34" s="591">
        <v>-1.2</v>
      </c>
      <c r="I34" s="591">
        <v>1.6</v>
      </c>
      <c r="J34" s="591">
        <v>-5</v>
      </c>
      <c r="K34" s="591">
        <v>2.4</v>
      </c>
      <c r="L34" s="591">
        <v>6.1</v>
      </c>
      <c r="M34" s="591">
        <v>1.5</v>
      </c>
      <c r="N34" s="591">
        <v>-14.4</v>
      </c>
      <c r="O34" s="591">
        <v>1.2</v>
      </c>
      <c r="P34" s="591">
        <v>-10.9</v>
      </c>
      <c r="Q34" s="591">
        <v>-0.1</v>
      </c>
      <c r="R34" s="591">
        <v>0.4</v>
      </c>
      <c r="S34" s="591">
        <v>7.1</v>
      </c>
    </row>
    <row r="35" spans="1:19" ht="13.5" customHeight="1">
      <c r="A35" s="549" t="s">
        <v>612</v>
      </c>
      <c r="B35" s="549" t="s">
        <v>633</v>
      </c>
      <c r="C35" s="550" t="s">
        <v>613</v>
      </c>
      <c r="D35" s="590">
        <v>-0.4</v>
      </c>
      <c r="E35" s="591">
        <v>-3.8</v>
      </c>
      <c r="F35" s="591">
        <v>0.4</v>
      </c>
      <c r="G35" s="591">
        <v>0.5</v>
      </c>
      <c r="H35" s="591">
        <v>-1.7</v>
      </c>
      <c r="I35" s="591">
        <v>2.3</v>
      </c>
      <c r="J35" s="591">
        <v>-3.5</v>
      </c>
      <c r="K35" s="591">
        <v>5.2</v>
      </c>
      <c r="L35" s="591">
        <v>1.9</v>
      </c>
      <c r="M35" s="591">
        <v>-2.5</v>
      </c>
      <c r="N35" s="591">
        <v>-1.8</v>
      </c>
      <c r="O35" s="591">
        <v>3</v>
      </c>
      <c r="P35" s="591">
        <v>0.1</v>
      </c>
      <c r="Q35" s="591">
        <v>0</v>
      </c>
      <c r="R35" s="591">
        <v>-4.9</v>
      </c>
      <c r="S35" s="591">
        <v>2.1</v>
      </c>
    </row>
    <row r="36" spans="1:19" ht="13.5" customHeight="1">
      <c r="A36" s="549" t="s">
        <v>563</v>
      </c>
      <c r="B36" s="549" t="s">
        <v>621</v>
      </c>
      <c r="C36" s="550"/>
      <c r="D36" s="590">
        <v>2</v>
      </c>
      <c r="E36" s="591">
        <v>2.4</v>
      </c>
      <c r="F36" s="591">
        <v>3.3</v>
      </c>
      <c r="G36" s="591">
        <v>2.1</v>
      </c>
      <c r="H36" s="591">
        <v>4.9</v>
      </c>
      <c r="I36" s="591">
        <v>5.9</v>
      </c>
      <c r="J36" s="591">
        <v>-2.2</v>
      </c>
      <c r="K36" s="591">
        <v>7.5</v>
      </c>
      <c r="L36" s="591">
        <v>0.4</v>
      </c>
      <c r="M36" s="591">
        <v>6</v>
      </c>
      <c r="N36" s="591">
        <v>-1.4</v>
      </c>
      <c r="O36" s="591">
        <v>-1.3</v>
      </c>
      <c r="P36" s="591">
        <v>8.9</v>
      </c>
      <c r="Q36" s="591">
        <v>1</v>
      </c>
      <c r="R36" s="591">
        <v>9.6</v>
      </c>
      <c r="S36" s="591">
        <v>2.2</v>
      </c>
    </row>
    <row r="37" spans="1:19" ht="13.5" customHeight="1">
      <c r="A37" s="549" t="s">
        <v>563</v>
      </c>
      <c r="B37" s="549" t="s">
        <v>622</v>
      </c>
      <c r="C37" s="550"/>
      <c r="D37" s="590">
        <v>1.9</v>
      </c>
      <c r="E37" s="591">
        <v>1</v>
      </c>
      <c r="F37" s="591">
        <v>5.9</v>
      </c>
      <c r="G37" s="591">
        <v>-5.9</v>
      </c>
      <c r="H37" s="591">
        <v>-7.4</v>
      </c>
      <c r="I37" s="591">
        <v>6</v>
      </c>
      <c r="J37" s="591">
        <v>-1.8</v>
      </c>
      <c r="K37" s="591">
        <v>-1</v>
      </c>
      <c r="L37" s="591">
        <v>-5.5</v>
      </c>
      <c r="M37" s="591">
        <v>3.2</v>
      </c>
      <c r="N37" s="591">
        <v>2.4</v>
      </c>
      <c r="O37" s="591">
        <v>-1.8</v>
      </c>
      <c r="P37" s="591">
        <v>-10.6</v>
      </c>
      <c r="Q37" s="591">
        <v>2</v>
      </c>
      <c r="R37" s="591">
        <v>4.1</v>
      </c>
      <c r="S37" s="591">
        <v>8.4</v>
      </c>
    </row>
    <row r="38" spans="1:19" ht="13.5" customHeight="1">
      <c r="A38" s="549" t="s">
        <v>563</v>
      </c>
      <c r="B38" s="549" t="s">
        <v>623</v>
      </c>
      <c r="C38" s="550"/>
      <c r="D38" s="590">
        <v>0.3</v>
      </c>
      <c r="E38" s="591">
        <v>-1.7</v>
      </c>
      <c r="F38" s="591">
        <v>2.9</v>
      </c>
      <c r="G38" s="591">
        <v>-3.1</v>
      </c>
      <c r="H38" s="591">
        <v>7.4</v>
      </c>
      <c r="I38" s="591">
        <v>2.6</v>
      </c>
      <c r="J38" s="591">
        <v>-4.8</v>
      </c>
      <c r="K38" s="591">
        <v>6</v>
      </c>
      <c r="L38" s="591">
        <v>-3.1</v>
      </c>
      <c r="M38" s="591">
        <v>4.4</v>
      </c>
      <c r="N38" s="591">
        <v>1.5</v>
      </c>
      <c r="O38" s="591">
        <v>2.8</v>
      </c>
      <c r="P38" s="591">
        <v>-6.9</v>
      </c>
      <c r="Q38" s="591">
        <v>1.6</v>
      </c>
      <c r="R38" s="591">
        <v>-1.3</v>
      </c>
      <c r="S38" s="591">
        <v>1.3</v>
      </c>
    </row>
    <row r="39" spans="1:19" ht="13.5" customHeight="1">
      <c r="A39" s="549" t="s">
        <v>563</v>
      </c>
      <c r="B39" s="549" t="s">
        <v>624</v>
      </c>
      <c r="C39" s="550"/>
      <c r="D39" s="590">
        <v>1.9</v>
      </c>
      <c r="E39" s="591">
        <v>-5.7</v>
      </c>
      <c r="F39" s="591">
        <v>3.9</v>
      </c>
      <c r="G39" s="591">
        <v>3.1</v>
      </c>
      <c r="H39" s="591">
        <v>0.3</v>
      </c>
      <c r="I39" s="591">
        <v>6.3</v>
      </c>
      <c r="J39" s="591">
        <v>-3.5</v>
      </c>
      <c r="K39" s="591">
        <v>8.9</v>
      </c>
      <c r="L39" s="591">
        <v>-1.7</v>
      </c>
      <c r="M39" s="591">
        <v>0.5</v>
      </c>
      <c r="N39" s="591">
        <v>0.2</v>
      </c>
      <c r="O39" s="591">
        <v>-3.4</v>
      </c>
      <c r="P39" s="591">
        <v>3.2</v>
      </c>
      <c r="Q39" s="591">
        <v>4.1</v>
      </c>
      <c r="R39" s="591">
        <v>9.2</v>
      </c>
      <c r="S39" s="591">
        <v>5.7</v>
      </c>
    </row>
    <row r="40" spans="1:19" ht="13.5" customHeight="1">
      <c r="A40" s="549" t="s">
        <v>563</v>
      </c>
      <c r="B40" s="549" t="s">
        <v>625</v>
      </c>
      <c r="C40" s="550"/>
      <c r="D40" s="590">
        <v>0</v>
      </c>
      <c r="E40" s="591">
        <v>3.7</v>
      </c>
      <c r="F40" s="591">
        <v>2.1</v>
      </c>
      <c r="G40" s="591">
        <v>-4.1</v>
      </c>
      <c r="H40" s="591">
        <v>-1.8</v>
      </c>
      <c r="I40" s="591">
        <v>6.5</v>
      </c>
      <c r="J40" s="591">
        <v>-4.6</v>
      </c>
      <c r="K40" s="591">
        <v>3.8</v>
      </c>
      <c r="L40" s="591">
        <v>-2.1</v>
      </c>
      <c r="M40" s="591">
        <v>6</v>
      </c>
      <c r="N40" s="591">
        <v>0.2</v>
      </c>
      <c r="O40" s="591">
        <v>-5.7</v>
      </c>
      <c r="P40" s="591">
        <v>-6.7</v>
      </c>
      <c r="Q40" s="591">
        <v>-5</v>
      </c>
      <c r="R40" s="591">
        <v>5.2</v>
      </c>
      <c r="S40" s="591">
        <v>7.7</v>
      </c>
    </row>
    <row r="41" spans="1:19" ht="13.5" customHeight="1">
      <c r="A41" s="549" t="s">
        <v>563</v>
      </c>
      <c r="B41" s="549" t="s">
        <v>626</v>
      </c>
      <c r="C41" s="550"/>
      <c r="D41" s="590">
        <v>0.4</v>
      </c>
      <c r="E41" s="591">
        <v>0.1</v>
      </c>
      <c r="F41" s="591">
        <v>0.6</v>
      </c>
      <c r="G41" s="591">
        <v>-0.7</v>
      </c>
      <c r="H41" s="591">
        <v>-3.6</v>
      </c>
      <c r="I41" s="591">
        <v>-0.7</v>
      </c>
      <c r="J41" s="591">
        <v>-0.8</v>
      </c>
      <c r="K41" s="591">
        <v>-1.2</v>
      </c>
      <c r="L41" s="591">
        <v>-5.2</v>
      </c>
      <c r="M41" s="591">
        <v>3.2</v>
      </c>
      <c r="N41" s="591">
        <v>8</v>
      </c>
      <c r="O41" s="591">
        <v>-6.4</v>
      </c>
      <c r="P41" s="591">
        <v>2.4</v>
      </c>
      <c r="Q41" s="591">
        <v>0.2</v>
      </c>
      <c r="R41" s="591">
        <v>3.2</v>
      </c>
      <c r="S41" s="591">
        <v>3.2</v>
      </c>
    </row>
    <row r="42" spans="1:19" ht="13.5" customHeight="1">
      <c r="A42" s="549"/>
      <c r="B42" s="549" t="s">
        <v>627</v>
      </c>
      <c r="C42" s="550"/>
      <c r="D42" s="590">
        <v>0</v>
      </c>
      <c r="E42" s="591">
        <v>-0.7</v>
      </c>
      <c r="F42" s="591">
        <v>2.2</v>
      </c>
      <c r="G42" s="591">
        <v>-1.4</v>
      </c>
      <c r="H42" s="591">
        <v>-7.6</v>
      </c>
      <c r="I42" s="591">
        <v>-1</v>
      </c>
      <c r="J42" s="591">
        <v>-0.8</v>
      </c>
      <c r="K42" s="591">
        <v>-2.7</v>
      </c>
      <c r="L42" s="591">
        <v>-4.4</v>
      </c>
      <c r="M42" s="591">
        <v>-1.9</v>
      </c>
      <c r="N42" s="591">
        <v>0.9</v>
      </c>
      <c r="O42" s="591">
        <v>-2.6</v>
      </c>
      <c r="P42" s="591">
        <v>9.4</v>
      </c>
      <c r="Q42" s="591">
        <v>-1.7</v>
      </c>
      <c r="R42" s="591">
        <v>3.8</v>
      </c>
      <c r="S42" s="591">
        <v>-4.8</v>
      </c>
    </row>
    <row r="43" spans="1:19" ht="13.5" customHeight="1">
      <c r="A43" s="549"/>
      <c r="B43" s="549" t="s">
        <v>628</v>
      </c>
      <c r="C43" s="550"/>
      <c r="D43" s="590">
        <v>0.2</v>
      </c>
      <c r="E43" s="591">
        <v>3</v>
      </c>
      <c r="F43" s="591">
        <v>-0.4</v>
      </c>
      <c r="G43" s="591">
        <v>-3.5</v>
      </c>
      <c r="H43" s="591">
        <v>-2.4</v>
      </c>
      <c r="I43" s="591">
        <v>2.5</v>
      </c>
      <c r="J43" s="591">
        <v>1.7</v>
      </c>
      <c r="K43" s="591">
        <v>-0.1</v>
      </c>
      <c r="L43" s="591">
        <v>-7.1</v>
      </c>
      <c r="M43" s="591">
        <v>5.2</v>
      </c>
      <c r="N43" s="591">
        <v>5.2</v>
      </c>
      <c r="O43" s="591">
        <v>-2.6</v>
      </c>
      <c r="P43" s="591">
        <v>-2.7</v>
      </c>
      <c r="Q43" s="591">
        <v>-1.6</v>
      </c>
      <c r="R43" s="591">
        <v>-3.9</v>
      </c>
      <c r="S43" s="591">
        <v>-2.8</v>
      </c>
    </row>
    <row r="44" spans="1:19" ht="13.5" customHeight="1">
      <c r="A44" s="549"/>
      <c r="B44" s="549" t="s">
        <v>579</v>
      </c>
      <c r="C44" s="550"/>
      <c r="D44" s="590">
        <v>2.1</v>
      </c>
      <c r="E44" s="591">
        <v>1.9</v>
      </c>
      <c r="F44" s="591">
        <v>1.4</v>
      </c>
      <c r="G44" s="591">
        <v>4.4</v>
      </c>
      <c r="H44" s="591">
        <v>-1.7</v>
      </c>
      <c r="I44" s="591">
        <v>2.3</v>
      </c>
      <c r="J44" s="591">
        <v>-0.8</v>
      </c>
      <c r="K44" s="591">
        <v>6.1</v>
      </c>
      <c r="L44" s="591">
        <v>-0.9</v>
      </c>
      <c r="M44" s="591">
        <v>3.1</v>
      </c>
      <c r="N44" s="591">
        <v>10.9</v>
      </c>
      <c r="O44" s="591">
        <v>-5</v>
      </c>
      <c r="P44" s="591">
        <v>7.4</v>
      </c>
      <c r="Q44" s="591">
        <v>3.1</v>
      </c>
      <c r="R44" s="591">
        <v>11.9</v>
      </c>
      <c r="S44" s="591">
        <v>3.7</v>
      </c>
    </row>
    <row r="45" spans="1:19" ht="13.5" customHeight="1">
      <c r="A45" s="554"/>
      <c r="B45" s="554" t="s">
        <v>789</v>
      </c>
      <c r="C45" s="555"/>
      <c r="D45" s="592">
        <v>3</v>
      </c>
      <c r="E45" s="593">
        <v>4.9</v>
      </c>
      <c r="F45" s="593">
        <v>3.4</v>
      </c>
      <c r="G45" s="593">
        <v>1</v>
      </c>
      <c r="H45" s="593">
        <v>2.8</v>
      </c>
      <c r="I45" s="593">
        <v>3.3</v>
      </c>
      <c r="J45" s="593">
        <v>0.7</v>
      </c>
      <c r="K45" s="593">
        <v>7.8</v>
      </c>
      <c r="L45" s="593">
        <v>-4.3</v>
      </c>
      <c r="M45" s="593">
        <v>7.4</v>
      </c>
      <c r="N45" s="593">
        <v>9</v>
      </c>
      <c r="O45" s="593">
        <v>-0.2</v>
      </c>
      <c r="P45" s="593">
        <v>5.8</v>
      </c>
      <c r="Q45" s="593">
        <v>2.2</v>
      </c>
      <c r="R45" s="593">
        <v>3.1</v>
      </c>
      <c r="S45" s="593">
        <v>1.7</v>
      </c>
    </row>
    <row r="46" spans="1:35" ht="27" customHeight="1">
      <c r="A46" s="752" t="s">
        <v>344</v>
      </c>
      <c r="B46" s="752"/>
      <c r="C46" s="753"/>
      <c r="D46" s="594">
        <v>3.3</v>
      </c>
      <c r="E46" s="594">
        <v>4.5</v>
      </c>
      <c r="F46" s="594">
        <v>4.8</v>
      </c>
      <c r="G46" s="594">
        <v>0.2</v>
      </c>
      <c r="H46" s="594">
        <v>4.7</v>
      </c>
      <c r="I46" s="594">
        <v>3.6</v>
      </c>
      <c r="J46" s="594">
        <v>3.5</v>
      </c>
      <c r="K46" s="594">
        <v>3.2</v>
      </c>
      <c r="L46" s="594">
        <v>-2.1</v>
      </c>
      <c r="M46" s="594">
        <v>6.5</v>
      </c>
      <c r="N46" s="594">
        <v>-0.4</v>
      </c>
      <c r="O46" s="594">
        <v>6</v>
      </c>
      <c r="P46" s="594">
        <v>-4.1</v>
      </c>
      <c r="Q46" s="594">
        <v>2.8</v>
      </c>
      <c r="R46" s="594">
        <v>-4.3</v>
      </c>
      <c r="S46" s="594">
        <v>3</v>
      </c>
      <c r="T46" s="551"/>
      <c r="U46" s="551"/>
      <c r="V46" s="551"/>
      <c r="W46" s="551"/>
      <c r="X46" s="551"/>
      <c r="Y46" s="551"/>
      <c r="Z46" s="551"/>
      <c r="AA46" s="551"/>
      <c r="AB46" s="551"/>
      <c r="AC46" s="551"/>
      <c r="AD46" s="551"/>
      <c r="AE46" s="551"/>
      <c r="AF46" s="551"/>
      <c r="AG46" s="551"/>
      <c r="AH46" s="551"/>
      <c r="AI46" s="551"/>
    </row>
    <row r="47" spans="1:35" ht="27" customHeight="1">
      <c r="A47" s="551"/>
      <c r="B47" s="551"/>
      <c r="C47" s="551"/>
      <c r="D47" s="548"/>
      <c r="E47" s="548"/>
      <c r="F47" s="548"/>
      <c r="G47" s="548"/>
      <c r="H47" s="548"/>
      <c r="I47" s="548"/>
      <c r="J47" s="548"/>
      <c r="K47" s="548"/>
      <c r="L47" s="548"/>
      <c r="M47" s="548"/>
      <c r="N47" s="548"/>
      <c r="O47" s="548"/>
      <c r="P47" s="548"/>
      <c r="Q47" s="548"/>
      <c r="R47" s="548"/>
      <c r="S47" s="548"/>
      <c r="T47" s="551"/>
      <c r="U47" s="551"/>
      <c r="V47" s="551"/>
      <c r="W47" s="551"/>
      <c r="X47" s="551"/>
      <c r="Y47" s="551"/>
      <c r="Z47" s="551"/>
      <c r="AA47" s="551"/>
      <c r="AB47" s="551"/>
      <c r="AC47" s="551"/>
      <c r="AD47" s="551"/>
      <c r="AE47" s="551"/>
      <c r="AF47" s="551"/>
      <c r="AG47" s="551"/>
      <c r="AH47" s="551"/>
      <c r="AI47" s="551"/>
    </row>
    <row r="48" spans="1:19" ht="17.25">
      <c r="A48" s="598" t="s">
        <v>118</v>
      </c>
      <c r="B48" s="556"/>
      <c r="C48" s="556"/>
      <c r="D48" s="553"/>
      <c r="E48" s="553"/>
      <c r="F48" s="553"/>
      <c r="G48" s="553"/>
      <c r="H48" s="757"/>
      <c r="I48" s="757"/>
      <c r="J48" s="757"/>
      <c r="K48" s="757"/>
      <c r="L48" s="757"/>
      <c r="M48" s="757"/>
      <c r="N48" s="757"/>
      <c r="O48" s="757"/>
      <c r="P48" s="553"/>
      <c r="Q48" s="553"/>
      <c r="R48" s="553"/>
      <c r="S48" s="560" t="s">
        <v>614</v>
      </c>
    </row>
    <row r="49" spans="1:19" ht="13.5">
      <c r="A49" s="744" t="s">
        <v>564</v>
      </c>
      <c r="B49" s="744"/>
      <c r="C49" s="745"/>
      <c r="D49" s="539" t="s">
        <v>746</v>
      </c>
      <c r="E49" s="539" t="s">
        <v>747</v>
      </c>
      <c r="F49" s="539" t="s">
        <v>748</v>
      </c>
      <c r="G49" s="539" t="s">
        <v>749</v>
      </c>
      <c r="H49" s="539" t="s">
        <v>750</v>
      </c>
      <c r="I49" s="539" t="s">
        <v>751</v>
      </c>
      <c r="J49" s="539" t="s">
        <v>752</v>
      </c>
      <c r="K49" s="539" t="s">
        <v>753</v>
      </c>
      <c r="L49" s="539" t="s">
        <v>754</v>
      </c>
      <c r="M49" s="539" t="s">
        <v>755</v>
      </c>
      <c r="N49" s="539" t="s">
        <v>756</v>
      </c>
      <c r="O49" s="539" t="s">
        <v>757</v>
      </c>
      <c r="P49" s="539" t="s">
        <v>758</v>
      </c>
      <c r="Q49" s="539" t="s">
        <v>759</v>
      </c>
      <c r="R49" s="539" t="s">
        <v>760</v>
      </c>
      <c r="S49" s="539" t="s">
        <v>761</v>
      </c>
    </row>
    <row r="50" spans="1:19" ht="13.5">
      <c r="A50" s="746"/>
      <c r="B50" s="746"/>
      <c r="C50" s="747"/>
      <c r="D50" s="540" t="s">
        <v>580</v>
      </c>
      <c r="E50" s="540"/>
      <c r="F50" s="540"/>
      <c r="G50" s="540" t="s">
        <v>727</v>
      </c>
      <c r="H50" s="540" t="s">
        <v>581</v>
      </c>
      <c r="I50" s="540" t="s">
        <v>582</v>
      </c>
      <c r="J50" s="540" t="s">
        <v>583</v>
      </c>
      <c r="K50" s="540" t="s">
        <v>584</v>
      </c>
      <c r="L50" s="541" t="s">
        <v>585</v>
      </c>
      <c r="M50" s="542" t="s">
        <v>586</v>
      </c>
      <c r="N50" s="541" t="s">
        <v>728</v>
      </c>
      <c r="O50" s="541" t="s">
        <v>587</v>
      </c>
      <c r="P50" s="541" t="s">
        <v>588</v>
      </c>
      <c r="Q50" s="541" t="s">
        <v>589</v>
      </c>
      <c r="R50" s="541" t="s">
        <v>590</v>
      </c>
      <c r="S50" s="541" t="s">
        <v>591</v>
      </c>
    </row>
    <row r="51" spans="1:19" ht="18" customHeight="1">
      <c r="A51" s="748"/>
      <c r="B51" s="748"/>
      <c r="C51" s="749"/>
      <c r="D51" s="543" t="s">
        <v>592</v>
      </c>
      <c r="E51" s="543" t="s">
        <v>342</v>
      </c>
      <c r="F51" s="543" t="s">
        <v>343</v>
      </c>
      <c r="G51" s="543" t="s">
        <v>729</v>
      </c>
      <c r="H51" s="543" t="s">
        <v>593</v>
      </c>
      <c r="I51" s="543" t="s">
        <v>594</v>
      </c>
      <c r="J51" s="543" t="s">
        <v>595</v>
      </c>
      <c r="K51" s="543" t="s">
        <v>596</v>
      </c>
      <c r="L51" s="544" t="s">
        <v>597</v>
      </c>
      <c r="M51" s="545" t="s">
        <v>598</v>
      </c>
      <c r="N51" s="544" t="s">
        <v>599</v>
      </c>
      <c r="O51" s="544" t="s">
        <v>599</v>
      </c>
      <c r="P51" s="545" t="s">
        <v>600</v>
      </c>
      <c r="Q51" s="545" t="s">
        <v>601</v>
      </c>
      <c r="R51" s="544" t="s">
        <v>599</v>
      </c>
      <c r="S51" s="543" t="s">
        <v>602</v>
      </c>
    </row>
    <row r="52" spans="1:19" ht="15.75" customHeight="1">
      <c r="A52" s="614"/>
      <c r="B52" s="614"/>
      <c r="C52" s="614"/>
      <c r="D52" s="750" t="s">
        <v>710</v>
      </c>
      <c r="E52" s="750"/>
      <c r="F52" s="750"/>
      <c r="G52" s="750"/>
      <c r="H52" s="750"/>
      <c r="I52" s="750"/>
      <c r="J52" s="750"/>
      <c r="K52" s="750"/>
      <c r="L52" s="750"/>
      <c r="M52" s="750"/>
      <c r="N52" s="750"/>
      <c r="O52" s="750"/>
      <c r="P52" s="750"/>
      <c r="Q52" s="750"/>
      <c r="R52" s="750"/>
      <c r="S52" s="614"/>
    </row>
    <row r="53" spans="1:19" ht="13.5" customHeight="1">
      <c r="A53" s="546" t="s">
        <v>603</v>
      </c>
      <c r="B53" s="546" t="s">
        <v>604</v>
      </c>
      <c r="C53" s="547" t="s">
        <v>605</v>
      </c>
      <c r="D53" s="602">
        <v>105.8</v>
      </c>
      <c r="E53" s="603">
        <v>97.3</v>
      </c>
      <c r="F53" s="603">
        <v>103.2</v>
      </c>
      <c r="G53" s="603">
        <v>104.1</v>
      </c>
      <c r="H53" s="603">
        <v>99.7</v>
      </c>
      <c r="I53" s="603">
        <v>103.8</v>
      </c>
      <c r="J53" s="603">
        <v>117.4</v>
      </c>
      <c r="K53" s="603">
        <v>93.4</v>
      </c>
      <c r="L53" s="610" t="s">
        <v>699</v>
      </c>
      <c r="M53" s="610" t="s">
        <v>699</v>
      </c>
      <c r="N53" s="610" t="s">
        <v>699</v>
      </c>
      <c r="O53" s="610" t="s">
        <v>699</v>
      </c>
      <c r="P53" s="603">
        <v>118.2</v>
      </c>
      <c r="Q53" s="603">
        <v>104.6</v>
      </c>
      <c r="R53" s="603">
        <v>87.9</v>
      </c>
      <c r="S53" s="610" t="s">
        <v>699</v>
      </c>
    </row>
    <row r="54" spans="1:19" ht="13.5" customHeight="1">
      <c r="A54" s="549"/>
      <c r="B54" s="549" t="s">
        <v>606</v>
      </c>
      <c r="C54" s="550"/>
      <c r="D54" s="604">
        <v>103</v>
      </c>
      <c r="E54" s="605">
        <v>103</v>
      </c>
      <c r="F54" s="605">
        <v>100.6</v>
      </c>
      <c r="G54" s="605">
        <v>96.1</v>
      </c>
      <c r="H54" s="605">
        <v>94.2</v>
      </c>
      <c r="I54" s="605">
        <v>102.6</v>
      </c>
      <c r="J54" s="605">
        <v>107.6</v>
      </c>
      <c r="K54" s="605">
        <v>97</v>
      </c>
      <c r="L54" s="611" t="s">
        <v>699</v>
      </c>
      <c r="M54" s="611" t="s">
        <v>699</v>
      </c>
      <c r="N54" s="611" t="s">
        <v>699</v>
      </c>
      <c r="O54" s="611" t="s">
        <v>699</v>
      </c>
      <c r="P54" s="605">
        <v>113.4</v>
      </c>
      <c r="Q54" s="605">
        <v>98.9</v>
      </c>
      <c r="R54" s="605">
        <v>86.8</v>
      </c>
      <c r="S54" s="611" t="s">
        <v>699</v>
      </c>
    </row>
    <row r="55" spans="1:19" ht="13.5" customHeight="1">
      <c r="A55" s="549"/>
      <c r="B55" s="549" t="s">
        <v>607</v>
      </c>
      <c r="C55" s="550"/>
      <c r="D55" s="604">
        <v>101.4</v>
      </c>
      <c r="E55" s="605">
        <v>100.4</v>
      </c>
      <c r="F55" s="605">
        <v>100.5</v>
      </c>
      <c r="G55" s="605">
        <v>96.7</v>
      </c>
      <c r="H55" s="605">
        <v>91.8</v>
      </c>
      <c r="I55" s="605">
        <v>97.7</v>
      </c>
      <c r="J55" s="605">
        <v>105.4</v>
      </c>
      <c r="K55" s="605">
        <v>100.5</v>
      </c>
      <c r="L55" s="611" t="s">
        <v>699</v>
      </c>
      <c r="M55" s="611" t="s">
        <v>699</v>
      </c>
      <c r="N55" s="611" t="s">
        <v>699</v>
      </c>
      <c r="O55" s="611" t="s">
        <v>699</v>
      </c>
      <c r="P55" s="605">
        <v>108.7</v>
      </c>
      <c r="Q55" s="605">
        <v>93.2</v>
      </c>
      <c r="R55" s="605">
        <v>92.5</v>
      </c>
      <c r="S55" s="611" t="s">
        <v>699</v>
      </c>
    </row>
    <row r="56" spans="1:19" ht="13.5" customHeight="1">
      <c r="A56" s="549"/>
      <c r="B56" s="549" t="s">
        <v>608</v>
      </c>
      <c r="C56" s="550"/>
      <c r="D56" s="604">
        <v>98</v>
      </c>
      <c r="E56" s="605">
        <v>100.9</v>
      </c>
      <c r="F56" s="605">
        <v>95.6</v>
      </c>
      <c r="G56" s="605">
        <v>98.4</v>
      </c>
      <c r="H56" s="605">
        <v>90.7</v>
      </c>
      <c r="I56" s="605">
        <v>101.4</v>
      </c>
      <c r="J56" s="605">
        <v>96.9</v>
      </c>
      <c r="K56" s="605">
        <v>99</v>
      </c>
      <c r="L56" s="611" t="s">
        <v>699</v>
      </c>
      <c r="M56" s="611" t="s">
        <v>699</v>
      </c>
      <c r="N56" s="611" t="s">
        <v>699</v>
      </c>
      <c r="O56" s="611" t="s">
        <v>699</v>
      </c>
      <c r="P56" s="605">
        <v>105.1</v>
      </c>
      <c r="Q56" s="605">
        <v>98.1</v>
      </c>
      <c r="R56" s="605">
        <v>99</v>
      </c>
      <c r="S56" s="611" t="s">
        <v>699</v>
      </c>
    </row>
    <row r="57" spans="1:19" ht="13.5" customHeight="1">
      <c r="A57" s="549"/>
      <c r="B57" s="549" t="s">
        <v>609</v>
      </c>
      <c r="C57" s="550"/>
      <c r="D57" s="607">
        <v>100</v>
      </c>
      <c r="E57" s="606">
        <v>100</v>
      </c>
      <c r="F57" s="606">
        <v>100</v>
      </c>
      <c r="G57" s="606">
        <v>100</v>
      </c>
      <c r="H57" s="606">
        <v>100</v>
      </c>
      <c r="I57" s="606">
        <v>100</v>
      </c>
      <c r="J57" s="606">
        <v>100</v>
      </c>
      <c r="K57" s="606">
        <v>100</v>
      </c>
      <c r="L57" s="606">
        <v>100</v>
      </c>
      <c r="M57" s="606">
        <v>100</v>
      </c>
      <c r="N57" s="606">
        <v>100</v>
      </c>
      <c r="O57" s="606">
        <v>100</v>
      </c>
      <c r="P57" s="606">
        <v>100</v>
      </c>
      <c r="Q57" s="606">
        <v>100</v>
      </c>
      <c r="R57" s="606">
        <v>100</v>
      </c>
      <c r="S57" s="606">
        <v>100</v>
      </c>
    </row>
    <row r="58" spans="1:19" ht="13.5" customHeight="1">
      <c r="A58" s="549"/>
      <c r="B58" s="549" t="s">
        <v>610</v>
      </c>
      <c r="C58" s="550"/>
      <c r="D58" s="608">
        <v>98.3</v>
      </c>
      <c r="E58" s="609">
        <v>100.2</v>
      </c>
      <c r="F58" s="609">
        <v>97.4</v>
      </c>
      <c r="G58" s="609">
        <v>100.6</v>
      </c>
      <c r="H58" s="609">
        <v>101</v>
      </c>
      <c r="I58" s="609">
        <v>100.8</v>
      </c>
      <c r="J58" s="609">
        <v>102.2</v>
      </c>
      <c r="K58" s="609">
        <v>101</v>
      </c>
      <c r="L58" s="609">
        <v>99.5</v>
      </c>
      <c r="M58" s="609">
        <v>100.4</v>
      </c>
      <c r="N58" s="609">
        <v>88.9</v>
      </c>
      <c r="O58" s="609">
        <v>102.8</v>
      </c>
      <c r="P58" s="609">
        <v>95.7</v>
      </c>
      <c r="Q58" s="609">
        <v>97.9</v>
      </c>
      <c r="R58" s="609">
        <v>99.6</v>
      </c>
      <c r="S58" s="609">
        <v>99.3</v>
      </c>
    </row>
    <row r="59" spans="1:19" ht="13.5" customHeight="1">
      <c r="A59" s="546" t="s">
        <v>611</v>
      </c>
      <c r="B59" s="546" t="s">
        <v>629</v>
      </c>
      <c r="C59" s="552" t="s">
        <v>613</v>
      </c>
      <c r="D59" s="590">
        <v>100.8</v>
      </c>
      <c r="E59" s="591">
        <v>101.8</v>
      </c>
      <c r="F59" s="591">
        <v>102.2</v>
      </c>
      <c r="G59" s="591">
        <v>101.5</v>
      </c>
      <c r="H59" s="591">
        <v>101.5</v>
      </c>
      <c r="I59" s="591">
        <v>101.3</v>
      </c>
      <c r="J59" s="591">
        <v>103.4</v>
      </c>
      <c r="K59" s="591">
        <v>97.6</v>
      </c>
      <c r="L59" s="591">
        <v>97.3</v>
      </c>
      <c r="M59" s="591">
        <v>102.6</v>
      </c>
      <c r="N59" s="591">
        <v>89</v>
      </c>
      <c r="O59" s="591">
        <v>103.1</v>
      </c>
      <c r="P59" s="591">
        <v>96.5</v>
      </c>
      <c r="Q59" s="591">
        <v>97.7</v>
      </c>
      <c r="R59" s="591">
        <v>98.4</v>
      </c>
      <c r="S59" s="591">
        <v>103.4</v>
      </c>
    </row>
    <row r="60" spans="1:19" ht="13.5" customHeight="1">
      <c r="A60" s="549"/>
      <c r="B60" s="549" t="s">
        <v>704</v>
      </c>
      <c r="C60" s="550"/>
      <c r="D60" s="590">
        <v>99.3</v>
      </c>
      <c r="E60" s="591">
        <v>102.6</v>
      </c>
      <c r="F60" s="591">
        <v>100.9</v>
      </c>
      <c r="G60" s="591">
        <v>98.9</v>
      </c>
      <c r="H60" s="591">
        <v>93.7</v>
      </c>
      <c r="I60" s="591">
        <v>104.2</v>
      </c>
      <c r="J60" s="591">
        <v>101.7</v>
      </c>
      <c r="K60" s="591">
        <v>102</v>
      </c>
      <c r="L60" s="591">
        <v>99.6</v>
      </c>
      <c r="M60" s="591">
        <v>101</v>
      </c>
      <c r="N60" s="591">
        <v>89.6</v>
      </c>
      <c r="O60" s="591">
        <v>113.6</v>
      </c>
      <c r="P60" s="591">
        <v>83.5</v>
      </c>
      <c r="Q60" s="591">
        <v>94.7</v>
      </c>
      <c r="R60" s="591">
        <v>101.3</v>
      </c>
      <c r="S60" s="591">
        <v>99.4</v>
      </c>
    </row>
    <row r="61" spans="1:19" ht="13.5" customHeight="1">
      <c r="A61" s="549" t="s">
        <v>612</v>
      </c>
      <c r="B61" s="549" t="s">
        <v>633</v>
      </c>
      <c r="C61" s="550" t="s">
        <v>613</v>
      </c>
      <c r="D61" s="590">
        <v>92.3</v>
      </c>
      <c r="E61" s="591">
        <v>89.9</v>
      </c>
      <c r="F61" s="591">
        <v>90.2</v>
      </c>
      <c r="G61" s="591">
        <v>92.4</v>
      </c>
      <c r="H61" s="591">
        <v>90.8</v>
      </c>
      <c r="I61" s="591">
        <v>100.2</v>
      </c>
      <c r="J61" s="591">
        <v>99.8</v>
      </c>
      <c r="K61" s="591">
        <v>97.5</v>
      </c>
      <c r="L61" s="591">
        <v>88.1</v>
      </c>
      <c r="M61" s="591">
        <v>93.4</v>
      </c>
      <c r="N61" s="591">
        <v>88.2</v>
      </c>
      <c r="O61" s="591">
        <v>97.1</v>
      </c>
      <c r="P61" s="591">
        <v>86.2</v>
      </c>
      <c r="Q61" s="591">
        <v>91.8</v>
      </c>
      <c r="R61" s="591">
        <v>94.7</v>
      </c>
      <c r="S61" s="591">
        <v>92.5</v>
      </c>
    </row>
    <row r="62" spans="1:19" ht="13.5" customHeight="1">
      <c r="A62" s="549" t="s">
        <v>563</v>
      </c>
      <c r="B62" s="549" t="s">
        <v>621</v>
      </c>
      <c r="C62" s="550"/>
      <c r="D62" s="590">
        <v>100.4</v>
      </c>
      <c r="E62" s="591">
        <v>110</v>
      </c>
      <c r="F62" s="591">
        <v>102</v>
      </c>
      <c r="G62" s="591">
        <v>99.6</v>
      </c>
      <c r="H62" s="591">
        <v>99.9</v>
      </c>
      <c r="I62" s="591">
        <v>107.4</v>
      </c>
      <c r="J62" s="591">
        <v>99.9</v>
      </c>
      <c r="K62" s="591">
        <v>98</v>
      </c>
      <c r="L62" s="591">
        <v>98.3</v>
      </c>
      <c r="M62" s="591">
        <v>103</v>
      </c>
      <c r="N62" s="591">
        <v>89.5</v>
      </c>
      <c r="O62" s="591">
        <v>98.2</v>
      </c>
      <c r="P62" s="591">
        <v>98.9</v>
      </c>
      <c r="Q62" s="591">
        <v>96</v>
      </c>
      <c r="R62" s="591">
        <v>105.5</v>
      </c>
      <c r="S62" s="591">
        <v>101.7</v>
      </c>
    </row>
    <row r="63" spans="1:19" ht="13.5" customHeight="1">
      <c r="A63" s="549" t="s">
        <v>563</v>
      </c>
      <c r="B63" s="549" t="s">
        <v>622</v>
      </c>
      <c r="C63" s="550"/>
      <c r="D63" s="590">
        <v>100.3</v>
      </c>
      <c r="E63" s="591">
        <v>106.6</v>
      </c>
      <c r="F63" s="591">
        <v>103</v>
      </c>
      <c r="G63" s="591">
        <v>98.3</v>
      </c>
      <c r="H63" s="591">
        <v>100.2</v>
      </c>
      <c r="I63" s="591">
        <v>104.8</v>
      </c>
      <c r="J63" s="591">
        <v>97.5</v>
      </c>
      <c r="K63" s="591">
        <v>97.8</v>
      </c>
      <c r="L63" s="591">
        <v>93.3</v>
      </c>
      <c r="M63" s="591">
        <v>110.4</v>
      </c>
      <c r="N63" s="591">
        <v>93.2</v>
      </c>
      <c r="O63" s="591">
        <v>95.7</v>
      </c>
      <c r="P63" s="591">
        <v>89.4</v>
      </c>
      <c r="Q63" s="591">
        <v>97</v>
      </c>
      <c r="R63" s="591">
        <v>104.6</v>
      </c>
      <c r="S63" s="591">
        <v>102.6</v>
      </c>
    </row>
    <row r="64" spans="1:19" ht="13.5" customHeight="1">
      <c r="A64" s="549" t="s">
        <v>563</v>
      </c>
      <c r="B64" s="549" t="s">
        <v>623</v>
      </c>
      <c r="C64" s="550"/>
      <c r="D64" s="590">
        <v>101.6</v>
      </c>
      <c r="E64" s="591">
        <v>107.6</v>
      </c>
      <c r="F64" s="591">
        <v>103.6</v>
      </c>
      <c r="G64" s="591">
        <v>101.1</v>
      </c>
      <c r="H64" s="591">
        <v>105.1</v>
      </c>
      <c r="I64" s="591">
        <v>105.4</v>
      </c>
      <c r="J64" s="591">
        <v>102.1</v>
      </c>
      <c r="K64" s="591">
        <v>102</v>
      </c>
      <c r="L64" s="591">
        <v>92.5</v>
      </c>
      <c r="M64" s="591">
        <v>111.7</v>
      </c>
      <c r="N64" s="591">
        <v>93.5</v>
      </c>
      <c r="O64" s="591">
        <v>98</v>
      </c>
      <c r="P64" s="591">
        <v>96.5</v>
      </c>
      <c r="Q64" s="591">
        <v>95.9</v>
      </c>
      <c r="R64" s="591">
        <v>102.9</v>
      </c>
      <c r="S64" s="591">
        <v>102.2</v>
      </c>
    </row>
    <row r="65" spans="1:19" ht="13.5" customHeight="1">
      <c r="A65" s="549" t="s">
        <v>563</v>
      </c>
      <c r="B65" s="549" t="s">
        <v>624</v>
      </c>
      <c r="C65" s="550"/>
      <c r="D65" s="590">
        <v>95.8</v>
      </c>
      <c r="E65" s="591">
        <v>96.4</v>
      </c>
      <c r="F65" s="591">
        <v>93.5</v>
      </c>
      <c r="G65" s="591">
        <v>96.4</v>
      </c>
      <c r="H65" s="591">
        <v>91.6</v>
      </c>
      <c r="I65" s="591">
        <v>101.3</v>
      </c>
      <c r="J65" s="591">
        <v>100.3</v>
      </c>
      <c r="K65" s="591">
        <v>99.9</v>
      </c>
      <c r="L65" s="591">
        <v>87.6</v>
      </c>
      <c r="M65" s="591">
        <v>99.6</v>
      </c>
      <c r="N65" s="591">
        <v>91</v>
      </c>
      <c r="O65" s="591">
        <v>95.5</v>
      </c>
      <c r="P65" s="591">
        <v>98.8</v>
      </c>
      <c r="Q65" s="591">
        <v>95.9</v>
      </c>
      <c r="R65" s="591">
        <v>104.1</v>
      </c>
      <c r="S65" s="591">
        <v>99.1</v>
      </c>
    </row>
    <row r="66" spans="1:19" ht="13.5" customHeight="1">
      <c r="A66" s="549" t="s">
        <v>563</v>
      </c>
      <c r="B66" s="549" t="s">
        <v>625</v>
      </c>
      <c r="C66" s="550"/>
      <c r="D66" s="590">
        <v>103</v>
      </c>
      <c r="E66" s="591">
        <v>110.6</v>
      </c>
      <c r="F66" s="591">
        <v>104.7</v>
      </c>
      <c r="G66" s="591">
        <v>103.6</v>
      </c>
      <c r="H66" s="591">
        <v>105.5</v>
      </c>
      <c r="I66" s="591">
        <v>110.4</v>
      </c>
      <c r="J66" s="591">
        <v>102.2</v>
      </c>
      <c r="K66" s="591">
        <v>103.7</v>
      </c>
      <c r="L66" s="591">
        <v>90.1</v>
      </c>
      <c r="M66" s="591">
        <v>110.6</v>
      </c>
      <c r="N66" s="591">
        <v>91.1</v>
      </c>
      <c r="O66" s="591">
        <v>98.6</v>
      </c>
      <c r="P66" s="591">
        <v>101</v>
      </c>
      <c r="Q66" s="591">
        <v>97.2</v>
      </c>
      <c r="R66" s="591">
        <v>107.1</v>
      </c>
      <c r="S66" s="591">
        <v>104.4</v>
      </c>
    </row>
    <row r="67" spans="1:19" ht="13.5" customHeight="1">
      <c r="A67" s="549" t="s">
        <v>563</v>
      </c>
      <c r="B67" s="549" t="s">
        <v>626</v>
      </c>
      <c r="C67" s="550"/>
      <c r="D67" s="590">
        <v>101.4</v>
      </c>
      <c r="E67" s="591">
        <v>106.3</v>
      </c>
      <c r="F67" s="591">
        <v>103.5</v>
      </c>
      <c r="G67" s="591">
        <v>101.6</v>
      </c>
      <c r="H67" s="591">
        <v>100.7</v>
      </c>
      <c r="I67" s="591">
        <v>107.2</v>
      </c>
      <c r="J67" s="591">
        <v>100.9</v>
      </c>
      <c r="K67" s="591">
        <v>102.7</v>
      </c>
      <c r="L67" s="591">
        <v>89.7</v>
      </c>
      <c r="M67" s="591">
        <v>109.5</v>
      </c>
      <c r="N67" s="591">
        <v>93.1</v>
      </c>
      <c r="O67" s="591">
        <v>94.8</v>
      </c>
      <c r="P67" s="591">
        <v>90</v>
      </c>
      <c r="Q67" s="591">
        <v>97</v>
      </c>
      <c r="R67" s="591">
        <v>106.2</v>
      </c>
      <c r="S67" s="591">
        <v>106.7</v>
      </c>
    </row>
    <row r="68" spans="1:19" ht="13.5" customHeight="1">
      <c r="A68" s="549"/>
      <c r="B68" s="549" t="s">
        <v>627</v>
      </c>
      <c r="C68" s="550"/>
      <c r="D68" s="590">
        <v>96.6</v>
      </c>
      <c r="E68" s="591">
        <v>101.1</v>
      </c>
      <c r="F68" s="591">
        <v>94.3</v>
      </c>
      <c r="G68" s="591">
        <v>102.4</v>
      </c>
      <c r="H68" s="591">
        <v>95.1</v>
      </c>
      <c r="I68" s="591">
        <v>103.8</v>
      </c>
      <c r="J68" s="591">
        <v>100.2</v>
      </c>
      <c r="K68" s="591">
        <v>99.6</v>
      </c>
      <c r="L68" s="591">
        <v>89.4</v>
      </c>
      <c r="M68" s="591">
        <v>101.8</v>
      </c>
      <c r="N68" s="591">
        <v>93.8</v>
      </c>
      <c r="O68" s="591">
        <v>99.3</v>
      </c>
      <c r="P68" s="591">
        <v>83.7</v>
      </c>
      <c r="Q68" s="591">
        <v>98.7</v>
      </c>
      <c r="R68" s="591">
        <v>109.5</v>
      </c>
      <c r="S68" s="591">
        <v>100.9</v>
      </c>
    </row>
    <row r="69" spans="1:19" ht="13.5" customHeight="1">
      <c r="A69" s="549"/>
      <c r="B69" s="549" t="s">
        <v>628</v>
      </c>
      <c r="C69" s="550"/>
      <c r="D69" s="590">
        <v>97.4</v>
      </c>
      <c r="E69" s="591">
        <v>106.9</v>
      </c>
      <c r="F69" s="591">
        <v>98.1</v>
      </c>
      <c r="G69" s="591">
        <v>97.4</v>
      </c>
      <c r="H69" s="591">
        <v>99.4</v>
      </c>
      <c r="I69" s="591">
        <v>105.7</v>
      </c>
      <c r="J69" s="591">
        <v>101.3</v>
      </c>
      <c r="K69" s="591">
        <v>97.1</v>
      </c>
      <c r="L69" s="591">
        <v>90.5</v>
      </c>
      <c r="M69" s="591">
        <v>103.9</v>
      </c>
      <c r="N69" s="591">
        <v>89.4</v>
      </c>
      <c r="O69" s="591">
        <v>98</v>
      </c>
      <c r="P69" s="591">
        <v>85.1</v>
      </c>
      <c r="Q69" s="591">
        <v>93.1</v>
      </c>
      <c r="R69" s="591">
        <v>97</v>
      </c>
      <c r="S69" s="591">
        <v>97.7</v>
      </c>
    </row>
    <row r="70" spans="1:46" ht="13.5" customHeight="1">
      <c r="A70" s="549"/>
      <c r="B70" s="549" t="s">
        <v>579</v>
      </c>
      <c r="C70" s="550"/>
      <c r="D70" s="590">
        <v>100</v>
      </c>
      <c r="E70" s="591">
        <v>108.3</v>
      </c>
      <c r="F70" s="591">
        <v>101.5</v>
      </c>
      <c r="G70" s="591">
        <v>102.5</v>
      </c>
      <c r="H70" s="591">
        <v>99.7</v>
      </c>
      <c r="I70" s="591">
        <v>105</v>
      </c>
      <c r="J70" s="591">
        <v>99.3</v>
      </c>
      <c r="K70" s="591">
        <v>103.1</v>
      </c>
      <c r="L70" s="591">
        <v>92.9</v>
      </c>
      <c r="M70" s="591">
        <v>105.8</v>
      </c>
      <c r="N70" s="591">
        <v>90.5</v>
      </c>
      <c r="O70" s="591">
        <v>92.3</v>
      </c>
      <c r="P70" s="591">
        <v>96.8</v>
      </c>
      <c r="Q70" s="591">
        <v>96.1</v>
      </c>
      <c r="R70" s="591">
        <v>106.5</v>
      </c>
      <c r="S70" s="591">
        <v>103.7</v>
      </c>
      <c r="T70" s="553"/>
      <c r="U70" s="553"/>
      <c r="V70" s="553"/>
      <c r="W70" s="553"/>
      <c r="X70" s="553"/>
      <c r="Y70" s="553"/>
      <c r="Z70" s="553"/>
      <c r="AA70" s="553"/>
      <c r="AB70" s="553"/>
      <c r="AC70" s="553"/>
      <c r="AD70" s="553"/>
      <c r="AE70" s="553"/>
      <c r="AF70" s="553"/>
      <c r="AG70" s="553"/>
      <c r="AH70" s="553"/>
      <c r="AI70" s="553"/>
      <c r="AJ70" s="553"/>
      <c r="AK70" s="553"/>
      <c r="AL70" s="553"/>
      <c r="AM70" s="553"/>
      <c r="AN70" s="553"/>
      <c r="AO70" s="553"/>
      <c r="AP70" s="553"/>
      <c r="AQ70" s="553"/>
      <c r="AR70" s="553"/>
      <c r="AS70" s="553"/>
      <c r="AT70" s="553"/>
    </row>
    <row r="71" spans="1:46" ht="13.5" customHeight="1">
      <c r="A71" s="554"/>
      <c r="B71" s="554" t="s">
        <v>789</v>
      </c>
      <c r="C71" s="555"/>
      <c r="D71" s="592">
        <v>103.4</v>
      </c>
      <c r="E71" s="593">
        <v>113</v>
      </c>
      <c r="F71" s="593">
        <v>106.6</v>
      </c>
      <c r="G71" s="593">
        <v>102.7</v>
      </c>
      <c r="H71" s="593">
        <v>104.4</v>
      </c>
      <c r="I71" s="593">
        <v>106.7</v>
      </c>
      <c r="J71" s="593">
        <v>102.7</v>
      </c>
      <c r="K71" s="593">
        <v>104</v>
      </c>
      <c r="L71" s="593">
        <v>89.4</v>
      </c>
      <c r="M71" s="593">
        <v>111.2</v>
      </c>
      <c r="N71" s="593">
        <v>91.1</v>
      </c>
      <c r="O71" s="593">
        <v>99.7</v>
      </c>
      <c r="P71" s="593">
        <v>94.5</v>
      </c>
      <c r="Q71" s="593">
        <v>99.1</v>
      </c>
      <c r="R71" s="593">
        <v>103</v>
      </c>
      <c r="S71" s="593">
        <v>104.8</v>
      </c>
      <c r="T71" s="553"/>
      <c r="U71" s="553"/>
      <c r="V71" s="553"/>
      <c r="W71" s="553"/>
      <c r="X71" s="553"/>
      <c r="Y71" s="553"/>
      <c r="Z71" s="553"/>
      <c r="AA71" s="553"/>
      <c r="AB71" s="553"/>
      <c r="AC71" s="553"/>
      <c r="AD71" s="553"/>
      <c r="AE71" s="553"/>
      <c r="AF71" s="553"/>
      <c r="AG71" s="553"/>
      <c r="AH71" s="553"/>
      <c r="AI71" s="553"/>
      <c r="AJ71" s="553"/>
      <c r="AK71" s="553"/>
      <c r="AL71" s="553"/>
      <c r="AM71" s="553"/>
      <c r="AN71" s="553"/>
      <c r="AO71" s="553"/>
      <c r="AP71" s="553"/>
      <c r="AQ71" s="553"/>
      <c r="AR71" s="553"/>
      <c r="AS71" s="553"/>
      <c r="AT71" s="553"/>
    </row>
    <row r="72" spans="1:19" ht="17.25" customHeight="1">
      <c r="A72" s="614"/>
      <c r="B72" s="614"/>
      <c r="C72" s="614"/>
      <c r="D72" s="751" t="s">
        <v>709</v>
      </c>
      <c r="E72" s="751"/>
      <c r="F72" s="751"/>
      <c r="G72" s="751"/>
      <c r="H72" s="751"/>
      <c r="I72" s="751"/>
      <c r="J72" s="751"/>
      <c r="K72" s="751"/>
      <c r="L72" s="751"/>
      <c r="M72" s="751"/>
      <c r="N72" s="751"/>
      <c r="O72" s="751"/>
      <c r="P72" s="751"/>
      <c r="Q72" s="751"/>
      <c r="R72" s="751"/>
      <c r="S72" s="751"/>
    </row>
    <row r="73" spans="1:19" ht="13.5" customHeight="1">
      <c r="A73" s="546" t="s">
        <v>603</v>
      </c>
      <c r="B73" s="546" t="s">
        <v>604</v>
      </c>
      <c r="C73" s="547" t="s">
        <v>605</v>
      </c>
      <c r="D73" s="602">
        <v>0.1</v>
      </c>
      <c r="E73" s="603">
        <v>0.9</v>
      </c>
      <c r="F73" s="603">
        <v>0.3</v>
      </c>
      <c r="G73" s="603">
        <v>0.3</v>
      </c>
      <c r="H73" s="603">
        <v>-0.1</v>
      </c>
      <c r="I73" s="603">
        <v>-0.2</v>
      </c>
      <c r="J73" s="603">
        <v>-0.3</v>
      </c>
      <c r="K73" s="603">
        <v>2.2</v>
      </c>
      <c r="L73" s="610" t="s">
        <v>699</v>
      </c>
      <c r="M73" s="610" t="s">
        <v>699</v>
      </c>
      <c r="N73" s="610" t="s">
        <v>699</v>
      </c>
      <c r="O73" s="610" t="s">
        <v>699</v>
      </c>
      <c r="P73" s="603">
        <v>1.3</v>
      </c>
      <c r="Q73" s="603">
        <v>0</v>
      </c>
      <c r="R73" s="603">
        <v>1.2</v>
      </c>
      <c r="S73" s="610" t="s">
        <v>699</v>
      </c>
    </row>
    <row r="74" spans="1:19" ht="13.5" customHeight="1">
      <c r="A74" s="549"/>
      <c r="B74" s="549" t="s">
        <v>606</v>
      </c>
      <c r="C74" s="550"/>
      <c r="D74" s="604">
        <v>-2.7</v>
      </c>
      <c r="E74" s="605">
        <v>5.7</v>
      </c>
      <c r="F74" s="605">
        <v>-2.5</v>
      </c>
      <c r="G74" s="605">
        <v>-7.7</v>
      </c>
      <c r="H74" s="605">
        <v>-5.5</v>
      </c>
      <c r="I74" s="605">
        <v>-1.2</v>
      </c>
      <c r="J74" s="605">
        <v>-8.4</v>
      </c>
      <c r="K74" s="605">
        <v>3.8</v>
      </c>
      <c r="L74" s="611" t="s">
        <v>699</v>
      </c>
      <c r="M74" s="611" t="s">
        <v>699</v>
      </c>
      <c r="N74" s="611" t="s">
        <v>699</v>
      </c>
      <c r="O74" s="611" t="s">
        <v>699</v>
      </c>
      <c r="P74" s="605">
        <v>-4</v>
      </c>
      <c r="Q74" s="605">
        <v>-5.5</v>
      </c>
      <c r="R74" s="605">
        <v>-1.3</v>
      </c>
      <c r="S74" s="611" t="s">
        <v>699</v>
      </c>
    </row>
    <row r="75" spans="1:19" ht="13.5" customHeight="1">
      <c r="A75" s="549"/>
      <c r="B75" s="549" t="s">
        <v>607</v>
      </c>
      <c r="C75" s="550"/>
      <c r="D75" s="604">
        <v>-1.5</v>
      </c>
      <c r="E75" s="605">
        <v>-2.4</v>
      </c>
      <c r="F75" s="605">
        <v>-0.1</v>
      </c>
      <c r="G75" s="605">
        <v>0.5</v>
      </c>
      <c r="H75" s="605">
        <v>-2.5</v>
      </c>
      <c r="I75" s="605">
        <v>-4.8</v>
      </c>
      <c r="J75" s="605">
        <v>-2</v>
      </c>
      <c r="K75" s="605">
        <v>3.6</v>
      </c>
      <c r="L75" s="611" t="s">
        <v>699</v>
      </c>
      <c r="M75" s="611" t="s">
        <v>699</v>
      </c>
      <c r="N75" s="611" t="s">
        <v>699</v>
      </c>
      <c r="O75" s="611" t="s">
        <v>699</v>
      </c>
      <c r="P75" s="605">
        <v>-4.2</v>
      </c>
      <c r="Q75" s="605">
        <v>-5.7</v>
      </c>
      <c r="R75" s="605">
        <v>6.6</v>
      </c>
      <c r="S75" s="611" t="s">
        <v>699</v>
      </c>
    </row>
    <row r="76" spans="1:19" ht="13.5" customHeight="1">
      <c r="A76" s="549"/>
      <c r="B76" s="549" t="s">
        <v>608</v>
      </c>
      <c r="C76" s="550"/>
      <c r="D76" s="604">
        <v>-3.4</v>
      </c>
      <c r="E76" s="605">
        <v>0.5</v>
      </c>
      <c r="F76" s="605">
        <v>-4.8</v>
      </c>
      <c r="G76" s="605">
        <v>1.8</v>
      </c>
      <c r="H76" s="605">
        <v>-1.2</v>
      </c>
      <c r="I76" s="605">
        <v>3.8</v>
      </c>
      <c r="J76" s="605">
        <v>-8.2</v>
      </c>
      <c r="K76" s="605">
        <v>-1.5</v>
      </c>
      <c r="L76" s="611" t="s">
        <v>699</v>
      </c>
      <c r="M76" s="611" t="s">
        <v>699</v>
      </c>
      <c r="N76" s="611" t="s">
        <v>699</v>
      </c>
      <c r="O76" s="611" t="s">
        <v>699</v>
      </c>
      <c r="P76" s="605">
        <v>-3.3</v>
      </c>
      <c r="Q76" s="605">
        <v>5.3</v>
      </c>
      <c r="R76" s="605">
        <v>7</v>
      </c>
      <c r="S76" s="611" t="s">
        <v>699</v>
      </c>
    </row>
    <row r="77" spans="1:19" ht="13.5" customHeight="1">
      <c r="A77" s="549"/>
      <c r="B77" s="549" t="s">
        <v>609</v>
      </c>
      <c r="C77" s="550"/>
      <c r="D77" s="604">
        <v>2.2</v>
      </c>
      <c r="E77" s="605">
        <v>-0.9</v>
      </c>
      <c r="F77" s="605">
        <v>4.5</v>
      </c>
      <c r="G77" s="605">
        <v>1.7</v>
      </c>
      <c r="H77" s="605">
        <v>10.2</v>
      </c>
      <c r="I77" s="605">
        <v>-1.4</v>
      </c>
      <c r="J77" s="605">
        <v>3.3</v>
      </c>
      <c r="K77" s="605">
        <v>1</v>
      </c>
      <c r="L77" s="611" t="s">
        <v>699</v>
      </c>
      <c r="M77" s="611" t="s">
        <v>699</v>
      </c>
      <c r="N77" s="611" t="s">
        <v>699</v>
      </c>
      <c r="O77" s="611" t="s">
        <v>699</v>
      </c>
      <c r="P77" s="605">
        <v>-4.8</v>
      </c>
      <c r="Q77" s="605">
        <v>1.9</v>
      </c>
      <c r="R77" s="605">
        <v>1.1</v>
      </c>
      <c r="S77" s="611" t="s">
        <v>699</v>
      </c>
    </row>
    <row r="78" spans="1:19" ht="13.5" customHeight="1">
      <c r="A78" s="549"/>
      <c r="B78" s="549" t="s">
        <v>610</v>
      </c>
      <c r="C78" s="550"/>
      <c r="D78" s="608">
        <v>-1.8</v>
      </c>
      <c r="E78" s="609">
        <v>0.1</v>
      </c>
      <c r="F78" s="609">
        <v>-2.6</v>
      </c>
      <c r="G78" s="609">
        <v>0.5</v>
      </c>
      <c r="H78" s="609">
        <v>1</v>
      </c>
      <c r="I78" s="609">
        <v>0.8</v>
      </c>
      <c r="J78" s="609">
        <v>2.1</v>
      </c>
      <c r="K78" s="609">
        <v>1</v>
      </c>
      <c r="L78" s="609">
        <v>-0.6</v>
      </c>
      <c r="M78" s="609">
        <v>0.4</v>
      </c>
      <c r="N78" s="609">
        <v>-11.2</v>
      </c>
      <c r="O78" s="609">
        <v>2.8</v>
      </c>
      <c r="P78" s="609">
        <v>-4.3</v>
      </c>
      <c r="Q78" s="609">
        <v>-2.1</v>
      </c>
      <c r="R78" s="609">
        <v>-0.4</v>
      </c>
      <c r="S78" s="609">
        <v>-0.7</v>
      </c>
    </row>
    <row r="79" spans="1:19" ht="13.5" customHeight="1">
      <c r="A79" s="546" t="s">
        <v>611</v>
      </c>
      <c r="B79" s="546" t="s">
        <v>629</v>
      </c>
      <c r="C79" s="552" t="s">
        <v>613</v>
      </c>
      <c r="D79" s="590">
        <v>-2</v>
      </c>
      <c r="E79" s="591">
        <v>-0.2</v>
      </c>
      <c r="F79" s="591">
        <v>-0.8</v>
      </c>
      <c r="G79" s="591">
        <v>-1</v>
      </c>
      <c r="H79" s="591">
        <v>3.4</v>
      </c>
      <c r="I79" s="591">
        <v>-2.1</v>
      </c>
      <c r="J79" s="591">
        <v>1.9</v>
      </c>
      <c r="K79" s="591">
        <v>-0.4</v>
      </c>
      <c r="L79" s="591">
        <v>-10</v>
      </c>
      <c r="M79" s="591">
        <v>0.7</v>
      </c>
      <c r="N79" s="591">
        <v>-9.5</v>
      </c>
      <c r="O79" s="591">
        <v>-2.1</v>
      </c>
      <c r="P79" s="591">
        <v>-3.7</v>
      </c>
      <c r="Q79" s="591">
        <v>-2.7</v>
      </c>
      <c r="R79" s="591">
        <v>-1.2</v>
      </c>
      <c r="S79" s="591">
        <v>-9</v>
      </c>
    </row>
    <row r="80" spans="1:19" ht="13.5" customHeight="1">
      <c r="A80" s="549"/>
      <c r="B80" s="549" t="s">
        <v>704</v>
      </c>
      <c r="C80" s="550"/>
      <c r="D80" s="590">
        <v>-1.2</v>
      </c>
      <c r="E80" s="591">
        <v>0.5</v>
      </c>
      <c r="F80" s="591">
        <v>-0.7</v>
      </c>
      <c r="G80" s="591">
        <v>1.8</v>
      </c>
      <c r="H80" s="591">
        <v>-1.1</v>
      </c>
      <c r="I80" s="591">
        <v>2.5</v>
      </c>
      <c r="J80" s="591">
        <v>0.3</v>
      </c>
      <c r="K80" s="591">
        <v>0</v>
      </c>
      <c r="L80" s="591">
        <v>-0.5</v>
      </c>
      <c r="M80" s="591">
        <v>2.2</v>
      </c>
      <c r="N80" s="591">
        <v>-11.4</v>
      </c>
      <c r="O80" s="591">
        <v>11.2</v>
      </c>
      <c r="P80" s="591">
        <v>-5.3</v>
      </c>
      <c r="Q80" s="591">
        <v>-4.1</v>
      </c>
      <c r="R80" s="591">
        <v>1.4</v>
      </c>
      <c r="S80" s="591">
        <v>-1.6</v>
      </c>
    </row>
    <row r="81" spans="1:19" ht="13.5" customHeight="1">
      <c r="A81" s="549" t="s">
        <v>612</v>
      </c>
      <c r="B81" s="549" t="s">
        <v>633</v>
      </c>
      <c r="C81" s="550" t="s">
        <v>613</v>
      </c>
      <c r="D81" s="590">
        <v>0</v>
      </c>
      <c r="E81" s="591">
        <v>-1.6</v>
      </c>
      <c r="F81" s="591">
        <v>1.3</v>
      </c>
      <c r="G81" s="591">
        <v>-0.6</v>
      </c>
      <c r="H81" s="591">
        <v>-3.5</v>
      </c>
      <c r="I81" s="591">
        <v>5.1</v>
      </c>
      <c r="J81" s="591">
        <v>-0.2</v>
      </c>
      <c r="K81" s="591">
        <v>-1.8</v>
      </c>
      <c r="L81" s="591">
        <v>-3.6</v>
      </c>
      <c r="M81" s="591">
        <v>1.2</v>
      </c>
      <c r="N81" s="591">
        <v>-5.8</v>
      </c>
      <c r="O81" s="591">
        <v>4.6</v>
      </c>
      <c r="P81" s="591">
        <v>-3.9</v>
      </c>
      <c r="Q81" s="591">
        <v>-4.7</v>
      </c>
      <c r="R81" s="591">
        <v>-3.3</v>
      </c>
      <c r="S81" s="591">
        <v>0.3</v>
      </c>
    </row>
    <row r="82" spans="1:19" ht="13.5" customHeight="1">
      <c r="A82" s="549" t="s">
        <v>563</v>
      </c>
      <c r="B82" s="549" t="s">
        <v>621</v>
      </c>
      <c r="C82" s="550"/>
      <c r="D82" s="590">
        <v>3</v>
      </c>
      <c r="E82" s="591">
        <v>13.4</v>
      </c>
      <c r="F82" s="591">
        <v>4.6</v>
      </c>
      <c r="G82" s="591">
        <v>2</v>
      </c>
      <c r="H82" s="591">
        <v>5.4</v>
      </c>
      <c r="I82" s="591">
        <v>8.7</v>
      </c>
      <c r="J82" s="591">
        <v>0.7</v>
      </c>
      <c r="K82" s="591">
        <v>2.2</v>
      </c>
      <c r="L82" s="591">
        <v>3.3</v>
      </c>
      <c r="M82" s="591">
        <v>7.2</v>
      </c>
      <c r="N82" s="591">
        <v>0.7</v>
      </c>
      <c r="O82" s="591">
        <v>-4.7</v>
      </c>
      <c r="P82" s="591">
        <v>4</v>
      </c>
      <c r="Q82" s="591">
        <v>-1</v>
      </c>
      <c r="R82" s="591">
        <v>10.5</v>
      </c>
      <c r="S82" s="591">
        <v>-0.4</v>
      </c>
    </row>
    <row r="83" spans="1:19" ht="13.5" customHeight="1">
      <c r="A83" s="549" t="s">
        <v>563</v>
      </c>
      <c r="B83" s="549" t="s">
        <v>622</v>
      </c>
      <c r="C83" s="550"/>
      <c r="D83" s="590">
        <v>3.2</v>
      </c>
      <c r="E83" s="591">
        <v>10</v>
      </c>
      <c r="F83" s="591">
        <v>7.1</v>
      </c>
      <c r="G83" s="591">
        <v>-6.1</v>
      </c>
      <c r="H83" s="591">
        <v>-7.9</v>
      </c>
      <c r="I83" s="591">
        <v>6.7</v>
      </c>
      <c r="J83" s="591">
        <v>-1</v>
      </c>
      <c r="K83" s="591">
        <v>-9.4</v>
      </c>
      <c r="L83" s="591">
        <v>-15.1</v>
      </c>
      <c r="M83" s="591">
        <v>6.4</v>
      </c>
      <c r="N83" s="591">
        <v>12.8</v>
      </c>
      <c r="O83" s="591">
        <v>-0.4</v>
      </c>
      <c r="P83" s="591">
        <v>-12.4</v>
      </c>
      <c r="Q83" s="591">
        <v>-1</v>
      </c>
      <c r="R83" s="591">
        <v>3.5</v>
      </c>
      <c r="S83" s="591">
        <v>6.5</v>
      </c>
    </row>
    <row r="84" spans="1:19" ht="13.5" customHeight="1">
      <c r="A84" s="549" t="s">
        <v>563</v>
      </c>
      <c r="B84" s="549" t="s">
        <v>623</v>
      </c>
      <c r="C84" s="550"/>
      <c r="D84" s="590">
        <v>1.1</v>
      </c>
      <c r="E84" s="591">
        <v>0</v>
      </c>
      <c r="F84" s="591">
        <v>3.8</v>
      </c>
      <c r="G84" s="591">
        <v>-3.8</v>
      </c>
      <c r="H84" s="591">
        <v>3.6</v>
      </c>
      <c r="I84" s="591">
        <v>2.1</v>
      </c>
      <c r="J84" s="591">
        <v>-4.7</v>
      </c>
      <c r="K84" s="591">
        <v>-0.1</v>
      </c>
      <c r="L84" s="591">
        <v>-4.8</v>
      </c>
      <c r="M84" s="591">
        <v>5.4</v>
      </c>
      <c r="N84" s="591">
        <v>13.7</v>
      </c>
      <c r="O84" s="591">
        <v>1.8</v>
      </c>
      <c r="P84" s="591">
        <v>-7.6</v>
      </c>
      <c r="Q84" s="591">
        <v>0.4</v>
      </c>
      <c r="R84" s="591">
        <v>-2.7</v>
      </c>
      <c r="S84" s="591">
        <v>-1.6</v>
      </c>
    </row>
    <row r="85" spans="1:19" ht="13.5" customHeight="1">
      <c r="A85" s="549" t="s">
        <v>563</v>
      </c>
      <c r="B85" s="549" t="s">
        <v>624</v>
      </c>
      <c r="C85" s="550"/>
      <c r="D85" s="590">
        <v>3.8</v>
      </c>
      <c r="E85" s="591">
        <v>0.9</v>
      </c>
      <c r="F85" s="591">
        <v>6.1</v>
      </c>
      <c r="G85" s="591">
        <v>3.3</v>
      </c>
      <c r="H85" s="591">
        <v>-1.4</v>
      </c>
      <c r="I85" s="591">
        <v>7.7</v>
      </c>
      <c r="J85" s="591">
        <v>-0.3</v>
      </c>
      <c r="K85" s="591">
        <v>6.2</v>
      </c>
      <c r="L85" s="591">
        <v>-4.8</v>
      </c>
      <c r="M85" s="591">
        <v>3.8</v>
      </c>
      <c r="N85" s="591">
        <v>4</v>
      </c>
      <c r="O85" s="591">
        <v>-8.7</v>
      </c>
      <c r="P85" s="591">
        <v>3.2</v>
      </c>
      <c r="Q85" s="591">
        <v>0.5</v>
      </c>
      <c r="R85" s="591">
        <v>13.5</v>
      </c>
      <c r="S85" s="591">
        <v>5.5</v>
      </c>
    </row>
    <row r="86" spans="1:19" ht="13.5" customHeight="1">
      <c r="A86" s="549" t="s">
        <v>563</v>
      </c>
      <c r="B86" s="549" t="s">
        <v>625</v>
      </c>
      <c r="C86" s="550"/>
      <c r="D86" s="590">
        <v>0.1</v>
      </c>
      <c r="E86" s="591">
        <v>12.4</v>
      </c>
      <c r="F86" s="591">
        <v>2.7</v>
      </c>
      <c r="G86" s="591">
        <v>-5.4</v>
      </c>
      <c r="H86" s="591">
        <v>-1.5</v>
      </c>
      <c r="I86" s="591">
        <v>5.7</v>
      </c>
      <c r="J86" s="591">
        <v>-3</v>
      </c>
      <c r="K86" s="591">
        <v>-2.9</v>
      </c>
      <c r="L86" s="591">
        <v>-17.1</v>
      </c>
      <c r="M86" s="591">
        <v>6.8</v>
      </c>
      <c r="N86" s="591">
        <v>2.8</v>
      </c>
      <c r="O86" s="591">
        <v>-8.5</v>
      </c>
      <c r="P86" s="591">
        <v>-9.2</v>
      </c>
      <c r="Q86" s="591">
        <v>-7.8</v>
      </c>
      <c r="R86" s="591">
        <v>5.6</v>
      </c>
      <c r="S86" s="591">
        <v>7.1</v>
      </c>
    </row>
    <row r="87" spans="1:19" ht="13.5" customHeight="1">
      <c r="A87" s="549" t="s">
        <v>563</v>
      </c>
      <c r="B87" s="549" t="s">
        <v>626</v>
      </c>
      <c r="C87" s="550"/>
      <c r="D87" s="590">
        <v>-0.5</v>
      </c>
      <c r="E87" s="591">
        <v>1.5</v>
      </c>
      <c r="F87" s="591">
        <v>0</v>
      </c>
      <c r="G87" s="591">
        <v>-0.5</v>
      </c>
      <c r="H87" s="591">
        <v>-3.4</v>
      </c>
      <c r="I87" s="591">
        <v>1.9</v>
      </c>
      <c r="J87" s="591">
        <v>-2.2</v>
      </c>
      <c r="K87" s="591">
        <v>0.7</v>
      </c>
      <c r="L87" s="591">
        <v>-14.9</v>
      </c>
      <c r="M87" s="591">
        <v>6.2</v>
      </c>
      <c r="N87" s="591">
        <v>3.9</v>
      </c>
      <c r="O87" s="591">
        <v>-7.1</v>
      </c>
      <c r="P87" s="591">
        <v>-7.3</v>
      </c>
      <c r="Q87" s="591">
        <v>-2.8</v>
      </c>
      <c r="R87" s="591">
        <v>3.3</v>
      </c>
      <c r="S87" s="591">
        <v>7.5</v>
      </c>
    </row>
    <row r="88" spans="1:19" ht="13.5" customHeight="1">
      <c r="A88" s="549"/>
      <c r="B88" s="549" t="s">
        <v>627</v>
      </c>
      <c r="C88" s="550"/>
      <c r="D88" s="590">
        <v>-0.1</v>
      </c>
      <c r="E88" s="591">
        <v>3.8</v>
      </c>
      <c r="F88" s="591">
        <v>3.2</v>
      </c>
      <c r="G88" s="591">
        <v>-0.9</v>
      </c>
      <c r="H88" s="591">
        <v>-13.9</v>
      </c>
      <c r="I88" s="591">
        <v>4.7</v>
      </c>
      <c r="J88" s="591">
        <v>-3.5</v>
      </c>
      <c r="K88" s="591">
        <v>-8.1</v>
      </c>
      <c r="L88" s="591">
        <v>-12.8</v>
      </c>
      <c r="M88" s="591">
        <v>0.1</v>
      </c>
      <c r="N88" s="591">
        <v>-2.2</v>
      </c>
      <c r="O88" s="591">
        <v>-4.9</v>
      </c>
      <c r="P88" s="591">
        <v>10.6</v>
      </c>
      <c r="Q88" s="591">
        <v>-4.5</v>
      </c>
      <c r="R88" s="591">
        <v>6.2</v>
      </c>
      <c r="S88" s="591">
        <v>-6.1</v>
      </c>
    </row>
    <row r="89" spans="1:19" ht="13.5" customHeight="1">
      <c r="A89" s="549"/>
      <c r="B89" s="549" t="s">
        <v>628</v>
      </c>
      <c r="C89" s="550"/>
      <c r="D89" s="590">
        <v>-1.8</v>
      </c>
      <c r="E89" s="591">
        <v>0.5</v>
      </c>
      <c r="F89" s="591">
        <v>-0.9</v>
      </c>
      <c r="G89" s="591">
        <v>-2.4</v>
      </c>
      <c r="H89" s="591">
        <v>-2.3</v>
      </c>
      <c r="I89" s="591">
        <v>1.8</v>
      </c>
      <c r="J89" s="591">
        <v>0.1</v>
      </c>
      <c r="K89" s="591">
        <v>0</v>
      </c>
      <c r="L89" s="591">
        <v>-7.6</v>
      </c>
      <c r="M89" s="591">
        <v>3.3</v>
      </c>
      <c r="N89" s="591">
        <v>-0.9</v>
      </c>
      <c r="O89" s="591">
        <v>-5</v>
      </c>
      <c r="P89" s="591">
        <v>-12.5</v>
      </c>
      <c r="Q89" s="591">
        <v>-3.6</v>
      </c>
      <c r="R89" s="591">
        <v>-4.8</v>
      </c>
      <c r="S89" s="591">
        <v>-1.8</v>
      </c>
    </row>
    <row r="90" spans="1:19" ht="13.5" customHeight="1">
      <c r="A90" s="549"/>
      <c r="B90" s="549" t="s">
        <v>579</v>
      </c>
      <c r="C90" s="550"/>
      <c r="D90" s="590">
        <v>1.1</v>
      </c>
      <c r="E90" s="591">
        <v>5.9</v>
      </c>
      <c r="F90" s="591">
        <v>1.7</v>
      </c>
      <c r="G90" s="591">
        <v>4.5</v>
      </c>
      <c r="H90" s="591">
        <v>-1.3</v>
      </c>
      <c r="I90" s="591">
        <v>3.1</v>
      </c>
      <c r="J90" s="591">
        <v>-2.6</v>
      </c>
      <c r="K90" s="591">
        <v>4.5</v>
      </c>
      <c r="L90" s="591">
        <v>-3.5</v>
      </c>
      <c r="M90" s="591">
        <v>7.4</v>
      </c>
      <c r="N90" s="591">
        <v>1.7</v>
      </c>
      <c r="O90" s="591">
        <v>-13.1</v>
      </c>
      <c r="P90" s="591">
        <v>-2.8</v>
      </c>
      <c r="Q90" s="591">
        <v>1.4</v>
      </c>
      <c r="R90" s="591">
        <v>12.5</v>
      </c>
      <c r="S90" s="591">
        <v>7</v>
      </c>
    </row>
    <row r="91" spans="1:19" ht="13.5" customHeight="1">
      <c r="A91" s="554"/>
      <c r="B91" s="554" t="s">
        <v>787</v>
      </c>
      <c r="C91" s="555"/>
      <c r="D91" s="592">
        <v>2.6</v>
      </c>
      <c r="E91" s="593">
        <v>11</v>
      </c>
      <c r="F91" s="593">
        <v>4.3</v>
      </c>
      <c r="G91" s="593">
        <v>1.2</v>
      </c>
      <c r="H91" s="593">
        <v>2.9</v>
      </c>
      <c r="I91" s="593">
        <v>5.3</v>
      </c>
      <c r="J91" s="593">
        <v>-0.7</v>
      </c>
      <c r="K91" s="593">
        <v>6.6</v>
      </c>
      <c r="L91" s="593">
        <v>-8.1</v>
      </c>
      <c r="M91" s="593">
        <v>8.4</v>
      </c>
      <c r="N91" s="593">
        <v>2.4</v>
      </c>
      <c r="O91" s="593">
        <v>-3.3</v>
      </c>
      <c r="P91" s="593">
        <v>-2.1</v>
      </c>
      <c r="Q91" s="593">
        <v>1.4</v>
      </c>
      <c r="R91" s="593">
        <v>4.7</v>
      </c>
      <c r="S91" s="593">
        <v>1.4</v>
      </c>
    </row>
    <row r="92" spans="1:35" ht="27" customHeight="1">
      <c r="A92" s="752" t="s">
        <v>344</v>
      </c>
      <c r="B92" s="752"/>
      <c r="C92" s="753"/>
      <c r="D92" s="597">
        <v>3.4</v>
      </c>
      <c r="E92" s="594">
        <v>4.3</v>
      </c>
      <c r="F92" s="594">
        <v>5</v>
      </c>
      <c r="G92" s="594">
        <v>0.2</v>
      </c>
      <c r="H92" s="594">
        <v>4.7</v>
      </c>
      <c r="I92" s="594">
        <v>1.6</v>
      </c>
      <c r="J92" s="594">
        <v>3.4</v>
      </c>
      <c r="K92" s="594">
        <v>0.9</v>
      </c>
      <c r="L92" s="594">
        <v>-3.8</v>
      </c>
      <c r="M92" s="594">
        <v>5.1</v>
      </c>
      <c r="N92" s="594">
        <v>0.7</v>
      </c>
      <c r="O92" s="594">
        <v>8</v>
      </c>
      <c r="P92" s="594">
        <v>-2.4</v>
      </c>
      <c r="Q92" s="594">
        <v>3.1</v>
      </c>
      <c r="R92" s="594">
        <v>-3.3</v>
      </c>
      <c r="S92" s="594">
        <v>1.1</v>
      </c>
      <c r="T92" s="551"/>
      <c r="U92" s="551"/>
      <c r="V92" s="551"/>
      <c r="W92" s="551"/>
      <c r="X92" s="551"/>
      <c r="Y92" s="551"/>
      <c r="Z92" s="551"/>
      <c r="AA92" s="551"/>
      <c r="AB92" s="551"/>
      <c r="AC92" s="551"/>
      <c r="AD92" s="551"/>
      <c r="AE92" s="551"/>
      <c r="AF92" s="551"/>
      <c r="AG92" s="551"/>
      <c r="AH92" s="551"/>
      <c r="AI92" s="551"/>
    </row>
    <row r="93" spans="1:36" s="553" customFormat="1" ht="27" customHeight="1">
      <c r="A93" s="557"/>
      <c r="B93" s="557"/>
      <c r="C93" s="557"/>
      <c r="D93" s="558"/>
      <c r="E93" s="558"/>
      <c r="F93" s="558"/>
      <c r="G93" s="558"/>
      <c r="H93" s="558"/>
      <c r="I93" s="558"/>
      <c r="J93" s="558"/>
      <c r="K93" s="558"/>
      <c r="L93" s="558"/>
      <c r="M93" s="558"/>
      <c r="N93" s="558"/>
      <c r="O93" s="558"/>
      <c r="P93" s="558"/>
      <c r="Q93" s="558"/>
      <c r="R93" s="558"/>
      <c r="S93" s="558"/>
      <c r="T93" s="536"/>
      <c r="U93" s="536"/>
      <c r="V93" s="536"/>
      <c r="W93" s="536"/>
      <c r="X93" s="536"/>
      <c r="Y93" s="536"/>
      <c r="Z93" s="536"/>
      <c r="AA93" s="536"/>
      <c r="AB93" s="536"/>
      <c r="AC93" s="536"/>
      <c r="AD93" s="536"/>
      <c r="AE93" s="536"/>
      <c r="AF93" s="536"/>
      <c r="AG93" s="536"/>
      <c r="AH93" s="536"/>
      <c r="AI93" s="536"/>
      <c r="AJ93" s="536"/>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Ｐゴシック,標準"&amp;12- 14 -</oddFooter>
  </headerFooter>
</worksheet>
</file>

<file path=xl/worksheets/sheet16.xml><?xml version="1.0" encoding="utf-8"?>
<worksheet xmlns="http://schemas.openxmlformats.org/spreadsheetml/2006/main" xmlns:r="http://schemas.openxmlformats.org/officeDocument/2006/relationships">
  <sheetPr codeName="Sheet16">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36" bestFit="1" customWidth="1"/>
    <col min="2" max="2" width="3.19921875" style="536" bestFit="1" customWidth="1"/>
    <col min="3" max="3" width="3.09765625" style="536" bestFit="1" customWidth="1"/>
    <col min="4" max="19" width="8.19921875" style="536" customWidth="1"/>
    <col min="20" max="35" width="7.59765625" style="536" customWidth="1"/>
    <col min="36" max="16384" width="9" style="536" customWidth="1"/>
  </cols>
  <sheetData>
    <row r="1" spans="1:31" ht="21">
      <c r="A1" s="535"/>
      <c r="B1" s="535"/>
      <c r="C1" s="535"/>
      <c r="D1" s="535"/>
      <c r="E1" s="537"/>
      <c r="F1" s="537"/>
      <c r="G1" s="755" t="s">
        <v>634</v>
      </c>
      <c r="H1" s="755"/>
      <c r="I1" s="755"/>
      <c r="J1" s="755"/>
      <c r="K1" s="755"/>
      <c r="L1" s="755"/>
      <c r="M1" s="755"/>
      <c r="N1" s="755"/>
      <c r="O1" s="755"/>
      <c r="P1" s="537"/>
      <c r="Q1" s="537"/>
      <c r="R1" s="535"/>
      <c r="S1" s="537"/>
      <c r="T1" s="537"/>
      <c r="U1" s="537"/>
      <c r="V1" s="537"/>
      <c r="W1" s="537"/>
      <c r="X1" s="537"/>
      <c r="Y1" s="537"/>
      <c r="Z1" s="537"/>
      <c r="AA1" s="537"/>
      <c r="AB1" s="537"/>
      <c r="AC1" s="537"/>
      <c r="AD1" s="537"/>
      <c r="AE1" s="537"/>
    </row>
    <row r="2" spans="1:19" ht="17.25">
      <c r="A2" s="599" t="s">
        <v>117</v>
      </c>
      <c r="B2" s="538"/>
      <c r="C2" s="538"/>
      <c r="H2" s="756"/>
      <c r="I2" s="756"/>
      <c r="J2" s="756"/>
      <c r="K2" s="756"/>
      <c r="L2" s="756"/>
      <c r="M2" s="756"/>
      <c r="N2" s="756"/>
      <c r="O2" s="756"/>
      <c r="S2" s="559" t="s">
        <v>614</v>
      </c>
    </row>
    <row r="3" spans="1:19" ht="13.5">
      <c r="A3" s="744" t="s">
        <v>564</v>
      </c>
      <c r="B3" s="744"/>
      <c r="C3" s="745"/>
      <c r="D3" s="539" t="s">
        <v>746</v>
      </c>
      <c r="E3" s="539" t="s">
        <v>747</v>
      </c>
      <c r="F3" s="539" t="s">
        <v>748</v>
      </c>
      <c r="G3" s="539" t="s">
        <v>749</v>
      </c>
      <c r="H3" s="539" t="s">
        <v>750</v>
      </c>
      <c r="I3" s="539" t="s">
        <v>751</v>
      </c>
      <c r="J3" s="539" t="s">
        <v>752</v>
      </c>
      <c r="K3" s="539" t="s">
        <v>753</v>
      </c>
      <c r="L3" s="539" t="s">
        <v>754</v>
      </c>
      <c r="M3" s="539" t="s">
        <v>755</v>
      </c>
      <c r="N3" s="539" t="s">
        <v>756</v>
      </c>
      <c r="O3" s="539" t="s">
        <v>757</v>
      </c>
      <c r="P3" s="539" t="s">
        <v>758</v>
      </c>
      <c r="Q3" s="539" t="s">
        <v>759</v>
      </c>
      <c r="R3" s="539" t="s">
        <v>760</v>
      </c>
      <c r="S3" s="539" t="s">
        <v>761</v>
      </c>
    </row>
    <row r="4" spans="1:19" ht="13.5">
      <c r="A4" s="746"/>
      <c r="B4" s="746"/>
      <c r="C4" s="747"/>
      <c r="D4" s="540" t="s">
        <v>580</v>
      </c>
      <c r="E4" s="540"/>
      <c r="F4" s="540"/>
      <c r="G4" s="540" t="s">
        <v>727</v>
      </c>
      <c r="H4" s="540" t="s">
        <v>581</v>
      </c>
      <c r="I4" s="540" t="s">
        <v>582</v>
      </c>
      <c r="J4" s="540" t="s">
        <v>583</v>
      </c>
      <c r="K4" s="540" t="s">
        <v>584</v>
      </c>
      <c r="L4" s="541" t="s">
        <v>585</v>
      </c>
      <c r="M4" s="542" t="s">
        <v>586</v>
      </c>
      <c r="N4" s="541" t="s">
        <v>728</v>
      </c>
      <c r="O4" s="541" t="s">
        <v>587</v>
      </c>
      <c r="P4" s="541" t="s">
        <v>588</v>
      </c>
      <c r="Q4" s="541" t="s">
        <v>589</v>
      </c>
      <c r="R4" s="541" t="s">
        <v>590</v>
      </c>
      <c r="S4" s="541" t="s">
        <v>591</v>
      </c>
    </row>
    <row r="5" spans="1:19" ht="18" customHeight="1">
      <c r="A5" s="748"/>
      <c r="B5" s="748"/>
      <c r="C5" s="749"/>
      <c r="D5" s="543" t="s">
        <v>592</v>
      </c>
      <c r="E5" s="543" t="s">
        <v>342</v>
      </c>
      <c r="F5" s="543" t="s">
        <v>343</v>
      </c>
      <c r="G5" s="543" t="s">
        <v>729</v>
      </c>
      <c r="H5" s="543" t="s">
        <v>593</v>
      </c>
      <c r="I5" s="543" t="s">
        <v>594</v>
      </c>
      <c r="J5" s="543" t="s">
        <v>595</v>
      </c>
      <c r="K5" s="543" t="s">
        <v>596</v>
      </c>
      <c r="L5" s="544" t="s">
        <v>597</v>
      </c>
      <c r="M5" s="545" t="s">
        <v>598</v>
      </c>
      <c r="N5" s="544" t="s">
        <v>599</v>
      </c>
      <c r="O5" s="544" t="s">
        <v>599</v>
      </c>
      <c r="P5" s="545" t="s">
        <v>600</v>
      </c>
      <c r="Q5" s="545" t="s">
        <v>601</v>
      </c>
      <c r="R5" s="544" t="s">
        <v>599</v>
      </c>
      <c r="S5" s="543" t="s">
        <v>602</v>
      </c>
    </row>
    <row r="6" spans="1:19" ht="15.75" customHeight="1">
      <c r="A6" s="614"/>
      <c r="B6" s="614"/>
      <c r="C6" s="614"/>
      <c r="D6" s="750" t="s">
        <v>710</v>
      </c>
      <c r="E6" s="750"/>
      <c r="F6" s="750"/>
      <c r="G6" s="750"/>
      <c r="H6" s="750"/>
      <c r="I6" s="750"/>
      <c r="J6" s="750"/>
      <c r="K6" s="750"/>
      <c r="L6" s="750"/>
      <c r="M6" s="750"/>
      <c r="N6" s="750"/>
      <c r="O6" s="750"/>
      <c r="P6" s="750"/>
      <c r="Q6" s="750"/>
      <c r="R6" s="750"/>
      <c r="S6" s="614"/>
    </row>
    <row r="7" spans="1:19" ht="13.5" customHeight="1">
      <c r="A7" s="546" t="s">
        <v>603</v>
      </c>
      <c r="B7" s="546" t="s">
        <v>604</v>
      </c>
      <c r="C7" s="547" t="s">
        <v>605</v>
      </c>
      <c r="D7" s="602">
        <v>104.7</v>
      </c>
      <c r="E7" s="603">
        <v>107.7</v>
      </c>
      <c r="F7" s="603">
        <v>123.7</v>
      </c>
      <c r="G7" s="603">
        <v>152.3</v>
      </c>
      <c r="H7" s="603">
        <v>229.6</v>
      </c>
      <c r="I7" s="603">
        <v>88.6</v>
      </c>
      <c r="J7" s="603">
        <v>94.2</v>
      </c>
      <c r="K7" s="603">
        <v>69.7</v>
      </c>
      <c r="L7" s="610" t="s">
        <v>699</v>
      </c>
      <c r="M7" s="610" t="s">
        <v>699</v>
      </c>
      <c r="N7" s="610" t="s">
        <v>699</v>
      </c>
      <c r="O7" s="610" t="s">
        <v>699</v>
      </c>
      <c r="P7" s="603">
        <v>31.4</v>
      </c>
      <c r="Q7" s="603">
        <v>101.7</v>
      </c>
      <c r="R7" s="603">
        <v>278.5</v>
      </c>
      <c r="S7" s="610" t="s">
        <v>699</v>
      </c>
    </row>
    <row r="8" spans="1:19" ht="13.5" customHeight="1">
      <c r="A8" s="549"/>
      <c r="B8" s="549" t="s">
        <v>606</v>
      </c>
      <c r="C8" s="550"/>
      <c r="D8" s="604">
        <v>114.5</v>
      </c>
      <c r="E8" s="605">
        <v>104.3</v>
      </c>
      <c r="F8" s="605">
        <v>121.6</v>
      </c>
      <c r="G8" s="605">
        <v>146.8</v>
      </c>
      <c r="H8" s="605">
        <v>220.9</v>
      </c>
      <c r="I8" s="605">
        <v>97.7</v>
      </c>
      <c r="J8" s="605">
        <v>101.6</v>
      </c>
      <c r="K8" s="605">
        <v>95.1</v>
      </c>
      <c r="L8" s="611" t="s">
        <v>699</v>
      </c>
      <c r="M8" s="611" t="s">
        <v>699</v>
      </c>
      <c r="N8" s="611" t="s">
        <v>699</v>
      </c>
      <c r="O8" s="611" t="s">
        <v>699</v>
      </c>
      <c r="P8" s="605">
        <v>50.3</v>
      </c>
      <c r="Q8" s="605">
        <v>135.2</v>
      </c>
      <c r="R8" s="605">
        <v>298.3</v>
      </c>
      <c r="S8" s="611" t="s">
        <v>699</v>
      </c>
    </row>
    <row r="9" spans="1:19" ht="13.5">
      <c r="A9" s="549"/>
      <c r="B9" s="549" t="s">
        <v>607</v>
      </c>
      <c r="C9" s="550"/>
      <c r="D9" s="604">
        <v>113.5</v>
      </c>
      <c r="E9" s="605">
        <v>89.1</v>
      </c>
      <c r="F9" s="605">
        <v>99.2</v>
      </c>
      <c r="G9" s="605">
        <v>120.5</v>
      </c>
      <c r="H9" s="605">
        <v>173.4</v>
      </c>
      <c r="I9" s="605">
        <v>87</v>
      </c>
      <c r="J9" s="605">
        <v>123.2</v>
      </c>
      <c r="K9" s="605">
        <v>103.1</v>
      </c>
      <c r="L9" s="611" t="s">
        <v>699</v>
      </c>
      <c r="M9" s="611" t="s">
        <v>699</v>
      </c>
      <c r="N9" s="611" t="s">
        <v>699</v>
      </c>
      <c r="O9" s="611" t="s">
        <v>699</v>
      </c>
      <c r="P9" s="605">
        <v>94.5</v>
      </c>
      <c r="Q9" s="605">
        <v>225.9</v>
      </c>
      <c r="R9" s="605">
        <v>297.6</v>
      </c>
      <c r="S9" s="611" t="s">
        <v>699</v>
      </c>
    </row>
    <row r="10" spans="1:19" ht="13.5" customHeight="1">
      <c r="A10" s="549"/>
      <c r="B10" s="549" t="s">
        <v>608</v>
      </c>
      <c r="C10" s="550"/>
      <c r="D10" s="604">
        <v>84.3</v>
      </c>
      <c r="E10" s="605">
        <v>97.2</v>
      </c>
      <c r="F10" s="605">
        <v>68.3</v>
      </c>
      <c r="G10" s="605">
        <v>100</v>
      </c>
      <c r="H10" s="605">
        <v>102.8</v>
      </c>
      <c r="I10" s="605">
        <v>87.9</v>
      </c>
      <c r="J10" s="605">
        <v>98.9</v>
      </c>
      <c r="K10" s="605">
        <v>84.2</v>
      </c>
      <c r="L10" s="611" t="s">
        <v>699</v>
      </c>
      <c r="M10" s="611" t="s">
        <v>699</v>
      </c>
      <c r="N10" s="611" t="s">
        <v>699</v>
      </c>
      <c r="O10" s="611" t="s">
        <v>699</v>
      </c>
      <c r="P10" s="605">
        <v>122.9</v>
      </c>
      <c r="Q10" s="605">
        <v>127.2</v>
      </c>
      <c r="R10" s="605">
        <v>85.8</v>
      </c>
      <c r="S10" s="611" t="s">
        <v>699</v>
      </c>
    </row>
    <row r="11" spans="1:19" ht="13.5" customHeight="1">
      <c r="A11" s="549"/>
      <c r="B11" s="549" t="s">
        <v>609</v>
      </c>
      <c r="C11" s="550"/>
      <c r="D11" s="607">
        <v>100</v>
      </c>
      <c r="E11" s="606">
        <v>100</v>
      </c>
      <c r="F11" s="606">
        <v>100</v>
      </c>
      <c r="G11" s="606">
        <v>100</v>
      </c>
      <c r="H11" s="606">
        <v>100</v>
      </c>
      <c r="I11" s="606">
        <v>100</v>
      </c>
      <c r="J11" s="606">
        <v>100</v>
      </c>
      <c r="K11" s="606">
        <v>100</v>
      </c>
      <c r="L11" s="606">
        <v>100</v>
      </c>
      <c r="M11" s="606">
        <v>100</v>
      </c>
      <c r="N11" s="606">
        <v>100</v>
      </c>
      <c r="O11" s="606">
        <v>100</v>
      </c>
      <c r="P11" s="606">
        <v>100</v>
      </c>
      <c r="Q11" s="606">
        <v>100</v>
      </c>
      <c r="R11" s="606">
        <v>100</v>
      </c>
      <c r="S11" s="606">
        <v>100</v>
      </c>
    </row>
    <row r="12" spans="1:19" ht="13.5" customHeight="1">
      <c r="A12" s="549"/>
      <c r="B12" s="549" t="s">
        <v>610</v>
      </c>
      <c r="C12" s="550"/>
      <c r="D12" s="608">
        <v>98.4</v>
      </c>
      <c r="E12" s="609">
        <v>122.5</v>
      </c>
      <c r="F12" s="609">
        <v>104.6</v>
      </c>
      <c r="G12" s="609">
        <v>89</v>
      </c>
      <c r="H12" s="609">
        <v>109.7</v>
      </c>
      <c r="I12" s="609">
        <v>90.1</v>
      </c>
      <c r="J12" s="609">
        <v>112.3</v>
      </c>
      <c r="K12" s="609">
        <v>103.1</v>
      </c>
      <c r="L12" s="609">
        <v>57.1</v>
      </c>
      <c r="M12" s="609">
        <v>116.1</v>
      </c>
      <c r="N12" s="609">
        <v>60.4</v>
      </c>
      <c r="O12" s="609">
        <v>57.4</v>
      </c>
      <c r="P12" s="609">
        <v>86</v>
      </c>
      <c r="Q12" s="609">
        <v>93.4</v>
      </c>
      <c r="R12" s="609">
        <v>86.1</v>
      </c>
      <c r="S12" s="609">
        <v>110.6</v>
      </c>
    </row>
    <row r="13" spans="1:19" ht="13.5" customHeight="1">
      <c r="A13" s="546" t="s">
        <v>611</v>
      </c>
      <c r="B13" s="546" t="s">
        <v>629</v>
      </c>
      <c r="C13" s="552" t="s">
        <v>613</v>
      </c>
      <c r="D13" s="590">
        <v>103.2</v>
      </c>
      <c r="E13" s="591">
        <v>150.4</v>
      </c>
      <c r="F13" s="591">
        <v>113.3</v>
      </c>
      <c r="G13" s="591">
        <v>75.9</v>
      </c>
      <c r="H13" s="591">
        <v>126.8</v>
      </c>
      <c r="I13" s="591">
        <v>89.3</v>
      </c>
      <c r="J13" s="591">
        <v>119.4</v>
      </c>
      <c r="K13" s="591">
        <v>124.1</v>
      </c>
      <c r="L13" s="591">
        <v>64.3</v>
      </c>
      <c r="M13" s="591">
        <v>116.3</v>
      </c>
      <c r="N13" s="591">
        <v>52.8</v>
      </c>
      <c r="O13" s="591">
        <v>42</v>
      </c>
      <c r="P13" s="591">
        <v>81.5</v>
      </c>
      <c r="Q13" s="591">
        <v>100.4</v>
      </c>
      <c r="R13" s="591">
        <v>93.1</v>
      </c>
      <c r="S13" s="591">
        <v>121</v>
      </c>
    </row>
    <row r="14" spans="1:19" ht="13.5" customHeight="1">
      <c r="A14" s="549"/>
      <c r="B14" s="549" t="s">
        <v>704</v>
      </c>
      <c r="C14" s="550"/>
      <c r="D14" s="590">
        <v>103</v>
      </c>
      <c r="E14" s="591">
        <v>146.5</v>
      </c>
      <c r="F14" s="591">
        <v>112</v>
      </c>
      <c r="G14" s="591">
        <v>70.2</v>
      </c>
      <c r="H14" s="591">
        <v>118.6</v>
      </c>
      <c r="I14" s="591">
        <v>105.3</v>
      </c>
      <c r="J14" s="591">
        <v>113.5</v>
      </c>
      <c r="K14" s="591">
        <v>88.4</v>
      </c>
      <c r="L14" s="591">
        <v>62.7</v>
      </c>
      <c r="M14" s="591">
        <v>121.2</v>
      </c>
      <c r="N14" s="591">
        <v>52.8</v>
      </c>
      <c r="O14" s="591">
        <v>45.1</v>
      </c>
      <c r="P14" s="591">
        <v>69.5</v>
      </c>
      <c r="Q14" s="591">
        <v>102.4</v>
      </c>
      <c r="R14" s="591">
        <v>92.8</v>
      </c>
      <c r="S14" s="591">
        <v>125.4</v>
      </c>
    </row>
    <row r="15" spans="1:19" ht="13.5" customHeight="1">
      <c r="A15" s="549" t="s">
        <v>612</v>
      </c>
      <c r="B15" s="549" t="s">
        <v>633</v>
      </c>
      <c r="C15" s="550" t="s">
        <v>613</v>
      </c>
      <c r="D15" s="590">
        <v>95.5</v>
      </c>
      <c r="E15" s="591">
        <v>109.7</v>
      </c>
      <c r="F15" s="591">
        <v>95</v>
      </c>
      <c r="G15" s="591">
        <v>104.2</v>
      </c>
      <c r="H15" s="591">
        <v>104.8</v>
      </c>
      <c r="I15" s="591">
        <v>86.6</v>
      </c>
      <c r="J15" s="591">
        <v>115.9</v>
      </c>
      <c r="K15" s="591">
        <v>140.9</v>
      </c>
      <c r="L15" s="591">
        <v>69.8</v>
      </c>
      <c r="M15" s="591">
        <v>102.8</v>
      </c>
      <c r="N15" s="591">
        <v>55.4</v>
      </c>
      <c r="O15" s="591">
        <v>53.1</v>
      </c>
      <c r="P15" s="591">
        <v>68.5</v>
      </c>
      <c r="Q15" s="591">
        <v>109.4</v>
      </c>
      <c r="R15" s="591">
        <v>102.2</v>
      </c>
      <c r="S15" s="591">
        <v>123.1</v>
      </c>
    </row>
    <row r="16" spans="1:19" ht="13.5" customHeight="1">
      <c r="A16" s="549" t="s">
        <v>563</v>
      </c>
      <c r="B16" s="549" t="s">
        <v>621</v>
      </c>
      <c r="C16" s="550"/>
      <c r="D16" s="590">
        <v>98.2</v>
      </c>
      <c r="E16" s="591">
        <v>124.3</v>
      </c>
      <c r="F16" s="591">
        <v>108.6</v>
      </c>
      <c r="G16" s="591">
        <v>107.6</v>
      </c>
      <c r="H16" s="591">
        <v>123.8</v>
      </c>
      <c r="I16" s="591">
        <v>84.6</v>
      </c>
      <c r="J16" s="591">
        <v>104.3</v>
      </c>
      <c r="K16" s="591">
        <v>120.9</v>
      </c>
      <c r="L16" s="591">
        <v>79.4</v>
      </c>
      <c r="M16" s="591">
        <v>123.6</v>
      </c>
      <c r="N16" s="591">
        <v>45.9</v>
      </c>
      <c r="O16" s="591">
        <v>52</v>
      </c>
      <c r="P16" s="591">
        <v>73.1</v>
      </c>
      <c r="Q16" s="591">
        <v>88.7</v>
      </c>
      <c r="R16" s="591">
        <v>95.6</v>
      </c>
      <c r="S16" s="591">
        <v>108.8</v>
      </c>
    </row>
    <row r="17" spans="1:19" ht="13.5" customHeight="1">
      <c r="A17" s="549" t="s">
        <v>563</v>
      </c>
      <c r="B17" s="549" t="s">
        <v>622</v>
      </c>
      <c r="C17" s="550"/>
      <c r="D17" s="590">
        <v>100.9</v>
      </c>
      <c r="E17" s="591">
        <v>129.1</v>
      </c>
      <c r="F17" s="591">
        <v>112.9</v>
      </c>
      <c r="G17" s="591">
        <v>121.2</v>
      </c>
      <c r="H17" s="591">
        <v>141.9</v>
      </c>
      <c r="I17" s="591">
        <v>85.8</v>
      </c>
      <c r="J17" s="591">
        <v>100</v>
      </c>
      <c r="K17" s="591">
        <v>144.3</v>
      </c>
      <c r="L17" s="591">
        <v>79.4</v>
      </c>
      <c r="M17" s="591">
        <v>140.3</v>
      </c>
      <c r="N17" s="591">
        <v>50</v>
      </c>
      <c r="O17" s="591">
        <v>62.2</v>
      </c>
      <c r="P17" s="591">
        <v>53.1</v>
      </c>
      <c r="Q17" s="591">
        <v>96.2</v>
      </c>
      <c r="R17" s="591">
        <v>102.2</v>
      </c>
      <c r="S17" s="591">
        <v>108.8</v>
      </c>
    </row>
    <row r="18" spans="1:19" ht="13.5" customHeight="1">
      <c r="A18" s="549" t="s">
        <v>563</v>
      </c>
      <c r="B18" s="549" t="s">
        <v>623</v>
      </c>
      <c r="C18" s="550"/>
      <c r="D18" s="590">
        <v>100.9</v>
      </c>
      <c r="E18" s="591">
        <v>115.5</v>
      </c>
      <c r="F18" s="591">
        <v>108.6</v>
      </c>
      <c r="G18" s="591">
        <v>104.2</v>
      </c>
      <c r="H18" s="591">
        <v>147.6</v>
      </c>
      <c r="I18" s="591">
        <v>91.5</v>
      </c>
      <c r="J18" s="591">
        <v>111.6</v>
      </c>
      <c r="K18" s="591">
        <v>110.4</v>
      </c>
      <c r="L18" s="591">
        <v>80.2</v>
      </c>
      <c r="M18" s="591">
        <v>118.1</v>
      </c>
      <c r="N18" s="591">
        <v>50</v>
      </c>
      <c r="O18" s="591">
        <v>67.3</v>
      </c>
      <c r="P18" s="591">
        <v>80</v>
      </c>
      <c r="Q18" s="591">
        <v>101.9</v>
      </c>
      <c r="R18" s="591">
        <v>117.8</v>
      </c>
      <c r="S18" s="591">
        <v>103.3</v>
      </c>
    </row>
    <row r="19" spans="1:19" ht="13.5" customHeight="1">
      <c r="A19" s="549" t="s">
        <v>563</v>
      </c>
      <c r="B19" s="549" t="s">
        <v>624</v>
      </c>
      <c r="C19" s="550"/>
      <c r="D19" s="590">
        <v>99.1</v>
      </c>
      <c r="E19" s="591">
        <v>132</v>
      </c>
      <c r="F19" s="591">
        <v>105.7</v>
      </c>
      <c r="G19" s="591">
        <v>103.4</v>
      </c>
      <c r="H19" s="591">
        <v>141.9</v>
      </c>
      <c r="I19" s="591">
        <v>87.9</v>
      </c>
      <c r="J19" s="591">
        <v>114.5</v>
      </c>
      <c r="K19" s="591">
        <v>100.9</v>
      </c>
      <c r="L19" s="591">
        <v>77.8</v>
      </c>
      <c r="M19" s="591">
        <v>101.4</v>
      </c>
      <c r="N19" s="591">
        <v>50</v>
      </c>
      <c r="O19" s="591">
        <v>63.3</v>
      </c>
      <c r="P19" s="591">
        <v>72.3</v>
      </c>
      <c r="Q19" s="591">
        <v>105.7</v>
      </c>
      <c r="R19" s="591">
        <v>113.3</v>
      </c>
      <c r="S19" s="591">
        <v>95.6</v>
      </c>
    </row>
    <row r="20" spans="1:19" ht="13.5" customHeight="1">
      <c r="A20" s="549" t="s">
        <v>563</v>
      </c>
      <c r="B20" s="549" t="s">
        <v>625</v>
      </c>
      <c r="C20" s="550"/>
      <c r="D20" s="590">
        <v>99.1</v>
      </c>
      <c r="E20" s="591">
        <v>124.3</v>
      </c>
      <c r="F20" s="591">
        <v>105</v>
      </c>
      <c r="G20" s="591">
        <v>121.2</v>
      </c>
      <c r="H20" s="591">
        <v>131.4</v>
      </c>
      <c r="I20" s="591">
        <v>97.6</v>
      </c>
      <c r="J20" s="591">
        <v>97.1</v>
      </c>
      <c r="K20" s="591">
        <v>106.1</v>
      </c>
      <c r="L20" s="591">
        <v>72.2</v>
      </c>
      <c r="M20" s="591">
        <v>113.9</v>
      </c>
      <c r="N20" s="591">
        <v>52.7</v>
      </c>
      <c r="O20" s="591">
        <v>52</v>
      </c>
      <c r="P20" s="591">
        <v>75.4</v>
      </c>
      <c r="Q20" s="591">
        <v>100</v>
      </c>
      <c r="R20" s="591">
        <v>111.1</v>
      </c>
      <c r="S20" s="591">
        <v>103.3</v>
      </c>
    </row>
    <row r="21" spans="1:19" ht="13.5" customHeight="1">
      <c r="A21" s="549" t="s">
        <v>563</v>
      </c>
      <c r="B21" s="549" t="s">
        <v>626</v>
      </c>
      <c r="C21" s="550"/>
      <c r="D21" s="590">
        <v>102.7</v>
      </c>
      <c r="E21" s="591">
        <v>118.4</v>
      </c>
      <c r="F21" s="591">
        <v>110</v>
      </c>
      <c r="G21" s="591">
        <v>134.7</v>
      </c>
      <c r="H21" s="591">
        <v>181</v>
      </c>
      <c r="I21" s="591">
        <v>87.4</v>
      </c>
      <c r="J21" s="591">
        <v>104.3</v>
      </c>
      <c r="K21" s="591">
        <v>117.4</v>
      </c>
      <c r="L21" s="591">
        <v>100.8</v>
      </c>
      <c r="M21" s="591">
        <v>134.7</v>
      </c>
      <c r="N21" s="591">
        <v>52.7</v>
      </c>
      <c r="O21" s="591">
        <v>63.3</v>
      </c>
      <c r="P21" s="591">
        <v>70.8</v>
      </c>
      <c r="Q21" s="591">
        <v>98.1</v>
      </c>
      <c r="R21" s="591">
        <v>115.6</v>
      </c>
      <c r="S21" s="591">
        <v>130.8</v>
      </c>
    </row>
    <row r="22" spans="1:19" ht="13.5" customHeight="1">
      <c r="A22" s="549"/>
      <c r="B22" s="549" t="s">
        <v>627</v>
      </c>
      <c r="C22" s="550"/>
      <c r="D22" s="590">
        <v>99.1</v>
      </c>
      <c r="E22" s="591">
        <v>128.2</v>
      </c>
      <c r="F22" s="591">
        <v>103.6</v>
      </c>
      <c r="G22" s="591">
        <v>112.7</v>
      </c>
      <c r="H22" s="591">
        <v>171.4</v>
      </c>
      <c r="I22" s="591">
        <v>93.5</v>
      </c>
      <c r="J22" s="591">
        <v>104.3</v>
      </c>
      <c r="K22" s="591">
        <v>110.4</v>
      </c>
      <c r="L22" s="591">
        <v>100.8</v>
      </c>
      <c r="M22" s="591">
        <v>121.5</v>
      </c>
      <c r="N22" s="591">
        <v>67.6</v>
      </c>
      <c r="O22" s="591">
        <v>78.6</v>
      </c>
      <c r="P22" s="591">
        <v>36.2</v>
      </c>
      <c r="Q22" s="591">
        <v>92.5</v>
      </c>
      <c r="R22" s="591">
        <v>111.1</v>
      </c>
      <c r="S22" s="591">
        <v>122</v>
      </c>
    </row>
    <row r="23" spans="1:19" ht="13.5" customHeight="1">
      <c r="A23" s="549"/>
      <c r="B23" s="549" t="s">
        <v>628</v>
      </c>
      <c r="C23" s="550"/>
      <c r="D23" s="590">
        <v>97.3</v>
      </c>
      <c r="E23" s="591">
        <v>125.2</v>
      </c>
      <c r="F23" s="591">
        <v>99.3</v>
      </c>
      <c r="G23" s="591">
        <v>153.4</v>
      </c>
      <c r="H23" s="591">
        <v>156.2</v>
      </c>
      <c r="I23" s="591">
        <v>82.6</v>
      </c>
      <c r="J23" s="591">
        <v>101.4</v>
      </c>
      <c r="K23" s="591">
        <v>117.4</v>
      </c>
      <c r="L23" s="591">
        <v>99.2</v>
      </c>
      <c r="M23" s="591">
        <v>147.2</v>
      </c>
      <c r="N23" s="591">
        <v>60.8</v>
      </c>
      <c r="O23" s="591">
        <v>60.2</v>
      </c>
      <c r="P23" s="591">
        <v>78.5</v>
      </c>
      <c r="Q23" s="591">
        <v>92.5</v>
      </c>
      <c r="R23" s="591">
        <v>111.1</v>
      </c>
      <c r="S23" s="591">
        <v>108.8</v>
      </c>
    </row>
    <row r="24" spans="1:46" ht="13.5" customHeight="1">
      <c r="A24" s="549"/>
      <c r="B24" s="549" t="s">
        <v>579</v>
      </c>
      <c r="C24" s="550"/>
      <c r="D24" s="590">
        <v>98.2</v>
      </c>
      <c r="E24" s="591">
        <v>129.1</v>
      </c>
      <c r="F24" s="591">
        <v>98.6</v>
      </c>
      <c r="G24" s="591">
        <v>132.2</v>
      </c>
      <c r="H24" s="591">
        <v>183.8</v>
      </c>
      <c r="I24" s="591">
        <v>85.4</v>
      </c>
      <c r="J24" s="591">
        <v>100</v>
      </c>
      <c r="K24" s="591">
        <v>123.5</v>
      </c>
      <c r="L24" s="591">
        <v>96</v>
      </c>
      <c r="M24" s="591">
        <v>137.5</v>
      </c>
      <c r="N24" s="591">
        <v>56.8</v>
      </c>
      <c r="O24" s="591">
        <v>57.1</v>
      </c>
      <c r="P24" s="591">
        <v>83.8</v>
      </c>
      <c r="Q24" s="591">
        <v>100</v>
      </c>
      <c r="R24" s="591">
        <v>124.4</v>
      </c>
      <c r="S24" s="591">
        <v>114.3</v>
      </c>
      <c r="T24" s="553"/>
      <c r="U24" s="553"/>
      <c r="V24" s="553"/>
      <c r="W24" s="553"/>
      <c r="X24" s="553"/>
      <c r="Y24" s="553"/>
      <c r="Z24" s="553"/>
      <c r="AA24" s="553"/>
      <c r="AB24" s="553"/>
      <c r="AC24" s="553"/>
      <c r="AD24" s="553"/>
      <c r="AE24" s="553"/>
      <c r="AF24" s="553"/>
      <c r="AG24" s="553"/>
      <c r="AH24" s="553"/>
      <c r="AI24" s="553"/>
      <c r="AJ24" s="553"/>
      <c r="AK24" s="553"/>
      <c r="AL24" s="553"/>
      <c r="AM24" s="553"/>
      <c r="AN24" s="553"/>
      <c r="AO24" s="553"/>
      <c r="AP24" s="553"/>
      <c r="AQ24" s="553"/>
      <c r="AR24" s="553"/>
      <c r="AS24" s="553"/>
      <c r="AT24" s="553"/>
    </row>
    <row r="25" spans="1:46" ht="13.5" customHeight="1">
      <c r="A25" s="554"/>
      <c r="B25" s="554" t="s">
        <v>795</v>
      </c>
      <c r="C25" s="555"/>
      <c r="D25" s="592">
        <v>100</v>
      </c>
      <c r="E25" s="593">
        <v>131.1</v>
      </c>
      <c r="F25" s="593">
        <v>97.9</v>
      </c>
      <c r="G25" s="593">
        <v>113.6</v>
      </c>
      <c r="H25" s="593">
        <v>161.9</v>
      </c>
      <c r="I25" s="593">
        <v>85</v>
      </c>
      <c r="J25" s="593">
        <v>101.4</v>
      </c>
      <c r="K25" s="593">
        <v>120</v>
      </c>
      <c r="L25" s="593">
        <v>88.1</v>
      </c>
      <c r="M25" s="593">
        <v>145.1</v>
      </c>
      <c r="N25" s="593">
        <v>64.9</v>
      </c>
      <c r="O25" s="593">
        <v>60.2</v>
      </c>
      <c r="P25" s="593">
        <v>79.2</v>
      </c>
      <c r="Q25" s="593">
        <v>126.4</v>
      </c>
      <c r="R25" s="593">
        <v>131.1</v>
      </c>
      <c r="S25" s="593">
        <v>123.1</v>
      </c>
      <c r="T25" s="553"/>
      <c r="U25" s="553"/>
      <c r="V25" s="553"/>
      <c r="W25" s="553"/>
      <c r="X25" s="553"/>
      <c r="Y25" s="553"/>
      <c r="Z25" s="553"/>
      <c r="AA25" s="553"/>
      <c r="AB25" s="553"/>
      <c r="AC25" s="553"/>
      <c r="AD25" s="553"/>
      <c r="AE25" s="553"/>
      <c r="AF25" s="553"/>
      <c r="AG25" s="553"/>
      <c r="AH25" s="553"/>
      <c r="AI25" s="553"/>
      <c r="AJ25" s="553"/>
      <c r="AK25" s="553"/>
      <c r="AL25" s="553"/>
      <c r="AM25" s="553"/>
      <c r="AN25" s="553"/>
      <c r="AO25" s="553"/>
      <c r="AP25" s="553"/>
      <c r="AQ25" s="553"/>
      <c r="AR25" s="553"/>
      <c r="AS25" s="553"/>
      <c r="AT25" s="553"/>
    </row>
    <row r="26" spans="1:19" ht="17.25" customHeight="1">
      <c r="A26" s="614"/>
      <c r="B26" s="614"/>
      <c r="C26" s="614"/>
      <c r="D26" s="751" t="s">
        <v>709</v>
      </c>
      <c r="E26" s="751"/>
      <c r="F26" s="751"/>
      <c r="G26" s="751"/>
      <c r="H26" s="751"/>
      <c r="I26" s="751"/>
      <c r="J26" s="751"/>
      <c r="K26" s="751"/>
      <c r="L26" s="751"/>
      <c r="M26" s="751"/>
      <c r="N26" s="751"/>
      <c r="O26" s="751"/>
      <c r="P26" s="751"/>
      <c r="Q26" s="751"/>
      <c r="R26" s="751"/>
      <c r="S26" s="751"/>
    </row>
    <row r="27" spans="1:19" ht="13.5" customHeight="1">
      <c r="A27" s="546" t="s">
        <v>603</v>
      </c>
      <c r="B27" s="546" t="s">
        <v>604</v>
      </c>
      <c r="C27" s="547" t="s">
        <v>605</v>
      </c>
      <c r="D27" s="602">
        <v>-0.5</v>
      </c>
      <c r="E27" s="603">
        <v>-17.4</v>
      </c>
      <c r="F27" s="603">
        <v>0.3</v>
      </c>
      <c r="G27" s="603">
        <v>3.5</v>
      </c>
      <c r="H27" s="603">
        <v>9.4</v>
      </c>
      <c r="I27" s="603">
        <v>7.8</v>
      </c>
      <c r="J27" s="603">
        <v>1</v>
      </c>
      <c r="K27" s="603">
        <v>13.4</v>
      </c>
      <c r="L27" s="610" t="s">
        <v>699</v>
      </c>
      <c r="M27" s="610" t="s">
        <v>699</v>
      </c>
      <c r="N27" s="610" t="s">
        <v>699</v>
      </c>
      <c r="O27" s="610" t="s">
        <v>699</v>
      </c>
      <c r="P27" s="603">
        <v>2.2</v>
      </c>
      <c r="Q27" s="603">
        <v>-9.3</v>
      </c>
      <c r="R27" s="603">
        <v>-15.3</v>
      </c>
      <c r="S27" s="610" t="s">
        <v>699</v>
      </c>
    </row>
    <row r="28" spans="1:19" ht="13.5" customHeight="1">
      <c r="A28" s="549"/>
      <c r="B28" s="549" t="s">
        <v>606</v>
      </c>
      <c r="C28" s="550"/>
      <c r="D28" s="604">
        <v>9.4</v>
      </c>
      <c r="E28" s="605">
        <v>-3.2</v>
      </c>
      <c r="F28" s="605">
        <v>-1.7</v>
      </c>
      <c r="G28" s="605">
        <v>-3.6</v>
      </c>
      <c r="H28" s="605">
        <v>-3.8</v>
      </c>
      <c r="I28" s="605">
        <v>10.2</v>
      </c>
      <c r="J28" s="605">
        <v>7.8</v>
      </c>
      <c r="K28" s="605">
        <v>36.3</v>
      </c>
      <c r="L28" s="611" t="s">
        <v>699</v>
      </c>
      <c r="M28" s="611" t="s">
        <v>699</v>
      </c>
      <c r="N28" s="611" t="s">
        <v>699</v>
      </c>
      <c r="O28" s="611" t="s">
        <v>699</v>
      </c>
      <c r="P28" s="605">
        <v>60.1</v>
      </c>
      <c r="Q28" s="605">
        <v>33</v>
      </c>
      <c r="R28" s="605">
        <v>7.1</v>
      </c>
      <c r="S28" s="611" t="s">
        <v>699</v>
      </c>
    </row>
    <row r="29" spans="1:19" ht="13.5" customHeight="1">
      <c r="A29" s="549"/>
      <c r="B29" s="549" t="s">
        <v>607</v>
      </c>
      <c r="C29" s="550"/>
      <c r="D29" s="604">
        <v>-0.9</v>
      </c>
      <c r="E29" s="605">
        <v>-14.5</v>
      </c>
      <c r="F29" s="605">
        <v>-18.4</v>
      </c>
      <c r="G29" s="605">
        <v>-17.9</v>
      </c>
      <c r="H29" s="605">
        <v>-21.5</v>
      </c>
      <c r="I29" s="605">
        <v>-10.9</v>
      </c>
      <c r="J29" s="605">
        <v>21.3</v>
      </c>
      <c r="K29" s="605">
        <v>8.3</v>
      </c>
      <c r="L29" s="611" t="s">
        <v>699</v>
      </c>
      <c r="M29" s="611" t="s">
        <v>699</v>
      </c>
      <c r="N29" s="611" t="s">
        <v>699</v>
      </c>
      <c r="O29" s="611" t="s">
        <v>699</v>
      </c>
      <c r="P29" s="605">
        <v>87.8</v>
      </c>
      <c r="Q29" s="605">
        <v>67</v>
      </c>
      <c r="R29" s="605">
        <v>-0.2</v>
      </c>
      <c r="S29" s="611" t="s">
        <v>699</v>
      </c>
    </row>
    <row r="30" spans="1:19" ht="13.5" customHeight="1">
      <c r="A30" s="549"/>
      <c r="B30" s="549" t="s">
        <v>608</v>
      </c>
      <c r="C30" s="550"/>
      <c r="D30" s="604">
        <v>-25.7</v>
      </c>
      <c r="E30" s="605">
        <v>8.9</v>
      </c>
      <c r="F30" s="605">
        <v>-31.2</v>
      </c>
      <c r="G30" s="605">
        <v>-17.1</v>
      </c>
      <c r="H30" s="605">
        <v>-40.7</v>
      </c>
      <c r="I30" s="605">
        <v>0.9</v>
      </c>
      <c r="J30" s="605">
        <v>-19.7</v>
      </c>
      <c r="K30" s="605">
        <v>-18.3</v>
      </c>
      <c r="L30" s="611" t="s">
        <v>699</v>
      </c>
      <c r="M30" s="611" t="s">
        <v>699</v>
      </c>
      <c r="N30" s="611" t="s">
        <v>699</v>
      </c>
      <c r="O30" s="611" t="s">
        <v>699</v>
      </c>
      <c r="P30" s="605">
        <v>30</v>
      </c>
      <c r="Q30" s="605">
        <v>-43.7</v>
      </c>
      <c r="R30" s="605">
        <v>-71.2</v>
      </c>
      <c r="S30" s="611" t="s">
        <v>699</v>
      </c>
    </row>
    <row r="31" spans="1:19" ht="13.5" customHeight="1">
      <c r="A31" s="549"/>
      <c r="B31" s="549" t="s">
        <v>609</v>
      </c>
      <c r="C31" s="550"/>
      <c r="D31" s="604">
        <v>18.6</v>
      </c>
      <c r="E31" s="605">
        <v>3</v>
      </c>
      <c r="F31" s="605">
        <v>46.4</v>
      </c>
      <c r="G31" s="605">
        <v>0.1</v>
      </c>
      <c r="H31" s="605">
        <v>-2.9</v>
      </c>
      <c r="I31" s="605">
        <v>13.9</v>
      </c>
      <c r="J31" s="605">
        <v>1</v>
      </c>
      <c r="K31" s="605">
        <v>18.8</v>
      </c>
      <c r="L31" s="611" t="s">
        <v>699</v>
      </c>
      <c r="M31" s="611" t="s">
        <v>699</v>
      </c>
      <c r="N31" s="611" t="s">
        <v>699</v>
      </c>
      <c r="O31" s="611" t="s">
        <v>699</v>
      </c>
      <c r="P31" s="605">
        <v>-18.6</v>
      </c>
      <c r="Q31" s="605">
        <v>-21.3</v>
      </c>
      <c r="R31" s="605">
        <v>16.5</v>
      </c>
      <c r="S31" s="611" t="s">
        <v>699</v>
      </c>
    </row>
    <row r="32" spans="1:19" ht="13.5" customHeight="1">
      <c r="A32" s="549"/>
      <c r="B32" s="549" t="s">
        <v>610</v>
      </c>
      <c r="C32" s="550"/>
      <c r="D32" s="608">
        <v>-1.7</v>
      </c>
      <c r="E32" s="609">
        <v>22.5</v>
      </c>
      <c r="F32" s="609">
        <v>4.6</v>
      </c>
      <c r="G32" s="609">
        <v>-11</v>
      </c>
      <c r="H32" s="609">
        <v>9.9</v>
      </c>
      <c r="I32" s="609">
        <v>-10</v>
      </c>
      <c r="J32" s="609">
        <v>12.3</v>
      </c>
      <c r="K32" s="609">
        <v>3.1</v>
      </c>
      <c r="L32" s="609">
        <v>-42.9</v>
      </c>
      <c r="M32" s="609">
        <v>16.7</v>
      </c>
      <c r="N32" s="609">
        <v>-39.2</v>
      </c>
      <c r="O32" s="609">
        <v>-42.9</v>
      </c>
      <c r="P32" s="609">
        <v>-14</v>
      </c>
      <c r="Q32" s="609">
        <v>-6.6</v>
      </c>
      <c r="R32" s="609">
        <v>-13.8</v>
      </c>
      <c r="S32" s="609">
        <v>11</v>
      </c>
    </row>
    <row r="33" spans="1:19" ht="13.5" customHeight="1">
      <c r="A33" s="546" t="s">
        <v>611</v>
      </c>
      <c r="B33" s="546" t="s">
        <v>629</v>
      </c>
      <c r="C33" s="552" t="s">
        <v>613</v>
      </c>
      <c r="D33" s="590">
        <v>1.6</v>
      </c>
      <c r="E33" s="591">
        <v>30</v>
      </c>
      <c r="F33" s="591">
        <v>11.9</v>
      </c>
      <c r="G33" s="591">
        <v>-35.1</v>
      </c>
      <c r="H33" s="591">
        <v>33.3</v>
      </c>
      <c r="I33" s="591">
        <v>-8.5</v>
      </c>
      <c r="J33" s="591">
        <v>23.3</v>
      </c>
      <c r="K33" s="591">
        <v>23.2</v>
      </c>
      <c r="L33" s="591">
        <v>-39.6</v>
      </c>
      <c r="M33" s="591">
        <v>-2.9</v>
      </c>
      <c r="N33" s="591">
        <v>-43.5</v>
      </c>
      <c r="O33" s="591">
        <v>-52.9</v>
      </c>
      <c r="P33" s="591">
        <v>-19.8</v>
      </c>
      <c r="Q33" s="591">
        <v>-3.6</v>
      </c>
      <c r="R33" s="591">
        <v>-17.3</v>
      </c>
      <c r="S33" s="591">
        <v>6.8</v>
      </c>
    </row>
    <row r="34" spans="1:19" ht="13.5" customHeight="1">
      <c r="A34" s="549"/>
      <c r="B34" s="549" t="s">
        <v>704</v>
      </c>
      <c r="C34" s="550"/>
      <c r="D34" s="590">
        <v>2.5</v>
      </c>
      <c r="E34" s="591">
        <v>33.4</v>
      </c>
      <c r="F34" s="591">
        <v>10.6</v>
      </c>
      <c r="G34" s="591">
        <v>-28.3</v>
      </c>
      <c r="H34" s="591">
        <v>14.6</v>
      </c>
      <c r="I34" s="591">
        <v>1.1</v>
      </c>
      <c r="J34" s="591">
        <v>10.4</v>
      </c>
      <c r="K34" s="591">
        <v>-17.4</v>
      </c>
      <c r="L34" s="591">
        <v>-45.5</v>
      </c>
      <c r="M34" s="591">
        <v>6.1</v>
      </c>
      <c r="N34" s="591">
        <v>-46.6</v>
      </c>
      <c r="O34" s="591">
        <v>-48.2</v>
      </c>
      <c r="P34" s="591">
        <v>-11.7</v>
      </c>
      <c r="Q34" s="591">
        <v>4</v>
      </c>
      <c r="R34" s="591">
        <v>-3.4</v>
      </c>
      <c r="S34" s="591">
        <v>15.2</v>
      </c>
    </row>
    <row r="35" spans="1:19" ht="13.5" customHeight="1">
      <c r="A35" s="549" t="s">
        <v>612</v>
      </c>
      <c r="B35" s="549" t="s">
        <v>633</v>
      </c>
      <c r="C35" s="550" t="s">
        <v>613</v>
      </c>
      <c r="D35" s="590">
        <v>2.2</v>
      </c>
      <c r="E35" s="591">
        <v>21.6</v>
      </c>
      <c r="F35" s="591">
        <v>3.3</v>
      </c>
      <c r="G35" s="591">
        <v>7.6</v>
      </c>
      <c r="H35" s="591">
        <v>7.4</v>
      </c>
      <c r="I35" s="591">
        <v>11.5</v>
      </c>
      <c r="J35" s="591">
        <v>-7.1</v>
      </c>
      <c r="K35" s="591">
        <v>48.8</v>
      </c>
      <c r="L35" s="591">
        <v>-4.4</v>
      </c>
      <c r="M35" s="591">
        <v>0.3</v>
      </c>
      <c r="N35" s="591">
        <v>-30.7</v>
      </c>
      <c r="O35" s="591">
        <v>-27</v>
      </c>
      <c r="P35" s="591">
        <v>-21.2</v>
      </c>
      <c r="Q35" s="591">
        <v>-8.8</v>
      </c>
      <c r="R35" s="591">
        <v>42.5</v>
      </c>
      <c r="S35" s="591">
        <v>27.2</v>
      </c>
    </row>
    <row r="36" spans="1:19" ht="13.5" customHeight="1">
      <c r="A36" s="549" t="s">
        <v>563</v>
      </c>
      <c r="B36" s="549" t="s">
        <v>621</v>
      </c>
      <c r="C36" s="550"/>
      <c r="D36" s="590">
        <v>-0.1</v>
      </c>
      <c r="E36" s="591">
        <v>14.2</v>
      </c>
      <c r="F36" s="591">
        <v>1.6</v>
      </c>
      <c r="G36" s="591">
        <v>8.4</v>
      </c>
      <c r="H36" s="591">
        <v>22.8</v>
      </c>
      <c r="I36" s="591">
        <v>8.5</v>
      </c>
      <c r="J36" s="591">
        <v>-13.4</v>
      </c>
      <c r="K36" s="591">
        <v>32.6</v>
      </c>
      <c r="L36" s="591">
        <v>64</v>
      </c>
      <c r="M36" s="591">
        <v>6.3</v>
      </c>
      <c r="N36" s="591">
        <v>-33.6</v>
      </c>
      <c r="O36" s="591">
        <v>-30.4</v>
      </c>
      <c r="P36" s="591">
        <v>-12.9</v>
      </c>
      <c r="Q36" s="591">
        <v>-2</v>
      </c>
      <c r="R36" s="591">
        <v>31</v>
      </c>
      <c r="S36" s="591">
        <v>5.2</v>
      </c>
    </row>
    <row r="37" spans="1:19" ht="13.5" customHeight="1">
      <c r="A37" s="549" t="s">
        <v>563</v>
      </c>
      <c r="B37" s="549" t="s">
        <v>622</v>
      </c>
      <c r="C37" s="550"/>
      <c r="D37" s="590">
        <v>3.7</v>
      </c>
      <c r="E37" s="591">
        <v>17.6</v>
      </c>
      <c r="F37" s="591">
        <v>9.2</v>
      </c>
      <c r="G37" s="591">
        <v>-16.8</v>
      </c>
      <c r="H37" s="591">
        <v>19</v>
      </c>
      <c r="I37" s="591">
        <v>6.3</v>
      </c>
      <c r="J37" s="591">
        <v>-16</v>
      </c>
      <c r="K37" s="591">
        <v>55</v>
      </c>
      <c r="L37" s="591">
        <v>75.7</v>
      </c>
      <c r="M37" s="591">
        <v>2.9</v>
      </c>
      <c r="N37" s="591">
        <v>-9.9</v>
      </c>
      <c r="O37" s="591">
        <v>-13.2</v>
      </c>
      <c r="P37" s="591">
        <v>-35.9</v>
      </c>
      <c r="Q37" s="591">
        <v>1.7</v>
      </c>
      <c r="R37" s="591">
        <v>30</v>
      </c>
      <c r="S37" s="591">
        <v>17.7</v>
      </c>
    </row>
    <row r="38" spans="1:19" ht="13.5" customHeight="1">
      <c r="A38" s="549" t="s">
        <v>563</v>
      </c>
      <c r="B38" s="549" t="s">
        <v>623</v>
      </c>
      <c r="C38" s="550"/>
      <c r="D38" s="590">
        <v>3.1</v>
      </c>
      <c r="E38" s="591">
        <v>13.2</v>
      </c>
      <c r="F38" s="591">
        <v>13.6</v>
      </c>
      <c r="G38" s="591">
        <v>15.1</v>
      </c>
      <c r="H38" s="591">
        <v>24.7</v>
      </c>
      <c r="I38" s="591">
        <v>13.1</v>
      </c>
      <c r="J38" s="591">
        <v>-10.7</v>
      </c>
      <c r="K38" s="591">
        <v>5.4</v>
      </c>
      <c r="L38" s="591">
        <v>57.9</v>
      </c>
      <c r="M38" s="591">
        <v>-2</v>
      </c>
      <c r="N38" s="591">
        <v>-24.7</v>
      </c>
      <c r="O38" s="591">
        <v>-7.4</v>
      </c>
      <c r="P38" s="591">
        <v>-28.2</v>
      </c>
      <c r="Q38" s="591">
        <v>14.4</v>
      </c>
      <c r="R38" s="591">
        <v>22.6</v>
      </c>
      <c r="S38" s="591">
        <v>-10.6</v>
      </c>
    </row>
    <row r="39" spans="1:19" ht="13.5" customHeight="1">
      <c r="A39" s="549" t="s">
        <v>563</v>
      </c>
      <c r="B39" s="549" t="s">
        <v>624</v>
      </c>
      <c r="C39" s="550"/>
      <c r="D39" s="590">
        <v>4.1</v>
      </c>
      <c r="E39" s="591">
        <v>27</v>
      </c>
      <c r="F39" s="591">
        <v>9.9</v>
      </c>
      <c r="G39" s="591">
        <v>46.5</v>
      </c>
      <c r="H39" s="591">
        <v>35.8</v>
      </c>
      <c r="I39" s="591">
        <v>6.3</v>
      </c>
      <c r="J39" s="591">
        <v>11.2</v>
      </c>
      <c r="K39" s="591">
        <v>5.2</v>
      </c>
      <c r="L39" s="591">
        <v>100</v>
      </c>
      <c r="M39" s="591">
        <v>-13.8</v>
      </c>
      <c r="N39" s="591">
        <v>-26.1</v>
      </c>
      <c r="O39" s="591">
        <v>-15.3</v>
      </c>
      <c r="P39" s="591">
        <v>-30.9</v>
      </c>
      <c r="Q39" s="591">
        <v>-2.7</v>
      </c>
      <c r="R39" s="591">
        <v>-3.5</v>
      </c>
      <c r="S39" s="591">
        <v>-4.5</v>
      </c>
    </row>
    <row r="40" spans="1:19" ht="13.5" customHeight="1">
      <c r="A40" s="549" t="s">
        <v>563</v>
      </c>
      <c r="B40" s="549" t="s">
        <v>625</v>
      </c>
      <c r="C40" s="550"/>
      <c r="D40" s="590">
        <v>5.3</v>
      </c>
      <c r="E40" s="591">
        <v>19.4</v>
      </c>
      <c r="F40" s="591">
        <v>4.5</v>
      </c>
      <c r="G40" s="591">
        <v>57.4</v>
      </c>
      <c r="H40" s="591">
        <v>50.2</v>
      </c>
      <c r="I40" s="591">
        <v>22.2</v>
      </c>
      <c r="J40" s="591">
        <v>-4.3</v>
      </c>
      <c r="K40" s="591">
        <v>7.6</v>
      </c>
      <c r="L40" s="591">
        <v>89.5</v>
      </c>
      <c r="M40" s="591">
        <v>-3.2</v>
      </c>
      <c r="N40" s="591">
        <v>-13.5</v>
      </c>
      <c r="O40" s="591">
        <v>-34</v>
      </c>
      <c r="P40" s="591">
        <v>-26.7</v>
      </c>
      <c r="Q40" s="591">
        <v>27.6</v>
      </c>
      <c r="R40" s="591">
        <v>-4.9</v>
      </c>
      <c r="S40" s="591">
        <v>5.5</v>
      </c>
    </row>
    <row r="41" spans="1:19" ht="13.5" customHeight="1">
      <c r="A41" s="549" t="s">
        <v>563</v>
      </c>
      <c r="B41" s="549" t="s">
        <v>626</v>
      </c>
      <c r="C41" s="550"/>
      <c r="D41" s="590">
        <v>3.6</v>
      </c>
      <c r="E41" s="591">
        <v>-13.9</v>
      </c>
      <c r="F41" s="591">
        <v>5.7</v>
      </c>
      <c r="G41" s="591">
        <v>104.4</v>
      </c>
      <c r="H41" s="591">
        <v>73.9</v>
      </c>
      <c r="I41" s="591">
        <v>-17.9</v>
      </c>
      <c r="J41" s="591">
        <v>-1.6</v>
      </c>
      <c r="K41" s="591">
        <v>4</v>
      </c>
      <c r="L41" s="591">
        <v>65</v>
      </c>
      <c r="M41" s="591">
        <v>23.9</v>
      </c>
      <c r="N41" s="591">
        <v>-5</v>
      </c>
      <c r="O41" s="591">
        <v>58.6</v>
      </c>
      <c r="P41" s="591">
        <v>-21.6</v>
      </c>
      <c r="Q41" s="591">
        <v>39.7</v>
      </c>
      <c r="R41" s="591">
        <v>52.7</v>
      </c>
      <c r="S41" s="591">
        <v>14.3</v>
      </c>
    </row>
    <row r="42" spans="1:19" ht="13.5" customHeight="1">
      <c r="A42" s="549"/>
      <c r="B42" s="549" t="s">
        <v>627</v>
      </c>
      <c r="C42" s="550"/>
      <c r="D42" s="590">
        <v>9.6</v>
      </c>
      <c r="E42" s="591">
        <v>-1.9</v>
      </c>
      <c r="F42" s="591">
        <v>1</v>
      </c>
      <c r="G42" s="591">
        <v>51.1</v>
      </c>
      <c r="H42" s="591">
        <v>62.6</v>
      </c>
      <c r="I42" s="591">
        <v>3.3</v>
      </c>
      <c r="J42" s="591">
        <v>-0.2</v>
      </c>
      <c r="K42" s="591">
        <v>6.1</v>
      </c>
      <c r="L42" s="591">
        <v>53</v>
      </c>
      <c r="M42" s="591">
        <v>9.7</v>
      </c>
      <c r="N42" s="591">
        <v>6.1</v>
      </c>
      <c r="O42" s="591">
        <v>87.1</v>
      </c>
      <c r="P42" s="591">
        <v>3.4</v>
      </c>
      <c r="Q42" s="591">
        <v>30.1</v>
      </c>
      <c r="R42" s="591">
        <v>86.7</v>
      </c>
      <c r="S42" s="591">
        <v>-0.1</v>
      </c>
    </row>
    <row r="43" spans="1:19" ht="13.5" customHeight="1">
      <c r="A43" s="549"/>
      <c r="B43" s="549" t="s">
        <v>628</v>
      </c>
      <c r="C43" s="550"/>
      <c r="D43" s="590">
        <v>-6.1</v>
      </c>
      <c r="E43" s="591">
        <v>-13.3</v>
      </c>
      <c r="F43" s="591">
        <v>-14</v>
      </c>
      <c r="G43" s="591">
        <v>30.3</v>
      </c>
      <c r="H43" s="591">
        <v>37.3</v>
      </c>
      <c r="I43" s="591">
        <v>-18.3</v>
      </c>
      <c r="J43" s="591">
        <v>1.2</v>
      </c>
      <c r="K43" s="591">
        <v>10.8</v>
      </c>
      <c r="L43" s="591">
        <v>45.2</v>
      </c>
      <c r="M43" s="591">
        <v>39.8</v>
      </c>
      <c r="N43" s="591">
        <v>15.2</v>
      </c>
      <c r="O43" s="591">
        <v>63.1</v>
      </c>
      <c r="P43" s="591">
        <v>-18.3</v>
      </c>
      <c r="Q43" s="591">
        <v>6.3</v>
      </c>
      <c r="R43" s="591">
        <v>70.7</v>
      </c>
      <c r="S43" s="591">
        <v>-8.4</v>
      </c>
    </row>
    <row r="44" spans="1:19" ht="13.5" customHeight="1">
      <c r="A44" s="549"/>
      <c r="B44" s="549" t="s">
        <v>579</v>
      </c>
      <c r="C44" s="550"/>
      <c r="D44" s="590">
        <v>-6.6</v>
      </c>
      <c r="E44" s="591">
        <v>-8.8</v>
      </c>
      <c r="F44" s="591">
        <v>-12.4</v>
      </c>
      <c r="G44" s="591">
        <v>58.1</v>
      </c>
      <c r="H44" s="591">
        <v>53</v>
      </c>
      <c r="I44" s="591">
        <v>-21.1</v>
      </c>
      <c r="J44" s="591">
        <v>-9.5</v>
      </c>
      <c r="K44" s="591">
        <v>0.3</v>
      </c>
      <c r="L44" s="591">
        <v>39.1</v>
      </c>
      <c r="M44" s="591">
        <v>14.8</v>
      </c>
      <c r="N44" s="591">
        <v>19.8</v>
      </c>
      <c r="O44" s="591">
        <v>50.7</v>
      </c>
      <c r="P44" s="591">
        <v>-3.8</v>
      </c>
      <c r="Q44" s="591">
        <v>-7.9</v>
      </c>
      <c r="R44" s="591">
        <v>33.2</v>
      </c>
      <c r="S44" s="591">
        <v>-4.7</v>
      </c>
    </row>
    <row r="45" spans="1:19" ht="13.5" customHeight="1">
      <c r="A45" s="554"/>
      <c r="B45" s="554" t="s">
        <v>787</v>
      </c>
      <c r="C45" s="555"/>
      <c r="D45" s="592">
        <v>-3.1</v>
      </c>
      <c r="E45" s="593">
        <v>-12.8</v>
      </c>
      <c r="F45" s="593">
        <v>-13.6</v>
      </c>
      <c r="G45" s="593">
        <v>49.7</v>
      </c>
      <c r="H45" s="593">
        <v>27.7</v>
      </c>
      <c r="I45" s="593">
        <v>-4.8</v>
      </c>
      <c r="J45" s="593">
        <v>-15.1</v>
      </c>
      <c r="K45" s="593">
        <v>-3.3</v>
      </c>
      <c r="L45" s="593">
        <v>37</v>
      </c>
      <c r="M45" s="593">
        <v>24.8</v>
      </c>
      <c r="N45" s="593">
        <v>22.9</v>
      </c>
      <c r="O45" s="593">
        <v>43.3</v>
      </c>
      <c r="P45" s="593">
        <v>-2.8</v>
      </c>
      <c r="Q45" s="593">
        <v>25.9</v>
      </c>
      <c r="R45" s="593">
        <v>40.8</v>
      </c>
      <c r="S45" s="593">
        <v>1.7</v>
      </c>
    </row>
    <row r="46" spans="1:35" ht="27" customHeight="1">
      <c r="A46" s="752" t="s">
        <v>344</v>
      </c>
      <c r="B46" s="752"/>
      <c r="C46" s="753"/>
      <c r="D46" s="594">
        <v>1.8</v>
      </c>
      <c r="E46" s="594">
        <v>1.5</v>
      </c>
      <c r="F46" s="594">
        <v>-0.7</v>
      </c>
      <c r="G46" s="594">
        <v>-14.1</v>
      </c>
      <c r="H46" s="594">
        <v>-11.9</v>
      </c>
      <c r="I46" s="594">
        <v>-0.5</v>
      </c>
      <c r="J46" s="594">
        <v>1.4</v>
      </c>
      <c r="K46" s="594">
        <v>-2.8</v>
      </c>
      <c r="L46" s="594">
        <v>-8.2</v>
      </c>
      <c r="M46" s="594">
        <v>5.5</v>
      </c>
      <c r="N46" s="594">
        <v>14.3</v>
      </c>
      <c r="O46" s="594">
        <v>5.4</v>
      </c>
      <c r="P46" s="594">
        <v>-5.5</v>
      </c>
      <c r="Q46" s="594">
        <v>26.4</v>
      </c>
      <c r="R46" s="594">
        <v>5.4</v>
      </c>
      <c r="S46" s="594">
        <v>7.7</v>
      </c>
      <c r="T46" s="551"/>
      <c r="U46" s="551"/>
      <c r="V46" s="551"/>
      <c r="W46" s="551"/>
      <c r="X46" s="551"/>
      <c r="Y46" s="551"/>
      <c r="Z46" s="551"/>
      <c r="AA46" s="551"/>
      <c r="AB46" s="551"/>
      <c r="AC46" s="551"/>
      <c r="AD46" s="551"/>
      <c r="AE46" s="551"/>
      <c r="AF46" s="551"/>
      <c r="AG46" s="551"/>
      <c r="AH46" s="551"/>
      <c r="AI46" s="551"/>
    </row>
    <row r="47" spans="1:35" ht="27" customHeight="1">
      <c r="A47" s="551"/>
      <c r="B47" s="551"/>
      <c r="C47" s="551"/>
      <c r="D47" s="548"/>
      <c r="E47" s="548"/>
      <c r="F47" s="548"/>
      <c r="G47" s="548"/>
      <c r="H47" s="548"/>
      <c r="I47" s="548"/>
      <c r="J47" s="548"/>
      <c r="K47" s="548"/>
      <c r="L47" s="548"/>
      <c r="M47" s="548"/>
      <c r="N47" s="548"/>
      <c r="O47" s="548"/>
      <c r="P47" s="548"/>
      <c r="Q47" s="548"/>
      <c r="R47" s="548"/>
      <c r="S47" s="548"/>
      <c r="T47" s="551"/>
      <c r="U47" s="551"/>
      <c r="V47" s="551"/>
      <c r="W47" s="551"/>
      <c r="X47" s="551"/>
      <c r="Y47" s="551"/>
      <c r="Z47" s="551"/>
      <c r="AA47" s="551"/>
      <c r="AB47" s="551"/>
      <c r="AC47" s="551"/>
      <c r="AD47" s="551"/>
      <c r="AE47" s="551"/>
      <c r="AF47" s="551"/>
      <c r="AG47" s="551"/>
      <c r="AH47" s="551"/>
      <c r="AI47" s="551"/>
    </row>
    <row r="48" spans="1:19" ht="17.25">
      <c r="A48" s="598" t="s">
        <v>118</v>
      </c>
      <c r="B48" s="556"/>
      <c r="C48" s="556"/>
      <c r="D48" s="553"/>
      <c r="E48" s="553"/>
      <c r="F48" s="553"/>
      <c r="G48" s="553"/>
      <c r="H48" s="757"/>
      <c r="I48" s="757"/>
      <c r="J48" s="757"/>
      <c r="K48" s="757"/>
      <c r="L48" s="757"/>
      <c r="M48" s="757"/>
      <c r="N48" s="757"/>
      <c r="O48" s="757"/>
      <c r="P48" s="553"/>
      <c r="Q48" s="553"/>
      <c r="R48" s="553"/>
      <c r="S48" s="560" t="s">
        <v>614</v>
      </c>
    </row>
    <row r="49" spans="1:19" ht="13.5">
      <c r="A49" s="744" t="s">
        <v>564</v>
      </c>
      <c r="B49" s="744"/>
      <c r="C49" s="745"/>
      <c r="D49" s="539" t="s">
        <v>746</v>
      </c>
      <c r="E49" s="539" t="s">
        <v>747</v>
      </c>
      <c r="F49" s="539" t="s">
        <v>748</v>
      </c>
      <c r="G49" s="539" t="s">
        <v>749</v>
      </c>
      <c r="H49" s="539" t="s">
        <v>750</v>
      </c>
      <c r="I49" s="539" t="s">
        <v>751</v>
      </c>
      <c r="J49" s="539" t="s">
        <v>752</v>
      </c>
      <c r="K49" s="539" t="s">
        <v>753</v>
      </c>
      <c r="L49" s="539" t="s">
        <v>754</v>
      </c>
      <c r="M49" s="539" t="s">
        <v>755</v>
      </c>
      <c r="N49" s="539" t="s">
        <v>756</v>
      </c>
      <c r="O49" s="539" t="s">
        <v>757</v>
      </c>
      <c r="P49" s="539" t="s">
        <v>758</v>
      </c>
      <c r="Q49" s="539" t="s">
        <v>759</v>
      </c>
      <c r="R49" s="539" t="s">
        <v>760</v>
      </c>
      <c r="S49" s="539" t="s">
        <v>761</v>
      </c>
    </row>
    <row r="50" spans="1:19" ht="13.5">
      <c r="A50" s="746"/>
      <c r="B50" s="746"/>
      <c r="C50" s="747"/>
      <c r="D50" s="540" t="s">
        <v>580</v>
      </c>
      <c r="E50" s="540"/>
      <c r="F50" s="540"/>
      <c r="G50" s="540" t="s">
        <v>727</v>
      </c>
      <c r="H50" s="540" t="s">
        <v>581</v>
      </c>
      <c r="I50" s="540" t="s">
        <v>582</v>
      </c>
      <c r="J50" s="540" t="s">
        <v>583</v>
      </c>
      <c r="K50" s="540" t="s">
        <v>584</v>
      </c>
      <c r="L50" s="541" t="s">
        <v>585</v>
      </c>
      <c r="M50" s="542" t="s">
        <v>586</v>
      </c>
      <c r="N50" s="541" t="s">
        <v>728</v>
      </c>
      <c r="O50" s="541" t="s">
        <v>587</v>
      </c>
      <c r="P50" s="541" t="s">
        <v>588</v>
      </c>
      <c r="Q50" s="541" t="s">
        <v>589</v>
      </c>
      <c r="R50" s="541" t="s">
        <v>590</v>
      </c>
      <c r="S50" s="541" t="s">
        <v>591</v>
      </c>
    </row>
    <row r="51" spans="1:19" ht="18" customHeight="1">
      <c r="A51" s="748"/>
      <c r="B51" s="748"/>
      <c r="C51" s="749"/>
      <c r="D51" s="543" t="s">
        <v>592</v>
      </c>
      <c r="E51" s="543" t="s">
        <v>342</v>
      </c>
      <c r="F51" s="543" t="s">
        <v>343</v>
      </c>
      <c r="G51" s="543" t="s">
        <v>729</v>
      </c>
      <c r="H51" s="543" t="s">
        <v>593</v>
      </c>
      <c r="I51" s="543" t="s">
        <v>594</v>
      </c>
      <c r="J51" s="543" t="s">
        <v>595</v>
      </c>
      <c r="K51" s="543" t="s">
        <v>596</v>
      </c>
      <c r="L51" s="544" t="s">
        <v>597</v>
      </c>
      <c r="M51" s="545" t="s">
        <v>598</v>
      </c>
      <c r="N51" s="544" t="s">
        <v>599</v>
      </c>
      <c r="O51" s="544" t="s">
        <v>599</v>
      </c>
      <c r="P51" s="545" t="s">
        <v>600</v>
      </c>
      <c r="Q51" s="545" t="s">
        <v>601</v>
      </c>
      <c r="R51" s="544" t="s">
        <v>599</v>
      </c>
      <c r="S51" s="543" t="s">
        <v>602</v>
      </c>
    </row>
    <row r="52" spans="1:19" ht="15.75" customHeight="1">
      <c r="A52" s="614"/>
      <c r="B52" s="614"/>
      <c r="C52" s="614"/>
      <c r="D52" s="750" t="s">
        <v>710</v>
      </c>
      <c r="E52" s="750"/>
      <c r="F52" s="750"/>
      <c r="G52" s="750"/>
      <c r="H52" s="750"/>
      <c r="I52" s="750"/>
      <c r="J52" s="750"/>
      <c r="K52" s="750"/>
      <c r="L52" s="750"/>
      <c r="M52" s="750"/>
      <c r="N52" s="750"/>
      <c r="O52" s="750"/>
      <c r="P52" s="750"/>
      <c r="Q52" s="750"/>
      <c r="R52" s="750"/>
      <c r="S52" s="614"/>
    </row>
    <row r="53" spans="1:19" ht="13.5" customHeight="1">
      <c r="A53" s="546" t="s">
        <v>603</v>
      </c>
      <c r="B53" s="546" t="s">
        <v>604</v>
      </c>
      <c r="C53" s="547" t="s">
        <v>605</v>
      </c>
      <c r="D53" s="602">
        <v>118</v>
      </c>
      <c r="E53" s="603">
        <v>214.5</v>
      </c>
      <c r="F53" s="603">
        <v>121.5</v>
      </c>
      <c r="G53" s="603">
        <v>170.8</v>
      </c>
      <c r="H53" s="603">
        <v>287.2</v>
      </c>
      <c r="I53" s="603">
        <v>113.4</v>
      </c>
      <c r="J53" s="603">
        <v>127.7</v>
      </c>
      <c r="K53" s="603">
        <v>58.1</v>
      </c>
      <c r="L53" s="610" t="s">
        <v>699</v>
      </c>
      <c r="M53" s="610" t="s">
        <v>699</v>
      </c>
      <c r="N53" s="610" t="s">
        <v>699</v>
      </c>
      <c r="O53" s="610" t="s">
        <v>699</v>
      </c>
      <c r="P53" s="603">
        <v>19.8</v>
      </c>
      <c r="Q53" s="603">
        <v>114.5</v>
      </c>
      <c r="R53" s="603">
        <v>534.5</v>
      </c>
      <c r="S53" s="610" t="s">
        <v>699</v>
      </c>
    </row>
    <row r="54" spans="1:19" ht="13.5" customHeight="1">
      <c r="A54" s="549"/>
      <c r="B54" s="549" t="s">
        <v>606</v>
      </c>
      <c r="C54" s="550"/>
      <c r="D54" s="604">
        <v>122.7</v>
      </c>
      <c r="E54" s="605">
        <v>155.5</v>
      </c>
      <c r="F54" s="605">
        <v>119.8</v>
      </c>
      <c r="G54" s="605">
        <v>158.2</v>
      </c>
      <c r="H54" s="605">
        <v>241.7</v>
      </c>
      <c r="I54" s="605">
        <v>95.9</v>
      </c>
      <c r="J54" s="605">
        <v>145</v>
      </c>
      <c r="K54" s="605">
        <v>69</v>
      </c>
      <c r="L54" s="611" t="s">
        <v>699</v>
      </c>
      <c r="M54" s="611" t="s">
        <v>699</v>
      </c>
      <c r="N54" s="611" t="s">
        <v>699</v>
      </c>
      <c r="O54" s="611" t="s">
        <v>699</v>
      </c>
      <c r="P54" s="605">
        <v>38.6</v>
      </c>
      <c r="Q54" s="605">
        <v>152.6</v>
      </c>
      <c r="R54" s="605">
        <v>473</v>
      </c>
      <c r="S54" s="611" t="s">
        <v>699</v>
      </c>
    </row>
    <row r="55" spans="1:19" ht="13.5" customHeight="1">
      <c r="A55" s="549"/>
      <c r="B55" s="549" t="s">
        <v>607</v>
      </c>
      <c r="C55" s="550"/>
      <c r="D55" s="604">
        <v>119.8</v>
      </c>
      <c r="E55" s="605">
        <v>84.5</v>
      </c>
      <c r="F55" s="605">
        <v>97.4</v>
      </c>
      <c r="G55" s="605">
        <v>127</v>
      </c>
      <c r="H55" s="605">
        <v>197.4</v>
      </c>
      <c r="I55" s="605">
        <v>91</v>
      </c>
      <c r="J55" s="605">
        <v>144.9</v>
      </c>
      <c r="K55" s="605">
        <v>78.8</v>
      </c>
      <c r="L55" s="611" t="s">
        <v>699</v>
      </c>
      <c r="M55" s="611" t="s">
        <v>699</v>
      </c>
      <c r="N55" s="611" t="s">
        <v>699</v>
      </c>
      <c r="O55" s="611" t="s">
        <v>699</v>
      </c>
      <c r="P55" s="605">
        <v>93.7</v>
      </c>
      <c r="Q55" s="605">
        <v>260</v>
      </c>
      <c r="R55" s="605">
        <v>418.9</v>
      </c>
      <c r="S55" s="611" t="s">
        <v>699</v>
      </c>
    </row>
    <row r="56" spans="1:19" ht="13.5" customHeight="1">
      <c r="A56" s="549"/>
      <c r="B56" s="549" t="s">
        <v>608</v>
      </c>
      <c r="C56" s="550"/>
      <c r="D56" s="604">
        <v>87.2</v>
      </c>
      <c r="E56" s="605">
        <v>95.4</v>
      </c>
      <c r="F56" s="605">
        <v>67.3</v>
      </c>
      <c r="G56" s="605">
        <v>107.1</v>
      </c>
      <c r="H56" s="605">
        <v>114.2</v>
      </c>
      <c r="I56" s="605">
        <v>91.2</v>
      </c>
      <c r="J56" s="605">
        <v>129.8</v>
      </c>
      <c r="K56" s="605">
        <v>97.2</v>
      </c>
      <c r="L56" s="611" t="s">
        <v>699</v>
      </c>
      <c r="M56" s="611" t="s">
        <v>699</v>
      </c>
      <c r="N56" s="611" t="s">
        <v>699</v>
      </c>
      <c r="O56" s="611" t="s">
        <v>699</v>
      </c>
      <c r="P56" s="605">
        <v>122.3</v>
      </c>
      <c r="Q56" s="605">
        <v>136.2</v>
      </c>
      <c r="R56" s="605">
        <v>105.3</v>
      </c>
      <c r="S56" s="611" t="s">
        <v>699</v>
      </c>
    </row>
    <row r="57" spans="1:19" ht="13.5" customHeight="1">
      <c r="A57" s="549"/>
      <c r="B57" s="549" t="s">
        <v>609</v>
      </c>
      <c r="C57" s="550"/>
      <c r="D57" s="607">
        <v>100</v>
      </c>
      <c r="E57" s="606">
        <v>100</v>
      </c>
      <c r="F57" s="606">
        <v>100</v>
      </c>
      <c r="G57" s="606">
        <v>100</v>
      </c>
      <c r="H57" s="606">
        <v>100</v>
      </c>
      <c r="I57" s="606">
        <v>100</v>
      </c>
      <c r="J57" s="606">
        <v>100</v>
      </c>
      <c r="K57" s="606">
        <v>100</v>
      </c>
      <c r="L57" s="606">
        <v>100</v>
      </c>
      <c r="M57" s="606">
        <v>100</v>
      </c>
      <c r="N57" s="606">
        <v>100</v>
      </c>
      <c r="O57" s="606">
        <v>100</v>
      </c>
      <c r="P57" s="606">
        <v>100</v>
      </c>
      <c r="Q57" s="606">
        <v>100</v>
      </c>
      <c r="R57" s="606">
        <v>100</v>
      </c>
      <c r="S57" s="606">
        <v>100</v>
      </c>
    </row>
    <row r="58" spans="1:19" ht="13.5" customHeight="1">
      <c r="A58" s="549"/>
      <c r="B58" s="549" t="s">
        <v>610</v>
      </c>
      <c r="C58" s="550"/>
      <c r="D58" s="608">
        <v>96.3</v>
      </c>
      <c r="E58" s="609">
        <v>110.7</v>
      </c>
      <c r="F58" s="609">
        <v>100.7</v>
      </c>
      <c r="G58" s="609">
        <v>84.4</v>
      </c>
      <c r="H58" s="609">
        <v>101.1</v>
      </c>
      <c r="I58" s="609">
        <v>92.2</v>
      </c>
      <c r="J58" s="609">
        <v>107.7</v>
      </c>
      <c r="K58" s="609">
        <v>100.5</v>
      </c>
      <c r="L58" s="609">
        <v>116</v>
      </c>
      <c r="M58" s="609">
        <v>128.2</v>
      </c>
      <c r="N58" s="609">
        <v>80.8</v>
      </c>
      <c r="O58" s="609">
        <v>67.3</v>
      </c>
      <c r="P58" s="609">
        <v>76</v>
      </c>
      <c r="Q58" s="609">
        <v>88.8</v>
      </c>
      <c r="R58" s="609">
        <v>106.9</v>
      </c>
      <c r="S58" s="609">
        <v>103.2</v>
      </c>
    </row>
    <row r="59" spans="1:19" ht="13.5" customHeight="1">
      <c r="A59" s="546" t="s">
        <v>611</v>
      </c>
      <c r="B59" s="546" t="s">
        <v>629</v>
      </c>
      <c r="C59" s="552" t="s">
        <v>613</v>
      </c>
      <c r="D59" s="590">
        <v>100.3</v>
      </c>
      <c r="E59" s="591">
        <v>118</v>
      </c>
      <c r="F59" s="591">
        <v>108.8</v>
      </c>
      <c r="G59" s="591">
        <v>76.8</v>
      </c>
      <c r="H59" s="591">
        <v>100.9</v>
      </c>
      <c r="I59" s="591">
        <v>88.2</v>
      </c>
      <c r="J59" s="591">
        <v>116.4</v>
      </c>
      <c r="K59" s="591">
        <v>103.4</v>
      </c>
      <c r="L59" s="591">
        <v>120.6</v>
      </c>
      <c r="M59" s="591">
        <v>139.1</v>
      </c>
      <c r="N59" s="591">
        <v>76.3</v>
      </c>
      <c r="O59" s="591">
        <v>62.7</v>
      </c>
      <c r="P59" s="591">
        <v>68</v>
      </c>
      <c r="Q59" s="591">
        <v>93.3</v>
      </c>
      <c r="R59" s="591">
        <v>119.1</v>
      </c>
      <c r="S59" s="591">
        <v>113.4</v>
      </c>
    </row>
    <row r="60" spans="1:19" ht="13.5" customHeight="1">
      <c r="A60" s="549"/>
      <c r="B60" s="549" t="s">
        <v>704</v>
      </c>
      <c r="C60" s="550"/>
      <c r="D60" s="590">
        <v>99.9</v>
      </c>
      <c r="E60" s="591">
        <v>114.1</v>
      </c>
      <c r="F60" s="591">
        <v>106.3</v>
      </c>
      <c r="G60" s="591">
        <v>67.1</v>
      </c>
      <c r="H60" s="591">
        <v>98.2</v>
      </c>
      <c r="I60" s="591">
        <v>103.8</v>
      </c>
      <c r="J60" s="591">
        <v>113.4</v>
      </c>
      <c r="K60" s="591">
        <v>102.9</v>
      </c>
      <c r="L60" s="591">
        <v>127.7</v>
      </c>
      <c r="M60" s="591">
        <v>136.9</v>
      </c>
      <c r="N60" s="591">
        <v>83.8</v>
      </c>
      <c r="O60" s="591">
        <v>68.1</v>
      </c>
      <c r="P60" s="591">
        <v>56.5</v>
      </c>
      <c r="Q60" s="591">
        <v>97</v>
      </c>
      <c r="R60" s="591">
        <v>115.9</v>
      </c>
      <c r="S60" s="591">
        <v>118.9</v>
      </c>
    </row>
    <row r="61" spans="1:19" ht="13.5" customHeight="1">
      <c r="A61" s="549" t="s">
        <v>612</v>
      </c>
      <c r="B61" s="549" t="s">
        <v>633</v>
      </c>
      <c r="C61" s="550" t="s">
        <v>613</v>
      </c>
      <c r="D61" s="590">
        <v>92.3</v>
      </c>
      <c r="E61" s="591">
        <v>102.9</v>
      </c>
      <c r="F61" s="591">
        <v>91.9</v>
      </c>
      <c r="G61" s="591">
        <v>107.1</v>
      </c>
      <c r="H61" s="591">
        <v>107.6</v>
      </c>
      <c r="I61" s="591">
        <v>74.6</v>
      </c>
      <c r="J61" s="591">
        <v>114.9</v>
      </c>
      <c r="K61" s="591">
        <v>96</v>
      </c>
      <c r="L61" s="591">
        <v>100</v>
      </c>
      <c r="M61" s="591">
        <v>132.1</v>
      </c>
      <c r="N61" s="591">
        <v>92.5</v>
      </c>
      <c r="O61" s="591">
        <v>57.5</v>
      </c>
      <c r="P61" s="591">
        <v>58.1</v>
      </c>
      <c r="Q61" s="591">
        <v>113.6</v>
      </c>
      <c r="R61" s="591">
        <v>117.9</v>
      </c>
      <c r="S61" s="591">
        <v>115.6</v>
      </c>
    </row>
    <row r="62" spans="1:19" ht="13.5" customHeight="1">
      <c r="A62" s="549" t="s">
        <v>563</v>
      </c>
      <c r="B62" s="549" t="s">
        <v>621</v>
      </c>
      <c r="C62" s="550"/>
      <c r="D62" s="590">
        <v>92.3</v>
      </c>
      <c r="E62" s="591">
        <v>122.3</v>
      </c>
      <c r="F62" s="591">
        <v>101.2</v>
      </c>
      <c r="G62" s="591">
        <v>111</v>
      </c>
      <c r="H62" s="591">
        <v>135.2</v>
      </c>
      <c r="I62" s="591">
        <v>69.8</v>
      </c>
      <c r="J62" s="591">
        <v>95.5</v>
      </c>
      <c r="K62" s="591">
        <v>87.3</v>
      </c>
      <c r="L62" s="591">
        <v>134.5</v>
      </c>
      <c r="M62" s="591">
        <v>152.2</v>
      </c>
      <c r="N62" s="591">
        <v>70</v>
      </c>
      <c r="O62" s="591">
        <v>52.1</v>
      </c>
      <c r="P62" s="591">
        <v>60.2</v>
      </c>
      <c r="Q62" s="591">
        <v>84.7</v>
      </c>
      <c r="R62" s="591">
        <v>100</v>
      </c>
      <c r="S62" s="591">
        <v>102.8</v>
      </c>
    </row>
    <row r="63" spans="1:19" ht="13.5" customHeight="1">
      <c r="A63" s="549" t="s">
        <v>563</v>
      </c>
      <c r="B63" s="549" t="s">
        <v>622</v>
      </c>
      <c r="C63" s="550"/>
      <c r="D63" s="590">
        <v>93.8</v>
      </c>
      <c r="E63" s="591">
        <v>124.3</v>
      </c>
      <c r="F63" s="591">
        <v>105</v>
      </c>
      <c r="G63" s="591">
        <v>121.3</v>
      </c>
      <c r="H63" s="591">
        <v>153.3</v>
      </c>
      <c r="I63" s="591">
        <v>69.8</v>
      </c>
      <c r="J63" s="591">
        <v>92.5</v>
      </c>
      <c r="K63" s="591">
        <v>119</v>
      </c>
      <c r="L63" s="591">
        <v>120.2</v>
      </c>
      <c r="M63" s="591">
        <v>161.9</v>
      </c>
      <c r="N63" s="591">
        <v>87.5</v>
      </c>
      <c r="O63" s="591">
        <v>57.5</v>
      </c>
      <c r="P63" s="591">
        <v>40.3</v>
      </c>
      <c r="Q63" s="591">
        <v>89.8</v>
      </c>
      <c r="R63" s="591">
        <v>112.8</v>
      </c>
      <c r="S63" s="591">
        <v>95.4</v>
      </c>
    </row>
    <row r="64" spans="1:19" ht="13.5" customHeight="1">
      <c r="A64" s="549" t="s">
        <v>563</v>
      </c>
      <c r="B64" s="549" t="s">
        <v>623</v>
      </c>
      <c r="C64" s="550"/>
      <c r="D64" s="590">
        <v>96.9</v>
      </c>
      <c r="E64" s="591">
        <v>119.4</v>
      </c>
      <c r="F64" s="591">
        <v>103.1</v>
      </c>
      <c r="G64" s="591">
        <v>112.6</v>
      </c>
      <c r="H64" s="591">
        <v>154.3</v>
      </c>
      <c r="I64" s="591">
        <v>76.6</v>
      </c>
      <c r="J64" s="591">
        <v>104.5</v>
      </c>
      <c r="K64" s="591">
        <v>107.1</v>
      </c>
      <c r="L64" s="591">
        <v>127.4</v>
      </c>
      <c r="M64" s="591">
        <v>143.3</v>
      </c>
      <c r="N64" s="591">
        <v>81.3</v>
      </c>
      <c r="O64" s="591">
        <v>76.7</v>
      </c>
      <c r="P64" s="591">
        <v>67.2</v>
      </c>
      <c r="Q64" s="591">
        <v>98.3</v>
      </c>
      <c r="R64" s="591">
        <v>110.3</v>
      </c>
      <c r="S64" s="591">
        <v>98.2</v>
      </c>
    </row>
    <row r="65" spans="1:19" ht="13.5" customHeight="1">
      <c r="A65" s="549" t="s">
        <v>563</v>
      </c>
      <c r="B65" s="549" t="s">
        <v>624</v>
      </c>
      <c r="C65" s="550"/>
      <c r="D65" s="590">
        <v>96.2</v>
      </c>
      <c r="E65" s="591">
        <v>133</v>
      </c>
      <c r="F65" s="591">
        <v>101.9</v>
      </c>
      <c r="G65" s="591">
        <v>105.5</v>
      </c>
      <c r="H65" s="591">
        <v>139</v>
      </c>
      <c r="I65" s="591">
        <v>81</v>
      </c>
      <c r="J65" s="591">
        <v>111.9</v>
      </c>
      <c r="K65" s="591">
        <v>103.2</v>
      </c>
      <c r="L65" s="591">
        <v>116.7</v>
      </c>
      <c r="M65" s="591">
        <v>122.4</v>
      </c>
      <c r="N65" s="591">
        <v>73.8</v>
      </c>
      <c r="O65" s="591">
        <v>61.6</v>
      </c>
      <c r="P65" s="591">
        <v>59.7</v>
      </c>
      <c r="Q65" s="591">
        <v>106.8</v>
      </c>
      <c r="R65" s="591">
        <v>138.5</v>
      </c>
      <c r="S65" s="591">
        <v>89</v>
      </c>
    </row>
    <row r="66" spans="1:19" ht="13.5" customHeight="1">
      <c r="A66" s="549" t="s">
        <v>563</v>
      </c>
      <c r="B66" s="549" t="s">
        <v>625</v>
      </c>
      <c r="C66" s="550"/>
      <c r="D66" s="590">
        <v>97.7</v>
      </c>
      <c r="E66" s="591">
        <v>129.1</v>
      </c>
      <c r="F66" s="591">
        <v>101.2</v>
      </c>
      <c r="G66" s="591">
        <v>130.7</v>
      </c>
      <c r="H66" s="591">
        <v>142.9</v>
      </c>
      <c r="I66" s="591">
        <v>91.9</v>
      </c>
      <c r="J66" s="591">
        <v>100</v>
      </c>
      <c r="K66" s="591">
        <v>117.5</v>
      </c>
      <c r="L66" s="591">
        <v>116.7</v>
      </c>
      <c r="M66" s="591">
        <v>147.8</v>
      </c>
      <c r="N66" s="591">
        <v>73.8</v>
      </c>
      <c r="O66" s="591">
        <v>41.1</v>
      </c>
      <c r="P66" s="591">
        <v>61.8</v>
      </c>
      <c r="Q66" s="591">
        <v>101.7</v>
      </c>
      <c r="R66" s="591">
        <v>84.6</v>
      </c>
      <c r="S66" s="591">
        <v>103.7</v>
      </c>
    </row>
    <row r="67" spans="1:19" ht="13.5" customHeight="1">
      <c r="A67" s="549" t="s">
        <v>563</v>
      </c>
      <c r="B67" s="549" t="s">
        <v>626</v>
      </c>
      <c r="C67" s="550"/>
      <c r="D67" s="590">
        <v>96.9</v>
      </c>
      <c r="E67" s="591">
        <v>141.7</v>
      </c>
      <c r="F67" s="591">
        <v>105.6</v>
      </c>
      <c r="G67" s="591">
        <v>125.2</v>
      </c>
      <c r="H67" s="591">
        <v>168.6</v>
      </c>
      <c r="I67" s="591">
        <v>72.6</v>
      </c>
      <c r="J67" s="591">
        <v>110.4</v>
      </c>
      <c r="K67" s="591">
        <v>116.7</v>
      </c>
      <c r="L67" s="591">
        <v>120.2</v>
      </c>
      <c r="M67" s="591">
        <v>146.3</v>
      </c>
      <c r="N67" s="591">
        <v>67.5</v>
      </c>
      <c r="O67" s="591">
        <v>45.2</v>
      </c>
      <c r="P67" s="591">
        <v>42.5</v>
      </c>
      <c r="Q67" s="591">
        <v>101.7</v>
      </c>
      <c r="R67" s="591">
        <v>82.1</v>
      </c>
      <c r="S67" s="591">
        <v>106.4</v>
      </c>
    </row>
    <row r="68" spans="1:19" ht="13.5" customHeight="1">
      <c r="A68" s="549"/>
      <c r="B68" s="549" t="s">
        <v>627</v>
      </c>
      <c r="C68" s="550"/>
      <c r="D68" s="590">
        <v>91.5</v>
      </c>
      <c r="E68" s="591">
        <v>135.9</v>
      </c>
      <c r="F68" s="591">
        <v>98.1</v>
      </c>
      <c r="G68" s="591">
        <v>104.7</v>
      </c>
      <c r="H68" s="591">
        <v>136.2</v>
      </c>
      <c r="I68" s="591">
        <v>74.6</v>
      </c>
      <c r="J68" s="591">
        <v>113.4</v>
      </c>
      <c r="K68" s="591">
        <v>106.3</v>
      </c>
      <c r="L68" s="591">
        <v>106</v>
      </c>
      <c r="M68" s="591">
        <v>129.9</v>
      </c>
      <c r="N68" s="591">
        <v>96.3</v>
      </c>
      <c r="O68" s="591">
        <v>95.9</v>
      </c>
      <c r="P68" s="591">
        <v>24.7</v>
      </c>
      <c r="Q68" s="591">
        <v>93.2</v>
      </c>
      <c r="R68" s="591">
        <v>97.4</v>
      </c>
      <c r="S68" s="591">
        <v>98.2</v>
      </c>
    </row>
    <row r="69" spans="1:19" ht="13.5" customHeight="1">
      <c r="A69" s="549"/>
      <c r="B69" s="549" t="s">
        <v>628</v>
      </c>
      <c r="C69" s="550"/>
      <c r="D69" s="590">
        <v>89.2</v>
      </c>
      <c r="E69" s="591">
        <v>135</v>
      </c>
      <c r="F69" s="591">
        <v>94.4</v>
      </c>
      <c r="G69" s="591">
        <v>142.5</v>
      </c>
      <c r="H69" s="591">
        <v>131.4</v>
      </c>
      <c r="I69" s="591">
        <v>66.1</v>
      </c>
      <c r="J69" s="591">
        <v>101.5</v>
      </c>
      <c r="K69" s="591">
        <v>107.9</v>
      </c>
      <c r="L69" s="591">
        <v>109.5</v>
      </c>
      <c r="M69" s="591">
        <v>145.5</v>
      </c>
      <c r="N69" s="591">
        <v>77.5</v>
      </c>
      <c r="O69" s="591">
        <v>60.3</v>
      </c>
      <c r="P69" s="591">
        <v>48.4</v>
      </c>
      <c r="Q69" s="591">
        <v>96.6</v>
      </c>
      <c r="R69" s="591">
        <v>105.1</v>
      </c>
      <c r="S69" s="591">
        <v>91.7</v>
      </c>
    </row>
    <row r="70" spans="1:46" ht="13.5" customHeight="1">
      <c r="A70" s="549"/>
      <c r="B70" s="549" t="s">
        <v>579</v>
      </c>
      <c r="C70" s="550"/>
      <c r="D70" s="590">
        <v>89.2</v>
      </c>
      <c r="E70" s="591">
        <v>145.6</v>
      </c>
      <c r="F70" s="591">
        <v>93.8</v>
      </c>
      <c r="G70" s="591">
        <v>122.8</v>
      </c>
      <c r="H70" s="591">
        <v>148.6</v>
      </c>
      <c r="I70" s="591">
        <v>67.3</v>
      </c>
      <c r="J70" s="591">
        <v>107.5</v>
      </c>
      <c r="K70" s="591">
        <v>119.8</v>
      </c>
      <c r="L70" s="591">
        <v>121.4</v>
      </c>
      <c r="M70" s="591">
        <v>141.8</v>
      </c>
      <c r="N70" s="591">
        <v>72.5</v>
      </c>
      <c r="O70" s="591">
        <v>52.1</v>
      </c>
      <c r="P70" s="591">
        <v>49.5</v>
      </c>
      <c r="Q70" s="591">
        <v>100</v>
      </c>
      <c r="R70" s="591">
        <v>107.7</v>
      </c>
      <c r="S70" s="591">
        <v>89</v>
      </c>
      <c r="T70" s="553"/>
      <c r="U70" s="553"/>
      <c r="V70" s="553"/>
      <c r="W70" s="553"/>
      <c r="X70" s="553"/>
      <c r="Y70" s="553"/>
      <c r="Z70" s="553"/>
      <c r="AA70" s="553"/>
      <c r="AB70" s="553"/>
      <c r="AC70" s="553"/>
      <c r="AD70" s="553"/>
      <c r="AE70" s="553"/>
      <c r="AF70" s="553"/>
      <c r="AG70" s="553"/>
      <c r="AH70" s="553"/>
      <c r="AI70" s="553"/>
      <c r="AJ70" s="553"/>
      <c r="AK70" s="553"/>
      <c r="AL70" s="553"/>
      <c r="AM70" s="553"/>
      <c r="AN70" s="553"/>
      <c r="AO70" s="553"/>
      <c r="AP70" s="553"/>
      <c r="AQ70" s="553"/>
      <c r="AR70" s="553"/>
      <c r="AS70" s="553"/>
      <c r="AT70" s="553"/>
    </row>
    <row r="71" spans="1:46" ht="13.5" customHeight="1">
      <c r="A71" s="554"/>
      <c r="B71" s="554" t="s">
        <v>796</v>
      </c>
      <c r="C71" s="555"/>
      <c r="D71" s="592">
        <v>90</v>
      </c>
      <c r="E71" s="593">
        <v>147.6</v>
      </c>
      <c r="F71" s="593">
        <v>92.5</v>
      </c>
      <c r="G71" s="593">
        <v>105.5</v>
      </c>
      <c r="H71" s="593">
        <v>149.5</v>
      </c>
      <c r="I71" s="593">
        <v>71.4</v>
      </c>
      <c r="J71" s="593">
        <v>103</v>
      </c>
      <c r="K71" s="593">
        <v>119</v>
      </c>
      <c r="L71" s="593">
        <v>116.7</v>
      </c>
      <c r="M71" s="593">
        <v>148.5</v>
      </c>
      <c r="N71" s="593">
        <v>86.3</v>
      </c>
      <c r="O71" s="593">
        <v>60.3</v>
      </c>
      <c r="P71" s="593">
        <v>50.5</v>
      </c>
      <c r="Q71" s="593">
        <v>94.9</v>
      </c>
      <c r="R71" s="593">
        <v>102.6</v>
      </c>
      <c r="S71" s="593">
        <v>96.3</v>
      </c>
      <c r="T71" s="553"/>
      <c r="U71" s="553"/>
      <c r="V71" s="553"/>
      <c r="W71" s="553"/>
      <c r="X71" s="553"/>
      <c r="Y71" s="553"/>
      <c r="Z71" s="553"/>
      <c r="AA71" s="553"/>
      <c r="AB71" s="553"/>
      <c r="AC71" s="553"/>
      <c r="AD71" s="553"/>
      <c r="AE71" s="553"/>
      <c r="AF71" s="553"/>
      <c r="AG71" s="553"/>
      <c r="AH71" s="553"/>
      <c r="AI71" s="553"/>
      <c r="AJ71" s="553"/>
      <c r="AK71" s="553"/>
      <c r="AL71" s="553"/>
      <c r="AM71" s="553"/>
      <c r="AN71" s="553"/>
      <c r="AO71" s="553"/>
      <c r="AP71" s="553"/>
      <c r="AQ71" s="553"/>
      <c r="AR71" s="553"/>
      <c r="AS71" s="553"/>
      <c r="AT71" s="553"/>
    </row>
    <row r="72" spans="1:19" ht="17.25" customHeight="1">
      <c r="A72" s="614"/>
      <c r="B72" s="614"/>
      <c r="C72" s="614"/>
      <c r="D72" s="751" t="s">
        <v>709</v>
      </c>
      <c r="E72" s="751"/>
      <c r="F72" s="751"/>
      <c r="G72" s="751"/>
      <c r="H72" s="751"/>
      <c r="I72" s="751"/>
      <c r="J72" s="751"/>
      <c r="K72" s="751"/>
      <c r="L72" s="751"/>
      <c r="M72" s="751"/>
      <c r="N72" s="751"/>
      <c r="O72" s="751"/>
      <c r="P72" s="751"/>
      <c r="Q72" s="751"/>
      <c r="R72" s="751"/>
      <c r="S72" s="751"/>
    </row>
    <row r="73" spans="1:19" ht="13.5" customHeight="1">
      <c r="A73" s="546" t="s">
        <v>603</v>
      </c>
      <c r="B73" s="546" t="s">
        <v>604</v>
      </c>
      <c r="C73" s="547" t="s">
        <v>605</v>
      </c>
      <c r="D73" s="602">
        <v>3.3</v>
      </c>
      <c r="E73" s="603">
        <v>15.4</v>
      </c>
      <c r="F73" s="603">
        <v>-1.4</v>
      </c>
      <c r="G73" s="603">
        <v>11.5</v>
      </c>
      <c r="H73" s="603">
        <v>-1.8</v>
      </c>
      <c r="I73" s="603">
        <v>2.5</v>
      </c>
      <c r="J73" s="603">
        <v>29.7</v>
      </c>
      <c r="K73" s="603">
        <v>12.8</v>
      </c>
      <c r="L73" s="610" t="s">
        <v>699</v>
      </c>
      <c r="M73" s="610" t="s">
        <v>699</v>
      </c>
      <c r="N73" s="610" t="s">
        <v>699</v>
      </c>
      <c r="O73" s="610" t="s">
        <v>699</v>
      </c>
      <c r="P73" s="603">
        <v>2.3</v>
      </c>
      <c r="Q73" s="603">
        <v>3.7</v>
      </c>
      <c r="R73" s="603">
        <v>-14.3</v>
      </c>
      <c r="S73" s="610" t="s">
        <v>699</v>
      </c>
    </row>
    <row r="74" spans="1:19" ht="13.5" customHeight="1">
      <c r="A74" s="549"/>
      <c r="B74" s="549" t="s">
        <v>606</v>
      </c>
      <c r="C74" s="550"/>
      <c r="D74" s="604">
        <v>4</v>
      </c>
      <c r="E74" s="605">
        <v>-27.5</v>
      </c>
      <c r="F74" s="605">
        <v>-1.4</v>
      </c>
      <c r="G74" s="605">
        <v>-7.4</v>
      </c>
      <c r="H74" s="605">
        <v>-15.8</v>
      </c>
      <c r="I74" s="605">
        <v>-15.5</v>
      </c>
      <c r="J74" s="605">
        <v>13.6</v>
      </c>
      <c r="K74" s="605">
        <v>18.7</v>
      </c>
      <c r="L74" s="611" t="s">
        <v>699</v>
      </c>
      <c r="M74" s="611" t="s">
        <v>699</v>
      </c>
      <c r="N74" s="611" t="s">
        <v>699</v>
      </c>
      <c r="O74" s="611" t="s">
        <v>699</v>
      </c>
      <c r="P74" s="605">
        <v>94.8</v>
      </c>
      <c r="Q74" s="605">
        <v>33.2</v>
      </c>
      <c r="R74" s="605">
        <v>-11.4</v>
      </c>
      <c r="S74" s="611" t="s">
        <v>699</v>
      </c>
    </row>
    <row r="75" spans="1:19" ht="13.5" customHeight="1">
      <c r="A75" s="549"/>
      <c r="B75" s="549" t="s">
        <v>607</v>
      </c>
      <c r="C75" s="550"/>
      <c r="D75" s="604">
        <v>-2.4</v>
      </c>
      <c r="E75" s="605">
        <v>-45.6</v>
      </c>
      <c r="F75" s="605">
        <v>-18.6</v>
      </c>
      <c r="G75" s="605">
        <v>-19.8</v>
      </c>
      <c r="H75" s="605">
        <v>-18.4</v>
      </c>
      <c r="I75" s="605">
        <v>-5</v>
      </c>
      <c r="J75" s="605">
        <v>-0.1</v>
      </c>
      <c r="K75" s="605">
        <v>14.2</v>
      </c>
      <c r="L75" s="611" t="s">
        <v>699</v>
      </c>
      <c r="M75" s="611" t="s">
        <v>699</v>
      </c>
      <c r="N75" s="611" t="s">
        <v>699</v>
      </c>
      <c r="O75" s="611" t="s">
        <v>699</v>
      </c>
      <c r="P75" s="605">
        <v>143.2</v>
      </c>
      <c r="Q75" s="605">
        <v>70.4</v>
      </c>
      <c r="R75" s="605">
        <v>-11.5</v>
      </c>
      <c r="S75" s="611" t="s">
        <v>699</v>
      </c>
    </row>
    <row r="76" spans="1:19" ht="13.5" customHeight="1">
      <c r="A76" s="549"/>
      <c r="B76" s="549" t="s">
        <v>608</v>
      </c>
      <c r="C76" s="550"/>
      <c r="D76" s="604">
        <v>-27.1</v>
      </c>
      <c r="E76" s="605">
        <v>12.7</v>
      </c>
      <c r="F76" s="605">
        <v>-30.8</v>
      </c>
      <c r="G76" s="605">
        <v>-15.6</v>
      </c>
      <c r="H76" s="605">
        <v>-42.1</v>
      </c>
      <c r="I76" s="605">
        <v>0.1</v>
      </c>
      <c r="J76" s="605">
        <v>-10.4</v>
      </c>
      <c r="K76" s="605">
        <v>23.3</v>
      </c>
      <c r="L76" s="611" t="s">
        <v>699</v>
      </c>
      <c r="M76" s="611" t="s">
        <v>699</v>
      </c>
      <c r="N76" s="611" t="s">
        <v>699</v>
      </c>
      <c r="O76" s="611" t="s">
        <v>699</v>
      </c>
      <c r="P76" s="605">
        <v>30.5</v>
      </c>
      <c r="Q76" s="605">
        <v>-47.6</v>
      </c>
      <c r="R76" s="605">
        <v>-74.9</v>
      </c>
      <c r="S76" s="611" t="s">
        <v>699</v>
      </c>
    </row>
    <row r="77" spans="1:19" ht="13.5" customHeight="1">
      <c r="A77" s="549"/>
      <c r="B77" s="549" t="s">
        <v>609</v>
      </c>
      <c r="C77" s="550"/>
      <c r="D77" s="604">
        <v>14.7</v>
      </c>
      <c r="E77" s="605">
        <v>4.9</v>
      </c>
      <c r="F77" s="605">
        <v>48.4</v>
      </c>
      <c r="G77" s="605">
        <v>-6.6</v>
      </c>
      <c r="H77" s="605">
        <v>-12.5</v>
      </c>
      <c r="I77" s="605">
        <v>9.7</v>
      </c>
      <c r="J77" s="605">
        <v>-23</v>
      </c>
      <c r="K77" s="605">
        <v>2.9</v>
      </c>
      <c r="L77" s="611" t="s">
        <v>699</v>
      </c>
      <c r="M77" s="611" t="s">
        <v>699</v>
      </c>
      <c r="N77" s="611" t="s">
        <v>699</v>
      </c>
      <c r="O77" s="611" t="s">
        <v>699</v>
      </c>
      <c r="P77" s="605">
        <v>-18.2</v>
      </c>
      <c r="Q77" s="605">
        <v>-26.6</v>
      </c>
      <c r="R77" s="605">
        <v>-5.3</v>
      </c>
      <c r="S77" s="611" t="s">
        <v>699</v>
      </c>
    </row>
    <row r="78" spans="1:19" ht="13.5" customHeight="1">
      <c r="A78" s="549"/>
      <c r="B78" s="549" t="s">
        <v>610</v>
      </c>
      <c r="C78" s="550"/>
      <c r="D78" s="608">
        <v>-3.7</v>
      </c>
      <c r="E78" s="609">
        <v>10.8</v>
      </c>
      <c r="F78" s="609">
        <v>0.6</v>
      </c>
      <c r="G78" s="609">
        <v>-15.8</v>
      </c>
      <c r="H78" s="609">
        <v>1.2</v>
      </c>
      <c r="I78" s="609">
        <v>-7.7</v>
      </c>
      <c r="J78" s="609">
        <v>7.8</v>
      </c>
      <c r="K78" s="609">
        <v>0.5</v>
      </c>
      <c r="L78" s="609">
        <v>15.3</v>
      </c>
      <c r="M78" s="609">
        <v>28.4</v>
      </c>
      <c r="N78" s="609">
        <v>-18.8</v>
      </c>
      <c r="O78" s="609">
        <v>-32.9</v>
      </c>
      <c r="P78" s="609">
        <v>-24</v>
      </c>
      <c r="Q78" s="609">
        <v>-11.2</v>
      </c>
      <c r="R78" s="609">
        <v>7.5</v>
      </c>
      <c r="S78" s="609">
        <v>2.8</v>
      </c>
    </row>
    <row r="79" spans="1:19" ht="13.5" customHeight="1">
      <c r="A79" s="546" t="s">
        <v>611</v>
      </c>
      <c r="B79" s="546" t="s">
        <v>629</v>
      </c>
      <c r="C79" s="552" t="s">
        <v>613</v>
      </c>
      <c r="D79" s="590">
        <v>-1.3</v>
      </c>
      <c r="E79" s="591">
        <v>-0.6</v>
      </c>
      <c r="F79" s="591">
        <v>7.7</v>
      </c>
      <c r="G79" s="591">
        <v>-27.7</v>
      </c>
      <c r="H79" s="591">
        <v>5.8</v>
      </c>
      <c r="I79" s="591">
        <v>-7.2</v>
      </c>
      <c r="J79" s="591">
        <v>12.3</v>
      </c>
      <c r="K79" s="591">
        <v>6.2</v>
      </c>
      <c r="L79" s="591">
        <v>41.7</v>
      </c>
      <c r="M79" s="591">
        <v>22.2</v>
      </c>
      <c r="N79" s="591">
        <v>-27.4</v>
      </c>
      <c r="O79" s="591">
        <v>-34.3</v>
      </c>
      <c r="P79" s="591">
        <v>-33.2</v>
      </c>
      <c r="Q79" s="591">
        <v>-3.1</v>
      </c>
      <c r="R79" s="591">
        <v>4.9</v>
      </c>
      <c r="S79" s="591">
        <v>0.8</v>
      </c>
    </row>
    <row r="80" spans="1:19" ht="13.5" customHeight="1">
      <c r="A80" s="549"/>
      <c r="B80" s="549" t="s">
        <v>704</v>
      </c>
      <c r="C80" s="550"/>
      <c r="D80" s="590">
        <v>1.4</v>
      </c>
      <c r="E80" s="591">
        <v>7.7</v>
      </c>
      <c r="F80" s="591">
        <v>8.6</v>
      </c>
      <c r="G80" s="591">
        <v>-24.4</v>
      </c>
      <c r="H80" s="591">
        <v>0.6</v>
      </c>
      <c r="I80" s="591">
        <v>-0.3</v>
      </c>
      <c r="J80" s="591">
        <v>6.1</v>
      </c>
      <c r="K80" s="591">
        <v>8.1</v>
      </c>
      <c r="L80" s="591">
        <v>13.7</v>
      </c>
      <c r="M80" s="591">
        <v>23.5</v>
      </c>
      <c r="N80" s="591">
        <v>-24.7</v>
      </c>
      <c r="O80" s="591">
        <v>-21.9</v>
      </c>
      <c r="P80" s="591">
        <v>-28.5</v>
      </c>
      <c r="Q80" s="591">
        <v>1.9</v>
      </c>
      <c r="R80" s="591">
        <v>28.3</v>
      </c>
      <c r="S80" s="591">
        <v>11.2</v>
      </c>
    </row>
    <row r="81" spans="1:19" ht="13.5" customHeight="1">
      <c r="A81" s="549" t="s">
        <v>612</v>
      </c>
      <c r="B81" s="549" t="s">
        <v>633</v>
      </c>
      <c r="C81" s="550" t="s">
        <v>613</v>
      </c>
      <c r="D81" s="590">
        <v>-0.3</v>
      </c>
      <c r="E81" s="591">
        <v>3.6</v>
      </c>
      <c r="F81" s="591">
        <v>3.7</v>
      </c>
      <c r="G81" s="591">
        <v>16.3</v>
      </c>
      <c r="H81" s="591">
        <v>9.9</v>
      </c>
      <c r="I81" s="591">
        <v>-15</v>
      </c>
      <c r="J81" s="591">
        <v>6</v>
      </c>
      <c r="K81" s="591">
        <v>-1.2</v>
      </c>
      <c r="L81" s="591">
        <v>-24.5</v>
      </c>
      <c r="M81" s="591">
        <v>20</v>
      </c>
      <c r="N81" s="591">
        <v>-5.1</v>
      </c>
      <c r="O81" s="591">
        <v>-23.2</v>
      </c>
      <c r="P81" s="591">
        <v>-29.1</v>
      </c>
      <c r="Q81" s="591">
        <v>-8.6</v>
      </c>
      <c r="R81" s="591">
        <v>31.3</v>
      </c>
      <c r="S81" s="591">
        <v>28</v>
      </c>
    </row>
    <row r="82" spans="1:19" ht="13.5" customHeight="1">
      <c r="A82" s="549" t="s">
        <v>563</v>
      </c>
      <c r="B82" s="549" t="s">
        <v>621</v>
      </c>
      <c r="C82" s="550"/>
      <c r="D82" s="590">
        <v>-3.7</v>
      </c>
      <c r="E82" s="591">
        <v>15.3</v>
      </c>
      <c r="F82" s="591">
        <v>-2.1</v>
      </c>
      <c r="G82" s="591">
        <v>8.7</v>
      </c>
      <c r="H82" s="591">
        <v>40.5</v>
      </c>
      <c r="I82" s="591">
        <v>-20.7</v>
      </c>
      <c r="J82" s="591">
        <v>-5.3</v>
      </c>
      <c r="K82" s="591">
        <v>-8.1</v>
      </c>
      <c r="L82" s="591">
        <v>26.4</v>
      </c>
      <c r="M82" s="591">
        <v>25.5</v>
      </c>
      <c r="N82" s="591">
        <v>-8.3</v>
      </c>
      <c r="O82" s="591">
        <v>-27.8</v>
      </c>
      <c r="P82" s="591">
        <v>-21.9</v>
      </c>
      <c r="Q82" s="591">
        <v>1</v>
      </c>
      <c r="R82" s="591">
        <v>9.9</v>
      </c>
      <c r="S82" s="591">
        <v>11.5</v>
      </c>
    </row>
    <row r="83" spans="1:19" ht="13.5" customHeight="1">
      <c r="A83" s="549" t="s">
        <v>563</v>
      </c>
      <c r="B83" s="549" t="s">
        <v>622</v>
      </c>
      <c r="C83" s="550"/>
      <c r="D83" s="590">
        <v>-0.3</v>
      </c>
      <c r="E83" s="591">
        <v>1.6</v>
      </c>
      <c r="F83" s="591">
        <v>6</v>
      </c>
      <c r="G83" s="591">
        <v>-11.6</v>
      </c>
      <c r="H83" s="591">
        <v>25.1</v>
      </c>
      <c r="I83" s="591">
        <v>-21.8</v>
      </c>
      <c r="J83" s="591">
        <v>-12.3</v>
      </c>
      <c r="K83" s="591">
        <v>20.4</v>
      </c>
      <c r="L83" s="591">
        <v>24</v>
      </c>
      <c r="M83" s="591">
        <v>14.5</v>
      </c>
      <c r="N83" s="591">
        <v>12.9</v>
      </c>
      <c r="O83" s="591">
        <v>-10.2</v>
      </c>
      <c r="P83" s="591">
        <v>-45.1</v>
      </c>
      <c r="Q83" s="591">
        <v>8.2</v>
      </c>
      <c r="R83" s="591">
        <v>22.2</v>
      </c>
      <c r="S83" s="591">
        <v>17.6</v>
      </c>
    </row>
    <row r="84" spans="1:19" ht="13.5" customHeight="1">
      <c r="A84" s="549" t="s">
        <v>563</v>
      </c>
      <c r="B84" s="549" t="s">
        <v>623</v>
      </c>
      <c r="C84" s="550"/>
      <c r="D84" s="590">
        <v>0.8</v>
      </c>
      <c r="E84" s="591">
        <v>-14.2</v>
      </c>
      <c r="F84" s="591">
        <v>11.7</v>
      </c>
      <c r="G84" s="591">
        <v>28.2</v>
      </c>
      <c r="H84" s="591">
        <v>30</v>
      </c>
      <c r="I84" s="591">
        <v>-14.4</v>
      </c>
      <c r="J84" s="591">
        <v>-10</v>
      </c>
      <c r="K84" s="591">
        <v>-3.1</v>
      </c>
      <c r="L84" s="591">
        <v>13.4</v>
      </c>
      <c r="M84" s="591">
        <v>11.3</v>
      </c>
      <c r="N84" s="591">
        <v>12.1</v>
      </c>
      <c r="O84" s="591">
        <v>25.1</v>
      </c>
      <c r="P84" s="591">
        <v>-34.9</v>
      </c>
      <c r="Q84" s="591">
        <v>19.7</v>
      </c>
      <c r="R84" s="591">
        <v>-2.8</v>
      </c>
      <c r="S84" s="591">
        <v>-9.7</v>
      </c>
    </row>
    <row r="85" spans="1:19" ht="13.5" customHeight="1">
      <c r="A85" s="549" t="s">
        <v>563</v>
      </c>
      <c r="B85" s="549" t="s">
        <v>624</v>
      </c>
      <c r="C85" s="550"/>
      <c r="D85" s="590">
        <v>1.3</v>
      </c>
      <c r="E85" s="591">
        <v>39.3</v>
      </c>
      <c r="F85" s="591">
        <v>10.4</v>
      </c>
      <c r="G85" s="591">
        <v>51.6</v>
      </c>
      <c r="H85" s="591">
        <v>33.1</v>
      </c>
      <c r="I85" s="591">
        <v>-8.6</v>
      </c>
      <c r="J85" s="591">
        <v>9.2</v>
      </c>
      <c r="K85" s="591">
        <v>0.2</v>
      </c>
      <c r="L85" s="591">
        <v>-0.3</v>
      </c>
      <c r="M85" s="591">
        <v>-0.9</v>
      </c>
      <c r="N85" s="591">
        <v>-10.5</v>
      </c>
      <c r="O85" s="591">
        <v>-17.8</v>
      </c>
      <c r="P85" s="591">
        <v>-37.6</v>
      </c>
      <c r="Q85" s="591">
        <v>0.7</v>
      </c>
      <c r="R85" s="591">
        <v>-16.2</v>
      </c>
      <c r="S85" s="591">
        <v>-5.3</v>
      </c>
    </row>
    <row r="86" spans="1:19" ht="13.5" customHeight="1">
      <c r="A86" s="549" t="s">
        <v>563</v>
      </c>
      <c r="B86" s="549" t="s">
        <v>625</v>
      </c>
      <c r="C86" s="550"/>
      <c r="D86" s="590">
        <v>3.8</v>
      </c>
      <c r="E86" s="591">
        <v>23.4</v>
      </c>
      <c r="F86" s="591">
        <v>4.1</v>
      </c>
      <c r="G86" s="591">
        <v>83.3</v>
      </c>
      <c r="H86" s="591">
        <v>72.8</v>
      </c>
      <c r="I86" s="591">
        <v>0.9</v>
      </c>
      <c r="J86" s="591">
        <v>-3.8</v>
      </c>
      <c r="K86" s="591">
        <v>20.9</v>
      </c>
      <c r="L86" s="591">
        <v>19</v>
      </c>
      <c r="M86" s="591">
        <v>10.4</v>
      </c>
      <c r="N86" s="591">
        <v>3.5</v>
      </c>
      <c r="O86" s="591">
        <v>-45.1</v>
      </c>
      <c r="P86" s="591">
        <v>-33.8</v>
      </c>
      <c r="Q86" s="591">
        <v>53.6</v>
      </c>
      <c r="R86" s="591">
        <v>-26.6</v>
      </c>
      <c r="S86" s="591">
        <v>7.1</v>
      </c>
    </row>
    <row r="87" spans="1:19" ht="13.5" customHeight="1">
      <c r="A87" s="549" t="s">
        <v>563</v>
      </c>
      <c r="B87" s="549" t="s">
        <v>626</v>
      </c>
      <c r="C87" s="550"/>
      <c r="D87" s="590">
        <v>1.9</v>
      </c>
      <c r="E87" s="591">
        <v>48.1</v>
      </c>
      <c r="F87" s="591">
        <v>5.4</v>
      </c>
      <c r="G87" s="591">
        <v>104.9</v>
      </c>
      <c r="H87" s="591">
        <v>86.7</v>
      </c>
      <c r="I87" s="591">
        <v>-23</v>
      </c>
      <c r="J87" s="591">
        <v>4.4</v>
      </c>
      <c r="K87" s="591">
        <v>5.2</v>
      </c>
      <c r="L87" s="591">
        <v>18.2</v>
      </c>
      <c r="M87" s="591">
        <v>14.3</v>
      </c>
      <c r="N87" s="591">
        <v>-15.6</v>
      </c>
      <c r="O87" s="591">
        <v>-30.9</v>
      </c>
      <c r="P87" s="591">
        <v>-45.7</v>
      </c>
      <c r="Q87" s="591">
        <v>55.5</v>
      </c>
      <c r="R87" s="591">
        <v>-17.7</v>
      </c>
      <c r="S87" s="591">
        <v>-3.8</v>
      </c>
    </row>
    <row r="88" spans="1:19" ht="13.5" customHeight="1">
      <c r="A88" s="549"/>
      <c r="B88" s="549" t="s">
        <v>627</v>
      </c>
      <c r="C88" s="550"/>
      <c r="D88" s="590">
        <v>4.2</v>
      </c>
      <c r="E88" s="591">
        <v>28.4</v>
      </c>
      <c r="F88" s="591">
        <v>-1.5</v>
      </c>
      <c r="G88" s="591">
        <v>70.2</v>
      </c>
      <c r="H88" s="591">
        <v>42.5</v>
      </c>
      <c r="I88" s="591">
        <v>-16.6</v>
      </c>
      <c r="J88" s="591">
        <v>7.3</v>
      </c>
      <c r="K88" s="591">
        <v>11.7</v>
      </c>
      <c r="L88" s="591">
        <v>-19.2</v>
      </c>
      <c r="M88" s="591">
        <v>6.5</v>
      </c>
      <c r="N88" s="591">
        <v>-1.2</v>
      </c>
      <c r="O88" s="591">
        <v>46.6</v>
      </c>
      <c r="P88" s="591">
        <v>-18.2</v>
      </c>
      <c r="Q88" s="591">
        <v>41.2</v>
      </c>
      <c r="R88" s="591">
        <v>24.1</v>
      </c>
      <c r="S88" s="591">
        <v>-13.4</v>
      </c>
    </row>
    <row r="89" spans="1:19" ht="13.5" customHeight="1">
      <c r="A89" s="549"/>
      <c r="B89" s="549" t="s">
        <v>628</v>
      </c>
      <c r="C89" s="550"/>
      <c r="D89" s="590">
        <v>-12.8</v>
      </c>
      <c r="E89" s="591">
        <v>26.5</v>
      </c>
      <c r="F89" s="591">
        <v>-15.7</v>
      </c>
      <c r="G89" s="591">
        <v>34.8</v>
      </c>
      <c r="H89" s="591">
        <v>29.6</v>
      </c>
      <c r="I89" s="591">
        <v>-32.6</v>
      </c>
      <c r="J89" s="591">
        <v>-1.1</v>
      </c>
      <c r="K89" s="591">
        <v>13.9</v>
      </c>
      <c r="L89" s="591">
        <v>-9.2</v>
      </c>
      <c r="M89" s="591">
        <v>23.8</v>
      </c>
      <c r="N89" s="591">
        <v>-3.1</v>
      </c>
      <c r="O89" s="591">
        <v>0.7</v>
      </c>
      <c r="P89" s="591">
        <v>-40.6</v>
      </c>
      <c r="Q89" s="591">
        <v>11.5</v>
      </c>
      <c r="R89" s="591">
        <v>27.7</v>
      </c>
      <c r="S89" s="591">
        <v>-13.5</v>
      </c>
    </row>
    <row r="90" spans="1:19" ht="13.5" customHeight="1">
      <c r="A90" s="549"/>
      <c r="B90" s="549" t="s">
        <v>579</v>
      </c>
      <c r="C90" s="550"/>
      <c r="D90" s="590">
        <v>-13.2</v>
      </c>
      <c r="E90" s="591">
        <v>20.3</v>
      </c>
      <c r="F90" s="591">
        <v>-13.9</v>
      </c>
      <c r="G90" s="591">
        <v>53.5</v>
      </c>
      <c r="H90" s="591">
        <v>41.7</v>
      </c>
      <c r="I90" s="591">
        <v>-31.8</v>
      </c>
      <c r="J90" s="591">
        <v>-3.8</v>
      </c>
      <c r="K90" s="591">
        <v>23.8</v>
      </c>
      <c r="L90" s="591">
        <v>-4</v>
      </c>
      <c r="M90" s="591">
        <v>4.7</v>
      </c>
      <c r="N90" s="591">
        <v>-1.8</v>
      </c>
      <c r="O90" s="591">
        <v>-18.6</v>
      </c>
      <c r="P90" s="591">
        <v>-32.2</v>
      </c>
      <c r="Q90" s="591">
        <v>-10.5</v>
      </c>
      <c r="R90" s="591">
        <v>-10.5</v>
      </c>
      <c r="S90" s="591">
        <v>-21.5</v>
      </c>
    </row>
    <row r="91" spans="1:19" ht="13.5" customHeight="1">
      <c r="A91" s="554"/>
      <c r="B91" s="554" t="s">
        <v>787</v>
      </c>
      <c r="C91" s="555"/>
      <c r="D91" s="592">
        <v>-10.3</v>
      </c>
      <c r="E91" s="593">
        <v>25.1</v>
      </c>
      <c r="F91" s="593">
        <v>-15</v>
      </c>
      <c r="G91" s="593">
        <v>37.4</v>
      </c>
      <c r="H91" s="593">
        <v>48.2</v>
      </c>
      <c r="I91" s="593">
        <v>-19</v>
      </c>
      <c r="J91" s="593">
        <v>-11.5</v>
      </c>
      <c r="K91" s="593">
        <v>15.1</v>
      </c>
      <c r="L91" s="593">
        <v>-3.2</v>
      </c>
      <c r="M91" s="593">
        <v>6.8</v>
      </c>
      <c r="N91" s="593">
        <v>13.1</v>
      </c>
      <c r="O91" s="593">
        <v>-3.8</v>
      </c>
      <c r="P91" s="593">
        <v>-25.7</v>
      </c>
      <c r="Q91" s="593">
        <v>1.7</v>
      </c>
      <c r="R91" s="593">
        <v>-13.9</v>
      </c>
      <c r="S91" s="593">
        <v>-15.1</v>
      </c>
    </row>
    <row r="92" spans="1:35" ht="27" customHeight="1">
      <c r="A92" s="752" t="s">
        <v>344</v>
      </c>
      <c r="B92" s="752"/>
      <c r="C92" s="753"/>
      <c r="D92" s="597">
        <v>0.9</v>
      </c>
      <c r="E92" s="594">
        <v>1.4</v>
      </c>
      <c r="F92" s="594">
        <v>-1.4</v>
      </c>
      <c r="G92" s="594">
        <v>-14.1</v>
      </c>
      <c r="H92" s="594">
        <v>0.6</v>
      </c>
      <c r="I92" s="594">
        <v>6.1</v>
      </c>
      <c r="J92" s="594">
        <v>-4.2</v>
      </c>
      <c r="K92" s="594">
        <v>-0.7</v>
      </c>
      <c r="L92" s="594">
        <v>-3.9</v>
      </c>
      <c r="M92" s="594">
        <v>4.7</v>
      </c>
      <c r="N92" s="594">
        <v>19</v>
      </c>
      <c r="O92" s="594">
        <v>15.7</v>
      </c>
      <c r="P92" s="594">
        <v>2</v>
      </c>
      <c r="Q92" s="594">
        <v>-5.1</v>
      </c>
      <c r="R92" s="594">
        <v>-4.7</v>
      </c>
      <c r="S92" s="594">
        <v>8.2</v>
      </c>
      <c r="T92" s="551"/>
      <c r="U92" s="551"/>
      <c r="V92" s="551"/>
      <c r="W92" s="551"/>
      <c r="X92" s="551"/>
      <c r="Y92" s="551"/>
      <c r="Z92" s="551"/>
      <c r="AA92" s="551"/>
      <c r="AB92" s="551"/>
      <c r="AC92" s="551"/>
      <c r="AD92" s="551"/>
      <c r="AE92" s="551"/>
      <c r="AF92" s="551"/>
      <c r="AG92" s="551"/>
      <c r="AH92" s="551"/>
      <c r="AI92" s="551"/>
    </row>
    <row r="93" spans="1:36" s="553" customFormat="1" ht="27" customHeight="1">
      <c r="A93" s="557"/>
      <c r="B93" s="557"/>
      <c r="C93" s="557"/>
      <c r="D93" s="558"/>
      <c r="E93" s="558"/>
      <c r="F93" s="558"/>
      <c r="G93" s="558"/>
      <c r="H93" s="558"/>
      <c r="I93" s="558"/>
      <c r="J93" s="558"/>
      <c r="K93" s="558"/>
      <c r="L93" s="558"/>
      <c r="M93" s="558"/>
      <c r="N93" s="558"/>
      <c r="O93" s="558"/>
      <c r="P93" s="558"/>
      <c r="Q93" s="558"/>
      <c r="R93" s="558"/>
      <c r="S93" s="558"/>
      <c r="T93" s="536"/>
      <c r="U93" s="536"/>
      <c r="V93" s="536"/>
      <c r="W93" s="536"/>
      <c r="X93" s="536"/>
      <c r="Y93" s="536"/>
      <c r="Z93" s="536"/>
      <c r="AA93" s="536"/>
      <c r="AB93" s="536"/>
      <c r="AC93" s="536"/>
      <c r="AD93" s="536"/>
      <c r="AE93" s="536"/>
      <c r="AF93" s="536"/>
      <c r="AG93" s="536"/>
      <c r="AH93" s="536"/>
      <c r="AI93" s="536"/>
      <c r="AJ93" s="536"/>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Ｐゴシック,標準"&amp;12- 15 -</oddFooter>
  </headerFooter>
  <rowBreaks count="1" manualBreakCount="1">
    <brk id="92" max="255" man="1"/>
  </rowBreaks>
</worksheet>
</file>

<file path=xl/worksheets/sheet17.xml><?xml version="1.0" encoding="utf-8"?>
<worksheet xmlns="http://schemas.openxmlformats.org/spreadsheetml/2006/main" xmlns:r="http://schemas.openxmlformats.org/officeDocument/2006/relationships">
  <sheetPr codeName="Sheet17">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36" bestFit="1" customWidth="1"/>
    <col min="2" max="2" width="3.19921875" style="536" bestFit="1" customWidth="1"/>
    <col min="3" max="3" width="3.09765625" style="536" bestFit="1" customWidth="1"/>
    <col min="4" max="19" width="8.19921875" style="536" customWidth="1"/>
    <col min="20" max="35" width="7.59765625" style="536" customWidth="1"/>
    <col min="36" max="16384" width="9" style="536" customWidth="1"/>
  </cols>
  <sheetData>
    <row r="1" spans="1:31" ht="21">
      <c r="A1" s="535"/>
      <c r="B1" s="535"/>
      <c r="C1" s="535"/>
      <c r="D1" s="535"/>
      <c r="E1" s="537"/>
      <c r="F1" s="537"/>
      <c r="G1" s="755" t="s">
        <v>554</v>
      </c>
      <c r="H1" s="755"/>
      <c r="I1" s="755"/>
      <c r="J1" s="755"/>
      <c r="K1" s="755"/>
      <c r="L1" s="755"/>
      <c r="M1" s="755"/>
      <c r="N1" s="755"/>
      <c r="O1" s="755"/>
      <c r="P1" s="537"/>
      <c r="Q1" s="537"/>
      <c r="R1" s="535"/>
      <c r="S1" s="537"/>
      <c r="T1" s="537"/>
      <c r="U1" s="537"/>
      <c r="V1" s="537"/>
      <c r="W1" s="537"/>
      <c r="X1" s="537"/>
      <c r="Y1" s="537"/>
      <c r="Z1" s="537"/>
      <c r="AA1" s="537"/>
      <c r="AB1" s="537"/>
      <c r="AC1" s="537"/>
      <c r="AD1" s="537"/>
      <c r="AE1" s="537"/>
    </row>
    <row r="2" spans="1:19" ht="17.25">
      <c r="A2" s="599" t="s">
        <v>117</v>
      </c>
      <c r="B2" s="538"/>
      <c r="C2" s="538"/>
      <c r="H2" s="756"/>
      <c r="I2" s="756"/>
      <c r="J2" s="756"/>
      <c r="K2" s="756"/>
      <c r="L2" s="756"/>
      <c r="M2" s="756"/>
      <c r="N2" s="756"/>
      <c r="O2" s="756"/>
      <c r="S2" s="559" t="s">
        <v>614</v>
      </c>
    </row>
    <row r="3" spans="1:19" ht="13.5">
      <c r="A3" s="744" t="s">
        <v>564</v>
      </c>
      <c r="B3" s="744"/>
      <c r="C3" s="745"/>
      <c r="D3" s="539" t="s">
        <v>730</v>
      </c>
      <c r="E3" s="539" t="s">
        <v>731</v>
      </c>
      <c r="F3" s="539" t="s">
        <v>732</v>
      </c>
      <c r="G3" s="539" t="s">
        <v>733</v>
      </c>
      <c r="H3" s="539" t="s">
        <v>734</v>
      </c>
      <c r="I3" s="539" t="s">
        <v>735</v>
      </c>
      <c r="J3" s="539" t="s">
        <v>736</v>
      </c>
      <c r="K3" s="539" t="s">
        <v>737</v>
      </c>
      <c r="L3" s="539" t="s">
        <v>738</v>
      </c>
      <c r="M3" s="539" t="s">
        <v>739</v>
      </c>
      <c r="N3" s="539" t="s">
        <v>740</v>
      </c>
      <c r="O3" s="539" t="s">
        <v>741</v>
      </c>
      <c r="P3" s="539" t="s">
        <v>742</v>
      </c>
      <c r="Q3" s="539" t="s">
        <v>743</v>
      </c>
      <c r="R3" s="539" t="s">
        <v>744</v>
      </c>
      <c r="S3" s="539" t="s">
        <v>745</v>
      </c>
    </row>
    <row r="4" spans="1:19" ht="13.5">
      <c r="A4" s="746"/>
      <c r="B4" s="746"/>
      <c r="C4" s="747"/>
      <c r="D4" s="540" t="s">
        <v>580</v>
      </c>
      <c r="E4" s="540"/>
      <c r="F4" s="540"/>
      <c r="G4" s="540" t="s">
        <v>727</v>
      </c>
      <c r="H4" s="540" t="s">
        <v>581</v>
      </c>
      <c r="I4" s="540" t="s">
        <v>582</v>
      </c>
      <c r="J4" s="540" t="s">
        <v>583</v>
      </c>
      <c r="K4" s="540" t="s">
        <v>584</v>
      </c>
      <c r="L4" s="541" t="s">
        <v>585</v>
      </c>
      <c r="M4" s="542" t="s">
        <v>586</v>
      </c>
      <c r="N4" s="541" t="s">
        <v>728</v>
      </c>
      <c r="O4" s="541" t="s">
        <v>587</v>
      </c>
      <c r="P4" s="541" t="s">
        <v>588</v>
      </c>
      <c r="Q4" s="541" t="s">
        <v>589</v>
      </c>
      <c r="R4" s="541" t="s">
        <v>590</v>
      </c>
      <c r="S4" s="541" t="s">
        <v>591</v>
      </c>
    </row>
    <row r="5" spans="1:19" ht="18" customHeight="1">
      <c r="A5" s="748"/>
      <c r="B5" s="748"/>
      <c r="C5" s="749"/>
      <c r="D5" s="543" t="s">
        <v>592</v>
      </c>
      <c r="E5" s="543" t="s">
        <v>342</v>
      </c>
      <c r="F5" s="543" t="s">
        <v>343</v>
      </c>
      <c r="G5" s="543" t="s">
        <v>729</v>
      </c>
      <c r="H5" s="543" t="s">
        <v>593</v>
      </c>
      <c r="I5" s="543" t="s">
        <v>594</v>
      </c>
      <c r="J5" s="543" t="s">
        <v>595</v>
      </c>
      <c r="K5" s="543" t="s">
        <v>596</v>
      </c>
      <c r="L5" s="544" t="s">
        <v>597</v>
      </c>
      <c r="M5" s="545" t="s">
        <v>598</v>
      </c>
      <c r="N5" s="544" t="s">
        <v>599</v>
      </c>
      <c r="O5" s="544" t="s">
        <v>599</v>
      </c>
      <c r="P5" s="545" t="s">
        <v>600</v>
      </c>
      <c r="Q5" s="545" t="s">
        <v>601</v>
      </c>
      <c r="R5" s="544" t="s">
        <v>599</v>
      </c>
      <c r="S5" s="543" t="s">
        <v>602</v>
      </c>
    </row>
    <row r="6" spans="1:19" ht="15.75" customHeight="1">
      <c r="A6" s="614"/>
      <c r="B6" s="614"/>
      <c r="C6" s="614"/>
      <c r="D6" s="750" t="s">
        <v>710</v>
      </c>
      <c r="E6" s="750"/>
      <c r="F6" s="750"/>
      <c r="G6" s="750"/>
      <c r="H6" s="750"/>
      <c r="I6" s="750"/>
      <c r="J6" s="750"/>
      <c r="K6" s="750"/>
      <c r="L6" s="750"/>
      <c r="M6" s="750"/>
      <c r="N6" s="750"/>
      <c r="O6" s="750"/>
      <c r="P6" s="750"/>
      <c r="Q6" s="750"/>
      <c r="R6" s="750"/>
      <c r="S6" s="614"/>
    </row>
    <row r="7" spans="1:19" ht="13.5" customHeight="1">
      <c r="A7" s="546" t="s">
        <v>603</v>
      </c>
      <c r="B7" s="546" t="s">
        <v>604</v>
      </c>
      <c r="C7" s="547" t="s">
        <v>605</v>
      </c>
      <c r="D7" s="602">
        <v>98.4</v>
      </c>
      <c r="E7" s="603">
        <v>105.7</v>
      </c>
      <c r="F7" s="603">
        <v>115.2</v>
      </c>
      <c r="G7" s="603">
        <v>106.9</v>
      </c>
      <c r="H7" s="603">
        <v>95.4</v>
      </c>
      <c r="I7" s="603">
        <v>90.8</v>
      </c>
      <c r="J7" s="603">
        <v>103.6</v>
      </c>
      <c r="K7" s="603">
        <v>94.5</v>
      </c>
      <c r="L7" s="610" t="s">
        <v>698</v>
      </c>
      <c r="M7" s="610" t="s">
        <v>698</v>
      </c>
      <c r="N7" s="610" t="s">
        <v>698</v>
      </c>
      <c r="O7" s="610" t="s">
        <v>698</v>
      </c>
      <c r="P7" s="603">
        <v>92.7</v>
      </c>
      <c r="Q7" s="603">
        <v>77.8</v>
      </c>
      <c r="R7" s="603">
        <v>139.2</v>
      </c>
      <c r="S7" s="610" t="s">
        <v>698</v>
      </c>
    </row>
    <row r="8" spans="1:19" ht="13.5" customHeight="1">
      <c r="A8" s="549"/>
      <c r="B8" s="549" t="s">
        <v>606</v>
      </c>
      <c r="C8" s="550"/>
      <c r="D8" s="604">
        <v>101.3</v>
      </c>
      <c r="E8" s="605">
        <v>102.5</v>
      </c>
      <c r="F8" s="605">
        <v>117</v>
      </c>
      <c r="G8" s="605">
        <v>108.9</v>
      </c>
      <c r="H8" s="605">
        <v>97.2</v>
      </c>
      <c r="I8" s="605">
        <v>95.6</v>
      </c>
      <c r="J8" s="605">
        <v>104.9</v>
      </c>
      <c r="K8" s="605">
        <v>95</v>
      </c>
      <c r="L8" s="611" t="s">
        <v>698</v>
      </c>
      <c r="M8" s="611" t="s">
        <v>698</v>
      </c>
      <c r="N8" s="611" t="s">
        <v>698</v>
      </c>
      <c r="O8" s="611" t="s">
        <v>698</v>
      </c>
      <c r="P8" s="605">
        <v>95.1</v>
      </c>
      <c r="Q8" s="605">
        <v>84.1</v>
      </c>
      <c r="R8" s="605">
        <v>134</v>
      </c>
      <c r="S8" s="611" t="s">
        <v>698</v>
      </c>
    </row>
    <row r="9" spans="1:19" ht="13.5">
      <c r="A9" s="549"/>
      <c r="B9" s="549" t="s">
        <v>607</v>
      </c>
      <c r="C9" s="550"/>
      <c r="D9" s="604">
        <v>101.1</v>
      </c>
      <c r="E9" s="605">
        <v>99.5</v>
      </c>
      <c r="F9" s="605">
        <v>109.2</v>
      </c>
      <c r="G9" s="605">
        <v>106.3</v>
      </c>
      <c r="H9" s="605">
        <v>104.6</v>
      </c>
      <c r="I9" s="605">
        <v>99.5</v>
      </c>
      <c r="J9" s="605">
        <v>103.6</v>
      </c>
      <c r="K9" s="605">
        <v>96</v>
      </c>
      <c r="L9" s="611" t="s">
        <v>698</v>
      </c>
      <c r="M9" s="611" t="s">
        <v>698</v>
      </c>
      <c r="N9" s="611" t="s">
        <v>698</v>
      </c>
      <c r="O9" s="611" t="s">
        <v>698</v>
      </c>
      <c r="P9" s="605">
        <v>98</v>
      </c>
      <c r="Q9" s="605">
        <v>91.3</v>
      </c>
      <c r="R9" s="605">
        <v>122.5</v>
      </c>
      <c r="S9" s="611" t="s">
        <v>698</v>
      </c>
    </row>
    <row r="10" spans="1:19" ht="13.5" customHeight="1">
      <c r="A10" s="549"/>
      <c r="B10" s="549" t="s">
        <v>608</v>
      </c>
      <c r="C10" s="550"/>
      <c r="D10" s="604">
        <v>100.3</v>
      </c>
      <c r="E10" s="605">
        <v>100.2</v>
      </c>
      <c r="F10" s="605">
        <v>100.4</v>
      </c>
      <c r="G10" s="605">
        <v>106</v>
      </c>
      <c r="H10" s="605">
        <v>107.5</v>
      </c>
      <c r="I10" s="605">
        <v>100.1</v>
      </c>
      <c r="J10" s="605">
        <v>105.7</v>
      </c>
      <c r="K10" s="605">
        <v>96.8</v>
      </c>
      <c r="L10" s="611" t="s">
        <v>698</v>
      </c>
      <c r="M10" s="611" t="s">
        <v>698</v>
      </c>
      <c r="N10" s="611" t="s">
        <v>698</v>
      </c>
      <c r="O10" s="611" t="s">
        <v>698</v>
      </c>
      <c r="P10" s="605">
        <v>100</v>
      </c>
      <c r="Q10" s="605">
        <v>97.4</v>
      </c>
      <c r="R10" s="605">
        <v>101.3</v>
      </c>
      <c r="S10" s="611" t="s">
        <v>698</v>
      </c>
    </row>
    <row r="11" spans="1:19" ht="13.5" customHeight="1">
      <c r="A11" s="549"/>
      <c r="B11" s="549" t="s">
        <v>609</v>
      </c>
      <c r="C11" s="550"/>
      <c r="D11" s="607">
        <v>100</v>
      </c>
      <c r="E11" s="606">
        <v>100</v>
      </c>
      <c r="F11" s="606">
        <v>100</v>
      </c>
      <c r="G11" s="606">
        <v>100</v>
      </c>
      <c r="H11" s="606">
        <v>100</v>
      </c>
      <c r="I11" s="606">
        <v>100</v>
      </c>
      <c r="J11" s="606">
        <v>100</v>
      </c>
      <c r="K11" s="606">
        <v>100</v>
      </c>
      <c r="L11" s="606">
        <v>100</v>
      </c>
      <c r="M11" s="606">
        <v>100</v>
      </c>
      <c r="N11" s="606">
        <v>100</v>
      </c>
      <c r="O11" s="606">
        <v>100</v>
      </c>
      <c r="P11" s="606">
        <v>100</v>
      </c>
      <c r="Q11" s="606">
        <v>100</v>
      </c>
      <c r="R11" s="606">
        <v>100</v>
      </c>
      <c r="S11" s="606">
        <v>100</v>
      </c>
    </row>
    <row r="12" spans="1:19" ht="13.5" customHeight="1">
      <c r="A12" s="549"/>
      <c r="B12" s="549" t="s">
        <v>610</v>
      </c>
      <c r="C12" s="550"/>
      <c r="D12" s="608">
        <v>100.5</v>
      </c>
      <c r="E12" s="609">
        <v>100.1</v>
      </c>
      <c r="F12" s="609">
        <v>100</v>
      </c>
      <c r="G12" s="609">
        <v>117.8</v>
      </c>
      <c r="H12" s="609">
        <v>99.7</v>
      </c>
      <c r="I12" s="609">
        <v>99.6</v>
      </c>
      <c r="J12" s="609">
        <v>98.2</v>
      </c>
      <c r="K12" s="609">
        <v>100.8</v>
      </c>
      <c r="L12" s="609">
        <v>98.5</v>
      </c>
      <c r="M12" s="609">
        <v>101</v>
      </c>
      <c r="N12" s="609">
        <v>100.7</v>
      </c>
      <c r="O12" s="609">
        <v>94.6</v>
      </c>
      <c r="P12" s="609">
        <v>98</v>
      </c>
      <c r="Q12" s="609">
        <v>109.9</v>
      </c>
      <c r="R12" s="609">
        <v>98.9</v>
      </c>
      <c r="S12" s="609">
        <v>100.1</v>
      </c>
    </row>
    <row r="13" spans="1:19" ht="13.5" customHeight="1">
      <c r="A13" s="546" t="s">
        <v>611</v>
      </c>
      <c r="B13" s="546" t="s">
        <v>629</v>
      </c>
      <c r="C13" s="552" t="s">
        <v>613</v>
      </c>
      <c r="D13" s="590">
        <v>101</v>
      </c>
      <c r="E13" s="591">
        <v>98.1</v>
      </c>
      <c r="F13" s="591">
        <v>100</v>
      </c>
      <c r="G13" s="591">
        <v>116.3</v>
      </c>
      <c r="H13" s="591">
        <v>103.3</v>
      </c>
      <c r="I13" s="591">
        <v>99.6</v>
      </c>
      <c r="J13" s="591">
        <v>98.7</v>
      </c>
      <c r="K13" s="591">
        <v>101</v>
      </c>
      <c r="L13" s="591">
        <v>97.1</v>
      </c>
      <c r="M13" s="591">
        <v>100.7</v>
      </c>
      <c r="N13" s="591">
        <v>103.3</v>
      </c>
      <c r="O13" s="591">
        <v>93</v>
      </c>
      <c r="P13" s="591">
        <v>99.3</v>
      </c>
      <c r="Q13" s="591">
        <v>113.2</v>
      </c>
      <c r="R13" s="591">
        <v>99.7</v>
      </c>
      <c r="S13" s="591">
        <v>99.5</v>
      </c>
    </row>
    <row r="14" spans="1:19" ht="13.5" customHeight="1">
      <c r="A14" s="549"/>
      <c r="B14" s="549" t="s">
        <v>704</v>
      </c>
      <c r="C14" s="550"/>
      <c r="D14" s="590">
        <v>101.1</v>
      </c>
      <c r="E14" s="591">
        <v>97.5</v>
      </c>
      <c r="F14" s="591">
        <v>100.2</v>
      </c>
      <c r="G14" s="591">
        <v>116.9</v>
      </c>
      <c r="H14" s="591">
        <v>102.9</v>
      </c>
      <c r="I14" s="591">
        <v>99.8</v>
      </c>
      <c r="J14" s="591">
        <v>98.6</v>
      </c>
      <c r="K14" s="591">
        <v>100.3</v>
      </c>
      <c r="L14" s="591">
        <v>96.2</v>
      </c>
      <c r="M14" s="591">
        <v>101</v>
      </c>
      <c r="N14" s="591">
        <v>103.7</v>
      </c>
      <c r="O14" s="591">
        <v>93.5</v>
      </c>
      <c r="P14" s="591">
        <v>99.1</v>
      </c>
      <c r="Q14" s="591">
        <v>113.1</v>
      </c>
      <c r="R14" s="591">
        <v>100.2</v>
      </c>
      <c r="S14" s="591">
        <v>100.1</v>
      </c>
    </row>
    <row r="15" spans="1:19" ht="13.5" customHeight="1">
      <c r="A15" s="549" t="s">
        <v>612</v>
      </c>
      <c r="B15" s="549" t="s">
        <v>633</v>
      </c>
      <c r="C15" s="550" t="s">
        <v>613</v>
      </c>
      <c r="D15" s="590">
        <v>101.1</v>
      </c>
      <c r="E15" s="591">
        <v>97.4</v>
      </c>
      <c r="F15" s="591">
        <v>100.8</v>
      </c>
      <c r="G15" s="591">
        <v>118</v>
      </c>
      <c r="H15" s="591">
        <v>95.6</v>
      </c>
      <c r="I15" s="591">
        <v>99.9</v>
      </c>
      <c r="J15" s="591">
        <v>98.2</v>
      </c>
      <c r="K15" s="591">
        <v>100.6</v>
      </c>
      <c r="L15" s="591">
        <v>96.2</v>
      </c>
      <c r="M15" s="591">
        <v>99.7</v>
      </c>
      <c r="N15" s="591">
        <v>103.8</v>
      </c>
      <c r="O15" s="591">
        <v>92.4</v>
      </c>
      <c r="P15" s="591">
        <v>98.5</v>
      </c>
      <c r="Q15" s="591">
        <v>113.3</v>
      </c>
      <c r="R15" s="591">
        <v>102.9</v>
      </c>
      <c r="S15" s="591">
        <v>98.6</v>
      </c>
    </row>
    <row r="16" spans="1:19" ht="13.5" customHeight="1">
      <c r="A16" s="549" t="s">
        <v>563</v>
      </c>
      <c r="B16" s="549" t="s">
        <v>621</v>
      </c>
      <c r="C16" s="550"/>
      <c r="D16" s="590">
        <v>100.9</v>
      </c>
      <c r="E16" s="591">
        <v>97.1</v>
      </c>
      <c r="F16" s="591">
        <v>100.3</v>
      </c>
      <c r="G16" s="591">
        <v>117.4</v>
      </c>
      <c r="H16" s="591">
        <v>97.5</v>
      </c>
      <c r="I16" s="591">
        <v>100.2</v>
      </c>
      <c r="J16" s="591">
        <v>97.9</v>
      </c>
      <c r="K16" s="591">
        <v>100.4</v>
      </c>
      <c r="L16" s="591">
        <v>96.7</v>
      </c>
      <c r="M16" s="591">
        <v>98.8</v>
      </c>
      <c r="N16" s="591">
        <v>101.5</v>
      </c>
      <c r="O16" s="591">
        <v>92.6</v>
      </c>
      <c r="P16" s="591">
        <v>102.8</v>
      </c>
      <c r="Q16" s="591">
        <v>112.8</v>
      </c>
      <c r="R16" s="591">
        <v>102.9</v>
      </c>
      <c r="S16" s="591">
        <v>98.7</v>
      </c>
    </row>
    <row r="17" spans="1:19" ht="13.5" customHeight="1">
      <c r="A17" s="549" t="s">
        <v>563</v>
      </c>
      <c r="B17" s="549" t="s">
        <v>622</v>
      </c>
      <c r="C17" s="550"/>
      <c r="D17" s="590">
        <v>100.3</v>
      </c>
      <c r="E17" s="591">
        <v>97.8</v>
      </c>
      <c r="F17" s="591">
        <v>100.2</v>
      </c>
      <c r="G17" s="591">
        <v>116.5</v>
      </c>
      <c r="H17" s="591">
        <v>97</v>
      </c>
      <c r="I17" s="591">
        <v>98.2</v>
      </c>
      <c r="J17" s="591">
        <v>97.8</v>
      </c>
      <c r="K17" s="591">
        <v>99.6</v>
      </c>
      <c r="L17" s="591">
        <v>97.4</v>
      </c>
      <c r="M17" s="591">
        <v>95.1</v>
      </c>
      <c r="N17" s="591">
        <v>102.9</v>
      </c>
      <c r="O17" s="591">
        <v>90.5</v>
      </c>
      <c r="P17" s="591">
        <v>96.7</v>
      </c>
      <c r="Q17" s="591">
        <v>112.9</v>
      </c>
      <c r="R17" s="591">
        <v>102.2</v>
      </c>
      <c r="S17" s="591">
        <v>97.9</v>
      </c>
    </row>
    <row r="18" spans="1:19" ht="13.5" customHeight="1">
      <c r="A18" s="549" t="s">
        <v>563</v>
      </c>
      <c r="B18" s="549" t="s">
        <v>623</v>
      </c>
      <c r="C18" s="550"/>
      <c r="D18" s="590">
        <v>101.1</v>
      </c>
      <c r="E18" s="591">
        <v>97.7</v>
      </c>
      <c r="F18" s="591">
        <v>101.6</v>
      </c>
      <c r="G18" s="591">
        <v>117.7</v>
      </c>
      <c r="H18" s="591">
        <v>105.1</v>
      </c>
      <c r="I18" s="591">
        <v>98.7</v>
      </c>
      <c r="J18" s="591">
        <v>97.2</v>
      </c>
      <c r="K18" s="591">
        <v>101.1</v>
      </c>
      <c r="L18" s="591">
        <v>98</v>
      </c>
      <c r="M18" s="591">
        <v>97</v>
      </c>
      <c r="N18" s="591">
        <v>101.8</v>
      </c>
      <c r="O18" s="591">
        <v>90.4</v>
      </c>
      <c r="P18" s="591">
        <v>100.8</v>
      </c>
      <c r="Q18" s="591">
        <v>114</v>
      </c>
      <c r="R18" s="591">
        <v>105.5</v>
      </c>
      <c r="S18" s="591">
        <v>97.5</v>
      </c>
    </row>
    <row r="19" spans="1:19" ht="13.5" customHeight="1">
      <c r="A19" s="549" t="s">
        <v>563</v>
      </c>
      <c r="B19" s="549" t="s">
        <v>624</v>
      </c>
      <c r="C19" s="550"/>
      <c r="D19" s="590">
        <v>101.2</v>
      </c>
      <c r="E19" s="591">
        <v>96.9</v>
      </c>
      <c r="F19" s="591">
        <v>101.7</v>
      </c>
      <c r="G19" s="591">
        <v>118.2</v>
      </c>
      <c r="H19" s="591">
        <v>105.3</v>
      </c>
      <c r="I19" s="591">
        <v>99.3</v>
      </c>
      <c r="J19" s="591">
        <v>97.8</v>
      </c>
      <c r="K19" s="591">
        <v>101.3</v>
      </c>
      <c r="L19" s="591">
        <v>104.1</v>
      </c>
      <c r="M19" s="591">
        <v>97.6</v>
      </c>
      <c r="N19" s="591">
        <v>100.3</v>
      </c>
      <c r="O19" s="591">
        <v>91</v>
      </c>
      <c r="P19" s="591">
        <v>101.5</v>
      </c>
      <c r="Q19" s="591">
        <v>114.1</v>
      </c>
      <c r="R19" s="591">
        <v>104.9</v>
      </c>
      <c r="S19" s="591">
        <v>97.2</v>
      </c>
    </row>
    <row r="20" spans="1:19" ht="13.5" customHeight="1">
      <c r="A20" s="549" t="s">
        <v>563</v>
      </c>
      <c r="B20" s="549" t="s">
        <v>625</v>
      </c>
      <c r="C20" s="550"/>
      <c r="D20" s="590">
        <v>101.6</v>
      </c>
      <c r="E20" s="591">
        <v>99.1</v>
      </c>
      <c r="F20" s="591">
        <v>101.9</v>
      </c>
      <c r="G20" s="591">
        <v>117.9</v>
      </c>
      <c r="H20" s="591">
        <v>107.5</v>
      </c>
      <c r="I20" s="591">
        <v>99.7</v>
      </c>
      <c r="J20" s="591">
        <v>98</v>
      </c>
      <c r="K20" s="591">
        <v>101.3</v>
      </c>
      <c r="L20" s="591">
        <v>103.9</v>
      </c>
      <c r="M20" s="591">
        <v>100.4</v>
      </c>
      <c r="N20" s="591">
        <v>99.1</v>
      </c>
      <c r="O20" s="591">
        <v>91.9</v>
      </c>
      <c r="P20" s="591">
        <v>101.5</v>
      </c>
      <c r="Q20" s="591">
        <v>114.4</v>
      </c>
      <c r="R20" s="591">
        <v>104.9</v>
      </c>
      <c r="S20" s="591">
        <v>98.2</v>
      </c>
    </row>
    <row r="21" spans="1:19" ht="13.5" customHeight="1">
      <c r="A21" s="549" t="s">
        <v>563</v>
      </c>
      <c r="B21" s="549" t="s">
        <v>626</v>
      </c>
      <c r="C21" s="550"/>
      <c r="D21" s="590">
        <v>101.2</v>
      </c>
      <c r="E21" s="591">
        <v>99.1</v>
      </c>
      <c r="F21" s="591">
        <v>101.5</v>
      </c>
      <c r="G21" s="591">
        <v>83.6</v>
      </c>
      <c r="H21" s="591">
        <v>104.6</v>
      </c>
      <c r="I21" s="591">
        <v>99.4</v>
      </c>
      <c r="J21" s="591">
        <v>98</v>
      </c>
      <c r="K21" s="591">
        <v>100.5</v>
      </c>
      <c r="L21" s="591">
        <v>103.2</v>
      </c>
      <c r="M21" s="591">
        <v>99.4</v>
      </c>
      <c r="N21" s="591">
        <v>98.5</v>
      </c>
      <c r="O21" s="591">
        <v>91.3</v>
      </c>
      <c r="P21" s="591">
        <v>102.7</v>
      </c>
      <c r="Q21" s="591">
        <v>114.5</v>
      </c>
      <c r="R21" s="591">
        <v>104.8</v>
      </c>
      <c r="S21" s="591">
        <v>99.1</v>
      </c>
    </row>
    <row r="22" spans="1:19" ht="13.5" customHeight="1">
      <c r="A22" s="549"/>
      <c r="B22" s="549" t="s">
        <v>627</v>
      </c>
      <c r="C22" s="550"/>
      <c r="D22" s="590">
        <v>100.9</v>
      </c>
      <c r="E22" s="591">
        <v>98.8</v>
      </c>
      <c r="F22" s="591">
        <v>101</v>
      </c>
      <c r="G22" s="591">
        <v>83</v>
      </c>
      <c r="H22" s="591">
        <v>103.6</v>
      </c>
      <c r="I22" s="591">
        <v>100.3</v>
      </c>
      <c r="J22" s="591">
        <v>97.4</v>
      </c>
      <c r="K22" s="591">
        <v>100.1</v>
      </c>
      <c r="L22" s="591">
        <v>103.5</v>
      </c>
      <c r="M22" s="591">
        <v>97.5</v>
      </c>
      <c r="N22" s="591">
        <v>100.4</v>
      </c>
      <c r="O22" s="591">
        <v>90.2</v>
      </c>
      <c r="P22" s="591">
        <v>101.2</v>
      </c>
      <c r="Q22" s="591">
        <v>114</v>
      </c>
      <c r="R22" s="591">
        <v>104.6</v>
      </c>
      <c r="S22" s="591">
        <v>99.1</v>
      </c>
    </row>
    <row r="23" spans="1:19" ht="13.5" customHeight="1">
      <c r="A23" s="549"/>
      <c r="B23" s="549" t="s">
        <v>628</v>
      </c>
      <c r="C23" s="550"/>
      <c r="D23" s="590">
        <v>101</v>
      </c>
      <c r="E23" s="591">
        <v>99</v>
      </c>
      <c r="F23" s="591">
        <v>100.7</v>
      </c>
      <c r="G23" s="591">
        <v>82.8</v>
      </c>
      <c r="H23" s="591">
        <v>102.5</v>
      </c>
      <c r="I23" s="591">
        <v>100.1</v>
      </c>
      <c r="J23" s="591">
        <v>98</v>
      </c>
      <c r="K23" s="591">
        <v>99</v>
      </c>
      <c r="L23" s="591">
        <v>103</v>
      </c>
      <c r="M23" s="591">
        <v>97.7</v>
      </c>
      <c r="N23" s="591">
        <v>100.9</v>
      </c>
      <c r="O23" s="591">
        <v>89.2</v>
      </c>
      <c r="P23" s="591">
        <v>102</v>
      </c>
      <c r="Q23" s="591">
        <v>114.9</v>
      </c>
      <c r="R23" s="591">
        <v>104.5</v>
      </c>
      <c r="S23" s="591">
        <v>97.6</v>
      </c>
    </row>
    <row r="24" spans="1:46" ht="13.5" customHeight="1">
      <c r="A24" s="549"/>
      <c r="B24" s="549" t="s">
        <v>579</v>
      </c>
      <c r="C24" s="550"/>
      <c r="D24" s="590">
        <v>100.7</v>
      </c>
      <c r="E24" s="591">
        <v>98.5</v>
      </c>
      <c r="F24" s="591">
        <v>100.4</v>
      </c>
      <c r="G24" s="591">
        <v>81.7</v>
      </c>
      <c r="H24" s="591">
        <v>101.4</v>
      </c>
      <c r="I24" s="591">
        <v>99.9</v>
      </c>
      <c r="J24" s="591">
        <v>97.1</v>
      </c>
      <c r="K24" s="591">
        <v>98.5</v>
      </c>
      <c r="L24" s="591">
        <v>102.5</v>
      </c>
      <c r="M24" s="591">
        <v>97.9</v>
      </c>
      <c r="N24" s="591">
        <v>102.7</v>
      </c>
      <c r="O24" s="591">
        <v>89.5</v>
      </c>
      <c r="P24" s="591">
        <v>102.1</v>
      </c>
      <c r="Q24" s="591">
        <v>114.2</v>
      </c>
      <c r="R24" s="591">
        <v>105</v>
      </c>
      <c r="S24" s="591">
        <v>97.3</v>
      </c>
      <c r="T24" s="553"/>
      <c r="U24" s="553"/>
      <c r="V24" s="553"/>
      <c r="W24" s="553"/>
      <c r="X24" s="553"/>
      <c r="Y24" s="553"/>
      <c r="Z24" s="553"/>
      <c r="AA24" s="553"/>
      <c r="AB24" s="553"/>
      <c r="AC24" s="553"/>
      <c r="AD24" s="553"/>
      <c r="AE24" s="553"/>
      <c r="AF24" s="553"/>
      <c r="AG24" s="553"/>
      <c r="AH24" s="553"/>
      <c r="AI24" s="553"/>
      <c r="AJ24" s="553"/>
      <c r="AK24" s="553"/>
      <c r="AL24" s="553"/>
      <c r="AM24" s="553"/>
      <c r="AN24" s="553"/>
      <c r="AO24" s="553"/>
      <c r="AP24" s="553"/>
      <c r="AQ24" s="553"/>
      <c r="AR24" s="553"/>
      <c r="AS24" s="553"/>
      <c r="AT24" s="553"/>
    </row>
    <row r="25" spans="1:46" ht="13.5" customHeight="1">
      <c r="A25" s="554"/>
      <c r="B25" s="554" t="s">
        <v>787</v>
      </c>
      <c r="C25" s="555"/>
      <c r="D25" s="592">
        <v>100.7</v>
      </c>
      <c r="E25" s="593">
        <v>99.6</v>
      </c>
      <c r="F25" s="593">
        <v>100</v>
      </c>
      <c r="G25" s="593">
        <v>81.1</v>
      </c>
      <c r="H25" s="593">
        <v>101</v>
      </c>
      <c r="I25" s="593">
        <v>100.8</v>
      </c>
      <c r="J25" s="593">
        <v>97.4</v>
      </c>
      <c r="K25" s="593">
        <v>98.5</v>
      </c>
      <c r="L25" s="593">
        <v>102.4</v>
      </c>
      <c r="M25" s="593">
        <v>98.5</v>
      </c>
      <c r="N25" s="593">
        <v>104.5</v>
      </c>
      <c r="O25" s="593">
        <v>86.5</v>
      </c>
      <c r="P25" s="593">
        <v>100.5</v>
      </c>
      <c r="Q25" s="593">
        <v>113.9</v>
      </c>
      <c r="R25" s="593">
        <v>104.1</v>
      </c>
      <c r="S25" s="593">
        <v>96.9</v>
      </c>
      <c r="T25" s="553"/>
      <c r="U25" s="553"/>
      <c r="V25" s="553"/>
      <c r="W25" s="553"/>
      <c r="X25" s="553"/>
      <c r="Y25" s="553"/>
      <c r="Z25" s="553"/>
      <c r="AA25" s="553"/>
      <c r="AB25" s="553"/>
      <c r="AC25" s="553"/>
      <c r="AD25" s="553"/>
      <c r="AE25" s="553"/>
      <c r="AF25" s="553"/>
      <c r="AG25" s="553"/>
      <c r="AH25" s="553"/>
      <c r="AI25" s="553"/>
      <c r="AJ25" s="553"/>
      <c r="AK25" s="553"/>
      <c r="AL25" s="553"/>
      <c r="AM25" s="553"/>
      <c r="AN25" s="553"/>
      <c r="AO25" s="553"/>
      <c r="AP25" s="553"/>
      <c r="AQ25" s="553"/>
      <c r="AR25" s="553"/>
      <c r="AS25" s="553"/>
      <c r="AT25" s="553"/>
    </row>
    <row r="26" spans="1:19" ht="17.25" customHeight="1">
      <c r="A26" s="614"/>
      <c r="B26" s="614"/>
      <c r="C26" s="614"/>
      <c r="D26" s="751" t="s">
        <v>709</v>
      </c>
      <c r="E26" s="751"/>
      <c r="F26" s="751"/>
      <c r="G26" s="751"/>
      <c r="H26" s="751"/>
      <c r="I26" s="751"/>
      <c r="J26" s="751"/>
      <c r="K26" s="751"/>
      <c r="L26" s="751"/>
      <c r="M26" s="751"/>
      <c r="N26" s="751"/>
      <c r="O26" s="751"/>
      <c r="P26" s="751"/>
      <c r="Q26" s="751"/>
      <c r="R26" s="751"/>
      <c r="S26" s="751"/>
    </row>
    <row r="27" spans="1:19" ht="13.5" customHeight="1">
      <c r="A27" s="546" t="s">
        <v>603</v>
      </c>
      <c r="B27" s="546" t="s">
        <v>604</v>
      </c>
      <c r="C27" s="547" t="s">
        <v>605</v>
      </c>
      <c r="D27" s="602">
        <v>1.9</v>
      </c>
      <c r="E27" s="603">
        <v>1.7</v>
      </c>
      <c r="F27" s="603">
        <v>2.1</v>
      </c>
      <c r="G27" s="603">
        <v>2.4</v>
      </c>
      <c r="H27" s="603">
        <v>-2.1</v>
      </c>
      <c r="I27" s="603">
        <v>-1</v>
      </c>
      <c r="J27" s="603">
        <v>0.1</v>
      </c>
      <c r="K27" s="603">
        <v>-9.6</v>
      </c>
      <c r="L27" s="610" t="s">
        <v>698</v>
      </c>
      <c r="M27" s="610" t="s">
        <v>698</v>
      </c>
      <c r="N27" s="610" t="s">
        <v>698</v>
      </c>
      <c r="O27" s="610" t="s">
        <v>698</v>
      </c>
      <c r="P27" s="603">
        <v>0.1</v>
      </c>
      <c r="Q27" s="603">
        <v>4.8</v>
      </c>
      <c r="R27" s="603">
        <v>-3.8</v>
      </c>
      <c r="S27" s="610" t="s">
        <v>698</v>
      </c>
    </row>
    <row r="28" spans="1:19" ht="13.5" customHeight="1">
      <c r="A28" s="549"/>
      <c r="B28" s="549" t="s">
        <v>606</v>
      </c>
      <c r="C28" s="550"/>
      <c r="D28" s="604">
        <v>2.9</v>
      </c>
      <c r="E28" s="605">
        <v>-2.9</v>
      </c>
      <c r="F28" s="605">
        <v>1.6</v>
      </c>
      <c r="G28" s="605">
        <v>1.9</v>
      </c>
      <c r="H28" s="605">
        <v>1.9</v>
      </c>
      <c r="I28" s="605">
        <v>5.3</v>
      </c>
      <c r="J28" s="605">
        <v>1.2</v>
      </c>
      <c r="K28" s="605">
        <v>0.6</v>
      </c>
      <c r="L28" s="611" t="s">
        <v>698</v>
      </c>
      <c r="M28" s="611" t="s">
        <v>698</v>
      </c>
      <c r="N28" s="611" t="s">
        <v>698</v>
      </c>
      <c r="O28" s="611" t="s">
        <v>698</v>
      </c>
      <c r="P28" s="605">
        <v>2.6</v>
      </c>
      <c r="Q28" s="605">
        <v>8</v>
      </c>
      <c r="R28" s="605">
        <v>-3.7</v>
      </c>
      <c r="S28" s="611" t="s">
        <v>698</v>
      </c>
    </row>
    <row r="29" spans="1:19" ht="13.5" customHeight="1">
      <c r="A29" s="549"/>
      <c r="B29" s="549" t="s">
        <v>607</v>
      </c>
      <c r="C29" s="550"/>
      <c r="D29" s="604">
        <v>-0.2</v>
      </c>
      <c r="E29" s="605">
        <v>-3</v>
      </c>
      <c r="F29" s="605">
        <v>-6.7</v>
      </c>
      <c r="G29" s="605">
        <v>-2.4</v>
      </c>
      <c r="H29" s="605">
        <v>7.6</v>
      </c>
      <c r="I29" s="605">
        <v>4.2</v>
      </c>
      <c r="J29" s="605">
        <v>-1.3</v>
      </c>
      <c r="K29" s="605">
        <v>1.1</v>
      </c>
      <c r="L29" s="611" t="s">
        <v>698</v>
      </c>
      <c r="M29" s="611" t="s">
        <v>698</v>
      </c>
      <c r="N29" s="611" t="s">
        <v>698</v>
      </c>
      <c r="O29" s="611" t="s">
        <v>698</v>
      </c>
      <c r="P29" s="605">
        <v>3</v>
      </c>
      <c r="Q29" s="605">
        <v>8.6</v>
      </c>
      <c r="R29" s="605">
        <v>-8.6</v>
      </c>
      <c r="S29" s="611" t="s">
        <v>698</v>
      </c>
    </row>
    <row r="30" spans="1:19" ht="13.5" customHeight="1">
      <c r="A30" s="549"/>
      <c r="B30" s="549" t="s">
        <v>608</v>
      </c>
      <c r="C30" s="550"/>
      <c r="D30" s="604">
        <v>-0.9</v>
      </c>
      <c r="E30" s="605">
        <v>0.8</v>
      </c>
      <c r="F30" s="605">
        <v>-8.1</v>
      </c>
      <c r="G30" s="605">
        <v>-0.3</v>
      </c>
      <c r="H30" s="605">
        <v>2.8</v>
      </c>
      <c r="I30" s="605">
        <v>0.6</v>
      </c>
      <c r="J30" s="605">
        <v>2.1</v>
      </c>
      <c r="K30" s="605">
        <v>0.8</v>
      </c>
      <c r="L30" s="611" t="s">
        <v>698</v>
      </c>
      <c r="M30" s="611" t="s">
        <v>698</v>
      </c>
      <c r="N30" s="611" t="s">
        <v>698</v>
      </c>
      <c r="O30" s="611" t="s">
        <v>698</v>
      </c>
      <c r="P30" s="605">
        <v>2.1</v>
      </c>
      <c r="Q30" s="605">
        <v>6.7</v>
      </c>
      <c r="R30" s="605">
        <v>-17.3</v>
      </c>
      <c r="S30" s="611" t="s">
        <v>698</v>
      </c>
    </row>
    <row r="31" spans="1:19" ht="13.5" customHeight="1">
      <c r="A31" s="549"/>
      <c r="B31" s="549" t="s">
        <v>609</v>
      </c>
      <c r="C31" s="550"/>
      <c r="D31" s="604">
        <v>-0.3</v>
      </c>
      <c r="E31" s="605">
        <v>-0.3</v>
      </c>
      <c r="F31" s="605">
        <v>-0.3</v>
      </c>
      <c r="G31" s="605">
        <v>-5.6</v>
      </c>
      <c r="H31" s="605">
        <v>-7</v>
      </c>
      <c r="I31" s="605">
        <v>-0.1</v>
      </c>
      <c r="J31" s="605">
        <v>-5.5</v>
      </c>
      <c r="K31" s="605">
        <v>3.3</v>
      </c>
      <c r="L31" s="611" t="s">
        <v>698</v>
      </c>
      <c r="M31" s="611" t="s">
        <v>698</v>
      </c>
      <c r="N31" s="611" t="s">
        <v>698</v>
      </c>
      <c r="O31" s="611" t="s">
        <v>698</v>
      </c>
      <c r="P31" s="605">
        <v>0</v>
      </c>
      <c r="Q31" s="605">
        <v>2.7</v>
      </c>
      <c r="R31" s="605">
        <v>-1.3</v>
      </c>
      <c r="S31" s="611" t="s">
        <v>698</v>
      </c>
    </row>
    <row r="32" spans="1:19" ht="13.5" customHeight="1">
      <c r="A32" s="549"/>
      <c r="B32" s="549" t="s">
        <v>610</v>
      </c>
      <c r="C32" s="550"/>
      <c r="D32" s="608">
        <v>0.6</v>
      </c>
      <c r="E32" s="609">
        <v>0.2</v>
      </c>
      <c r="F32" s="609">
        <v>0</v>
      </c>
      <c r="G32" s="609">
        <v>17.7</v>
      </c>
      <c r="H32" s="609">
        <v>-0.3</v>
      </c>
      <c r="I32" s="609">
        <v>-0.5</v>
      </c>
      <c r="J32" s="609">
        <v>-1.8</v>
      </c>
      <c r="K32" s="609">
        <v>0.7</v>
      </c>
      <c r="L32" s="609">
        <v>-1.5</v>
      </c>
      <c r="M32" s="609">
        <v>1</v>
      </c>
      <c r="N32" s="609">
        <v>0.7</v>
      </c>
      <c r="O32" s="609">
        <v>-5.4</v>
      </c>
      <c r="P32" s="609">
        <v>-1.9</v>
      </c>
      <c r="Q32" s="609">
        <v>9.9</v>
      </c>
      <c r="R32" s="609">
        <v>-1</v>
      </c>
      <c r="S32" s="609">
        <v>0.1</v>
      </c>
    </row>
    <row r="33" spans="1:19" ht="13.5" customHeight="1">
      <c r="A33" s="546" t="s">
        <v>611</v>
      </c>
      <c r="B33" s="546" t="s">
        <v>629</v>
      </c>
      <c r="C33" s="552" t="s">
        <v>613</v>
      </c>
      <c r="D33" s="590">
        <v>1.2</v>
      </c>
      <c r="E33" s="591">
        <v>-3.6</v>
      </c>
      <c r="F33" s="591">
        <v>-0.3</v>
      </c>
      <c r="G33" s="591">
        <v>30.8</v>
      </c>
      <c r="H33" s="591">
        <v>2.9</v>
      </c>
      <c r="I33" s="591">
        <v>0.5</v>
      </c>
      <c r="J33" s="591">
        <v>0.2</v>
      </c>
      <c r="K33" s="591">
        <v>0.2</v>
      </c>
      <c r="L33" s="591">
        <v>0.1</v>
      </c>
      <c r="M33" s="591">
        <v>-0.1</v>
      </c>
      <c r="N33" s="591">
        <v>2.5</v>
      </c>
      <c r="O33" s="591">
        <v>-3.6</v>
      </c>
      <c r="P33" s="591">
        <v>-0.3</v>
      </c>
      <c r="Q33" s="591">
        <v>11.7</v>
      </c>
      <c r="R33" s="591">
        <v>-1.3</v>
      </c>
      <c r="S33" s="591">
        <v>0.3</v>
      </c>
    </row>
    <row r="34" spans="1:19" ht="13.5" customHeight="1">
      <c r="A34" s="549"/>
      <c r="B34" s="549" t="s">
        <v>704</v>
      </c>
      <c r="C34" s="550"/>
      <c r="D34" s="590">
        <v>1.1</v>
      </c>
      <c r="E34" s="591">
        <v>-4</v>
      </c>
      <c r="F34" s="591">
        <v>-0.3</v>
      </c>
      <c r="G34" s="591">
        <v>31.2</v>
      </c>
      <c r="H34" s="591">
        <v>3.1</v>
      </c>
      <c r="I34" s="591">
        <v>0.3</v>
      </c>
      <c r="J34" s="591">
        <v>-0.6</v>
      </c>
      <c r="K34" s="591">
        <v>-0.1</v>
      </c>
      <c r="L34" s="591">
        <v>-0.9</v>
      </c>
      <c r="M34" s="591">
        <v>0.6</v>
      </c>
      <c r="N34" s="591">
        <v>3.7</v>
      </c>
      <c r="O34" s="591">
        <v>-4.9</v>
      </c>
      <c r="P34" s="591">
        <v>-0.9</v>
      </c>
      <c r="Q34" s="591">
        <v>12</v>
      </c>
      <c r="R34" s="591">
        <v>-0.6</v>
      </c>
      <c r="S34" s="591">
        <v>-0.2</v>
      </c>
    </row>
    <row r="35" spans="1:19" ht="13.5" customHeight="1">
      <c r="A35" s="549" t="s">
        <v>612</v>
      </c>
      <c r="B35" s="549" t="s">
        <v>633</v>
      </c>
      <c r="C35" s="550" t="s">
        <v>613</v>
      </c>
      <c r="D35" s="590">
        <v>1</v>
      </c>
      <c r="E35" s="591">
        <v>-4.3</v>
      </c>
      <c r="F35" s="591">
        <v>0.9</v>
      </c>
      <c r="G35" s="591">
        <v>2.2</v>
      </c>
      <c r="H35" s="591">
        <v>-3.8</v>
      </c>
      <c r="I35" s="591">
        <v>0.3</v>
      </c>
      <c r="J35" s="591">
        <v>-2</v>
      </c>
      <c r="K35" s="591">
        <v>0.3</v>
      </c>
      <c r="L35" s="591">
        <v>-0.4</v>
      </c>
      <c r="M35" s="591">
        <v>0</v>
      </c>
      <c r="N35" s="591">
        <v>4.3</v>
      </c>
      <c r="O35" s="591">
        <v>-5.7</v>
      </c>
      <c r="P35" s="591">
        <v>0</v>
      </c>
      <c r="Q35" s="591">
        <v>12.3</v>
      </c>
      <c r="R35" s="591">
        <v>2.3</v>
      </c>
      <c r="S35" s="591">
        <v>-1.2</v>
      </c>
    </row>
    <row r="36" spans="1:19" ht="13.5" customHeight="1">
      <c r="A36" s="549" t="s">
        <v>563</v>
      </c>
      <c r="B36" s="549" t="s">
        <v>621</v>
      </c>
      <c r="C36" s="550"/>
      <c r="D36" s="590">
        <v>1.2</v>
      </c>
      <c r="E36" s="591">
        <v>-5.3</v>
      </c>
      <c r="F36" s="591">
        <v>0.4</v>
      </c>
      <c r="G36" s="591">
        <v>1.6</v>
      </c>
      <c r="H36" s="591">
        <v>-1.7</v>
      </c>
      <c r="I36" s="591">
        <v>1</v>
      </c>
      <c r="J36" s="591">
        <v>0.5</v>
      </c>
      <c r="K36" s="591">
        <v>-0.1</v>
      </c>
      <c r="L36" s="591">
        <v>-1.8</v>
      </c>
      <c r="M36" s="591">
        <v>-1.4</v>
      </c>
      <c r="N36" s="591">
        <v>2.9</v>
      </c>
      <c r="O36" s="591">
        <v>-5</v>
      </c>
      <c r="P36" s="591">
        <v>3.7</v>
      </c>
      <c r="Q36" s="591">
        <v>10.7</v>
      </c>
      <c r="R36" s="591">
        <v>1.9</v>
      </c>
      <c r="S36" s="591">
        <v>-0.9</v>
      </c>
    </row>
    <row r="37" spans="1:19" ht="13.5" customHeight="1">
      <c r="A37" s="549" t="s">
        <v>563</v>
      </c>
      <c r="B37" s="549" t="s">
        <v>622</v>
      </c>
      <c r="C37" s="550"/>
      <c r="D37" s="590">
        <v>1.1</v>
      </c>
      <c r="E37" s="591">
        <v>-3.9</v>
      </c>
      <c r="F37" s="591">
        <v>0.5</v>
      </c>
      <c r="G37" s="591">
        <v>0.4</v>
      </c>
      <c r="H37" s="591">
        <v>-2</v>
      </c>
      <c r="I37" s="591">
        <v>-1</v>
      </c>
      <c r="J37" s="591">
        <v>1.9</v>
      </c>
      <c r="K37" s="591">
        <v>0.2</v>
      </c>
      <c r="L37" s="591">
        <v>-2.7</v>
      </c>
      <c r="M37" s="591">
        <v>-4.6</v>
      </c>
      <c r="N37" s="591">
        <v>3.6</v>
      </c>
      <c r="O37" s="591">
        <v>-5.6</v>
      </c>
      <c r="P37" s="591">
        <v>2.3</v>
      </c>
      <c r="Q37" s="591">
        <v>8.5</v>
      </c>
      <c r="R37" s="591">
        <v>2.6</v>
      </c>
      <c r="S37" s="591">
        <v>-1.4</v>
      </c>
    </row>
    <row r="38" spans="1:19" ht="13.5" customHeight="1">
      <c r="A38" s="549" t="s">
        <v>563</v>
      </c>
      <c r="B38" s="549" t="s">
        <v>623</v>
      </c>
      <c r="C38" s="550"/>
      <c r="D38" s="590">
        <v>0.4</v>
      </c>
      <c r="E38" s="591">
        <v>-3.4</v>
      </c>
      <c r="F38" s="591">
        <v>0.9</v>
      </c>
      <c r="G38" s="591">
        <v>-0.9</v>
      </c>
      <c r="H38" s="591">
        <v>5.5</v>
      </c>
      <c r="I38" s="591">
        <v>-1.6</v>
      </c>
      <c r="J38" s="591">
        <v>-0.6</v>
      </c>
      <c r="K38" s="591">
        <v>-0.1</v>
      </c>
      <c r="L38" s="591">
        <v>-2.8</v>
      </c>
      <c r="M38" s="591">
        <v>-3.2</v>
      </c>
      <c r="N38" s="591">
        <v>2.2</v>
      </c>
      <c r="O38" s="591">
        <v>-4.4</v>
      </c>
      <c r="P38" s="591">
        <v>3.5</v>
      </c>
      <c r="Q38" s="591">
        <v>3.6</v>
      </c>
      <c r="R38" s="591">
        <v>4.1</v>
      </c>
      <c r="S38" s="591">
        <v>-2.8</v>
      </c>
    </row>
    <row r="39" spans="1:19" ht="13.5" customHeight="1">
      <c r="A39" s="549" t="s">
        <v>563</v>
      </c>
      <c r="B39" s="549" t="s">
        <v>624</v>
      </c>
      <c r="C39" s="550"/>
      <c r="D39" s="590">
        <v>0.5</v>
      </c>
      <c r="E39" s="591">
        <v>-4</v>
      </c>
      <c r="F39" s="591">
        <v>1.1</v>
      </c>
      <c r="G39" s="591">
        <v>-1</v>
      </c>
      <c r="H39" s="591">
        <v>6.7</v>
      </c>
      <c r="I39" s="591">
        <v>-0.4</v>
      </c>
      <c r="J39" s="591">
        <v>-0.1</v>
      </c>
      <c r="K39" s="591">
        <v>1.4</v>
      </c>
      <c r="L39" s="591">
        <v>4.4</v>
      </c>
      <c r="M39" s="591">
        <v>-3.6</v>
      </c>
      <c r="N39" s="591">
        <v>0.8</v>
      </c>
      <c r="O39" s="591">
        <v>-3.3</v>
      </c>
      <c r="P39" s="591">
        <v>2.4</v>
      </c>
      <c r="Q39" s="591">
        <v>2.3</v>
      </c>
      <c r="R39" s="591">
        <v>5.5</v>
      </c>
      <c r="S39" s="591">
        <v>-2.2</v>
      </c>
    </row>
    <row r="40" spans="1:19" ht="13.5" customHeight="1">
      <c r="A40" s="549"/>
      <c r="B40" s="549" t="s">
        <v>625</v>
      </c>
      <c r="C40" s="550"/>
      <c r="D40" s="590">
        <v>1.1</v>
      </c>
      <c r="E40" s="591">
        <v>0.3</v>
      </c>
      <c r="F40" s="591">
        <v>1.5</v>
      </c>
      <c r="G40" s="591">
        <v>-1.2</v>
      </c>
      <c r="H40" s="591">
        <v>9.9</v>
      </c>
      <c r="I40" s="591">
        <v>0.3</v>
      </c>
      <c r="J40" s="591">
        <v>0.3</v>
      </c>
      <c r="K40" s="591">
        <v>0.6</v>
      </c>
      <c r="L40" s="591">
        <v>4.7</v>
      </c>
      <c r="M40" s="591">
        <v>-1.1</v>
      </c>
      <c r="N40" s="591">
        <v>2.3</v>
      </c>
      <c r="O40" s="591">
        <v>-2.3</v>
      </c>
      <c r="P40" s="591">
        <v>2.2</v>
      </c>
      <c r="Q40" s="591">
        <v>2.6</v>
      </c>
      <c r="R40" s="591">
        <v>9</v>
      </c>
      <c r="S40" s="591">
        <v>-2</v>
      </c>
    </row>
    <row r="41" spans="1:19" ht="13.5" customHeight="1">
      <c r="A41" s="549" t="s">
        <v>563</v>
      </c>
      <c r="B41" s="549" t="s">
        <v>626</v>
      </c>
      <c r="C41" s="550"/>
      <c r="D41" s="590">
        <v>0.5</v>
      </c>
      <c r="E41" s="591">
        <v>-1.5</v>
      </c>
      <c r="F41" s="591">
        <v>1.2</v>
      </c>
      <c r="G41" s="591">
        <v>-29.7</v>
      </c>
      <c r="H41" s="591">
        <v>4.1</v>
      </c>
      <c r="I41" s="591">
        <v>-0.1</v>
      </c>
      <c r="J41" s="591">
        <v>0.2</v>
      </c>
      <c r="K41" s="591">
        <v>-0.5</v>
      </c>
      <c r="L41" s="591">
        <v>5.7</v>
      </c>
      <c r="M41" s="591">
        <v>-2.5</v>
      </c>
      <c r="N41" s="591">
        <v>-1.1</v>
      </c>
      <c r="O41" s="591">
        <v>0</v>
      </c>
      <c r="P41" s="591">
        <v>3.5</v>
      </c>
      <c r="Q41" s="591">
        <v>1.7</v>
      </c>
      <c r="R41" s="591">
        <v>8.4</v>
      </c>
      <c r="S41" s="591">
        <v>-1.7</v>
      </c>
    </row>
    <row r="42" spans="1:19" ht="13.5" customHeight="1">
      <c r="A42" s="549"/>
      <c r="B42" s="549" t="s">
        <v>627</v>
      </c>
      <c r="C42" s="550"/>
      <c r="D42" s="590">
        <v>0.2</v>
      </c>
      <c r="E42" s="591">
        <v>-1.8</v>
      </c>
      <c r="F42" s="591">
        <v>2.2</v>
      </c>
      <c r="G42" s="591">
        <v>-31.3</v>
      </c>
      <c r="H42" s="591">
        <v>4.5</v>
      </c>
      <c r="I42" s="591">
        <v>0.6</v>
      </c>
      <c r="J42" s="591">
        <v>-1.1</v>
      </c>
      <c r="K42" s="591">
        <v>-1.4</v>
      </c>
      <c r="L42" s="591">
        <v>5.2</v>
      </c>
      <c r="M42" s="591">
        <v>-4.3</v>
      </c>
      <c r="N42" s="591">
        <v>-1.3</v>
      </c>
      <c r="O42" s="591">
        <v>-5.3</v>
      </c>
      <c r="P42" s="591">
        <v>6.5</v>
      </c>
      <c r="Q42" s="591">
        <v>0.5</v>
      </c>
      <c r="R42" s="591">
        <v>7.2</v>
      </c>
      <c r="S42" s="591">
        <v>-1.9</v>
      </c>
    </row>
    <row r="43" spans="1:19" ht="13.5" customHeight="1">
      <c r="A43" s="549"/>
      <c r="B43" s="549" t="s">
        <v>628</v>
      </c>
      <c r="C43" s="550"/>
      <c r="D43" s="590">
        <v>0</v>
      </c>
      <c r="E43" s="591">
        <v>0</v>
      </c>
      <c r="F43" s="591">
        <v>0.9</v>
      </c>
      <c r="G43" s="591">
        <v>-30.6</v>
      </c>
      <c r="H43" s="591">
        <v>4.6</v>
      </c>
      <c r="I43" s="591">
        <v>1.2</v>
      </c>
      <c r="J43" s="591">
        <v>-0.4</v>
      </c>
      <c r="K43" s="591">
        <v>-2.8</v>
      </c>
      <c r="L43" s="591">
        <v>4.5</v>
      </c>
      <c r="M43" s="591">
        <v>-4.1</v>
      </c>
      <c r="N43" s="591">
        <v>-3.1</v>
      </c>
      <c r="O43" s="591">
        <v>-7.3</v>
      </c>
      <c r="P43" s="591">
        <v>5</v>
      </c>
      <c r="Q43" s="591">
        <v>1.2</v>
      </c>
      <c r="R43" s="591">
        <v>7.3</v>
      </c>
      <c r="S43" s="591">
        <v>-3.1</v>
      </c>
    </row>
    <row r="44" spans="1:19" ht="13.5" customHeight="1">
      <c r="A44" s="549"/>
      <c r="B44" s="549" t="s">
        <v>579</v>
      </c>
      <c r="C44" s="550"/>
      <c r="D44" s="590">
        <v>-0.4</v>
      </c>
      <c r="E44" s="591">
        <v>-0.2</v>
      </c>
      <c r="F44" s="591">
        <v>0.4</v>
      </c>
      <c r="G44" s="591">
        <v>-30.2</v>
      </c>
      <c r="H44" s="591">
        <v>2.2</v>
      </c>
      <c r="I44" s="591">
        <v>-0.2</v>
      </c>
      <c r="J44" s="591">
        <v>-2.1</v>
      </c>
      <c r="K44" s="591">
        <v>-3.1</v>
      </c>
      <c r="L44" s="591">
        <v>3.4</v>
      </c>
      <c r="M44" s="591">
        <v>-3.8</v>
      </c>
      <c r="N44" s="591">
        <v>-0.3</v>
      </c>
      <c r="O44" s="591">
        <v>-2.3</v>
      </c>
      <c r="P44" s="591">
        <v>3.3</v>
      </c>
      <c r="Q44" s="591">
        <v>0.9</v>
      </c>
      <c r="R44" s="591">
        <v>7.8</v>
      </c>
      <c r="S44" s="591">
        <v>-3</v>
      </c>
    </row>
    <row r="45" spans="1:19" ht="13.5" customHeight="1">
      <c r="A45" s="554"/>
      <c r="B45" s="554" t="s">
        <v>787</v>
      </c>
      <c r="C45" s="555"/>
      <c r="D45" s="592">
        <v>-0.3</v>
      </c>
      <c r="E45" s="593">
        <v>1.5</v>
      </c>
      <c r="F45" s="593">
        <v>0</v>
      </c>
      <c r="G45" s="593">
        <v>-30.3</v>
      </c>
      <c r="H45" s="593">
        <v>-2.2</v>
      </c>
      <c r="I45" s="593">
        <v>1.2</v>
      </c>
      <c r="J45" s="593">
        <v>-1.3</v>
      </c>
      <c r="K45" s="593">
        <v>-2.5</v>
      </c>
      <c r="L45" s="593">
        <v>5.5</v>
      </c>
      <c r="M45" s="593">
        <v>-2.2</v>
      </c>
      <c r="N45" s="593">
        <v>1.2</v>
      </c>
      <c r="O45" s="593">
        <v>-7</v>
      </c>
      <c r="P45" s="593">
        <v>1.2</v>
      </c>
      <c r="Q45" s="593">
        <v>0.6</v>
      </c>
      <c r="R45" s="593">
        <v>4.4</v>
      </c>
      <c r="S45" s="593">
        <v>-2.6</v>
      </c>
    </row>
    <row r="46" spans="1:35" ht="27" customHeight="1">
      <c r="A46" s="752" t="s">
        <v>344</v>
      </c>
      <c r="B46" s="752"/>
      <c r="C46" s="753"/>
      <c r="D46" s="594">
        <v>0</v>
      </c>
      <c r="E46" s="594">
        <v>1.1</v>
      </c>
      <c r="F46" s="594">
        <v>-0.4</v>
      </c>
      <c r="G46" s="594">
        <v>-0.7</v>
      </c>
      <c r="H46" s="594">
        <v>-0.4</v>
      </c>
      <c r="I46" s="594">
        <v>0.9</v>
      </c>
      <c r="J46" s="594">
        <v>0.3</v>
      </c>
      <c r="K46" s="594">
        <v>0</v>
      </c>
      <c r="L46" s="594">
        <v>-0.1</v>
      </c>
      <c r="M46" s="594">
        <v>0.6</v>
      </c>
      <c r="N46" s="594">
        <v>1.8</v>
      </c>
      <c r="O46" s="594">
        <v>-3.4</v>
      </c>
      <c r="P46" s="594">
        <v>-1.6</v>
      </c>
      <c r="Q46" s="594">
        <v>-0.3</v>
      </c>
      <c r="R46" s="594">
        <v>-0.9</v>
      </c>
      <c r="S46" s="594">
        <v>-0.4</v>
      </c>
      <c r="T46" s="551"/>
      <c r="U46" s="551"/>
      <c r="V46" s="551"/>
      <c r="W46" s="551"/>
      <c r="X46" s="551"/>
      <c r="Y46" s="551"/>
      <c r="Z46" s="551"/>
      <c r="AA46" s="551"/>
      <c r="AB46" s="551"/>
      <c r="AC46" s="551"/>
      <c r="AD46" s="551"/>
      <c r="AE46" s="551"/>
      <c r="AF46" s="551"/>
      <c r="AG46" s="551"/>
      <c r="AH46" s="551"/>
      <c r="AI46" s="551"/>
    </row>
    <row r="47" spans="1:35" ht="27" customHeight="1">
      <c r="A47" s="551"/>
      <c r="B47" s="551"/>
      <c r="C47" s="551"/>
      <c r="D47" s="548"/>
      <c r="E47" s="548"/>
      <c r="F47" s="548"/>
      <c r="G47" s="548"/>
      <c r="H47" s="548"/>
      <c r="I47" s="548"/>
      <c r="J47" s="548"/>
      <c r="K47" s="548"/>
      <c r="L47" s="548"/>
      <c r="M47" s="548"/>
      <c r="N47" s="548"/>
      <c r="O47" s="548"/>
      <c r="P47" s="548"/>
      <c r="Q47" s="548"/>
      <c r="R47" s="548"/>
      <c r="S47" s="548"/>
      <c r="T47" s="551"/>
      <c r="U47" s="551"/>
      <c r="V47" s="551"/>
      <c r="W47" s="551"/>
      <c r="X47" s="551"/>
      <c r="Y47" s="551"/>
      <c r="Z47" s="551"/>
      <c r="AA47" s="551"/>
      <c r="AB47" s="551"/>
      <c r="AC47" s="551"/>
      <c r="AD47" s="551"/>
      <c r="AE47" s="551"/>
      <c r="AF47" s="551"/>
      <c r="AG47" s="551"/>
      <c r="AH47" s="551"/>
      <c r="AI47" s="551"/>
    </row>
    <row r="48" spans="1:19" ht="17.25">
      <c r="A48" s="598" t="s">
        <v>118</v>
      </c>
      <c r="B48" s="556"/>
      <c r="C48" s="556"/>
      <c r="D48" s="553"/>
      <c r="E48" s="553"/>
      <c r="F48" s="553"/>
      <c r="G48" s="553"/>
      <c r="H48" s="757"/>
      <c r="I48" s="757"/>
      <c r="J48" s="757"/>
      <c r="K48" s="757"/>
      <c r="L48" s="757"/>
      <c r="M48" s="757"/>
      <c r="N48" s="757"/>
      <c r="O48" s="757"/>
      <c r="P48" s="553"/>
      <c r="Q48" s="553"/>
      <c r="R48" s="553"/>
      <c r="S48" s="560" t="s">
        <v>614</v>
      </c>
    </row>
    <row r="49" spans="1:19" ht="13.5">
      <c r="A49" s="744" t="s">
        <v>564</v>
      </c>
      <c r="B49" s="744"/>
      <c r="C49" s="745"/>
      <c r="D49" s="539" t="s">
        <v>730</v>
      </c>
      <c r="E49" s="539" t="s">
        <v>731</v>
      </c>
      <c r="F49" s="539" t="s">
        <v>732</v>
      </c>
      <c r="G49" s="539" t="s">
        <v>733</v>
      </c>
      <c r="H49" s="539" t="s">
        <v>734</v>
      </c>
      <c r="I49" s="539" t="s">
        <v>735</v>
      </c>
      <c r="J49" s="539" t="s">
        <v>736</v>
      </c>
      <c r="K49" s="539" t="s">
        <v>737</v>
      </c>
      <c r="L49" s="539" t="s">
        <v>738</v>
      </c>
      <c r="M49" s="539" t="s">
        <v>739</v>
      </c>
      <c r="N49" s="539" t="s">
        <v>740</v>
      </c>
      <c r="O49" s="539" t="s">
        <v>741</v>
      </c>
      <c r="P49" s="539" t="s">
        <v>742</v>
      </c>
      <c r="Q49" s="539" t="s">
        <v>743</v>
      </c>
      <c r="R49" s="539" t="s">
        <v>744</v>
      </c>
      <c r="S49" s="539" t="s">
        <v>745</v>
      </c>
    </row>
    <row r="50" spans="1:19" ht="13.5">
      <c r="A50" s="746"/>
      <c r="B50" s="746"/>
      <c r="C50" s="747"/>
      <c r="D50" s="540" t="s">
        <v>580</v>
      </c>
      <c r="E50" s="540"/>
      <c r="F50" s="540"/>
      <c r="G50" s="540" t="s">
        <v>727</v>
      </c>
      <c r="H50" s="540" t="s">
        <v>581</v>
      </c>
      <c r="I50" s="540" t="s">
        <v>582</v>
      </c>
      <c r="J50" s="540" t="s">
        <v>583</v>
      </c>
      <c r="K50" s="540" t="s">
        <v>584</v>
      </c>
      <c r="L50" s="541" t="s">
        <v>585</v>
      </c>
      <c r="M50" s="542" t="s">
        <v>586</v>
      </c>
      <c r="N50" s="541" t="s">
        <v>728</v>
      </c>
      <c r="O50" s="541" t="s">
        <v>587</v>
      </c>
      <c r="P50" s="541" t="s">
        <v>588</v>
      </c>
      <c r="Q50" s="541" t="s">
        <v>589</v>
      </c>
      <c r="R50" s="541" t="s">
        <v>590</v>
      </c>
      <c r="S50" s="541" t="s">
        <v>591</v>
      </c>
    </row>
    <row r="51" spans="1:19" ht="18" customHeight="1">
      <c r="A51" s="748"/>
      <c r="B51" s="748"/>
      <c r="C51" s="749"/>
      <c r="D51" s="543" t="s">
        <v>592</v>
      </c>
      <c r="E51" s="543" t="s">
        <v>342</v>
      </c>
      <c r="F51" s="543" t="s">
        <v>343</v>
      </c>
      <c r="G51" s="543" t="s">
        <v>729</v>
      </c>
      <c r="H51" s="543" t="s">
        <v>593</v>
      </c>
      <c r="I51" s="543" t="s">
        <v>594</v>
      </c>
      <c r="J51" s="543" t="s">
        <v>595</v>
      </c>
      <c r="K51" s="543" t="s">
        <v>596</v>
      </c>
      <c r="L51" s="544" t="s">
        <v>597</v>
      </c>
      <c r="M51" s="545" t="s">
        <v>598</v>
      </c>
      <c r="N51" s="544" t="s">
        <v>599</v>
      </c>
      <c r="O51" s="544" t="s">
        <v>599</v>
      </c>
      <c r="P51" s="545" t="s">
        <v>600</v>
      </c>
      <c r="Q51" s="545" t="s">
        <v>601</v>
      </c>
      <c r="R51" s="544" t="s">
        <v>599</v>
      </c>
      <c r="S51" s="543" t="s">
        <v>602</v>
      </c>
    </row>
    <row r="52" spans="1:19" ht="15.75" customHeight="1">
      <c r="A52" s="614"/>
      <c r="B52" s="614"/>
      <c r="C52" s="614"/>
      <c r="D52" s="750" t="s">
        <v>710</v>
      </c>
      <c r="E52" s="750"/>
      <c r="F52" s="750"/>
      <c r="G52" s="750"/>
      <c r="H52" s="750"/>
      <c r="I52" s="750"/>
      <c r="J52" s="750"/>
      <c r="K52" s="750"/>
      <c r="L52" s="750"/>
      <c r="M52" s="750"/>
      <c r="N52" s="750"/>
      <c r="O52" s="750"/>
      <c r="P52" s="750"/>
      <c r="Q52" s="750"/>
      <c r="R52" s="750"/>
      <c r="S52" s="614"/>
    </row>
    <row r="53" spans="1:19" ht="13.5" customHeight="1">
      <c r="A53" s="546" t="s">
        <v>603</v>
      </c>
      <c r="B53" s="546" t="s">
        <v>604</v>
      </c>
      <c r="C53" s="547" t="s">
        <v>605</v>
      </c>
      <c r="D53" s="602">
        <v>98.5</v>
      </c>
      <c r="E53" s="603">
        <v>116.7</v>
      </c>
      <c r="F53" s="603">
        <v>115</v>
      </c>
      <c r="G53" s="603">
        <v>104.4</v>
      </c>
      <c r="H53" s="603">
        <v>104.5</v>
      </c>
      <c r="I53" s="603">
        <v>89.3</v>
      </c>
      <c r="J53" s="603">
        <v>95.4</v>
      </c>
      <c r="K53" s="603">
        <v>90</v>
      </c>
      <c r="L53" s="610" t="s">
        <v>698</v>
      </c>
      <c r="M53" s="610" t="s">
        <v>698</v>
      </c>
      <c r="N53" s="610" t="s">
        <v>698</v>
      </c>
      <c r="O53" s="610" t="s">
        <v>698</v>
      </c>
      <c r="P53" s="603">
        <v>90.5</v>
      </c>
      <c r="Q53" s="603">
        <v>77.9</v>
      </c>
      <c r="R53" s="603">
        <v>215.5</v>
      </c>
      <c r="S53" s="610" t="s">
        <v>698</v>
      </c>
    </row>
    <row r="54" spans="1:19" ht="13.5" customHeight="1">
      <c r="A54" s="549"/>
      <c r="B54" s="549" t="s">
        <v>606</v>
      </c>
      <c r="C54" s="550"/>
      <c r="D54" s="604">
        <v>102.3</v>
      </c>
      <c r="E54" s="605">
        <v>109.5</v>
      </c>
      <c r="F54" s="605">
        <v>118</v>
      </c>
      <c r="G54" s="605">
        <v>105.7</v>
      </c>
      <c r="H54" s="605">
        <v>103.1</v>
      </c>
      <c r="I54" s="605">
        <v>96.6</v>
      </c>
      <c r="J54" s="605">
        <v>97.4</v>
      </c>
      <c r="K54" s="605">
        <v>92.6</v>
      </c>
      <c r="L54" s="611" t="s">
        <v>698</v>
      </c>
      <c r="M54" s="611" t="s">
        <v>698</v>
      </c>
      <c r="N54" s="611" t="s">
        <v>698</v>
      </c>
      <c r="O54" s="611" t="s">
        <v>698</v>
      </c>
      <c r="P54" s="605">
        <v>95.1</v>
      </c>
      <c r="Q54" s="605">
        <v>84.2</v>
      </c>
      <c r="R54" s="605">
        <v>204.8</v>
      </c>
      <c r="S54" s="611" t="s">
        <v>698</v>
      </c>
    </row>
    <row r="55" spans="1:19" ht="13.5" customHeight="1">
      <c r="A55" s="549"/>
      <c r="B55" s="549" t="s">
        <v>607</v>
      </c>
      <c r="C55" s="550"/>
      <c r="D55" s="604">
        <v>101.7</v>
      </c>
      <c r="E55" s="605">
        <v>102.6</v>
      </c>
      <c r="F55" s="605">
        <v>108.9</v>
      </c>
      <c r="G55" s="605">
        <v>101.6</v>
      </c>
      <c r="H55" s="605">
        <v>108.7</v>
      </c>
      <c r="I55" s="605">
        <v>100.1</v>
      </c>
      <c r="J55" s="605">
        <v>100</v>
      </c>
      <c r="K55" s="605">
        <v>95.1</v>
      </c>
      <c r="L55" s="611" t="s">
        <v>698</v>
      </c>
      <c r="M55" s="611" t="s">
        <v>698</v>
      </c>
      <c r="N55" s="611" t="s">
        <v>698</v>
      </c>
      <c r="O55" s="611" t="s">
        <v>698</v>
      </c>
      <c r="P55" s="605">
        <v>98.9</v>
      </c>
      <c r="Q55" s="605">
        <v>90.5</v>
      </c>
      <c r="R55" s="605">
        <v>168.5</v>
      </c>
      <c r="S55" s="611" t="s">
        <v>698</v>
      </c>
    </row>
    <row r="56" spans="1:19" ht="13.5" customHeight="1">
      <c r="A56" s="549"/>
      <c r="B56" s="549" t="s">
        <v>608</v>
      </c>
      <c r="C56" s="550"/>
      <c r="D56" s="604">
        <v>100</v>
      </c>
      <c r="E56" s="605">
        <v>96.9</v>
      </c>
      <c r="F56" s="605">
        <v>101.1</v>
      </c>
      <c r="G56" s="605">
        <v>98.2</v>
      </c>
      <c r="H56" s="605">
        <v>110.4</v>
      </c>
      <c r="I56" s="605">
        <v>98.6</v>
      </c>
      <c r="J56" s="605">
        <v>103.1</v>
      </c>
      <c r="K56" s="605">
        <v>95.4</v>
      </c>
      <c r="L56" s="611" t="s">
        <v>698</v>
      </c>
      <c r="M56" s="611" t="s">
        <v>698</v>
      </c>
      <c r="N56" s="611" t="s">
        <v>698</v>
      </c>
      <c r="O56" s="611" t="s">
        <v>698</v>
      </c>
      <c r="P56" s="605">
        <v>101.4</v>
      </c>
      <c r="Q56" s="605">
        <v>97.3</v>
      </c>
      <c r="R56" s="605">
        <v>107.6</v>
      </c>
      <c r="S56" s="611" t="s">
        <v>698</v>
      </c>
    </row>
    <row r="57" spans="1:19" ht="13.5" customHeight="1">
      <c r="A57" s="549"/>
      <c r="B57" s="549" t="s">
        <v>609</v>
      </c>
      <c r="C57" s="550"/>
      <c r="D57" s="607">
        <v>100</v>
      </c>
      <c r="E57" s="606">
        <v>100</v>
      </c>
      <c r="F57" s="606">
        <v>100</v>
      </c>
      <c r="G57" s="606">
        <v>100</v>
      </c>
      <c r="H57" s="606">
        <v>100</v>
      </c>
      <c r="I57" s="606">
        <v>100</v>
      </c>
      <c r="J57" s="606">
        <v>100</v>
      </c>
      <c r="K57" s="606">
        <v>100</v>
      </c>
      <c r="L57" s="606">
        <v>100</v>
      </c>
      <c r="M57" s="606">
        <v>100</v>
      </c>
      <c r="N57" s="606">
        <v>100</v>
      </c>
      <c r="O57" s="606">
        <v>100</v>
      </c>
      <c r="P57" s="606">
        <v>100</v>
      </c>
      <c r="Q57" s="606">
        <v>100</v>
      </c>
      <c r="R57" s="606">
        <v>100</v>
      </c>
      <c r="S57" s="606">
        <v>100</v>
      </c>
    </row>
    <row r="58" spans="1:19" ht="13.5" customHeight="1">
      <c r="A58" s="549"/>
      <c r="B58" s="549" t="s">
        <v>610</v>
      </c>
      <c r="C58" s="550"/>
      <c r="D58" s="608">
        <v>101.3</v>
      </c>
      <c r="E58" s="609">
        <v>98.4</v>
      </c>
      <c r="F58" s="609">
        <v>99.9</v>
      </c>
      <c r="G58" s="609">
        <v>103.2</v>
      </c>
      <c r="H58" s="609">
        <v>100.3</v>
      </c>
      <c r="I58" s="609">
        <v>101.6</v>
      </c>
      <c r="J58" s="609">
        <v>100.5</v>
      </c>
      <c r="K58" s="609">
        <v>104.6</v>
      </c>
      <c r="L58" s="609">
        <v>96.8</v>
      </c>
      <c r="M58" s="609">
        <v>101.4</v>
      </c>
      <c r="N58" s="609">
        <v>101.2</v>
      </c>
      <c r="O58" s="609">
        <v>92.9</v>
      </c>
      <c r="P58" s="609">
        <v>98.4</v>
      </c>
      <c r="Q58" s="609">
        <v>114.3</v>
      </c>
      <c r="R58" s="609">
        <v>97.4</v>
      </c>
      <c r="S58" s="609">
        <v>97.9</v>
      </c>
    </row>
    <row r="59" spans="1:19" ht="13.5" customHeight="1">
      <c r="A59" s="546" t="s">
        <v>611</v>
      </c>
      <c r="B59" s="546" t="s">
        <v>629</v>
      </c>
      <c r="C59" s="552" t="s">
        <v>613</v>
      </c>
      <c r="D59" s="590">
        <v>101.9</v>
      </c>
      <c r="E59" s="591">
        <v>96.6</v>
      </c>
      <c r="F59" s="591">
        <v>99.7</v>
      </c>
      <c r="G59" s="591">
        <v>100.9</v>
      </c>
      <c r="H59" s="591">
        <v>104.9</v>
      </c>
      <c r="I59" s="591">
        <v>101.4</v>
      </c>
      <c r="J59" s="591">
        <v>102.8</v>
      </c>
      <c r="K59" s="591">
        <v>107.6</v>
      </c>
      <c r="L59" s="591">
        <v>95.2</v>
      </c>
      <c r="M59" s="591">
        <v>101.4</v>
      </c>
      <c r="N59" s="591">
        <v>99.5</v>
      </c>
      <c r="O59" s="591">
        <v>89.7</v>
      </c>
      <c r="P59" s="591">
        <v>99.1</v>
      </c>
      <c r="Q59" s="591">
        <v>118.5</v>
      </c>
      <c r="R59" s="591">
        <v>100.5</v>
      </c>
      <c r="S59" s="591">
        <v>97.8</v>
      </c>
    </row>
    <row r="60" spans="1:19" ht="13.5" customHeight="1">
      <c r="A60" s="549"/>
      <c r="B60" s="549" t="s">
        <v>704</v>
      </c>
      <c r="C60" s="550"/>
      <c r="D60" s="590">
        <v>102</v>
      </c>
      <c r="E60" s="591">
        <v>97.1</v>
      </c>
      <c r="F60" s="591">
        <v>99.9</v>
      </c>
      <c r="G60" s="591">
        <v>101.7</v>
      </c>
      <c r="H60" s="591">
        <v>104.8</v>
      </c>
      <c r="I60" s="591">
        <v>101.1</v>
      </c>
      <c r="J60" s="591">
        <v>102.8</v>
      </c>
      <c r="K60" s="591">
        <v>107.8</v>
      </c>
      <c r="L60" s="591">
        <v>95.1</v>
      </c>
      <c r="M60" s="591">
        <v>101.4</v>
      </c>
      <c r="N60" s="591">
        <v>99.9</v>
      </c>
      <c r="O60" s="591">
        <v>89.9</v>
      </c>
      <c r="P60" s="591">
        <v>99</v>
      </c>
      <c r="Q60" s="591">
        <v>118.3</v>
      </c>
      <c r="R60" s="591">
        <v>100.1</v>
      </c>
      <c r="S60" s="591">
        <v>98.6</v>
      </c>
    </row>
    <row r="61" spans="1:19" ht="13.5" customHeight="1">
      <c r="A61" s="549" t="s">
        <v>612</v>
      </c>
      <c r="B61" s="549" t="s">
        <v>633</v>
      </c>
      <c r="C61" s="550" t="s">
        <v>613</v>
      </c>
      <c r="D61" s="590">
        <v>102.4</v>
      </c>
      <c r="E61" s="591">
        <v>97.4</v>
      </c>
      <c r="F61" s="591">
        <v>101.3</v>
      </c>
      <c r="G61" s="591">
        <v>101.9</v>
      </c>
      <c r="H61" s="591">
        <v>94.4</v>
      </c>
      <c r="I61" s="591">
        <v>101.9</v>
      </c>
      <c r="J61" s="591">
        <v>102.9</v>
      </c>
      <c r="K61" s="591">
        <v>107.6</v>
      </c>
      <c r="L61" s="591">
        <v>95.1</v>
      </c>
      <c r="M61" s="591">
        <v>101.9</v>
      </c>
      <c r="N61" s="591">
        <v>99.6</v>
      </c>
      <c r="O61" s="591">
        <v>88.5</v>
      </c>
      <c r="P61" s="591">
        <v>99</v>
      </c>
      <c r="Q61" s="591">
        <v>118.7</v>
      </c>
      <c r="R61" s="591">
        <v>104.9</v>
      </c>
      <c r="S61" s="591">
        <v>96.1</v>
      </c>
    </row>
    <row r="62" spans="1:19" ht="13.5" customHeight="1">
      <c r="A62" s="549" t="s">
        <v>563</v>
      </c>
      <c r="B62" s="549" t="s">
        <v>621</v>
      </c>
      <c r="C62" s="550"/>
      <c r="D62" s="590">
        <v>102.3</v>
      </c>
      <c r="E62" s="591">
        <v>97.3</v>
      </c>
      <c r="F62" s="591">
        <v>100.6</v>
      </c>
      <c r="G62" s="591">
        <v>101.2</v>
      </c>
      <c r="H62" s="591">
        <v>94.9</v>
      </c>
      <c r="I62" s="591">
        <v>102.2</v>
      </c>
      <c r="J62" s="591">
        <v>103.1</v>
      </c>
      <c r="K62" s="591">
        <v>107.2</v>
      </c>
      <c r="L62" s="591">
        <v>95.7</v>
      </c>
      <c r="M62" s="591">
        <v>101.7</v>
      </c>
      <c r="N62" s="591">
        <v>97.8</v>
      </c>
      <c r="O62" s="591">
        <v>91.1</v>
      </c>
      <c r="P62" s="591">
        <v>103.6</v>
      </c>
      <c r="Q62" s="591">
        <v>118.3</v>
      </c>
      <c r="R62" s="591">
        <v>104.9</v>
      </c>
      <c r="S62" s="591">
        <v>95.5</v>
      </c>
    </row>
    <row r="63" spans="1:19" ht="13.5" customHeight="1">
      <c r="A63" s="549" t="s">
        <v>563</v>
      </c>
      <c r="B63" s="549" t="s">
        <v>622</v>
      </c>
      <c r="C63" s="550"/>
      <c r="D63" s="590">
        <v>101.4</v>
      </c>
      <c r="E63" s="591">
        <v>97.1</v>
      </c>
      <c r="F63" s="591">
        <v>100.2</v>
      </c>
      <c r="G63" s="591">
        <v>100.1</v>
      </c>
      <c r="H63" s="591">
        <v>94.2</v>
      </c>
      <c r="I63" s="591">
        <v>100.8</v>
      </c>
      <c r="J63" s="591">
        <v>102.9</v>
      </c>
      <c r="K63" s="591">
        <v>107.7</v>
      </c>
      <c r="L63" s="591">
        <v>98.9</v>
      </c>
      <c r="M63" s="591">
        <v>96.6</v>
      </c>
      <c r="N63" s="591">
        <v>99.1</v>
      </c>
      <c r="O63" s="591">
        <v>88.4</v>
      </c>
      <c r="P63" s="591">
        <v>95</v>
      </c>
      <c r="Q63" s="591">
        <v>119.1</v>
      </c>
      <c r="R63" s="591">
        <v>104.9</v>
      </c>
      <c r="S63" s="591">
        <v>94.2</v>
      </c>
    </row>
    <row r="64" spans="1:19" ht="13.5" customHeight="1">
      <c r="A64" s="549" t="s">
        <v>563</v>
      </c>
      <c r="B64" s="549" t="s">
        <v>623</v>
      </c>
      <c r="C64" s="550"/>
      <c r="D64" s="590">
        <v>102.6</v>
      </c>
      <c r="E64" s="591">
        <v>96.9</v>
      </c>
      <c r="F64" s="591">
        <v>101.8</v>
      </c>
      <c r="G64" s="591">
        <v>101.6</v>
      </c>
      <c r="H64" s="591">
        <v>96.8</v>
      </c>
      <c r="I64" s="591">
        <v>101.5</v>
      </c>
      <c r="J64" s="591">
        <v>101.7</v>
      </c>
      <c r="K64" s="591">
        <v>108.6</v>
      </c>
      <c r="L64" s="591">
        <v>100.8</v>
      </c>
      <c r="M64" s="591">
        <v>98.4</v>
      </c>
      <c r="N64" s="591">
        <v>100.6</v>
      </c>
      <c r="O64" s="591">
        <v>88.3</v>
      </c>
      <c r="P64" s="591">
        <v>99.8</v>
      </c>
      <c r="Q64" s="591">
        <v>121.4</v>
      </c>
      <c r="R64" s="591">
        <v>106.8</v>
      </c>
      <c r="S64" s="591">
        <v>93.2</v>
      </c>
    </row>
    <row r="65" spans="1:19" ht="13.5" customHeight="1">
      <c r="A65" s="549" t="s">
        <v>563</v>
      </c>
      <c r="B65" s="549" t="s">
        <v>624</v>
      </c>
      <c r="C65" s="550"/>
      <c r="D65" s="590">
        <v>102.6</v>
      </c>
      <c r="E65" s="591">
        <v>96.4</v>
      </c>
      <c r="F65" s="591">
        <v>102.3</v>
      </c>
      <c r="G65" s="591">
        <v>102.2</v>
      </c>
      <c r="H65" s="591">
        <v>98.1</v>
      </c>
      <c r="I65" s="591">
        <v>100.9</v>
      </c>
      <c r="J65" s="591">
        <v>102.2</v>
      </c>
      <c r="K65" s="591">
        <v>107.5</v>
      </c>
      <c r="L65" s="591">
        <v>101.4</v>
      </c>
      <c r="M65" s="591">
        <v>98.7</v>
      </c>
      <c r="N65" s="591">
        <v>99.6</v>
      </c>
      <c r="O65" s="591">
        <v>87.4</v>
      </c>
      <c r="P65" s="591">
        <v>100</v>
      </c>
      <c r="Q65" s="591">
        <v>120.4</v>
      </c>
      <c r="R65" s="591">
        <v>107</v>
      </c>
      <c r="S65" s="591">
        <v>92.9</v>
      </c>
    </row>
    <row r="66" spans="1:19" ht="13.5" customHeight="1">
      <c r="A66" s="549" t="s">
        <v>563</v>
      </c>
      <c r="B66" s="549" t="s">
        <v>625</v>
      </c>
      <c r="C66" s="550"/>
      <c r="D66" s="590">
        <v>102.6</v>
      </c>
      <c r="E66" s="591">
        <v>96.4</v>
      </c>
      <c r="F66" s="591">
        <v>102.3</v>
      </c>
      <c r="G66" s="591">
        <v>101.8</v>
      </c>
      <c r="H66" s="591">
        <v>97.4</v>
      </c>
      <c r="I66" s="591">
        <v>101.2</v>
      </c>
      <c r="J66" s="591">
        <v>102.5</v>
      </c>
      <c r="K66" s="591">
        <v>107.6</v>
      </c>
      <c r="L66" s="591">
        <v>101</v>
      </c>
      <c r="M66" s="591">
        <v>98.5</v>
      </c>
      <c r="N66" s="591">
        <v>99</v>
      </c>
      <c r="O66" s="591">
        <v>87.3</v>
      </c>
      <c r="P66" s="591">
        <v>99.4</v>
      </c>
      <c r="Q66" s="591">
        <v>120.8</v>
      </c>
      <c r="R66" s="591">
        <v>106.9</v>
      </c>
      <c r="S66" s="591">
        <v>93.9</v>
      </c>
    </row>
    <row r="67" spans="1:19" ht="13.5" customHeight="1">
      <c r="A67" s="549" t="s">
        <v>563</v>
      </c>
      <c r="B67" s="549" t="s">
        <v>626</v>
      </c>
      <c r="C67" s="550"/>
      <c r="D67" s="590">
        <v>102.6</v>
      </c>
      <c r="E67" s="591">
        <v>96.2</v>
      </c>
      <c r="F67" s="591">
        <v>101.9</v>
      </c>
      <c r="G67" s="591">
        <v>101</v>
      </c>
      <c r="H67" s="591">
        <v>94.6</v>
      </c>
      <c r="I67" s="591">
        <v>101.5</v>
      </c>
      <c r="J67" s="591">
        <v>102.7</v>
      </c>
      <c r="K67" s="591">
        <v>107.6</v>
      </c>
      <c r="L67" s="591">
        <v>99.9</v>
      </c>
      <c r="M67" s="591">
        <v>98.1</v>
      </c>
      <c r="N67" s="591">
        <v>99.7</v>
      </c>
      <c r="O67" s="591">
        <v>87.2</v>
      </c>
      <c r="P67" s="591">
        <v>99.4</v>
      </c>
      <c r="Q67" s="591">
        <v>120.9</v>
      </c>
      <c r="R67" s="591">
        <v>106.8</v>
      </c>
      <c r="S67" s="591">
        <v>95.2</v>
      </c>
    </row>
    <row r="68" spans="1:19" ht="13.5" customHeight="1">
      <c r="A68" s="549"/>
      <c r="B68" s="549" t="s">
        <v>627</v>
      </c>
      <c r="C68" s="550"/>
      <c r="D68" s="590">
        <v>102.2</v>
      </c>
      <c r="E68" s="591">
        <v>96.2</v>
      </c>
      <c r="F68" s="591">
        <v>101.3</v>
      </c>
      <c r="G68" s="591">
        <v>100.2</v>
      </c>
      <c r="H68" s="591">
        <v>93.6</v>
      </c>
      <c r="I68" s="591">
        <v>101.6</v>
      </c>
      <c r="J68" s="591">
        <v>101.5</v>
      </c>
      <c r="K68" s="591">
        <v>106.9</v>
      </c>
      <c r="L68" s="591">
        <v>100.6</v>
      </c>
      <c r="M68" s="591">
        <v>97.5</v>
      </c>
      <c r="N68" s="591">
        <v>102.5</v>
      </c>
      <c r="O68" s="591">
        <v>85.6</v>
      </c>
      <c r="P68" s="591">
        <v>98.8</v>
      </c>
      <c r="Q68" s="591">
        <v>119.8</v>
      </c>
      <c r="R68" s="591">
        <v>106.1</v>
      </c>
      <c r="S68" s="591">
        <v>95</v>
      </c>
    </row>
    <row r="69" spans="1:19" ht="13.5" customHeight="1">
      <c r="A69" s="549"/>
      <c r="B69" s="549" t="s">
        <v>628</v>
      </c>
      <c r="C69" s="550"/>
      <c r="D69" s="590">
        <v>102.1</v>
      </c>
      <c r="E69" s="591">
        <v>95.9</v>
      </c>
      <c r="F69" s="591">
        <v>100.8</v>
      </c>
      <c r="G69" s="591">
        <v>100</v>
      </c>
      <c r="H69" s="591">
        <v>93.3</v>
      </c>
      <c r="I69" s="591">
        <v>101.4</v>
      </c>
      <c r="J69" s="591">
        <v>102.9</v>
      </c>
      <c r="K69" s="591">
        <v>106.8</v>
      </c>
      <c r="L69" s="591">
        <v>99.5</v>
      </c>
      <c r="M69" s="591">
        <v>98</v>
      </c>
      <c r="N69" s="591">
        <v>103</v>
      </c>
      <c r="O69" s="591">
        <v>84.9</v>
      </c>
      <c r="P69" s="591">
        <v>99.5</v>
      </c>
      <c r="Q69" s="591">
        <v>120.4</v>
      </c>
      <c r="R69" s="591">
        <v>105.9</v>
      </c>
      <c r="S69" s="591">
        <v>93.3</v>
      </c>
    </row>
    <row r="70" spans="1:46" ht="13.5" customHeight="1">
      <c r="A70" s="549"/>
      <c r="B70" s="549" t="s">
        <v>579</v>
      </c>
      <c r="C70" s="550"/>
      <c r="D70" s="590">
        <v>101.7</v>
      </c>
      <c r="E70" s="591">
        <v>96.2</v>
      </c>
      <c r="F70" s="591">
        <v>100.4</v>
      </c>
      <c r="G70" s="591">
        <v>98.6</v>
      </c>
      <c r="H70" s="591">
        <v>93.1</v>
      </c>
      <c r="I70" s="591">
        <v>101.3</v>
      </c>
      <c r="J70" s="591">
        <v>100.8</v>
      </c>
      <c r="K70" s="591">
        <v>106.2</v>
      </c>
      <c r="L70" s="591">
        <v>98.4</v>
      </c>
      <c r="M70" s="591">
        <v>98.2</v>
      </c>
      <c r="N70" s="591">
        <v>105.1</v>
      </c>
      <c r="O70" s="591">
        <v>84.8</v>
      </c>
      <c r="P70" s="591">
        <v>99.5</v>
      </c>
      <c r="Q70" s="591">
        <v>120</v>
      </c>
      <c r="R70" s="591">
        <v>107.2</v>
      </c>
      <c r="S70" s="591">
        <v>93.3</v>
      </c>
      <c r="T70" s="553"/>
      <c r="U70" s="553"/>
      <c r="V70" s="553"/>
      <c r="W70" s="553"/>
      <c r="X70" s="553"/>
      <c r="Y70" s="553"/>
      <c r="Z70" s="553"/>
      <c r="AA70" s="553"/>
      <c r="AB70" s="553"/>
      <c r="AC70" s="553"/>
      <c r="AD70" s="553"/>
      <c r="AE70" s="553"/>
      <c r="AF70" s="553"/>
      <c r="AG70" s="553"/>
      <c r="AH70" s="553"/>
      <c r="AI70" s="553"/>
      <c r="AJ70" s="553"/>
      <c r="AK70" s="553"/>
      <c r="AL70" s="553"/>
      <c r="AM70" s="553"/>
      <c r="AN70" s="553"/>
      <c r="AO70" s="553"/>
      <c r="AP70" s="553"/>
      <c r="AQ70" s="553"/>
      <c r="AR70" s="553"/>
      <c r="AS70" s="553"/>
      <c r="AT70" s="553"/>
    </row>
    <row r="71" spans="1:46" ht="13.5" customHeight="1">
      <c r="A71" s="554"/>
      <c r="B71" s="554" t="s">
        <v>794</v>
      </c>
      <c r="C71" s="555"/>
      <c r="D71" s="592">
        <v>101.9</v>
      </c>
      <c r="E71" s="593">
        <v>95.8</v>
      </c>
      <c r="F71" s="593">
        <v>100.2</v>
      </c>
      <c r="G71" s="593">
        <v>98</v>
      </c>
      <c r="H71" s="593">
        <v>93.1</v>
      </c>
      <c r="I71" s="593">
        <v>102.9</v>
      </c>
      <c r="J71" s="593">
        <v>102.4</v>
      </c>
      <c r="K71" s="593">
        <v>106.2</v>
      </c>
      <c r="L71" s="593">
        <v>97.9</v>
      </c>
      <c r="M71" s="593">
        <v>98.8</v>
      </c>
      <c r="N71" s="593">
        <v>106.8</v>
      </c>
      <c r="O71" s="593">
        <v>84.2</v>
      </c>
      <c r="P71" s="593">
        <v>96.5</v>
      </c>
      <c r="Q71" s="593">
        <v>119.9</v>
      </c>
      <c r="R71" s="593">
        <v>106.4</v>
      </c>
      <c r="S71" s="593">
        <v>93.1</v>
      </c>
      <c r="T71" s="553"/>
      <c r="U71" s="553"/>
      <c r="V71" s="553"/>
      <c r="W71" s="553"/>
      <c r="X71" s="553"/>
      <c r="Y71" s="553"/>
      <c r="Z71" s="553"/>
      <c r="AA71" s="553"/>
      <c r="AB71" s="553"/>
      <c r="AC71" s="553"/>
      <c r="AD71" s="553"/>
      <c r="AE71" s="553"/>
      <c r="AF71" s="553"/>
      <c r="AG71" s="553"/>
      <c r="AH71" s="553"/>
      <c r="AI71" s="553"/>
      <c r="AJ71" s="553"/>
      <c r="AK71" s="553"/>
      <c r="AL71" s="553"/>
      <c r="AM71" s="553"/>
      <c r="AN71" s="553"/>
      <c r="AO71" s="553"/>
      <c r="AP71" s="553"/>
      <c r="AQ71" s="553"/>
      <c r="AR71" s="553"/>
      <c r="AS71" s="553"/>
      <c r="AT71" s="553"/>
    </row>
    <row r="72" spans="1:19" ht="17.25" customHeight="1">
      <c r="A72" s="614"/>
      <c r="B72" s="614"/>
      <c r="C72" s="614"/>
      <c r="D72" s="751" t="s">
        <v>709</v>
      </c>
      <c r="E72" s="751"/>
      <c r="F72" s="751"/>
      <c r="G72" s="751"/>
      <c r="H72" s="751"/>
      <c r="I72" s="751"/>
      <c r="J72" s="751"/>
      <c r="K72" s="751"/>
      <c r="L72" s="751"/>
      <c r="M72" s="751"/>
      <c r="N72" s="751"/>
      <c r="O72" s="751"/>
      <c r="P72" s="751"/>
      <c r="Q72" s="751"/>
      <c r="R72" s="751"/>
      <c r="S72" s="751"/>
    </row>
    <row r="73" spans="1:19" ht="13.5" customHeight="1">
      <c r="A73" s="546" t="s">
        <v>603</v>
      </c>
      <c r="B73" s="546" t="s">
        <v>604</v>
      </c>
      <c r="C73" s="547" t="s">
        <v>605</v>
      </c>
      <c r="D73" s="602">
        <v>2.3</v>
      </c>
      <c r="E73" s="603">
        <v>-5.6</v>
      </c>
      <c r="F73" s="603">
        <v>3</v>
      </c>
      <c r="G73" s="603">
        <v>0.8</v>
      </c>
      <c r="H73" s="603">
        <v>3.7</v>
      </c>
      <c r="I73" s="603">
        <v>4.7</v>
      </c>
      <c r="J73" s="603">
        <v>-0.8</v>
      </c>
      <c r="K73" s="603">
        <v>-12.3</v>
      </c>
      <c r="L73" s="610" t="s">
        <v>698</v>
      </c>
      <c r="M73" s="610" t="s">
        <v>698</v>
      </c>
      <c r="N73" s="610" t="s">
        <v>698</v>
      </c>
      <c r="O73" s="610" t="s">
        <v>698</v>
      </c>
      <c r="P73" s="603">
        <v>0.5</v>
      </c>
      <c r="Q73" s="603">
        <v>5.1</v>
      </c>
      <c r="R73" s="603">
        <v>-1.6</v>
      </c>
      <c r="S73" s="610" t="s">
        <v>698</v>
      </c>
    </row>
    <row r="74" spans="1:19" ht="13.5" customHeight="1">
      <c r="A74" s="549"/>
      <c r="B74" s="549" t="s">
        <v>606</v>
      </c>
      <c r="C74" s="550"/>
      <c r="D74" s="604">
        <v>3.8</v>
      </c>
      <c r="E74" s="605">
        <v>-6.3</v>
      </c>
      <c r="F74" s="605">
        <v>2.6</v>
      </c>
      <c r="G74" s="605">
        <v>1.2</v>
      </c>
      <c r="H74" s="605">
        <v>-1.4</v>
      </c>
      <c r="I74" s="605">
        <v>8.1</v>
      </c>
      <c r="J74" s="605">
        <v>2.1</v>
      </c>
      <c r="K74" s="605">
        <v>3</v>
      </c>
      <c r="L74" s="611" t="s">
        <v>698</v>
      </c>
      <c r="M74" s="611" t="s">
        <v>698</v>
      </c>
      <c r="N74" s="611" t="s">
        <v>698</v>
      </c>
      <c r="O74" s="611" t="s">
        <v>698</v>
      </c>
      <c r="P74" s="605">
        <v>5</v>
      </c>
      <c r="Q74" s="605">
        <v>8</v>
      </c>
      <c r="R74" s="605">
        <v>-5</v>
      </c>
      <c r="S74" s="611" t="s">
        <v>698</v>
      </c>
    </row>
    <row r="75" spans="1:19" ht="13.5" customHeight="1">
      <c r="A75" s="549"/>
      <c r="B75" s="549" t="s">
        <v>607</v>
      </c>
      <c r="C75" s="550"/>
      <c r="D75" s="604">
        <v>-0.5</v>
      </c>
      <c r="E75" s="605">
        <v>-6.2</v>
      </c>
      <c r="F75" s="605">
        <v>-7.8</v>
      </c>
      <c r="G75" s="605">
        <v>-3.8</v>
      </c>
      <c r="H75" s="605">
        <v>5.4</v>
      </c>
      <c r="I75" s="605">
        <v>3.7</v>
      </c>
      <c r="J75" s="605">
        <v>2.7</v>
      </c>
      <c r="K75" s="605">
        <v>2.7</v>
      </c>
      <c r="L75" s="611" t="s">
        <v>698</v>
      </c>
      <c r="M75" s="611" t="s">
        <v>698</v>
      </c>
      <c r="N75" s="611" t="s">
        <v>698</v>
      </c>
      <c r="O75" s="611" t="s">
        <v>698</v>
      </c>
      <c r="P75" s="605">
        <v>4.1</v>
      </c>
      <c r="Q75" s="605">
        <v>7.6</v>
      </c>
      <c r="R75" s="605">
        <v>-17.6</v>
      </c>
      <c r="S75" s="611" t="s">
        <v>698</v>
      </c>
    </row>
    <row r="76" spans="1:19" ht="13.5" customHeight="1">
      <c r="A76" s="549"/>
      <c r="B76" s="549" t="s">
        <v>608</v>
      </c>
      <c r="C76" s="550"/>
      <c r="D76" s="604">
        <v>-1.7</v>
      </c>
      <c r="E76" s="605">
        <v>-5.5</v>
      </c>
      <c r="F76" s="605">
        <v>-7.2</v>
      </c>
      <c r="G76" s="605">
        <v>-3.4</v>
      </c>
      <c r="H76" s="605">
        <v>1.6</v>
      </c>
      <c r="I76" s="605">
        <v>-1.5</v>
      </c>
      <c r="J76" s="605">
        <v>3.2</v>
      </c>
      <c r="K76" s="605">
        <v>0.4</v>
      </c>
      <c r="L76" s="611" t="s">
        <v>698</v>
      </c>
      <c r="M76" s="611" t="s">
        <v>698</v>
      </c>
      <c r="N76" s="611" t="s">
        <v>698</v>
      </c>
      <c r="O76" s="611" t="s">
        <v>698</v>
      </c>
      <c r="P76" s="605">
        <v>2.6</v>
      </c>
      <c r="Q76" s="605">
        <v>7.5</v>
      </c>
      <c r="R76" s="605">
        <v>-36.1</v>
      </c>
      <c r="S76" s="611" t="s">
        <v>698</v>
      </c>
    </row>
    <row r="77" spans="1:19" ht="13.5" customHeight="1">
      <c r="A77" s="549"/>
      <c r="B77" s="549" t="s">
        <v>609</v>
      </c>
      <c r="C77" s="550"/>
      <c r="D77" s="604">
        <v>0</v>
      </c>
      <c r="E77" s="605">
        <v>3.2</v>
      </c>
      <c r="F77" s="605">
        <v>-1</v>
      </c>
      <c r="G77" s="605">
        <v>1.9</v>
      </c>
      <c r="H77" s="605">
        <v>-9.4</v>
      </c>
      <c r="I77" s="605">
        <v>1.4</v>
      </c>
      <c r="J77" s="605">
        <v>-3.1</v>
      </c>
      <c r="K77" s="605">
        <v>4.7</v>
      </c>
      <c r="L77" s="611" t="s">
        <v>698</v>
      </c>
      <c r="M77" s="611" t="s">
        <v>698</v>
      </c>
      <c r="N77" s="611" t="s">
        <v>698</v>
      </c>
      <c r="O77" s="611" t="s">
        <v>698</v>
      </c>
      <c r="P77" s="605">
        <v>-1.4</v>
      </c>
      <c r="Q77" s="605">
        <v>2.7</v>
      </c>
      <c r="R77" s="605">
        <v>-7.1</v>
      </c>
      <c r="S77" s="611" t="s">
        <v>698</v>
      </c>
    </row>
    <row r="78" spans="1:19" ht="13.5" customHeight="1">
      <c r="A78" s="549"/>
      <c r="B78" s="549" t="s">
        <v>610</v>
      </c>
      <c r="C78" s="550"/>
      <c r="D78" s="608">
        <v>1.3</v>
      </c>
      <c r="E78" s="609">
        <v>-1.6</v>
      </c>
      <c r="F78" s="609">
        <v>-0.2</v>
      </c>
      <c r="G78" s="609">
        <v>3.2</v>
      </c>
      <c r="H78" s="609">
        <v>0.3</v>
      </c>
      <c r="I78" s="609">
        <v>1.6</v>
      </c>
      <c r="J78" s="609">
        <v>0.5</v>
      </c>
      <c r="K78" s="609">
        <v>4.6</v>
      </c>
      <c r="L78" s="609">
        <v>-3.2</v>
      </c>
      <c r="M78" s="609">
        <v>1.4</v>
      </c>
      <c r="N78" s="609">
        <v>1.2</v>
      </c>
      <c r="O78" s="609">
        <v>-7.1</v>
      </c>
      <c r="P78" s="609">
        <v>-1.5</v>
      </c>
      <c r="Q78" s="609">
        <v>14.2</v>
      </c>
      <c r="R78" s="609">
        <v>-2.6</v>
      </c>
      <c r="S78" s="609">
        <v>-2.1</v>
      </c>
    </row>
    <row r="79" spans="1:19" ht="13.5" customHeight="1">
      <c r="A79" s="546" t="s">
        <v>611</v>
      </c>
      <c r="B79" s="546" t="s">
        <v>629</v>
      </c>
      <c r="C79" s="552" t="s">
        <v>613</v>
      </c>
      <c r="D79" s="590">
        <v>1.5</v>
      </c>
      <c r="E79" s="591">
        <v>-2.7</v>
      </c>
      <c r="F79" s="591">
        <v>-1</v>
      </c>
      <c r="G79" s="591">
        <v>1</v>
      </c>
      <c r="H79" s="591">
        <v>4.3</v>
      </c>
      <c r="I79" s="591">
        <v>0.3</v>
      </c>
      <c r="J79" s="591">
        <v>3.1</v>
      </c>
      <c r="K79" s="591">
        <v>6.2</v>
      </c>
      <c r="L79" s="591">
        <v>-3.9</v>
      </c>
      <c r="M79" s="591">
        <v>0.1</v>
      </c>
      <c r="N79" s="591">
        <v>0.2</v>
      </c>
      <c r="O79" s="591">
        <v>-6.7</v>
      </c>
      <c r="P79" s="591">
        <v>-0.6</v>
      </c>
      <c r="Q79" s="591">
        <v>16.5</v>
      </c>
      <c r="R79" s="591">
        <v>-0.2</v>
      </c>
      <c r="S79" s="591">
        <v>-1.2</v>
      </c>
    </row>
    <row r="80" spans="1:19" ht="13.5" customHeight="1">
      <c r="A80" s="549"/>
      <c r="B80" s="549" t="s">
        <v>704</v>
      </c>
      <c r="C80" s="550"/>
      <c r="D80" s="590">
        <v>1.3</v>
      </c>
      <c r="E80" s="591">
        <v>-2.2</v>
      </c>
      <c r="F80" s="591">
        <v>-0.6</v>
      </c>
      <c r="G80" s="591">
        <v>1.7</v>
      </c>
      <c r="H80" s="591">
        <v>4.9</v>
      </c>
      <c r="I80" s="591">
        <v>-0.5</v>
      </c>
      <c r="J80" s="591">
        <v>1.5</v>
      </c>
      <c r="K80" s="591">
        <v>6.5</v>
      </c>
      <c r="L80" s="591">
        <v>-4.1</v>
      </c>
      <c r="M80" s="591">
        <v>0.1</v>
      </c>
      <c r="N80" s="591">
        <v>-0.8</v>
      </c>
      <c r="O80" s="591">
        <v>-8.9</v>
      </c>
      <c r="P80" s="591">
        <v>-0.7</v>
      </c>
      <c r="Q80" s="591">
        <v>16.7</v>
      </c>
      <c r="R80" s="591">
        <v>-0.2</v>
      </c>
      <c r="S80" s="591">
        <v>-1.4</v>
      </c>
    </row>
    <row r="81" spans="1:19" ht="13.5" customHeight="1">
      <c r="A81" s="549" t="s">
        <v>612</v>
      </c>
      <c r="B81" s="549" t="s">
        <v>633</v>
      </c>
      <c r="C81" s="550" t="s">
        <v>613</v>
      </c>
      <c r="D81" s="590">
        <v>1.8</v>
      </c>
      <c r="E81" s="591">
        <v>-1.6</v>
      </c>
      <c r="F81" s="591">
        <v>1</v>
      </c>
      <c r="G81" s="591">
        <v>0.3</v>
      </c>
      <c r="H81" s="591">
        <v>-4.9</v>
      </c>
      <c r="I81" s="591">
        <v>0</v>
      </c>
      <c r="J81" s="591">
        <v>0.2</v>
      </c>
      <c r="K81" s="591">
        <v>6.5</v>
      </c>
      <c r="L81" s="591">
        <v>-2.6</v>
      </c>
      <c r="M81" s="591">
        <v>1.2</v>
      </c>
      <c r="N81" s="591">
        <v>-2.7</v>
      </c>
      <c r="O81" s="591">
        <v>-12.6</v>
      </c>
      <c r="P81" s="591">
        <v>-0.1</v>
      </c>
      <c r="Q81" s="591">
        <v>17.5</v>
      </c>
      <c r="R81" s="591">
        <v>4.8</v>
      </c>
      <c r="S81" s="591">
        <v>-3.3</v>
      </c>
    </row>
    <row r="82" spans="1:19" ht="13.5" customHeight="1">
      <c r="A82" s="549" t="s">
        <v>563</v>
      </c>
      <c r="B82" s="549" t="s">
        <v>621</v>
      </c>
      <c r="C82" s="550"/>
      <c r="D82" s="590">
        <v>2.3</v>
      </c>
      <c r="E82" s="591">
        <v>-1.5</v>
      </c>
      <c r="F82" s="591">
        <v>0.8</v>
      </c>
      <c r="G82" s="591">
        <v>-0.4</v>
      </c>
      <c r="H82" s="591">
        <v>-4.1</v>
      </c>
      <c r="I82" s="591">
        <v>0.3</v>
      </c>
      <c r="J82" s="591">
        <v>5.9</v>
      </c>
      <c r="K82" s="591">
        <v>5.6</v>
      </c>
      <c r="L82" s="591">
        <v>-1.7</v>
      </c>
      <c r="M82" s="591">
        <v>0.8</v>
      </c>
      <c r="N82" s="591">
        <v>-3.7</v>
      </c>
      <c r="O82" s="591">
        <v>-6.7</v>
      </c>
      <c r="P82" s="591">
        <v>4.2</v>
      </c>
      <c r="Q82" s="591">
        <v>15.5</v>
      </c>
      <c r="R82" s="591">
        <v>4.6</v>
      </c>
      <c r="S82" s="591">
        <v>-3.2</v>
      </c>
    </row>
    <row r="83" spans="1:19" ht="13.5" customHeight="1">
      <c r="A83" s="549" t="s">
        <v>563</v>
      </c>
      <c r="B83" s="549" t="s">
        <v>622</v>
      </c>
      <c r="C83" s="550"/>
      <c r="D83" s="590">
        <v>1.8</v>
      </c>
      <c r="E83" s="591">
        <v>-1.8</v>
      </c>
      <c r="F83" s="591">
        <v>0.7</v>
      </c>
      <c r="G83" s="591">
        <v>-1.3</v>
      </c>
      <c r="H83" s="591">
        <v>-4.8</v>
      </c>
      <c r="I83" s="591">
        <v>-0.5</v>
      </c>
      <c r="J83" s="591">
        <v>7.2</v>
      </c>
      <c r="K83" s="591">
        <v>7.3</v>
      </c>
      <c r="L83" s="591">
        <v>1.5</v>
      </c>
      <c r="M83" s="591">
        <v>-3.4</v>
      </c>
      <c r="N83" s="591">
        <v>-3.3</v>
      </c>
      <c r="O83" s="591">
        <v>-6</v>
      </c>
      <c r="P83" s="591">
        <v>-1.8</v>
      </c>
      <c r="Q83" s="591">
        <v>13</v>
      </c>
      <c r="R83" s="591">
        <v>6.7</v>
      </c>
      <c r="S83" s="591">
        <v>-3.5</v>
      </c>
    </row>
    <row r="84" spans="1:19" ht="13.5" customHeight="1">
      <c r="A84" s="549" t="s">
        <v>563</v>
      </c>
      <c r="B84" s="549" t="s">
        <v>623</v>
      </c>
      <c r="C84" s="550"/>
      <c r="D84" s="590">
        <v>0.9</v>
      </c>
      <c r="E84" s="591">
        <v>-2.3</v>
      </c>
      <c r="F84" s="591">
        <v>1.1</v>
      </c>
      <c r="G84" s="591">
        <v>-2.8</v>
      </c>
      <c r="H84" s="591">
        <v>-3.6</v>
      </c>
      <c r="I84" s="591">
        <v>-1.4</v>
      </c>
      <c r="J84" s="591">
        <v>2.4</v>
      </c>
      <c r="K84" s="591">
        <v>4.7</v>
      </c>
      <c r="L84" s="591">
        <v>2.9</v>
      </c>
      <c r="M84" s="591">
        <v>-2.4</v>
      </c>
      <c r="N84" s="591">
        <v>-2.1</v>
      </c>
      <c r="O84" s="591">
        <v>-5.2</v>
      </c>
      <c r="P84" s="591">
        <v>1.6</v>
      </c>
      <c r="Q84" s="591">
        <v>6.3</v>
      </c>
      <c r="R84" s="591">
        <v>7.2</v>
      </c>
      <c r="S84" s="591">
        <v>-4.3</v>
      </c>
    </row>
    <row r="85" spans="1:19" ht="13.5" customHeight="1">
      <c r="A85" s="549" t="s">
        <v>563</v>
      </c>
      <c r="B85" s="549" t="s">
        <v>624</v>
      </c>
      <c r="C85" s="550"/>
      <c r="D85" s="590">
        <v>1.1</v>
      </c>
      <c r="E85" s="591">
        <v>-2.9</v>
      </c>
      <c r="F85" s="591">
        <v>2</v>
      </c>
      <c r="G85" s="591">
        <v>-2.8</v>
      </c>
      <c r="H85" s="591">
        <v>-0.8</v>
      </c>
      <c r="I85" s="591">
        <v>-0.7</v>
      </c>
      <c r="J85" s="591">
        <v>3.3</v>
      </c>
      <c r="K85" s="591">
        <v>5.8</v>
      </c>
      <c r="L85" s="591">
        <v>6.1</v>
      </c>
      <c r="M85" s="591">
        <v>-3.8</v>
      </c>
      <c r="N85" s="591">
        <v>-1.7</v>
      </c>
      <c r="O85" s="591">
        <v>-6.8</v>
      </c>
      <c r="P85" s="591">
        <v>1.1</v>
      </c>
      <c r="Q85" s="591">
        <v>3</v>
      </c>
      <c r="R85" s="591">
        <v>9.5</v>
      </c>
      <c r="S85" s="591">
        <v>-3.6</v>
      </c>
    </row>
    <row r="86" spans="1:19" ht="13.5" customHeight="1">
      <c r="A86" s="549" t="s">
        <v>563</v>
      </c>
      <c r="B86" s="549" t="s">
        <v>625</v>
      </c>
      <c r="C86" s="550"/>
      <c r="D86" s="590">
        <v>1.2</v>
      </c>
      <c r="E86" s="591">
        <v>-2.9</v>
      </c>
      <c r="F86" s="591">
        <v>2.2</v>
      </c>
      <c r="G86" s="591">
        <v>-3</v>
      </c>
      <c r="H86" s="591">
        <v>-0.4</v>
      </c>
      <c r="I86" s="591">
        <v>-0.6</v>
      </c>
      <c r="J86" s="591">
        <v>3.7</v>
      </c>
      <c r="K86" s="591">
        <v>4.1</v>
      </c>
      <c r="L86" s="591">
        <v>5.3</v>
      </c>
      <c r="M86" s="591">
        <v>-4</v>
      </c>
      <c r="N86" s="591">
        <v>-1.2</v>
      </c>
      <c r="O86" s="591">
        <v>-6.6</v>
      </c>
      <c r="P86" s="591">
        <v>0.6</v>
      </c>
      <c r="Q86" s="591">
        <v>2.9</v>
      </c>
      <c r="R86" s="591">
        <v>15.7</v>
      </c>
      <c r="S86" s="591">
        <v>-3.8</v>
      </c>
    </row>
    <row r="87" spans="1:19" ht="13.5" customHeight="1">
      <c r="A87" s="549" t="s">
        <v>563</v>
      </c>
      <c r="B87" s="549" t="s">
        <v>626</v>
      </c>
      <c r="C87" s="550"/>
      <c r="D87" s="590">
        <v>0.7</v>
      </c>
      <c r="E87" s="591">
        <v>-3</v>
      </c>
      <c r="F87" s="591">
        <v>1.7</v>
      </c>
      <c r="G87" s="591">
        <v>-3.6</v>
      </c>
      <c r="H87" s="591">
        <v>-6.6</v>
      </c>
      <c r="I87" s="591">
        <v>-0.3</v>
      </c>
      <c r="J87" s="591">
        <v>3.3</v>
      </c>
      <c r="K87" s="591">
        <v>1.4</v>
      </c>
      <c r="L87" s="591">
        <v>0.5</v>
      </c>
      <c r="M87" s="591">
        <v>-3.5</v>
      </c>
      <c r="N87" s="591">
        <v>-1.1</v>
      </c>
      <c r="O87" s="591">
        <v>-6</v>
      </c>
      <c r="P87" s="591">
        <v>0.5</v>
      </c>
      <c r="Q87" s="591">
        <v>1.9</v>
      </c>
      <c r="R87" s="591">
        <v>15.1</v>
      </c>
      <c r="S87" s="591">
        <v>-3.4</v>
      </c>
    </row>
    <row r="88" spans="1:19" ht="13.5" customHeight="1">
      <c r="A88" s="549"/>
      <c r="B88" s="549" t="s">
        <v>627</v>
      </c>
      <c r="C88" s="550"/>
      <c r="D88" s="590">
        <v>1</v>
      </c>
      <c r="E88" s="591">
        <v>-2.1</v>
      </c>
      <c r="F88" s="591">
        <v>2.7</v>
      </c>
      <c r="G88" s="591">
        <v>-5.5</v>
      </c>
      <c r="H88" s="591">
        <v>-6.7</v>
      </c>
      <c r="I88" s="591">
        <v>0.3</v>
      </c>
      <c r="J88" s="591">
        <v>0.3</v>
      </c>
      <c r="K88" s="591">
        <v>-0.4</v>
      </c>
      <c r="L88" s="591">
        <v>2.9</v>
      </c>
      <c r="M88" s="591">
        <v>-4.1</v>
      </c>
      <c r="N88" s="591">
        <v>0.6</v>
      </c>
      <c r="O88" s="591">
        <v>-5</v>
      </c>
      <c r="P88" s="591">
        <v>4.3</v>
      </c>
      <c r="Q88" s="591">
        <v>0</v>
      </c>
      <c r="R88" s="591">
        <v>11.7</v>
      </c>
      <c r="S88" s="591">
        <v>-3</v>
      </c>
    </row>
    <row r="89" spans="1:19" ht="13.5" customHeight="1">
      <c r="A89" s="549"/>
      <c r="B89" s="549" t="s">
        <v>628</v>
      </c>
      <c r="C89" s="550"/>
      <c r="D89" s="590">
        <v>0.3</v>
      </c>
      <c r="E89" s="591">
        <v>-1.8</v>
      </c>
      <c r="F89" s="591">
        <v>1.2</v>
      </c>
      <c r="G89" s="591">
        <v>-4</v>
      </c>
      <c r="H89" s="591">
        <v>-5.3</v>
      </c>
      <c r="I89" s="591">
        <v>0.8</v>
      </c>
      <c r="J89" s="591">
        <v>0.4</v>
      </c>
      <c r="K89" s="591">
        <v>-0.5</v>
      </c>
      <c r="L89" s="591">
        <v>2.9</v>
      </c>
      <c r="M89" s="591">
        <v>-3.6</v>
      </c>
      <c r="N89" s="591">
        <v>1.7</v>
      </c>
      <c r="O89" s="591">
        <v>-5</v>
      </c>
      <c r="P89" s="591">
        <v>0.4</v>
      </c>
      <c r="Q89" s="591">
        <v>0.3</v>
      </c>
      <c r="R89" s="591">
        <v>11.1</v>
      </c>
      <c r="S89" s="591">
        <v>-4</v>
      </c>
    </row>
    <row r="90" spans="1:19" ht="13.5" customHeight="1">
      <c r="A90" s="549"/>
      <c r="B90" s="549" t="s">
        <v>579</v>
      </c>
      <c r="C90" s="550"/>
      <c r="D90" s="590">
        <v>-0.3</v>
      </c>
      <c r="E90" s="591">
        <v>-1.1</v>
      </c>
      <c r="F90" s="591">
        <v>0.7</v>
      </c>
      <c r="G90" s="591">
        <v>-3.1</v>
      </c>
      <c r="H90" s="591">
        <v>-6.3</v>
      </c>
      <c r="I90" s="591">
        <v>-0.7</v>
      </c>
      <c r="J90" s="591">
        <v>-3.1</v>
      </c>
      <c r="K90" s="591">
        <v>-1.7</v>
      </c>
      <c r="L90" s="591">
        <v>2.8</v>
      </c>
      <c r="M90" s="591">
        <v>-3.5</v>
      </c>
      <c r="N90" s="591">
        <v>5</v>
      </c>
      <c r="O90" s="591">
        <v>-4.9</v>
      </c>
      <c r="P90" s="591">
        <v>0.4</v>
      </c>
      <c r="Q90" s="591">
        <v>1</v>
      </c>
      <c r="R90" s="591">
        <v>11</v>
      </c>
      <c r="S90" s="591">
        <v>-4.4</v>
      </c>
    </row>
    <row r="91" spans="1:19" ht="13.5" customHeight="1">
      <c r="A91" s="554"/>
      <c r="B91" s="554" t="s">
        <v>789</v>
      </c>
      <c r="C91" s="555"/>
      <c r="D91" s="592">
        <v>0</v>
      </c>
      <c r="E91" s="593">
        <v>-0.8</v>
      </c>
      <c r="F91" s="593">
        <v>0.5</v>
      </c>
      <c r="G91" s="593">
        <v>-2.9</v>
      </c>
      <c r="H91" s="593">
        <v>-11.2</v>
      </c>
      <c r="I91" s="593">
        <v>1.5</v>
      </c>
      <c r="J91" s="593">
        <v>-0.4</v>
      </c>
      <c r="K91" s="593">
        <v>-1.3</v>
      </c>
      <c r="L91" s="593">
        <v>2.8</v>
      </c>
      <c r="M91" s="593">
        <v>-2.6</v>
      </c>
      <c r="N91" s="593">
        <v>7.3</v>
      </c>
      <c r="O91" s="593">
        <v>-6.1</v>
      </c>
      <c r="P91" s="593">
        <v>-2.6</v>
      </c>
      <c r="Q91" s="593">
        <v>1.2</v>
      </c>
      <c r="R91" s="593">
        <v>5.9</v>
      </c>
      <c r="S91" s="593">
        <v>-4.8</v>
      </c>
    </row>
    <row r="92" spans="1:35" ht="27" customHeight="1">
      <c r="A92" s="752" t="s">
        <v>344</v>
      </c>
      <c r="B92" s="752"/>
      <c r="C92" s="753"/>
      <c r="D92" s="597">
        <v>0.2</v>
      </c>
      <c r="E92" s="594">
        <v>-0.4</v>
      </c>
      <c r="F92" s="594">
        <v>-0.2</v>
      </c>
      <c r="G92" s="594">
        <v>-0.6</v>
      </c>
      <c r="H92" s="594">
        <v>0</v>
      </c>
      <c r="I92" s="594">
        <v>1.6</v>
      </c>
      <c r="J92" s="594">
        <v>1.6</v>
      </c>
      <c r="K92" s="594">
        <v>0</v>
      </c>
      <c r="L92" s="594">
        <v>-0.5</v>
      </c>
      <c r="M92" s="594">
        <v>0.6</v>
      </c>
      <c r="N92" s="594">
        <v>1.6</v>
      </c>
      <c r="O92" s="594">
        <v>-0.7</v>
      </c>
      <c r="P92" s="594">
        <v>-3</v>
      </c>
      <c r="Q92" s="594">
        <v>-0.1</v>
      </c>
      <c r="R92" s="594">
        <v>-0.7</v>
      </c>
      <c r="S92" s="594">
        <v>-0.2</v>
      </c>
      <c r="T92" s="551"/>
      <c r="U92" s="551"/>
      <c r="V92" s="551"/>
      <c r="W92" s="551"/>
      <c r="X92" s="551"/>
      <c r="Y92" s="551"/>
      <c r="Z92" s="551"/>
      <c r="AA92" s="551"/>
      <c r="AB92" s="551"/>
      <c r="AC92" s="551"/>
      <c r="AD92" s="551"/>
      <c r="AE92" s="551"/>
      <c r="AF92" s="551"/>
      <c r="AG92" s="551"/>
      <c r="AH92" s="551"/>
      <c r="AI92" s="551"/>
    </row>
    <row r="93" spans="1:36" s="553" customFormat="1" ht="27" customHeight="1">
      <c r="A93" s="557"/>
      <c r="B93" s="557"/>
      <c r="C93" s="557"/>
      <c r="D93" s="558"/>
      <c r="E93" s="558"/>
      <c r="F93" s="558"/>
      <c r="G93" s="558"/>
      <c r="H93" s="558"/>
      <c r="I93" s="558"/>
      <c r="J93" s="558"/>
      <c r="K93" s="558"/>
      <c r="L93" s="558"/>
      <c r="M93" s="558"/>
      <c r="N93" s="558"/>
      <c r="O93" s="558"/>
      <c r="P93" s="558"/>
      <c r="Q93" s="558"/>
      <c r="R93" s="558"/>
      <c r="S93" s="558"/>
      <c r="T93" s="536"/>
      <c r="U93" s="536"/>
      <c r="V93" s="536"/>
      <c r="W93" s="536"/>
      <c r="X93" s="536"/>
      <c r="Y93" s="536"/>
      <c r="Z93" s="536"/>
      <c r="AA93" s="536"/>
      <c r="AB93" s="536"/>
      <c r="AC93" s="536"/>
      <c r="AD93" s="536"/>
      <c r="AE93" s="536"/>
      <c r="AF93" s="536"/>
      <c r="AG93" s="536"/>
      <c r="AH93" s="536"/>
      <c r="AI93" s="536"/>
      <c r="AJ93" s="536"/>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Ｐゴシック,標準"&amp;12- 16 -</oddFooter>
  </headerFooter>
  <rowBreaks count="1" manualBreakCount="1">
    <brk id="92" max="255" man="1"/>
  </rowBreaks>
</worksheet>
</file>

<file path=xl/worksheets/sheet18.xml><?xml version="1.0" encoding="utf-8"?>
<worksheet xmlns="http://schemas.openxmlformats.org/spreadsheetml/2006/main" xmlns:r="http://schemas.openxmlformats.org/officeDocument/2006/relationships">
  <sheetPr codeName="Sheet35">
    <tabColor indexed="14"/>
    <pageSetUpPr fitToPage="1"/>
  </sheetPr>
  <dimension ref="A1:BO40"/>
  <sheetViews>
    <sheetView zoomScaleSheetLayoutView="85" workbookViewId="0" topLeftCell="A1">
      <selection activeCell="A1" sqref="A1"/>
    </sheetView>
  </sheetViews>
  <sheetFormatPr defaultColWidth="8.796875" defaultRowHeight="14.25"/>
  <cols>
    <col min="1" max="1" width="9.09765625" style="191" customWidth="1"/>
    <col min="2" max="2" width="5.19921875" style="191" customWidth="1"/>
    <col min="3" max="3" width="3.09765625" style="191" customWidth="1"/>
    <col min="4" max="4" width="2.69921875" style="191" customWidth="1"/>
    <col min="5" max="18" width="9.69921875" style="191" customWidth="1"/>
    <col min="19" max="19" width="7.5" style="191" customWidth="1"/>
    <col min="20" max="16384" width="9" style="191" customWidth="1"/>
  </cols>
  <sheetData>
    <row r="1" spans="8:14" ht="9" customHeight="1">
      <c r="H1" s="192"/>
      <c r="I1" s="192"/>
      <c r="J1" s="192"/>
      <c r="K1" s="192"/>
      <c r="L1" s="192"/>
      <c r="M1" s="192"/>
      <c r="N1" s="193"/>
    </row>
    <row r="2" spans="2:17" ht="22.5" customHeight="1">
      <c r="B2" s="194"/>
      <c r="C2" s="194"/>
      <c r="D2" s="194"/>
      <c r="G2" s="195"/>
      <c r="H2" s="192"/>
      <c r="I2" s="196" t="s">
        <v>356</v>
      </c>
      <c r="J2" s="196"/>
      <c r="K2" s="196"/>
      <c r="L2" s="196"/>
      <c r="M2" s="192"/>
      <c r="N2" s="192"/>
      <c r="Q2" s="197"/>
    </row>
    <row r="3" spans="2:18" ht="13.5">
      <c r="B3" s="198" t="s">
        <v>146</v>
      </c>
      <c r="C3" s="198"/>
      <c r="D3" s="198"/>
      <c r="E3" s="199"/>
      <c r="F3" s="199"/>
      <c r="Q3" s="588" t="s">
        <v>630</v>
      </c>
      <c r="R3" s="200"/>
    </row>
    <row r="4" spans="2:18" ht="13.5">
      <c r="B4" s="764" t="s">
        <v>357</v>
      </c>
      <c r="C4" s="765"/>
      <c r="D4" s="766"/>
      <c r="E4" s="463" t="s">
        <v>345</v>
      </c>
      <c r="F4" s="464"/>
      <c r="G4" s="463" t="s">
        <v>551</v>
      </c>
      <c r="H4" s="465"/>
      <c r="I4" s="463" t="s">
        <v>346</v>
      </c>
      <c r="J4" s="464"/>
      <c r="K4" s="466" t="s">
        <v>347</v>
      </c>
      <c r="L4" s="465"/>
      <c r="M4" s="760" t="s">
        <v>348</v>
      </c>
      <c r="N4" s="761"/>
      <c r="O4" s="467" t="s">
        <v>349</v>
      </c>
      <c r="P4" s="464"/>
      <c r="Q4" s="463" t="s">
        <v>350</v>
      </c>
      <c r="R4" s="465"/>
    </row>
    <row r="5" spans="2:18" ht="13.5">
      <c r="B5" s="767"/>
      <c r="C5" s="768"/>
      <c r="D5" s="769"/>
      <c r="E5" s="468" t="s">
        <v>351</v>
      </c>
      <c r="F5" s="469" t="s">
        <v>358</v>
      </c>
      <c r="G5" s="468" t="s">
        <v>351</v>
      </c>
      <c r="H5" s="469" t="s">
        <v>358</v>
      </c>
      <c r="I5" s="468" t="s">
        <v>351</v>
      </c>
      <c r="J5" s="469" t="s">
        <v>358</v>
      </c>
      <c r="K5" s="468" t="s">
        <v>351</v>
      </c>
      <c r="L5" s="469" t="s">
        <v>358</v>
      </c>
      <c r="M5" s="468" t="s">
        <v>351</v>
      </c>
      <c r="N5" s="469" t="s">
        <v>358</v>
      </c>
      <c r="O5" s="470" t="s">
        <v>359</v>
      </c>
      <c r="P5" s="469" t="s">
        <v>352</v>
      </c>
      <c r="Q5" s="470" t="s">
        <v>359</v>
      </c>
      <c r="R5" s="469" t="s">
        <v>352</v>
      </c>
    </row>
    <row r="6" spans="2:18" s="206" customFormat="1" ht="9.75">
      <c r="B6" s="564"/>
      <c r="C6" s="569"/>
      <c r="D6" s="572"/>
      <c r="E6" s="201"/>
      <c r="F6" s="202" t="s">
        <v>360</v>
      </c>
      <c r="G6" s="203"/>
      <c r="H6" s="202" t="s">
        <v>360</v>
      </c>
      <c r="I6" s="201"/>
      <c r="J6" s="202" t="s">
        <v>360</v>
      </c>
      <c r="K6" s="203"/>
      <c r="L6" s="202" t="s">
        <v>360</v>
      </c>
      <c r="M6" s="201"/>
      <c r="N6" s="202" t="s">
        <v>360</v>
      </c>
      <c r="O6" s="204" t="s">
        <v>360</v>
      </c>
      <c r="P6" s="202" t="s">
        <v>361</v>
      </c>
      <c r="Q6" s="205" t="s">
        <v>360</v>
      </c>
      <c r="R6" s="202" t="s">
        <v>361</v>
      </c>
    </row>
    <row r="7" spans="2:19" s="193" customFormat="1" ht="13.5">
      <c r="B7" s="565" t="s">
        <v>611</v>
      </c>
      <c r="C7" s="571" t="s">
        <v>704</v>
      </c>
      <c r="D7" s="573" t="s">
        <v>613</v>
      </c>
      <c r="E7" s="207">
        <v>98.8</v>
      </c>
      <c r="F7" s="208">
        <v>0.30456852791877886</v>
      </c>
      <c r="G7" s="192">
        <v>97.8</v>
      </c>
      <c r="H7" s="208">
        <v>-0.30581039755351397</v>
      </c>
      <c r="I7" s="207">
        <v>97.9</v>
      </c>
      <c r="J7" s="208">
        <v>0.20470829068577567</v>
      </c>
      <c r="K7" s="192">
        <v>96.6</v>
      </c>
      <c r="L7" s="208">
        <v>1.1518324607329784</v>
      </c>
      <c r="M7" s="209">
        <v>101.6</v>
      </c>
      <c r="N7" s="208">
        <v>0</v>
      </c>
      <c r="O7" s="501">
        <v>1.71</v>
      </c>
      <c r="P7" s="502">
        <v>-0.03</v>
      </c>
      <c r="Q7" s="509">
        <v>1.53</v>
      </c>
      <c r="R7" s="502">
        <v>-0.13</v>
      </c>
      <c r="S7" s="192"/>
    </row>
    <row r="8" spans="2:19" s="193" customFormat="1" ht="13.5">
      <c r="B8" s="566" t="s">
        <v>612</v>
      </c>
      <c r="C8" s="571" t="s">
        <v>633</v>
      </c>
      <c r="D8" s="574"/>
      <c r="E8" s="207">
        <v>99.4</v>
      </c>
      <c r="F8" s="208">
        <v>0.6072874493927213</v>
      </c>
      <c r="G8" s="192">
        <v>99.2</v>
      </c>
      <c r="H8" s="208">
        <v>1.4314928425357931</v>
      </c>
      <c r="I8" s="207">
        <v>99.5</v>
      </c>
      <c r="J8" s="208">
        <v>1.6343207354443252</v>
      </c>
      <c r="K8" s="192">
        <v>98.1</v>
      </c>
      <c r="L8" s="208">
        <v>1.5527950310559007</v>
      </c>
      <c r="M8" s="209">
        <v>102.6</v>
      </c>
      <c r="N8" s="208">
        <v>0.984251968503937</v>
      </c>
      <c r="O8" s="501">
        <v>1.2</v>
      </c>
      <c r="P8" s="502">
        <v>-0.51</v>
      </c>
      <c r="Q8" s="509">
        <v>1.08</v>
      </c>
      <c r="R8" s="502">
        <v>-0.45</v>
      </c>
      <c r="S8" s="192"/>
    </row>
    <row r="9" spans="2:19" s="193" customFormat="1" ht="13.5">
      <c r="B9" s="566"/>
      <c r="C9" s="571" t="s">
        <v>621</v>
      </c>
      <c r="D9" s="575" t="s">
        <v>563</v>
      </c>
      <c r="E9" s="207">
        <v>98.8</v>
      </c>
      <c r="F9" s="208">
        <v>-0.6036217303823023</v>
      </c>
      <c r="G9" s="192">
        <v>99.1</v>
      </c>
      <c r="H9" s="208">
        <v>-0.10080645161291181</v>
      </c>
      <c r="I9" s="207">
        <v>100.9</v>
      </c>
      <c r="J9" s="208">
        <v>1.4070351758794029</v>
      </c>
      <c r="K9" s="192">
        <v>95.6</v>
      </c>
      <c r="L9" s="208">
        <v>-2.5484199796126403</v>
      </c>
      <c r="M9" s="209">
        <v>103.4</v>
      </c>
      <c r="N9" s="208">
        <v>0.7797270955165804</v>
      </c>
      <c r="O9" s="501">
        <v>1.66</v>
      </c>
      <c r="P9" s="502">
        <v>0.46</v>
      </c>
      <c r="Q9" s="509">
        <v>1.23</v>
      </c>
      <c r="R9" s="502">
        <v>0.15</v>
      </c>
      <c r="S9" s="192"/>
    </row>
    <row r="10" spans="2:19" s="193" customFormat="1" ht="13.5">
      <c r="B10" s="566"/>
      <c r="C10" s="571" t="s">
        <v>622</v>
      </c>
      <c r="D10" s="574" t="s">
        <v>563</v>
      </c>
      <c r="E10" s="207">
        <v>100</v>
      </c>
      <c r="F10" s="208">
        <v>1.2145748987854281</v>
      </c>
      <c r="G10" s="192">
        <v>100.4</v>
      </c>
      <c r="H10" s="208">
        <v>1.3118062563067725</v>
      </c>
      <c r="I10" s="207">
        <v>99.8</v>
      </c>
      <c r="J10" s="208">
        <v>-1.0901883052527337</v>
      </c>
      <c r="K10" s="192">
        <v>95.5</v>
      </c>
      <c r="L10" s="208">
        <v>-0.1046025104602451</v>
      </c>
      <c r="M10" s="209">
        <v>102.7</v>
      </c>
      <c r="N10" s="208">
        <v>-0.6769825918762116</v>
      </c>
      <c r="O10" s="501">
        <v>1.62</v>
      </c>
      <c r="P10" s="502">
        <v>-0.039999999999999813</v>
      </c>
      <c r="Q10" s="509">
        <v>1.93</v>
      </c>
      <c r="R10" s="502">
        <v>0.7</v>
      </c>
      <c r="S10" s="192"/>
    </row>
    <row r="11" spans="2:19" s="193" customFormat="1" ht="13.5">
      <c r="B11" s="566"/>
      <c r="C11" s="571" t="s">
        <v>623</v>
      </c>
      <c r="D11" s="575" t="s">
        <v>563</v>
      </c>
      <c r="E11" s="207">
        <v>101.3</v>
      </c>
      <c r="F11" s="208">
        <v>1.3</v>
      </c>
      <c r="G11" s="192">
        <v>99.8</v>
      </c>
      <c r="H11" s="208">
        <v>-0.5976095617529965</v>
      </c>
      <c r="I11" s="207">
        <v>98.6</v>
      </c>
      <c r="J11" s="208">
        <v>-1.2024048096192415</v>
      </c>
      <c r="K11" s="192">
        <v>96.9</v>
      </c>
      <c r="L11" s="208">
        <v>1.4659685863874405</v>
      </c>
      <c r="M11" s="209">
        <v>102.3</v>
      </c>
      <c r="N11" s="208">
        <v>-0.38948393378773677</v>
      </c>
      <c r="O11" s="501">
        <v>1.49</v>
      </c>
      <c r="P11" s="502">
        <v>-0.13</v>
      </c>
      <c r="Q11" s="509">
        <v>1.44</v>
      </c>
      <c r="R11" s="502">
        <v>-0.49</v>
      </c>
      <c r="S11" s="192"/>
    </row>
    <row r="12" spans="2:19" s="193" customFormat="1" ht="13.5">
      <c r="B12" s="567"/>
      <c r="C12" s="571" t="s">
        <v>624</v>
      </c>
      <c r="D12" s="576" t="s">
        <v>126</v>
      </c>
      <c r="E12" s="207">
        <v>102.3</v>
      </c>
      <c r="F12" s="208">
        <v>0.9871668311944718</v>
      </c>
      <c r="G12" s="192">
        <v>100.1</v>
      </c>
      <c r="H12" s="208">
        <v>0.3006012024048068</v>
      </c>
      <c r="I12" s="207">
        <v>101</v>
      </c>
      <c r="J12" s="208">
        <v>2.434077079107511</v>
      </c>
      <c r="K12" s="207">
        <v>97.9</v>
      </c>
      <c r="L12" s="208">
        <v>1.0319917440660475</v>
      </c>
      <c r="M12" s="209">
        <v>102.4</v>
      </c>
      <c r="N12" s="208">
        <v>0.09775171065494481</v>
      </c>
      <c r="O12" s="501">
        <v>1.75</v>
      </c>
      <c r="P12" s="502">
        <v>0.26</v>
      </c>
      <c r="Q12" s="509">
        <v>1.78</v>
      </c>
      <c r="R12" s="502">
        <v>0.34</v>
      </c>
      <c r="S12" s="192"/>
    </row>
    <row r="13" spans="2:19" s="193" customFormat="1" ht="13.5">
      <c r="B13" s="567"/>
      <c r="C13" s="571" t="s">
        <v>625</v>
      </c>
      <c r="D13" s="576" t="s">
        <v>563</v>
      </c>
      <c r="E13" s="207">
        <v>98.4</v>
      </c>
      <c r="F13" s="208">
        <v>-3.8123167155425137</v>
      </c>
      <c r="G13" s="192">
        <v>100.4</v>
      </c>
      <c r="H13" s="208">
        <v>0.2997002997003111</v>
      </c>
      <c r="I13" s="207">
        <v>98.4</v>
      </c>
      <c r="J13" s="208">
        <v>-2.5742574257425686</v>
      </c>
      <c r="K13" s="192">
        <v>97.1</v>
      </c>
      <c r="L13" s="208">
        <v>-0.8171603677221772</v>
      </c>
      <c r="M13" s="209">
        <v>102.3</v>
      </c>
      <c r="N13" s="208">
        <v>-0.09765625000000833</v>
      </c>
      <c r="O13" s="501">
        <v>1.44</v>
      </c>
      <c r="P13" s="502">
        <v>-0.31</v>
      </c>
      <c r="Q13" s="509">
        <v>1.47</v>
      </c>
      <c r="R13" s="502">
        <v>-0.31</v>
      </c>
      <c r="S13" s="192"/>
    </row>
    <row r="14" spans="2:19" s="193" customFormat="1" ht="13.5">
      <c r="B14" s="567" t="s">
        <v>563</v>
      </c>
      <c r="C14" s="571" t="s">
        <v>626</v>
      </c>
      <c r="D14" s="576" t="s">
        <v>563</v>
      </c>
      <c r="E14" s="207">
        <v>98.3</v>
      </c>
      <c r="F14" s="208">
        <v>-0.10162601626017126</v>
      </c>
      <c r="G14" s="192">
        <v>99.7</v>
      </c>
      <c r="H14" s="208">
        <v>-0.6972111553784888</v>
      </c>
      <c r="I14" s="207">
        <v>98.3</v>
      </c>
      <c r="J14" s="208">
        <v>-0.10162601626017126</v>
      </c>
      <c r="K14" s="192">
        <v>96.3</v>
      </c>
      <c r="L14" s="208">
        <v>-0.8238928939237871</v>
      </c>
      <c r="M14" s="209">
        <v>102.2</v>
      </c>
      <c r="N14" s="208">
        <v>-0.0977517106549309</v>
      </c>
      <c r="O14" s="501">
        <v>1.57</v>
      </c>
      <c r="P14" s="502">
        <v>0.13</v>
      </c>
      <c r="Q14" s="509">
        <v>1.82</v>
      </c>
      <c r="R14" s="502">
        <v>0.35</v>
      </c>
      <c r="S14" s="192"/>
    </row>
    <row r="15" spans="2:19" s="193" customFormat="1" ht="13.5">
      <c r="B15" s="567" t="s">
        <v>563</v>
      </c>
      <c r="C15" s="571" t="s">
        <v>627</v>
      </c>
      <c r="D15" s="576" t="s">
        <v>563</v>
      </c>
      <c r="E15" s="207">
        <v>100.2</v>
      </c>
      <c r="F15" s="208">
        <v>1.9328585961342886</v>
      </c>
      <c r="G15" s="192">
        <v>98.7</v>
      </c>
      <c r="H15" s="208">
        <v>-1.0030090270812437</v>
      </c>
      <c r="I15" s="207">
        <v>98.4</v>
      </c>
      <c r="J15" s="208">
        <v>0.10172939979654987</v>
      </c>
      <c r="K15" s="192">
        <v>96.3</v>
      </c>
      <c r="L15" s="208">
        <v>0</v>
      </c>
      <c r="M15" s="209">
        <v>102.2</v>
      </c>
      <c r="N15" s="208">
        <v>0</v>
      </c>
      <c r="O15" s="501">
        <v>1.23</v>
      </c>
      <c r="P15" s="502">
        <v>-0.34</v>
      </c>
      <c r="Q15" s="509">
        <v>1.32</v>
      </c>
      <c r="R15" s="502">
        <v>-0.5</v>
      </c>
      <c r="S15" s="192"/>
    </row>
    <row r="16" spans="2:18" ht="13.5" customHeight="1">
      <c r="B16" s="567" t="s">
        <v>563</v>
      </c>
      <c r="C16" s="571" t="s">
        <v>628</v>
      </c>
      <c r="D16" s="576" t="s">
        <v>563</v>
      </c>
      <c r="E16" s="209">
        <v>97.7</v>
      </c>
      <c r="F16" s="210">
        <v>-2.4950099800399204</v>
      </c>
      <c r="G16" s="211">
        <v>97.3</v>
      </c>
      <c r="H16" s="210">
        <v>-1.4184397163120623</v>
      </c>
      <c r="I16" s="209">
        <v>96.2</v>
      </c>
      <c r="J16" s="210">
        <v>-2.23577235772358</v>
      </c>
      <c r="K16" s="211">
        <v>86</v>
      </c>
      <c r="L16" s="210">
        <v>-10.695742471443403</v>
      </c>
      <c r="M16" s="209">
        <v>101.7</v>
      </c>
      <c r="N16" s="210">
        <v>-0.4892367906066536</v>
      </c>
      <c r="O16" s="503">
        <v>1.28</v>
      </c>
      <c r="P16" s="504">
        <v>0.05</v>
      </c>
      <c r="Q16" s="510">
        <v>1.68</v>
      </c>
      <c r="R16" s="504">
        <v>0.36</v>
      </c>
    </row>
    <row r="17" spans="1:67" ht="13.5" customHeight="1">
      <c r="A17" s="212"/>
      <c r="B17" s="616" t="s">
        <v>779</v>
      </c>
      <c r="C17" s="571" t="s">
        <v>579</v>
      </c>
      <c r="D17" s="617" t="s">
        <v>779</v>
      </c>
      <c r="E17" s="213">
        <v>98.8</v>
      </c>
      <c r="F17" s="214">
        <v>1.1258955987717443</v>
      </c>
      <c r="G17" s="215">
        <v>97.7</v>
      </c>
      <c r="H17" s="214">
        <v>0.4110996916752371</v>
      </c>
      <c r="I17" s="213">
        <v>98.1</v>
      </c>
      <c r="J17" s="214">
        <v>1.9750519750519662</v>
      </c>
      <c r="K17" s="215">
        <v>85.7</v>
      </c>
      <c r="L17" s="214">
        <v>-0.34883720930232226</v>
      </c>
      <c r="M17" s="213">
        <v>101.5</v>
      </c>
      <c r="N17" s="214">
        <v>-0.1966568338249782</v>
      </c>
      <c r="O17" s="505">
        <v>1.7</v>
      </c>
      <c r="P17" s="506">
        <v>0.42</v>
      </c>
      <c r="Q17" s="511">
        <v>1.96</v>
      </c>
      <c r="R17" s="506">
        <v>0.28</v>
      </c>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row>
    <row r="18" spans="1:18" s="220" customFormat="1" ht="13.5" customHeight="1">
      <c r="A18" s="216"/>
      <c r="B18" s="568" t="s">
        <v>612</v>
      </c>
      <c r="C18" s="570" t="s">
        <v>797</v>
      </c>
      <c r="D18" s="577" t="s">
        <v>613</v>
      </c>
      <c r="E18" s="217">
        <v>101.2</v>
      </c>
      <c r="F18" s="218">
        <v>2.4291497975708563</v>
      </c>
      <c r="G18" s="219">
        <v>98.2</v>
      </c>
      <c r="H18" s="218">
        <v>0.5117707267144319</v>
      </c>
      <c r="I18" s="217">
        <v>98</v>
      </c>
      <c r="J18" s="218">
        <v>-0.10193679918449983</v>
      </c>
      <c r="K18" s="219">
        <v>85</v>
      </c>
      <c r="L18" s="218">
        <v>-0.8168028004667477</v>
      </c>
      <c r="M18" s="217">
        <v>101.8</v>
      </c>
      <c r="N18" s="218">
        <v>0.2955665024630514</v>
      </c>
      <c r="O18" s="512">
        <v>2.06</v>
      </c>
      <c r="P18" s="513">
        <v>0.36</v>
      </c>
      <c r="Q18" s="514">
        <v>1.85</v>
      </c>
      <c r="R18" s="513">
        <v>-0.11</v>
      </c>
    </row>
    <row r="19" spans="1:18" ht="13.5" customHeight="1">
      <c r="A19" s="212" t="s">
        <v>552</v>
      </c>
      <c r="B19" s="193"/>
      <c r="C19" s="193"/>
      <c r="D19" s="193"/>
      <c r="E19" s="192"/>
      <c r="F19" s="192"/>
      <c r="G19" s="192"/>
      <c r="H19" s="192"/>
      <c r="I19" s="192"/>
      <c r="J19" s="192"/>
      <c r="K19" s="192"/>
      <c r="L19" s="192"/>
      <c r="M19" s="192"/>
      <c r="N19" s="192"/>
      <c r="O19" s="192"/>
      <c r="P19" s="192"/>
      <c r="Q19" s="192"/>
      <c r="R19" s="192"/>
    </row>
    <row r="20" spans="1:18" ht="13.5" customHeight="1">
      <c r="A20" s="221"/>
      <c r="B20" s="222" t="s">
        <v>156</v>
      </c>
      <c r="C20" s="222"/>
      <c r="D20" s="222"/>
      <c r="E20" s="223"/>
      <c r="F20" s="224"/>
      <c r="G20" s="225"/>
      <c r="H20" s="223"/>
      <c r="I20" s="223"/>
      <c r="K20" s="223"/>
      <c r="M20" s="223"/>
      <c r="N20" s="224"/>
      <c r="O20" s="226"/>
      <c r="P20" s="226"/>
      <c r="Q20" s="588" t="s">
        <v>630</v>
      </c>
      <c r="R20" s="227"/>
    </row>
    <row r="21" spans="1:18" ht="13.5" customHeight="1">
      <c r="A21" s="212"/>
      <c r="B21" s="764" t="s">
        <v>357</v>
      </c>
      <c r="C21" s="765"/>
      <c r="D21" s="766"/>
      <c r="E21" s="762" t="s">
        <v>345</v>
      </c>
      <c r="F21" s="763"/>
      <c r="G21" s="471" t="s">
        <v>353</v>
      </c>
      <c r="H21" s="472"/>
      <c r="I21" s="471" t="s">
        <v>346</v>
      </c>
      <c r="J21" s="473"/>
      <c r="K21" s="474" t="s">
        <v>347</v>
      </c>
      <c r="L21" s="472"/>
      <c r="M21" s="760" t="s">
        <v>348</v>
      </c>
      <c r="N21" s="761"/>
      <c r="O21" s="467" t="s">
        <v>349</v>
      </c>
      <c r="P21" s="464"/>
      <c r="Q21" s="463" t="s">
        <v>350</v>
      </c>
      <c r="R21" s="465"/>
    </row>
    <row r="22" spans="1:18" ht="13.5">
      <c r="A22" s="212" t="s">
        <v>552</v>
      </c>
      <c r="B22" s="767"/>
      <c r="C22" s="768"/>
      <c r="D22" s="769"/>
      <c r="E22" s="468" t="s">
        <v>351</v>
      </c>
      <c r="F22" s="469" t="s">
        <v>358</v>
      </c>
      <c r="G22" s="468" t="s">
        <v>351</v>
      </c>
      <c r="H22" s="469" t="s">
        <v>358</v>
      </c>
      <c r="I22" s="468" t="s">
        <v>351</v>
      </c>
      <c r="J22" s="469" t="s">
        <v>358</v>
      </c>
      <c r="K22" s="468" t="s">
        <v>351</v>
      </c>
      <c r="L22" s="469" t="s">
        <v>358</v>
      </c>
      <c r="M22" s="468" t="s">
        <v>351</v>
      </c>
      <c r="N22" s="469" t="s">
        <v>358</v>
      </c>
      <c r="O22" s="470" t="s">
        <v>359</v>
      </c>
      <c r="P22" s="469" t="s">
        <v>352</v>
      </c>
      <c r="Q22" s="470" t="s">
        <v>359</v>
      </c>
      <c r="R22" s="469" t="s">
        <v>352</v>
      </c>
    </row>
    <row r="23" spans="2:18" s="206" customFormat="1" ht="9.75">
      <c r="B23" s="564"/>
      <c r="C23" s="569"/>
      <c r="D23" s="572"/>
      <c r="E23" s="201"/>
      <c r="F23" s="202" t="s">
        <v>360</v>
      </c>
      <c r="G23" s="203"/>
      <c r="H23" s="202" t="s">
        <v>360</v>
      </c>
      <c r="I23" s="201"/>
      <c r="J23" s="202" t="s">
        <v>360</v>
      </c>
      <c r="K23" s="203"/>
      <c r="L23" s="202" t="s">
        <v>360</v>
      </c>
      <c r="M23" s="201"/>
      <c r="N23" s="202" t="s">
        <v>360</v>
      </c>
      <c r="O23" s="204" t="s">
        <v>360</v>
      </c>
      <c r="P23" s="202" t="s">
        <v>361</v>
      </c>
      <c r="Q23" s="205" t="s">
        <v>360</v>
      </c>
      <c r="R23" s="202" t="s">
        <v>361</v>
      </c>
    </row>
    <row r="24" spans="1:19" ht="13.5">
      <c r="A24" s="228"/>
      <c r="B24" s="565" t="s">
        <v>611</v>
      </c>
      <c r="C24" s="571" t="s">
        <v>704</v>
      </c>
      <c r="D24" s="573" t="s">
        <v>613</v>
      </c>
      <c r="E24" s="207">
        <v>99.9</v>
      </c>
      <c r="F24" s="208">
        <v>-0.9910802775024776</v>
      </c>
      <c r="G24" s="207">
        <v>101.1</v>
      </c>
      <c r="H24" s="208">
        <v>-0.29585798816569164</v>
      </c>
      <c r="I24" s="207">
        <v>98.1</v>
      </c>
      <c r="J24" s="208">
        <v>-0.10183299389002905</v>
      </c>
      <c r="K24" s="207">
        <v>102.8</v>
      </c>
      <c r="L24" s="208">
        <v>-0.19417475728155617</v>
      </c>
      <c r="M24" s="207">
        <v>99.4</v>
      </c>
      <c r="N24" s="208">
        <v>0.5055611729019212</v>
      </c>
      <c r="O24" s="501">
        <v>1.61</v>
      </c>
      <c r="P24" s="502">
        <v>0.2</v>
      </c>
      <c r="Q24" s="501">
        <v>1.12</v>
      </c>
      <c r="R24" s="502">
        <v>-0.11</v>
      </c>
      <c r="S24" s="193"/>
    </row>
    <row r="25" spans="2:18" ht="13.5">
      <c r="B25" s="566" t="s">
        <v>612</v>
      </c>
      <c r="C25" s="571" t="s">
        <v>633</v>
      </c>
      <c r="D25" s="574"/>
      <c r="E25" s="207">
        <v>105.6</v>
      </c>
      <c r="F25" s="208">
        <v>5.705705705705694</v>
      </c>
      <c r="G25" s="207">
        <v>102.1</v>
      </c>
      <c r="H25" s="208">
        <v>0.9891196834817014</v>
      </c>
      <c r="I25" s="207">
        <v>100.8</v>
      </c>
      <c r="J25" s="208">
        <v>2.7522935779816544</v>
      </c>
      <c r="K25" s="207">
        <v>104.5</v>
      </c>
      <c r="L25" s="208">
        <v>1.6536964980544775</v>
      </c>
      <c r="M25" s="207">
        <v>101.3</v>
      </c>
      <c r="N25" s="208">
        <v>1.911468812877255</v>
      </c>
      <c r="O25" s="501">
        <v>1.04</v>
      </c>
      <c r="P25" s="502">
        <v>-0.57</v>
      </c>
      <c r="Q25" s="501">
        <v>0.92</v>
      </c>
      <c r="R25" s="502">
        <v>-0.2</v>
      </c>
    </row>
    <row r="26" spans="1:18" ht="13.5">
      <c r="A26" s="193"/>
      <c r="B26" s="566"/>
      <c r="C26" s="571" t="s">
        <v>621</v>
      </c>
      <c r="D26" s="575" t="s">
        <v>563</v>
      </c>
      <c r="E26" s="207">
        <v>101.7</v>
      </c>
      <c r="F26" s="208">
        <v>-3.69318181818181</v>
      </c>
      <c r="G26" s="207">
        <v>101.1</v>
      </c>
      <c r="H26" s="208">
        <v>-0.9794319294809012</v>
      </c>
      <c r="I26" s="207">
        <v>102.3</v>
      </c>
      <c r="J26" s="208">
        <v>1.4880952380952381</v>
      </c>
      <c r="K26" s="207">
        <v>103.4</v>
      </c>
      <c r="L26" s="208">
        <v>-1.052631578947363</v>
      </c>
      <c r="M26" s="207">
        <v>101.7</v>
      </c>
      <c r="N26" s="208">
        <v>0.39486673247779436</v>
      </c>
      <c r="O26" s="501">
        <v>0.87</v>
      </c>
      <c r="P26" s="502">
        <v>-0.17</v>
      </c>
      <c r="Q26" s="501">
        <v>1.09</v>
      </c>
      <c r="R26" s="502">
        <v>0.17</v>
      </c>
    </row>
    <row r="27" spans="1:18" ht="13.5">
      <c r="A27" s="193"/>
      <c r="B27" s="566"/>
      <c r="C27" s="571" t="s">
        <v>622</v>
      </c>
      <c r="D27" s="574" t="s">
        <v>563</v>
      </c>
      <c r="E27" s="207">
        <v>103.2</v>
      </c>
      <c r="F27" s="208">
        <v>1.4749262536873156</v>
      </c>
      <c r="G27" s="207">
        <v>103.8</v>
      </c>
      <c r="H27" s="208">
        <v>2.6706231454005964</v>
      </c>
      <c r="I27" s="207">
        <v>102.5</v>
      </c>
      <c r="J27" s="208">
        <v>0.1955034213098757</v>
      </c>
      <c r="K27" s="207">
        <v>105.8</v>
      </c>
      <c r="L27" s="208">
        <v>2.321083172146994</v>
      </c>
      <c r="M27" s="207">
        <v>101.6</v>
      </c>
      <c r="N27" s="208">
        <v>-0.09832841691249608</v>
      </c>
      <c r="O27" s="501">
        <v>0.83</v>
      </c>
      <c r="P27" s="502">
        <v>-0.04</v>
      </c>
      <c r="Q27" s="501">
        <v>1.05</v>
      </c>
      <c r="R27" s="502">
        <v>-0.04</v>
      </c>
    </row>
    <row r="28" spans="2:18" ht="13.5">
      <c r="B28" s="566"/>
      <c r="C28" s="571" t="s">
        <v>623</v>
      </c>
      <c r="D28" s="575" t="s">
        <v>563</v>
      </c>
      <c r="E28" s="207">
        <v>106.4</v>
      </c>
      <c r="F28" s="208">
        <v>3.1007751937984525</v>
      </c>
      <c r="G28" s="207">
        <v>103.3</v>
      </c>
      <c r="H28" s="208">
        <v>-0.48169556840077077</v>
      </c>
      <c r="I28" s="207">
        <v>101.7</v>
      </c>
      <c r="J28" s="208">
        <v>-0.780487804878046</v>
      </c>
      <c r="K28" s="207">
        <v>109.5</v>
      </c>
      <c r="L28" s="208">
        <v>3.49716446124764</v>
      </c>
      <c r="M28" s="207">
        <v>102.1</v>
      </c>
      <c r="N28" s="208">
        <v>0.4921259842519685</v>
      </c>
      <c r="O28" s="501">
        <v>1.26</v>
      </c>
      <c r="P28" s="502">
        <v>0.43</v>
      </c>
      <c r="Q28" s="501">
        <v>1.15</v>
      </c>
      <c r="R28" s="502">
        <v>0.09999999999999987</v>
      </c>
    </row>
    <row r="29" spans="2:18" ht="13.5">
      <c r="B29" s="567"/>
      <c r="C29" s="571" t="s">
        <v>624</v>
      </c>
      <c r="D29" s="576" t="s">
        <v>126</v>
      </c>
      <c r="E29" s="207">
        <v>107.5</v>
      </c>
      <c r="F29" s="208">
        <v>1.03383458646616</v>
      </c>
      <c r="G29" s="207">
        <v>103.4</v>
      </c>
      <c r="H29" s="208">
        <v>0.09680542110359006</v>
      </c>
      <c r="I29" s="207">
        <v>103.2</v>
      </c>
      <c r="J29" s="208">
        <v>1.4749262536873156</v>
      </c>
      <c r="K29" s="207">
        <v>109.2</v>
      </c>
      <c r="L29" s="208">
        <v>-0.2739726027397234</v>
      </c>
      <c r="M29" s="207">
        <v>102.4</v>
      </c>
      <c r="N29" s="208">
        <v>0.29382957884428146</v>
      </c>
      <c r="O29" s="501">
        <v>1.46</v>
      </c>
      <c r="P29" s="502">
        <v>0.2</v>
      </c>
      <c r="Q29" s="501">
        <v>1.09</v>
      </c>
      <c r="R29" s="502">
        <v>-0.05999999999999983</v>
      </c>
    </row>
    <row r="30" spans="2:18" ht="13.5">
      <c r="B30" s="567"/>
      <c r="C30" s="571" t="s">
        <v>625</v>
      </c>
      <c r="D30" s="576" t="s">
        <v>563</v>
      </c>
      <c r="E30" s="207">
        <v>106.1</v>
      </c>
      <c r="F30" s="208">
        <v>-1.302325581395354</v>
      </c>
      <c r="G30" s="207">
        <v>103.2</v>
      </c>
      <c r="H30" s="208">
        <v>-0.19342359767891956</v>
      </c>
      <c r="I30" s="207">
        <v>99.8</v>
      </c>
      <c r="J30" s="208">
        <v>-3.2945736434108577</v>
      </c>
      <c r="K30" s="207">
        <v>101</v>
      </c>
      <c r="L30" s="208">
        <v>-7.509157509157512</v>
      </c>
      <c r="M30" s="207">
        <v>102.1</v>
      </c>
      <c r="N30" s="208">
        <v>-0.2929687500000111</v>
      </c>
      <c r="O30" s="501">
        <v>1.24</v>
      </c>
      <c r="P30" s="502">
        <v>-0.22</v>
      </c>
      <c r="Q30" s="501">
        <v>1.32</v>
      </c>
      <c r="R30" s="502">
        <v>0.23</v>
      </c>
    </row>
    <row r="31" spans="2:18" ht="13.5">
      <c r="B31" s="567" t="s">
        <v>563</v>
      </c>
      <c r="C31" s="571" t="s">
        <v>626</v>
      </c>
      <c r="D31" s="576" t="s">
        <v>563</v>
      </c>
      <c r="E31" s="207">
        <v>106.7</v>
      </c>
      <c r="F31" s="208">
        <v>0.5655042412818178</v>
      </c>
      <c r="G31" s="207">
        <v>102.3</v>
      </c>
      <c r="H31" s="208">
        <v>-0.8720930232558195</v>
      </c>
      <c r="I31" s="207">
        <v>99.4</v>
      </c>
      <c r="J31" s="208">
        <v>-0.4008016032064043</v>
      </c>
      <c r="K31" s="207">
        <v>101.2</v>
      </c>
      <c r="L31" s="208">
        <v>0.19801980198020083</v>
      </c>
      <c r="M31" s="207">
        <v>101.6</v>
      </c>
      <c r="N31" s="208">
        <v>-0.4897159647404506</v>
      </c>
      <c r="O31" s="501">
        <v>1.03</v>
      </c>
      <c r="P31" s="502">
        <v>-0.21</v>
      </c>
      <c r="Q31" s="501">
        <v>1.36</v>
      </c>
      <c r="R31" s="502">
        <v>0.04</v>
      </c>
    </row>
    <row r="32" spans="2:18" ht="13.5">
      <c r="B32" s="567" t="s">
        <v>563</v>
      </c>
      <c r="C32" s="571" t="s">
        <v>627</v>
      </c>
      <c r="D32" s="576" t="s">
        <v>563</v>
      </c>
      <c r="E32" s="207">
        <v>101.9</v>
      </c>
      <c r="F32" s="208">
        <v>-4.4985941893158365</v>
      </c>
      <c r="G32" s="207">
        <v>101.9</v>
      </c>
      <c r="H32" s="208">
        <v>-0.3910068426197375</v>
      </c>
      <c r="I32" s="207">
        <v>99.4</v>
      </c>
      <c r="J32" s="208">
        <v>0</v>
      </c>
      <c r="K32" s="207">
        <v>95.6</v>
      </c>
      <c r="L32" s="208">
        <v>-5.533596837944672</v>
      </c>
      <c r="M32" s="207">
        <v>101.3</v>
      </c>
      <c r="N32" s="208">
        <v>-0.2952755905511783</v>
      </c>
      <c r="O32" s="501">
        <v>0.9</v>
      </c>
      <c r="P32" s="502">
        <v>-0.13</v>
      </c>
      <c r="Q32" s="501">
        <v>1.15</v>
      </c>
      <c r="R32" s="502">
        <v>-0.21</v>
      </c>
    </row>
    <row r="33" spans="2:18" ht="13.5">
      <c r="B33" s="567" t="s">
        <v>563</v>
      </c>
      <c r="C33" s="571" t="s">
        <v>628</v>
      </c>
      <c r="D33" s="576" t="s">
        <v>563</v>
      </c>
      <c r="E33" s="209">
        <v>101.6</v>
      </c>
      <c r="F33" s="210">
        <v>-0.29440628066733204</v>
      </c>
      <c r="G33" s="209">
        <v>100</v>
      </c>
      <c r="H33" s="210">
        <v>-1.8645731108930377</v>
      </c>
      <c r="I33" s="209">
        <v>95.9</v>
      </c>
      <c r="J33" s="210">
        <v>-3.5211267605633796</v>
      </c>
      <c r="K33" s="209">
        <v>87.8</v>
      </c>
      <c r="L33" s="210">
        <v>-8.15899581589958</v>
      </c>
      <c r="M33" s="209">
        <v>100.2</v>
      </c>
      <c r="N33" s="210">
        <v>-1.0858835143139134</v>
      </c>
      <c r="O33" s="503">
        <v>0.52</v>
      </c>
      <c r="P33" s="504">
        <v>-0.38</v>
      </c>
      <c r="Q33" s="503">
        <v>1.47</v>
      </c>
      <c r="R33" s="504">
        <v>0.32</v>
      </c>
    </row>
    <row r="34" spans="2:19" ht="13.5">
      <c r="B34" s="616" t="s">
        <v>779</v>
      </c>
      <c r="C34" s="571" t="s">
        <v>579</v>
      </c>
      <c r="D34" s="617" t="s">
        <v>779</v>
      </c>
      <c r="E34" s="213">
        <v>101.6</v>
      </c>
      <c r="F34" s="214">
        <v>0</v>
      </c>
      <c r="G34" s="213">
        <v>100.9</v>
      </c>
      <c r="H34" s="214">
        <v>0.9000000000000057</v>
      </c>
      <c r="I34" s="213">
        <v>99.1</v>
      </c>
      <c r="J34" s="214">
        <v>3.336809176225223</v>
      </c>
      <c r="K34" s="213">
        <v>90.5</v>
      </c>
      <c r="L34" s="214">
        <v>3.0751708428246047</v>
      </c>
      <c r="M34" s="213">
        <v>100</v>
      </c>
      <c r="N34" s="214">
        <v>-0.19960079840319644</v>
      </c>
      <c r="O34" s="505">
        <v>0.89</v>
      </c>
      <c r="P34" s="506">
        <v>0.37</v>
      </c>
      <c r="Q34" s="505">
        <v>1.37</v>
      </c>
      <c r="R34" s="506">
        <v>-0.09999999999999987</v>
      </c>
      <c r="S34" s="193"/>
    </row>
    <row r="35" spans="2:18" s="220" customFormat="1" ht="13.5">
      <c r="B35" s="568" t="s">
        <v>612</v>
      </c>
      <c r="C35" s="570" t="s">
        <v>787</v>
      </c>
      <c r="D35" s="577" t="s">
        <v>613</v>
      </c>
      <c r="E35" s="229">
        <v>99.5</v>
      </c>
      <c r="F35" s="230">
        <v>-2.0669291338582623</v>
      </c>
      <c r="G35" s="229">
        <v>101.9</v>
      </c>
      <c r="H35" s="230">
        <v>0.9910802775024776</v>
      </c>
      <c r="I35" s="229">
        <v>98.9</v>
      </c>
      <c r="J35" s="230">
        <v>-0.2018163471241056</v>
      </c>
      <c r="K35" s="229">
        <v>87.2</v>
      </c>
      <c r="L35" s="230">
        <v>-3.646408839779002</v>
      </c>
      <c r="M35" s="229">
        <v>99.8</v>
      </c>
      <c r="N35" s="230">
        <v>-0.20000000000000281</v>
      </c>
      <c r="O35" s="507">
        <v>1.18</v>
      </c>
      <c r="P35" s="508">
        <v>0.29</v>
      </c>
      <c r="Q35" s="507">
        <v>1.22</v>
      </c>
      <c r="R35" s="508">
        <v>-0.15</v>
      </c>
    </row>
    <row r="36" spans="2:18" ht="13.5">
      <c r="B36" s="193"/>
      <c r="C36" s="193"/>
      <c r="D36" s="193"/>
      <c r="E36" s="192"/>
      <c r="F36" s="192"/>
      <c r="G36" s="192"/>
      <c r="H36" s="192"/>
      <c r="I36" s="192"/>
      <c r="J36" s="192"/>
      <c r="K36" s="192"/>
      <c r="L36" s="192"/>
      <c r="M36" s="192"/>
      <c r="N36" s="192"/>
      <c r="O36" s="192"/>
      <c r="P36" s="192"/>
      <c r="Q36" s="192"/>
      <c r="R36" s="192"/>
    </row>
    <row r="37" spans="2:6" ht="13.5">
      <c r="B37" s="231" t="s">
        <v>351</v>
      </c>
      <c r="C37" s="231"/>
      <c r="D37" s="231"/>
      <c r="F37" s="232" t="s">
        <v>354</v>
      </c>
    </row>
    <row r="38" ht="13.5">
      <c r="F38" s="232" t="s">
        <v>355</v>
      </c>
    </row>
    <row r="39" ht="13.5">
      <c r="F39" s="232" t="s">
        <v>553</v>
      </c>
    </row>
    <row r="40" ht="13.5">
      <c r="F40" s="233"/>
    </row>
  </sheetData>
  <mergeCells count="5">
    <mergeCell ref="M21:N21"/>
    <mergeCell ref="M4:N4"/>
    <mergeCell ref="E21:F21"/>
    <mergeCell ref="B4:D5"/>
    <mergeCell ref="B21:D22"/>
  </mergeCells>
  <printOptions/>
  <pageMargins left="0.3937007874015748" right="0.3937007874015748" top="0.984251968503937" bottom="0.51" header="0.5118110236220472" footer="0.5118110236220472"/>
  <pageSetup fitToHeight="1" fitToWidth="1" horizontalDpi="600" verticalDpi="600" orientation="landscape" paperSize="9" scale="90" r:id="rId2"/>
  <drawing r:id="rId1"/>
</worksheet>
</file>

<file path=xl/worksheets/sheet19.xml><?xml version="1.0" encoding="utf-8"?>
<worksheet xmlns="http://schemas.openxmlformats.org/spreadsheetml/2006/main" xmlns:r="http://schemas.openxmlformats.org/officeDocument/2006/relationships">
  <sheetPr codeName="Sheet18">
    <tabColor indexed="53"/>
  </sheetPr>
  <dimension ref="A1:P126"/>
  <sheetViews>
    <sheetView zoomScale="80" zoomScaleNormal="80" zoomScaleSheetLayoutView="85" workbookViewId="0" topLeftCell="A1">
      <selection activeCell="A1" sqref="A1"/>
    </sheetView>
  </sheetViews>
  <sheetFormatPr defaultColWidth="8.796875" defaultRowHeight="14.25"/>
  <cols>
    <col min="1" max="1" width="10.69921875" style="239" customWidth="1"/>
    <col min="2" max="2" width="3.59765625" style="239" customWidth="1"/>
    <col min="3" max="3" width="0.8984375" style="239" customWidth="1"/>
    <col min="4" max="4" width="38.59765625" style="243" customWidth="1"/>
    <col min="5" max="5" width="0.8984375" style="239" customWidth="1"/>
    <col min="6" max="16" width="14.59765625" style="239" customWidth="1"/>
    <col min="17" max="16384" width="9" style="239" customWidth="1"/>
  </cols>
  <sheetData>
    <row r="1" spans="1:16" ht="18.75">
      <c r="A1" s="520"/>
      <c r="B1" s="519" t="s">
        <v>798</v>
      </c>
      <c r="C1" s="237"/>
      <c r="D1" s="238"/>
      <c r="E1" s="237"/>
      <c r="F1" s="237"/>
      <c r="G1" s="237"/>
      <c r="H1" s="237"/>
      <c r="I1" s="237" t="s">
        <v>437</v>
      </c>
      <c r="J1" s="237"/>
      <c r="K1" s="237"/>
      <c r="L1" s="237"/>
      <c r="M1" s="237"/>
      <c r="N1" s="237"/>
      <c r="O1" s="237"/>
      <c r="P1" s="237"/>
    </row>
    <row r="2" spans="2:16" ht="14.25" customHeight="1">
      <c r="B2" s="240" t="s">
        <v>438</v>
      </c>
      <c r="C2" s="241"/>
      <c r="D2" s="241"/>
      <c r="E2" s="241"/>
      <c r="F2" s="241"/>
      <c r="G2" s="242"/>
      <c r="H2" s="242"/>
      <c r="I2" s="242"/>
      <c r="J2" s="242"/>
      <c r="K2" s="242"/>
      <c r="L2" s="242"/>
      <c r="M2" s="242"/>
      <c r="N2" s="242"/>
      <c r="O2" s="242"/>
      <c r="P2" s="242"/>
    </row>
    <row r="3" spans="2:15" ht="6" customHeight="1">
      <c r="B3" s="242"/>
      <c r="C3" s="242"/>
      <c r="E3" s="242"/>
      <c r="F3" s="242"/>
      <c r="G3" s="242"/>
      <c r="H3" s="242"/>
      <c r="I3" s="242"/>
      <c r="J3" s="242"/>
      <c r="K3" s="242"/>
      <c r="L3" s="242"/>
      <c r="M3" s="242"/>
      <c r="N3" s="242"/>
      <c r="O3" s="242"/>
    </row>
    <row r="4" spans="2:16" ht="18" customHeight="1">
      <c r="B4" s="242"/>
      <c r="C4" s="242"/>
      <c r="D4" s="244" t="s">
        <v>562</v>
      </c>
      <c r="E4" s="242"/>
      <c r="F4" s="244"/>
      <c r="G4" s="242"/>
      <c r="H4" s="242"/>
      <c r="I4" s="242"/>
      <c r="J4" s="242"/>
      <c r="K4" s="242"/>
      <c r="L4" s="242"/>
      <c r="M4" s="242"/>
      <c r="N4" s="242"/>
      <c r="O4" s="242"/>
      <c r="P4" s="245" t="s">
        <v>440</v>
      </c>
    </row>
    <row r="5" spans="2:16" s="250" customFormat="1" ht="18" customHeight="1">
      <c r="B5" s="246"/>
      <c r="C5" s="247"/>
      <c r="D5" s="248"/>
      <c r="E5" s="249"/>
      <c r="F5" s="772" t="s">
        <v>441</v>
      </c>
      <c r="G5" s="773"/>
      <c r="H5" s="774"/>
      <c r="I5" s="772" t="s">
        <v>442</v>
      </c>
      <c r="J5" s="773"/>
      <c r="K5" s="774"/>
      <c r="L5" s="770" t="s">
        <v>83</v>
      </c>
      <c r="M5" s="770" t="s">
        <v>443</v>
      </c>
      <c r="N5" s="772" t="s">
        <v>444</v>
      </c>
      <c r="O5" s="773"/>
      <c r="P5" s="774"/>
    </row>
    <row r="6" spans="2:16" s="250" customFormat="1" ht="18" customHeight="1" thickBot="1">
      <c r="B6" s="775" t="s">
        <v>445</v>
      </c>
      <c r="C6" s="776"/>
      <c r="D6" s="776"/>
      <c r="E6" s="252"/>
      <c r="F6" s="252" t="s">
        <v>446</v>
      </c>
      <c r="G6" s="251" t="s">
        <v>447</v>
      </c>
      <c r="H6" s="251" t="s">
        <v>448</v>
      </c>
      <c r="I6" s="253" t="s">
        <v>446</v>
      </c>
      <c r="J6" s="251" t="s">
        <v>447</v>
      </c>
      <c r="K6" s="251" t="s">
        <v>448</v>
      </c>
      <c r="L6" s="771"/>
      <c r="M6" s="771"/>
      <c r="N6" s="251" t="s">
        <v>446</v>
      </c>
      <c r="O6" s="253" t="s">
        <v>447</v>
      </c>
      <c r="P6" s="252" t="s">
        <v>448</v>
      </c>
    </row>
    <row r="7" spans="2:16" ht="16.5" customHeight="1" thickTop="1">
      <c r="B7" s="254"/>
      <c r="C7" s="255"/>
      <c r="D7" s="256" t="s">
        <v>146</v>
      </c>
      <c r="E7" s="257"/>
      <c r="F7" s="258">
        <v>276931</v>
      </c>
      <c r="G7" s="258">
        <v>345055</v>
      </c>
      <c r="H7" s="258">
        <v>185626</v>
      </c>
      <c r="I7" s="258">
        <v>259136</v>
      </c>
      <c r="J7" s="258">
        <v>325336</v>
      </c>
      <c r="K7" s="258">
        <v>170410</v>
      </c>
      <c r="L7" s="258">
        <v>238456</v>
      </c>
      <c r="M7" s="258">
        <v>20680</v>
      </c>
      <c r="N7" s="258">
        <v>17795</v>
      </c>
      <c r="O7" s="258">
        <v>19719</v>
      </c>
      <c r="P7" s="258">
        <v>15216</v>
      </c>
    </row>
    <row r="8" spans="2:16" ht="16.5" customHeight="1">
      <c r="B8" s="259"/>
      <c r="C8" s="260"/>
      <c r="D8" s="261" t="s">
        <v>393</v>
      </c>
      <c r="E8" s="262"/>
      <c r="F8" s="263" t="s">
        <v>804</v>
      </c>
      <c r="G8" s="263" t="s">
        <v>804</v>
      </c>
      <c r="H8" s="263" t="s">
        <v>804</v>
      </c>
      <c r="I8" s="263" t="s">
        <v>804</v>
      </c>
      <c r="J8" s="263" t="s">
        <v>804</v>
      </c>
      <c r="K8" s="263" t="s">
        <v>804</v>
      </c>
      <c r="L8" s="263" t="s">
        <v>804</v>
      </c>
      <c r="M8" s="263" t="s">
        <v>804</v>
      </c>
      <c r="N8" s="263" t="s">
        <v>804</v>
      </c>
      <c r="O8" s="263" t="s">
        <v>804</v>
      </c>
      <c r="P8" s="263" t="s">
        <v>804</v>
      </c>
    </row>
    <row r="9" spans="2:16" ht="16.5" customHeight="1">
      <c r="B9" s="264"/>
      <c r="C9" s="265"/>
      <c r="D9" s="266" t="s">
        <v>154</v>
      </c>
      <c r="E9" s="267"/>
      <c r="F9" s="268">
        <v>339624</v>
      </c>
      <c r="G9" s="268">
        <v>365249</v>
      </c>
      <c r="H9" s="268">
        <v>200532</v>
      </c>
      <c r="I9" s="268">
        <v>339106</v>
      </c>
      <c r="J9" s="268">
        <v>364832</v>
      </c>
      <c r="K9" s="268">
        <v>199471</v>
      </c>
      <c r="L9" s="268">
        <v>316361</v>
      </c>
      <c r="M9" s="268">
        <v>22745</v>
      </c>
      <c r="N9" s="268">
        <v>518</v>
      </c>
      <c r="O9" s="268">
        <v>417</v>
      </c>
      <c r="P9" s="268">
        <v>1061</v>
      </c>
    </row>
    <row r="10" spans="2:16" ht="16.5" customHeight="1">
      <c r="B10" s="264"/>
      <c r="C10" s="265"/>
      <c r="D10" s="266" t="s">
        <v>156</v>
      </c>
      <c r="E10" s="267"/>
      <c r="F10" s="268">
        <v>313579</v>
      </c>
      <c r="G10" s="268">
        <v>360758</v>
      </c>
      <c r="H10" s="268">
        <v>186718</v>
      </c>
      <c r="I10" s="268">
        <v>302205</v>
      </c>
      <c r="J10" s="268">
        <v>347259</v>
      </c>
      <c r="K10" s="268">
        <v>181058</v>
      </c>
      <c r="L10" s="268">
        <v>270729</v>
      </c>
      <c r="M10" s="268">
        <v>31476</v>
      </c>
      <c r="N10" s="268">
        <v>11374</v>
      </c>
      <c r="O10" s="268">
        <v>13499</v>
      </c>
      <c r="P10" s="268">
        <v>5660</v>
      </c>
    </row>
    <row r="11" spans="2:16" ht="16.5" customHeight="1">
      <c r="B11" s="264"/>
      <c r="C11" s="265"/>
      <c r="D11" s="266" t="s">
        <v>158</v>
      </c>
      <c r="E11" s="267"/>
      <c r="F11" s="268">
        <v>396758</v>
      </c>
      <c r="G11" s="268">
        <v>418704</v>
      </c>
      <c r="H11" s="268">
        <v>277274</v>
      </c>
      <c r="I11" s="268">
        <v>396758</v>
      </c>
      <c r="J11" s="268">
        <v>418704</v>
      </c>
      <c r="K11" s="268">
        <v>277274</v>
      </c>
      <c r="L11" s="268">
        <v>337830</v>
      </c>
      <c r="M11" s="268">
        <v>58928</v>
      </c>
      <c r="N11" s="268">
        <v>0</v>
      </c>
      <c r="O11" s="268">
        <v>0</v>
      </c>
      <c r="P11" s="268">
        <v>0</v>
      </c>
    </row>
    <row r="12" spans="2:16" ht="16.5" customHeight="1">
      <c r="B12" s="264"/>
      <c r="C12" s="265"/>
      <c r="D12" s="266" t="s">
        <v>161</v>
      </c>
      <c r="E12" s="267"/>
      <c r="F12" s="268">
        <v>376846</v>
      </c>
      <c r="G12" s="268">
        <v>493545</v>
      </c>
      <c r="H12" s="268">
        <v>224883</v>
      </c>
      <c r="I12" s="268">
        <v>291984</v>
      </c>
      <c r="J12" s="268">
        <v>344256</v>
      </c>
      <c r="K12" s="268">
        <v>223916</v>
      </c>
      <c r="L12" s="268">
        <v>262672</v>
      </c>
      <c r="M12" s="268">
        <v>29312</v>
      </c>
      <c r="N12" s="268">
        <v>84862</v>
      </c>
      <c r="O12" s="268">
        <v>149289</v>
      </c>
      <c r="P12" s="268">
        <v>967</v>
      </c>
    </row>
    <row r="13" spans="2:16" ht="16.5" customHeight="1">
      <c r="B13" s="264"/>
      <c r="C13" s="265"/>
      <c r="D13" s="266" t="s">
        <v>394</v>
      </c>
      <c r="E13" s="267"/>
      <c r="F13" s="268">
        <v>295549</v>
      </c>
      <c r="G13" s="268">
        <v>321130</v>
      </c>
      <c r="H13" s="268">
        <v>182972</v>
      </c>
      <c r="I13" s="268">
        <v>272301</v>
      </c>
      <c r="J13" s="268">
        <v>295442</v>
      </c>
      <c r="K13" s="268">
        <v>170465</v>
      </c>
      <c r="L13" s="268">
        <v>241134</v>
      </c>
      <c r="M13" s="268">
        <v>31167</v>
      </c>
      <c r="N13" s="268">
        <v>23248</v>
      </c>
      <c r="O13" s="268">
        <v>25688</v>
      </c>
      <c r="P13" s="268">
        <v>12507</v>
      </c>
    </row>
    <row r="14" spans="2:16" ht="16.5" customHeight="1">
      <c r="B14" s="264"/>
      <c r="C14" s="265"/>
      <c r="D14" s="266" t="s">
        <v>395</v>
      </c>
      <c r="E14" s="267"/>
      <c r="F14" s="268">
        <v>218416</v>
      </c>
      <c r="G14" s="268">
        <v>313393</v>
      </c>
      <c r="H14" s="268">
        <v>135342</v>
      </c>
      <c r="I14" s="268">
        <v>212110</v>
      </c>
      <c r="J14" s="268">
        <v>303363</v>
      </c>
      <c r="K14" s="268">
        <v>132294</v>
      </c>
      <c r="L14" s="268">
        <v>201120</v>
      </c>
      <c r="M14" s="268">
        <v>10990</v>
      </c>
      <c r="N14" s="268">
        <v>6306</v>
      </c>
      <c r="O14" s="268">
        <v>10030</v>
      </c>
      <c r="P14" s="268">
        <v>3048</v>
      </c>
    </row>
    <row r="15" spans="2:16" ht="16.5" customHeight="1">
      <c r="B15" s="264"/>
      <c r="C15" s="265"/>
      <c r="D15" s="266" t="s">
        <v>396</v>
      </c>
      <c r="E15" s="267"/>
      <c r="F15" s="268">
        <v>436429</v>
      </c>
      <c r="G15" s="268">
        <v>562927</v>
      </c>
      <c r="H15" s="268">
        <v>287640</v>
      </c>
      <c r="I15" s="268">
        <v>392793</v>
      </c>
      <c r="J15" s="268">
        <v>498796</v>
      </c>
      <c r="K15" s="268">
        <v>268111</v>
      </c>
      <c r="L15" s="268">
        <v>363447</v>
      </c>
      <c r="M15" s="268">
        <v>29346</v>
      </c>
      <c r="N15" s="268">
        <v>43636</v>
      </c>
      <c r="O15" s="268">
        <v>64131</v>
      </c>
      <c r="P15" s="268">
        <v>19529</v>
      </c>
    </row>
    <row r="16" spans="2:16" ht="16.5" customHeight="1">
      <c r="B16" s="264"/>
      <c r="C16" s="265"/>
      <c r="D16" s="266" t="s">
        <v>397</v>
      </c>
      <c r="E16" s="267"/>
      <c r="F16" s="268">
        <v>286537</v>
      </c>
      <c r="G16" s="268">
        <v>353781</v>
      </c>
      <c r="H16" s="268">
        <v>193857</v>
      </c>
      <c r="I16" s="268">
        <v>236106</v>
      </c>
      <c r="J16" s="268">
        <v>287690</v>
      </c>
      <c r="K16" s="268">
        <v>165009</v>
      </c>
      <c r="L16" s="268">
        <v>222025</v>
      </c>
      <c r="M16" s="268">
        <v>14081</v>
      </c>
      <c r="N16" s="268">
        <v>50431</v>
      </c>
      <c r="O16" s="268">
        <v>66091</v>
      </c>
      <c r="P16" s="268">
        <v>28848</v>
      </c>
    </row>
    <row r="17" spans="2:16" ht="16.5" customHeight="1">
      <c r="B17" s="264"/>
      <c r="C17" s="265"/>
      <c r="D17" s="266" t="s">
        <v>398</v>
      </c>
      <c r="E17" s="267"/>
      <c r="F17" s="268">
        <v>331611</v>
      </c>
      <c r="G17" s="268">
        <v>377319</v>
      </c>
      <c r="H17" s="268">
        <v>195850</v>
      </c>
      <c r="I17" s="268">
        <v>331258</v>
      </c>
      <c r="J17" s="268">
        <v>377131</v>
      </c>
      <c r="K17" s="268">
        <v>195007</v>
      </c>
      <c r="L17" s="268">
        <v>297516</v>
      </c>
      <c r="M17" s="268">
        <v>33742</v>
      </c>
      <c r="N17" s="268">
        <v>353</v>
      </c>
      <c r="O17" s="268">
        <v>188</v>
      </c>
      <c r="P17" s="268">
        <v>843</v>
      </c>
    </row>
    <row r="18" spans="2:16" ht="16.5" customHeight="1">
      <c r="B18" s="264"/>
      <c r="C18" s="265"/>
      <c r="D18" s="266" t="s">
        <v>399</v>
      </c>
      <c r="E18" s="267"/>
      <c r="F18" s="268">
        <v>120572</v>
      </c>
      <c r="G18" s="268">
        <v>176203</v>
      </c>
      <c r="H18" s="268">
        <v>87021</v>
      </c>
      <c r="I18" s="268">
        <v>114351</v>
      </c>
      <c r="J18" s="268">
        <v>164758</v>
      </c>
      <c r="K18" s="268">
        <v>83951</v>
      </c>
      <c r="L18" s="268">
        <v>109324</v>
      </c>
      <c r="M18" s="268">
        <v>5027</v>
      </c>
      <c r="N18" s="268">
        <v>6221</v>
      </c>
      <c r="O18" s="268">
        <v>11445</v>
      </c>
      <c r="P18" s="268">
        <v>3070</v>
      </c>
    </row>
    <row r="19" spans="2:16" ht="16.5" customHeight="1">
      <c r="B19" s="264"/>
      <c r="C19" s="265"/>
      <c r="D19" s="266" t="s">
        <v>400</v>
      </c>
      <c r="E19" s="267"/>
      <c r="F19" s="268">
        <v>222925</v>
      </c>
      <c r="G19" s="268">
        <v>299350</v>
      </c>
      <c r="H19" s="268">
        <v>162171</v>
      </c>
      <c r="I19" s="268">
        <v>221229</v>
      </c>
      <c r="J19" s="268">
        <v>299103</v>
      </c>
      <c r="K19" s="268">
        <v>159322</v>
      </c>
      <c r="L19" s="268">
        <v>209641</v>
      </c>
      <c r="M19" s="268">
        <v>11588</v>
      </c>
      <c r="N19" s="268">
        <v>1696</v>
      </c>
      <c r="O19" s="268">
        <v>247</v>
      </c>
      <c r="P19" s="268">
        <v>2849</v>
      </c>
    </row>
    <row r="20" spans="2:16" ht="16.5" customHeight="1">
      <c r="B20" s="264"/>
      <c r="C20" s="265"/>
      <c r="D20" s="266" t="s">
        <v>401</v>
      </c>
      <c r="E20" s="267"/>
      <c r="F20" s="268">
        <v>287911</v>
      </c>
      <c r="G20" s="268">
        <v>338825</v>
      </c>
      <c r="H20" s="268">
        <v>237005</v>
      </c>
      <c r="I20" s="268">
        <v>287463</v>
      </c>
      <c r="J20" s="268">
        <v>338181</v>
      </c>
      <c r="K20" s="268">
        <v>236754</v>
      </c>
      <c r="L20" s="268">
        <v>282426</v>
      </c>
      <c r="M20" s="268">
        <v>5037</v>
      </c>
      <c r="N20" s="268">
        <v>448</v>
      </c>
      <c r="O20" s="268">
        <v>644</v>
      </c>
      <c r="P20" s="268">
        <v>251</v>
      </c>
    </row>
    <row r="21" spans="2:16" ht="16.5" customHeight="1">
      <c r="B21" s="264"/>
      <c r="C21" s="265"/>
      <c r="D21" s="266" t="s">
        <v>402</v>
      </c>
      <c r="E21" s="267"/>
      <c r="F21" s="268">
        <v>303064</v>
      </c>
      <c r="G21" s="268">
        <v>406843</v>
      </c>
      <c r="H21" s="268">
        <v>271810</v>
      </c>
      <c r="I21" s="268">
        <v>251027</v>
      </c>
      <c r="J21" s="268">
        <v>351402</v>
      </c>
      <c r="K21" s="268">
        <v>220798</v>
      </c>
      <c r="L21" s="268">
        <v>234508</v>
      </c>
      <c r="M21" s="268">
        <v>16519</v>
      </c>
      <c r="N21" s="268">
        <v>52037</v>
      </c>
      <c r="O21" s="268">
        <v>55441</v>
      </c>
      <c r="P21" s="268">
        <v>51012</v>
      </c>
    </row>
    <row r="22" spans="2:16" ht="16.5" customHeight="1">
      <c r="B22" s="264"/>
      <c r="C22" s="265"/>
      <c r="D22" s="266" t="s">
        <v>188</v>
      </c>
      <c r="E22" s="267"/>
      <c r="F22" s="268">
        <v>286329</v>
      </c>
      <c r="G22" s="268">
        <v>355873</v>
      </c>
      <c r="H22" s="268">
        <v>197695</v>
      </c>
      <c r="I22" s="268">
        <v>285973</v>
      </c>
      <c r="J22" s="268">
        <v>355384</v>
      </c>
      <c r="K22" s="268">
        <v>197508</v>
      </c>
      <c r="L22" s="268">
        <v>274885</v>
      </c>
      <c r="M22" s="268">
        <v>11088</v>
      </c>
      <c r="N22" s="268">
        <v>356</v>
      </c>
      <c r="O22" s="268">
        <v>489</v>
      </c>
      <c r="P22" s="268">
        <v>187</v>
      </c>
    </row>
    <row r="23" spans="2:16" ht="16.5" customHeight="1">
      <c r="B23" s="264"/>
      <c r="C23" s="265"/>
      <c r="D23" s="266" t="s">
        <v>403</v>
      </c>
      <c r="E23" s="267"/>
      <c r="F23" s="268">
        <v>245048</v>
      </c>
      <c r="G23" s="268">
        <v>313387</v>
      </c>
      <c r="H23" s="268">
        <v>150922</v>
      </c>
      <c r="I23" s="268">
        <v>207449</v>
      </c>
      <c r="J23" s="268">
        <v>262049</v>
      </c>
      <c r="K23" s="268">
        <v>132247</v>
      </c>
      <c r="L23" s="268">
        <v>191012</v>
      </c>
      <c r="M23" s="268">
        <v>16437</v>
      </c>
      <c r="N23" s="268">
        <v>37599</v>
      </c>
      <c r="O23" s="268">
        <v>51338</v>
      </c>
      <c r="P23" s="268">
        <v>18675</v>
      </c>
    </row>
    <row r="24" spans="2:16" ht="16.5" customHeight="1">
      <c r="B24" s="259"/>
      <c r="C24" s="260"/>
      <c r="D24" s="261" t="s">
        <v>404</v>
      </c>
      <c r="E24" s="262"/>
      <c r="F24" s="269">
        <v>234799</v>
      </c>
      <c r="G24" s="269">
        <v>301072</v>
      </c>
      <c r="H24" s="269">
        <v>156812</v>
      </c>
      <c r="I24" s="269">
        <v>232906</v>
      </c>
      <c r="J24" s="269">
        <v>298773</v>
      </c>
      <c r="K24" s="269">
        <v>155397</v>
      </c>
      <c r="L24" s="269">
        <v>210690</v>
      </c>
      <c r="M24" s="269">
        <v>22216</v>
      </c>
      <c r="N24" s="269">
        <v>1893</v>
      </c>
      <c r="O24" s="269">
        <v>2299</v>
      </c>
      <c r="P24" s="269">
        <v>1415</v>
      </c>
    </row>
    <row r="25" spans="2:16" ht="16.5" customHeight="1">
      <c r="B25" s="270"/>
      <c r="C25" s="271"/>
      <c r="D25" s="272" t="s">
        <v>196</v>
      </c>
      <c r="E25" s="273"/>
      <c r="F25" s="274">
        <v>218561</v>
      </c>
      <c r="G25" s="274">
        <v>330378</v>
      </c>
      <c r="H25" s="274">
        <v>128768</v>
      </c>
      <c r="I25" s="274">
        <v>217536</v>
      </c>
      <c r="J25" s="274">
        <v>328075</v>
      </c>
      <c r="K25" s="274">
        <v>128768</v>
      </c>
      <c r="L25" s="274">
        <v>198843</v>
      </c>
      <c r="M25" s="274">
        <v>18693</v>
      </c>
      <c r="N25" s="274">
        <v>1025</v>
      </c>
      <c r="O25" s="274">
        <v>2303</v>
      </c>
      <c r="P25" s="274">
        <v>0</v>
      </c>
    </row>
    <row r="26" spans="2:16" ht="16.5" customHeight="1">
      <c r="B26" s="275"/>
      <c r="C26" s="276"/>
      <c r="D26" s="277" t="s">
        <v>405</v>
      </c>
      <c r="E26" s="278"/>
      <c r="F26" s="279">
        <v>283069</v>
      </c>
      <c r="G26" s="279">
        <v>320882</v>
      </c>
      <c r="H26" s="279">
        <v>198381</v>
      </c>
      <c r="I26" s="279">
        <v>242658</v>
      </c>
      <c r="J26" s="279">
        <v>285731</v>
      </c>
      <c r="K26" s="279">
        <v>146187</v>
      </c>
      <c r="L26" s="279">
        <v>233912</v>
      </c>
      <c r="M26" s="279">
        <v>8746</v>
      </c>
      <c r="N26" s="279">
        <v>40411</v>
      </c>
      <c r="O26" s="279">
        <v>35151</v>
      </c>
      <c r="P26" s="279">
        <v>52194</v>
      </c>
    </row>
    <row r="27" spans="2:16" ht="16.5" customHeight="1">
      <c r="B27" s="264"/>
      <c r="C27" s="265"/>
      <c r="D27" s="266" t="s">
        <v>406</v>
      </c>
      <c r="E27" s="267"/>
      <c r="F27" s="268">
        <v>252670</v>
      </c>
      <c r="G27" s="268">
        <v>276733</v>
      </c>
      <c r="H27" s="268">
        <v>172929</v>
      </c>
      <c r="I27" s="268">
        <v>252547</v>
      </c>
      <c r="J27" s="268">
        <v>276573</v>
      </c>
      <c r="K27" s="268">
        <v>172929</v>
      </c>
      <c r="L27" s="268">
        <v>230372</v>
      </c>
      <c r="M27" s="268">
        <v>22175</v>
      </c>
      <c r="N27" s="268">
        <v>123</v>
      </c>
      <c r="O27" s="268">
        <v>160</v>
      </c>
      <c r="P27" s="268">
        <v>0</v>
      </c>
    </row>
    <row r="28" spans="2:16" ht="16.5" customHeight="1">
      <c r="B28" s="264"/>
      <c r="C28" s="265"/>
      <c r="D28" s="266" t="s">
        <v>407</v>
      </c>
      <c r="E28" s="267"/>
      <c r="F28" s="268">
        <v>275034</v>
      </c>
      <c r="G28" s="268">
        <v>311616</v>
      </c>
      <c r="H28" s="268">
        <v>176866</v>
      </c>
      <c r="I28" s="268">
        <v>275034</v>
      </c>
      <c r="J28" s="268">
        <v>311616</v>
      </c>
      <c r="K28" s="268">
        <v>176866</v>
      </c>
      <c r="L28" s="268">
        <v>241679</v>
      </c>
      <c r="M28" s="268">
        <v>33355</v>
      </c>
      <c r="N28" s="268">
        <v>0</v>
      </c>
      <c r="O28" s="268">
        <v>0</v>
      </c>
      <c r="P28" s="268">
        <v>0</v>
      </c>
    </row>
    <row r="29" spans="2:16" ht="16.5" customHeight="1">
      <c r="B29" s="264"/>
      <c r="C29" s="265"/>
      <c r="D29" s="266" t="s">
        <v>208</v>
      </c>
      <c r="E29" s="267"/>
      <c r="F29" s="268">
        <v>268938</v>
      </c>
      <c r="G29" s="268">
        <v>301169</v>
      </c>
      <c r="H29" s="268">
        <v>189277</v>
      </c>
      <c r="I29" s="268">
        <v>267292</v>
      </c>
      <c r="J29" s="268">
        <v>299306</v>
      </c>
      <c r="K29" s="268">
        <v>188169</v>
      </c>
      <c r="L29" s="268">
        <v>223892</v>
      </c>
      <c r="M29" s="268">
        <v>43400</v>
      </c>
      <c r="N29" s="268">
        <v>1646</v>
      </c>
      <c r="O29" s="268">
        <v>1863</v>
      </c>
      <c r="P29" s="268">
        <v>1108</v>
      </c>
    </row>
    <row r="30" spans="2:16" ht="16.5" customHeight="1">
      <c r="B30" s="264"/>
      <c r="C30" s="265"/>
      <c r="D30" s="266" t="s">
        <v>408</v>
      </c>
      <c r="E30" s="267"/>
      <c r="F30" s="268">
        <v>314505</v>
      </c>
      <c r="G30" s="268">
        <v>354154</v>
      </c>
      <c r="H30" s="268">
        <v>219266</v>
      </c>
      <c r="I30" s="268">
        <v>310038</v>
      </c>
      <c r="J30" s="268">
        <v>349271</v>
      </c>
      <c r="K30" s="268">
        <v>215801</v>
      </c>
      <c r="L30" s="268">
        <v>276265</v>
      </c>
      <c r="M30" s="268">
        <v>33773</v>
      </c>
      <c r="N30" s="268">
        <v>4467</v>
      </c>
      <c r="O30" s="268">
        <v>4883</v>
      </c>
      <c r="P30" s="268">
        <v>3465</v>
      </c>
    </row>
    <row r="31" spans="2:16" ht="16.5" customHeight="1">
      <c r="B31" s="264"/>
      <c r="C31" s="265"/>
      <c r="D31" s="266" t="s">
        <v>409</v>
      </c>
      <c r="E31" s="267"/>
      <c r="F31" s="268">
        <v>229647</v>
      </c>
      <c r="G31" s="268">
        <v>301622</v>
      </c>
      <c r="H31" s="268">
        <v>136862</v>
      </c>
      <c r="I31" s="268">
        <v>229647</v>
      </c>
      <c r="J31" s="268">
        <v>301622</v>
      </c>
      <c r="K31" s="268">
        <v>136862</v>
      </c>
      <c r="L31" s="268">
        <v>208420</v>
      </c>
      <c r="M31" s="268">
        <v>21227</v>
      </c>
      <c r="N31" s="268">
        <v>0</v>
      </c>
      <c r="O31" s="268">
        <v>0</v>
      </c>
      <c r="P31" s="268">
        <v>0</v>
      </c>
    </row>
    <row r="32" spans="2:16" ht="16.5" customHeight="1">
      <c r="B32" s="264"/>
      <c r="C32" s="265"/>
      <c r="D32" s="266" t="s">
        <v>410</v>
      </c>
      <c r="E32" s="267"/>
      <c r="F32" s="268">
        <v>378053</v>
      </c>
      <c r="G32" s="268">
        <v>403986</v>
      </c>
      <c r="H32" s="268">
        <v>223703</v>
      </c>
      <c r="I32" s="268">
        <v>332671</v>
      </c>
      <c r="J32" s="268">
        <v>354086</v>
      </c>
      <c r="K32" s="268">
        <v>205215</v>
      </c>
      <c r="L32" s="268">
        <v>293322</v>
      </c>
      <c r="M32" s="268">
        <v>39349</v>
      </c>
      <c r="N32" s="268">
        <v>45382</v>
      </c>
      <c r="O32" s="268">
        <v>49900</v>
      </c>
      <c r="P32" s="268">
        <v>18488</v>
      </c>
    </row>
    <row r="33" spans="2:16" ht="16.5" customHeight="1">
      <c r="B33" s="264"/>
      <c r="C33" s="265"/>
      <c r="D33" s="266" t="s">
        <v>411</v>
      </c>
      <c r="E33" s="267"/>
      <c r="F33" s="268">
        <v>342355</v>
      </c>
      <c r="G33" s="268">
        <v>375209</v>
      </c>
      <c r="H33" s="268">
        <v>193732</v>
      </c>
      <c r="I33" s="268">
        <v>279942</v>
      </c>
      <c r="J33" s="268">
        <v>298999</v>
      </c>
      <c r="K33" s="268">
        <v>193732</v>
      </c>
      <c r="L33" s="268">
        <v>260761</v>
      </c>
      <c r="M33" s="268">
        <v>19181</v>
      </c>
      <c r="N33" s="268">
        <v>62413</v>
      </c>
      <c r="O33" s="268">
        <v>76210</v>
      </c>
      <c r="P33" s="268">
        <v>0</v>
      </c>
    </row>
    <row r="34" spans="2:16" ht="16.5" customHeight="1">
      <c r="B34" s="264"/>
      <c r="C34" s="265"/>
      <c r="D34" s="266" t="s">
        <v>222</v>
      </c>
      <c r="E34" s="267"/>
      <c r="F34" s="268">
        <v>318785</v>
      </c>
      <c r="G34" s="268">
        <v>333991</v>
      </c>
      <c r="H34" s="268">
        <v>190002</v>
      </c>
      <c r="I34" s="268">
        <v>318755</v>
      </c>
      <c r="J34" s="268">
        <v>333991</v>
      </c>
      <c r="K34" s="268">
        <v>189717</v>
      </c>
      <c r="L34" s="268">
        <v>291426</v>
      </c>
      <c r="M34" s="268">
        <v>27329</v>
      </c>
      <c r="N34" s="268">
        <v>30</v>
      </c>
      <c r="O34" s="268">
        <v>0</v>
      </c>
      <c r="P34" s="268">
        <v>285</v>
      </c>
    </row>
    <row r="35" spans="2:16" ht="16.5" customHeight="1">
      <c r="B35" s="264"/>
      <c r="C35" s="265"/>
      <c r="D35" s="266" t="s">
        <v>225</v>
      </c>
      <c r="E35" s="267"/>
      <c r="F35" s="268">
        <v>294518</v>
      </c>
      <c r="G35" s="268">
        <v>316917</v>
      </c>
      <c r="H35" s="268">
        <v>194386</v>
      </c>
      <c r="I35" s="268">
        <v>294518</v>
      </c>
      <c r="J35" s="268">
        <v>316917</v>
      </c>
      <c r="K35" s="268">
        <v>194386</v>
      </c>
      <c r="L35" s="268">
        <v>265946</v>
      </c>
      <c r="M35" s="268">
        <v>28572</v>
      </c>
      <c r="N35" s="268">
        <v>0</v>
      </c>
      <c r="O35" s="268">
        <v>0</v>
      </c>
      <c r="P35" s="268">
        <v>0</v>
      </c>
    </row>
    <row r="36" spans="2:16" ht="16.5" customHeight="1">
      <c r="B36" s="264"/>
      <c r="C36" s="265"/>
      <c r="D36" s="266" t="s">
        <v>228</v>
      </c>
      <c r="E36" s="267"/>
      <c r="F36" s="268">
        <v>284110</v>
      </c>
      <c r="G36" s="268">
        <v>316177</v>
      </c>
      <c r="H36" s="268">
        <v>176349</v>
      </c>
      <c r="I36" s="268">
        <v>274515</v>
      </c>
      <c r="J36" s="268">
        <v>307056</v>
      </c>
      <c r="K36" s="268">
        <v>165162</v>
      </c>
      <c r="L36" s="268">
        <v>249061</v>
      </c>
      <c r="M36" s="268">
        <v>25454</v>
      </c>
      <c r="N36" s="268">
        <v>9595</v>
      </c>
      <c r="O36" s="268">
        <v>9121</v>
      </c>
      <c r="P36" s="268">
        <v>11187</v>
      </c>
    </row>
    <row r="37" spans="2:16" ht="16.5" customHeight="1">
      <c r="B37" s="264"/>
      <c r="C37" s="265"/>
      <c r="D37" s="266" t="s">
        <v>412</v>
      </c>
      <c r="E37" s="267"/>
      <c r="F37" s="268">
        <v>306690</v>
      </c>
      <c r="G37" s="268">
        <v>333011</v>
      </c>
      <c r="H37" s="268">
        <v>223194</v>
      </c>
      <c r="I37" s="268">
        <v>306690</v>
      </c>
      <c r="J37" s="268">
        <v>333011</v>
      </c>
      <c r="K37" s="268">
        <v>223194</v>
      </c>
      <c r="L37" s="268">
        <v>281224</v>
      </c>
      <c r="M37" s="268">
        <v>25466</v>
      </c>
      <c r="N37" s="268">
        <v>0</v>
      </c>
      <c r="O37" s="268">
        <v>0</v>
      </c>
      <c r="P37" s="268">
        <v>0</v>
      </c>
    </row>
    <row r="38" spans="2:16" ht="16.5" customHeight="1">
      <c r="B38" s="264"/>
      <c r="C38" s="265"/>
      <c r="D38" s="266" t="s">
        <v>413</v>
      </c>
      <c r="E38" s="267"/>
      <c r="F38" s="268">
        <v>344511</v>
      </c>
      <c r="G38" s="268">
        <v>376618</v>
      </c>
      <c r="H38" s="268">
        <v>198844</v>
      </c>
      <c r="I38" s="268">
        <v>344223</v>
      </c>
      <c r="J38" s="268">
        <v>376291</v>
      </c>
      <c r="K38" s="268">
        <v>198734</v>
      </c>
      <c r="L38" s="268">
        <v>312864</v>
      </c>
      <c r="M38" s="268">
        <v>31359</v>
      </c>
      <c r="N38" s="268">
        <v>288</v>
      </c>
      <c r="O38" s="268">
        <v>327</v>
      </c>
      <c r="P38" s="268">
        <v>110</v>
      </c>
    </row>
    <row r="39" spans="2:16" ht="16.5" customHeight="1">
      <c r="B39" s="264"/>
      <c r="C39" s="265"/>
      <c r="D39" s="266" t="s">
        <v>414</v>
      </c>
      <c r="E39" s="267"/>
      <c r="F39" s="268">
        <v>443082</v>
      </c>
      <c r="G39" s="268">
        <v>507131</v>
      </c>
      <c r="H39" s="268">
        <v>252793</v>
      </c>
      <c r="I39" s="268">
        <v>368889</v>
      </c>
      <c r="J39" s="268">
        <v>423779</v>
      </c>
      <c r="K39" s="268">
        <v>205811</v>
      </c>
      <c r="L39" s="268">
        <v>336204</v>
      </c>
      <c r="M39" s="268">
        <v>32685</v>
      </c>
      <c r="N39" s="268">
        <v>74193</v>
      </c>
      <c r="O39" s="268">
        <v>83352</v>
      </c>
      <c r="P39" s="268">
        <v>46982</v>
      </c>
    </row>
    <row r="40" spans="2:16" ht="16.5" customHeight="1">
      <c r="B40" s="264"/>
      <c r="C40" s="265"/>
      <c r="D40" s="266" t="s">
        <v>415</v>
      </c>
      <c r="E40" s="267"/>
      <c r="F40" s="268">
        <v>360525</v>
      </c>
      <c r="G40" s="268">
        <v>519276</v>
      </c>
      <c r="H40" s="268">
        <v>166774</v>
      </c>
      <c r="I40" s="268">
        <v>262931</v>
      </c>
      <c r="J40" s="268">
        <v>363389</v>
      </c>
      <c r="K40" s="268">
        <v>140324</v>
      </c>
      <c r="L40" s="268">
        <v>240012</v>
      </c>
      <c r="M40" s="268">
        <v>22919</v>
      </c>
      <c r="N40" s="268">
        <v>97594</v>
      </c>
      <c r="O40" s="268">
        <v>155887</v>
      </c>
      <c r="P40" s="268">
        <v>26450</v>
      </c>
    </row>
    <row r="41" spans="2:16" ht="16.5" customHeight="1">
      <c r="B41" s="264"/>
      <c r="C41" s="265"/>
      <c r="D41" s="266" t="s">
        <v>416</v>
      </c>
      <c r="E41" s="267"/>
      <c r="F41" s="268">
        <v>304053</v>
      </c>
      <c r="G41" s="268">
        <v>356185</v>
      </c>
      <c r="H41" s="268">
        <v>182592</v>
      </c>
      <c r="I41" s="268">
        <v>297977</v>
      </c>
      <c r="J41" s="268">
        <v>348796</v>
      </c>
      <c r="K41" s="268">
        <v>179573</v>
      </c>
      <c r="L41" s="268">
        <v>274561</v>
      </c>
      <c r="M41" s="268">
        <v>23416</v>
      </c>
      <c r="N41" s="268">
        <v>6076</v>
      </c>
      <c r="O41" s="268">
        <v>7389</v>
      </c>
      <c r="P41" s="268">
        <v>3019</v>
      </c>
    </row>
    <row r="42" spans="2:16" ht="16.5" customHeight="1">
      <c r="B42" s="264"/>
      <c r="C42" s="265"/>
      <c r="D42" s="266" t="s">
        <v>417</v>
      </c>
      <c r="E42" s="267"/>
      <c r="F42" s="268">
        <v>401631</v>
      </c>
      <c r="G42" s="268">
        <v>448822</v>
      </c>
      <c r="H42" s="268">
        <v>265459</v>
      </c>
      <c r="I42" s="268">
        <v>401353</v>
      </c>
      <c r="J42" s="268">
        <v>448458</v>
      </c>
      <c r="K42" s="268">
        <v>265431</v>
      </c>
      <c r="L42" s="268">
        <v>349581</v>
      </c>
      <c r="M42" s="268">
        <v>51772</v>
      </c>
      <c r="N42" s="268">
        <v>278</v>
      </c>
      <c r="O42" s="268">
        <v>364</v>
      </c>
      <c r="P42" s="268">
        <v>28</v>
      </c>
    </row>
    <row r="43" spans="2:16" ht="16.5" customHeight="1">
      <c r="B43" s="264"/>
      <c r="C43" s="265"/>
      <c r="D43" s="266" t="s">
        <v>418</v>
      </c>
      <c r="E43" s="267"/>
      <c r="F43" s="268">
        <v>360864</v>
      </c>
      <c r="G43" s="268">
        <v>382640</v>
      </c>
      <c r="H43" s="268">
        <v>234481</v>
      </c>
      <c r="I43" s="268">
        <v>349355</v>
      </c>
      <c r="J43" s="268">
        <v>370242</v>
      </c>
      <c r="K43" s="268">
        <v>228135</v>
      </c>
      <c r="L43" s="268">
        <v>306464</v>
      </c>
      <c r="M43" s="268">
        <v>42891</v>
      </c>
      <c r="N43" s="268">
        <v>11509</v>
      </c>
      <c r="O43" s="268">
        <v>12398</v>
      </c>
      <c r="P43" s="268">
        <v>6346</v>
      </c>
    </row>
    <row r="44" spans="2:16" ht="16.5" customHeight="1">
      <c r="B44" s="264"/>
      <c r="C44" s="265"/>
      <c r="D44" s="266" t="s">
        <v>419</v>
      </c>
      <c r="E44" s="267"/>
      <c r="F44" s="268">
        <v>320895</v>
      </c>
      <c r="G44" s="268">
        <v>369685</v>
      </c>
      <c r="H44" s="268">
        <v>206142</v>
      </c>
      <c r="I44" s="268">
        <v>315867</v>
      </c>
      <c r="J44" s="268">
        <v>366201</v>
      </c>
      <c r="K44" s="268">
        <v>197483</v>
      </c>
      <c r="L44" s="268">
        <v>280495</v>
      </c>
      <c r="M44" s="268">
        <v>35372</v>
      </c>
      <c r="N44" s="268">
        <v>5028</v>
      </c>
      <c r="O44" s="268">
        <v>3484</v>
      </c>
      <c r="P44" s="268">
        <v>8659</v>
      </c>
    </row>
    <row r="45" spans="2:16" ht="16.5" customHeight="1">
      <c r="B45" s="264"/>
      <c r="C45" s="265"/>
      <c r="D45" s="266" t="s">
        <v>420</v>
      </c>
      <c r="E45" s="267"/>
      <c r="F45" s="280" t="s">
        <v>804</v>
      </c>
      <c r="G45" s="280" t="s">
        <v>804</v>
      </c>
      <c r="H45" s="280" t="s">
        <v>804</v>
      </c>
      <c r="I45" s="280" t="s">
        <v>804</v>
      </c>
      <c r="J45" s="280" t="s">
        <v>804</v>
      </c>
      <c r="K45" s="280" t="s">
        <v>804</v>
      </c>
      <c r="L45" s="280" t="s">
        <v>804</v>
      </c>
      <c r="M45" s="280" t="s">
        <v>804</v>
      </c>
      <c r="N45" s="280" t="s">
        <v>804</v>
      </c>
      <c r="O45" s="280" t="s">
        <v>804</v>
      </c>
      <c r="P45" s="280" t="s">
        <v>804</v>
      </c>
    </row>
    <row r="46" spans="2:16" ht="16.5" customHeight="1">
      <c r="B46" s="264"/>
      <c r="C46" s="265"/>
      <c r="D46" s="266" t="s">
        <v>421</v>
      </c>
      <c r="E46" s="267"/>
      <c r="F46" s="280" t="s">
        <v>804</v>
      </c>
      <c r="G46" s="280" t="s">
        <v>804</v>
      </c>
      <c r="H46" s="280" t="s">
        <v>804</v>
      </c>
      <c r="I46" s="280" t="s">
        <v>804</v>
      </c>
      <c r="J46" s="280" t="s">
        <v>804</v>
      </c>
      <c r="K46" s="280" t="s">
        <v>804</v>
      </c>
      <c r="L46" s="280" t="s">
        <v>804</v>
      </c>
      <c r="M46" s="280" t="s">
        <v>804</v>
      </c>
      <c r="N46" s="280" t="s">
        <v>804</v>
      </c>
      <c r="O46" s="280" t="s">
        <v>804</v>
      </c>
      <c r="P46" s="280" t="s">
        <v>804</v>
      </c>
    </row>
    <row r="47" spans="2:16" ht="16.5" customHeight="1">
      <c r="B47" s="264"/>
      <c r="C47" s="265"/>
      <c r="D47" s="266" t="s">
        <v>422</v>
      </c>
      <c r="E47" s="267"/>
      <c r="F47" s="280" t="s">
        <v>804</v>
      </c>
      <c r="G47" s="280" t="s">
        <v>804</v>
      </c>
      <c r="H47" s="280" t="s">
        <v>804</v>
      </c>
      <c r="I47" s="280" t="s">
        <v>804</v>
      </c>
      <c r="J47" s="280" t="s">
        <v>804</v>
      </c>
      <c r="K47" s="280" t="s">
        <v>804</v>
      </c>
      <c r="L47" s="280" t="s">
        <v>804</v>
      </c>
      <c r="M47" s="280" t="s">
        <v>804</v>
      </c>
      <c r="N47" s="280" t="s">
        <v>804</v>
      </c>
      <c r="O47" s="280" t="s">
        <v>804</v>
      </c>
      <c r="P47" s="280" t="s">
        <v>804</v>
      </c>
    </row>
    <row r="48" spans="2:16" ht="16.5" customHeight="1">
      <c r="B48" s="259"/>
      <c r="C48" s="260"/>
      <c r="D48" s="261" t="s">
        <v>423</v>
      </c>
      <c r="E48" s="262"/>
      <c r="F48" s="269">
        <v>319965</v>
      </c>
      <c r="G48" s="269">
        <v>383916</v>
      </c>
      <c r="H48" s="269">
        <v>188248</v>
      </c>
      <c r="I48" s="269">
        <v>319671</v>
      </c>
      <c r="J48" s="269">
        <v>383533</v>
      </c>
      <c r="K48" s="269">
        <v>188136</v>
      </c>
      <c r="L48" s="269">
        <v>299488</v>
      </c>
      <c r="M48" s="269">
        <v>20183</v>
      </c>
      <c r="N48" s="269">
        <v>294</v>
      </c>
      <c r="O48" s="269">
        <v>383</v>
      </c>
      <c r="P48" s="269">
        <v>112</v>
      </c>
    </row>
    <row r="49" spans="2:16" ht="16.5" customHeight="1">
      <c r="B49" s="281"/>
      <c r="C49" s="282"/>
      <c r="D49" s="283" t="s">
        <v>424</v>
      </c>
      <c r="E49" s="284"/>
      <c r="F49" s="285">
        <v>175980</v>
      </c>
      <c r="G49" s="285">
        <v>261218</v>
      </c>
      <c r="H49" s="285">
        <v>123683</v>
      </c>
      <c r="I49" s="285">
        <v>167162</v>
      </c>
      <c r="J49" s="285">
        <v>244051</v>
      </c>
      <c r="K49" s="285">
        <v>119988</v>
      </c>
      <c r="L49" s="285">
        <v>160013</v>
      </c>
      <c r="M49" s="285">
        <v>7149</v>
      </c>
      <c r="N49" s="285">
        <v>8818</v>
      </c>
      <c r="O49" s="285">
        <v>17167</v>
      </c>
      <c r="P49" s="285">
        <v>3695</v>
      </c>
    </row>
    <row r="50" spans="2:16" ht="16.5" customHeight="1">
      <c r="B50" s="275"/>
      <c r="C50" s="276"/>
      <c r="D50" s="277" t="s">
        <v>256</v>
      </c>
      <c r="E50" s="278"/>
      <c r="F50" s="279">
        <v>193470</v>
      </c>
      <c r="G50" s="279">
        <v>280564</v>
      </c>
      <c r="H50" s="279">
        <v>125723</v>
      </c>
      <c r="I50" s="279">
        <v>177702</v>
      </c>
      <c r="J50" s="279">
        <v>254058</v>
      </c>
      <c r="K50" s="279">
        <v>118308</v>
      </c>
      <c r="L50" s="279">
        <v>167417</v>
      </c>
      <c r="M50" s="279">
        <v>10285</v>
      </c>
      <c r="N50" s="279">
        <v>15768</v>
      </c>
      <c r="O50" s="279">
        <v>26506</v>
      </c>
      <c r="P50" s="279">
        <v>7415</v>
      </c>
    </row>
    <row r="51" spans="2:16" ht="16.5" customHeight="1">
      <c r="B51" s="264"/>
      <c r="C51" s="265"/>
      <c r="D51" s="266" t="s">
        <v>425</v>
      </c>
      <c r="E51" s="267"/>
      <c r="F51" s="268">
        <v>96967</v>
      </c>
      <c r="G51" s="268">
        <v>134713</v>
      </c>
      <c r="H51" s="268">
        <v>76070</v>
      </c>
      <c r="I51" s="268">
        <v>93838</v>
      </c>
      <c r="J51" s="268">
        <v>129256</v>
      </c>
      <c r="K51" s="268">
        <v>74229</v>
      </c>
      <c r="L51" s="268">
        <v>90514</v>
      </c>
      <c r="M51" s="268">
        <v>3324</v>
      </c>
      <c r="N51" s="268">
        <v>3129</v>
      </c>
      <c r="O51" s="268">
        <v>5457</v>
      </c>
      <c r="P51" s="268">
        <v>1841</v>
      </c>
    </row>
    <row r="52" spans="2:16" ht="16.5" customHeight="1">
      <c r="B52" s="259"/>
      <c r="C52" s="260"/>
      <c r="D52" s="261" t="s">
        <v>258</v>
      </c>
      <c r="E52" s="262"/>
      <c r="F52" s="269">
        <v>344488</v>
      </c>
      <c r="G52" s="269">
        <v>518836</v>
      </c>
      <c r="H52" s="269">
        <v>295707</v>
      </c>
      <c r="I52" s="269">
        <v>307068</v>
      </c>
      <c r="J52" s="269">
        <v>464677</v>
      </c>
      <c r="K52" s="269">
        <v>262970</v>
      </c>
      <c r="L52" s="269">
        <v>278794</v>
      </c>
      <c r="M52" s="269">
        <v>28274</v>
      </c>
      <c r="N52" s="269">
        <v>37420</v>
      </c>
      <c r="O52" s="269">
        <v>54159</v>
      </c>
      <c r="P52" s="269">
        <v>32737</v>
      </c>
    </row>
    <row r="53" spans="2:16" ht="16.5" customHeight="1">
      <c r="B53" s="281"/>
      <c r="C53" s="282"/>
      <c r="D53" s="283" t="s">
        <v>426</v>
      </c>
      <c r="E53" s="284"/>
      <c r="F53" s="285">
        <v>270469</v>
      </c>
      <c r="G53" s="285">
        <v>327086</v>
      </c>
      <c r="H53" s="285">
        <v>252438</v>
      </c>
      <c r="I53" s="285">
        <v>206932</v>
      </c>
      <c r="J53" s="285">
        <v>270733</v>
      </c>
      <c r="K53" s="285">
        <v>186613</v>
      </c>
      <c r="L53" s="285">
        <v>199662</v>
      </c>
      <c r="M53" s="285">
        <v>7270</v>
      </c>
      <c r="N53" s="285">
        <v>63537</v>
      </c>
      <c r="O53" s="285">
        <v>56353</v>
      </c>
      <c r="P53" s="285">
        <v>65825</v>
      </c>
    </row>
    <row r="54" spans="2:16" ht="16.5" customHeight="1">
      <c r="B54" s="275"/>
      <c r="C54" s="276"/>
      <c r="D54" s="277" t="s">
        <v>427</v>
      </c>
      <c r="E54" s="278"/>
      <c r="F54" s="279">
        <v>197104</v>
      </c>
      <c r="G54" s="279">
        <v>221179</v>
      </c>
      <c r="H54" s="279">
        <v>156255</v>
      </c>
      <c r="I54" s="279">
        <v>195487</v>
      </c>
      <c r="J54" s="279">
        <v>218889</v>
      </c>
      <c r="K54" s="279">
        <v>155779</v>
      </c>
      <c r="L54" s="279">
        <v>167619</v>
      </c>
      <c r="M54" s="279">
        <v>27868</v>
      </c>
      <c r="N54" s="279">
        <v>1617</v>
      </c>
      <c r="O54" s="279">
        <v>2290</v>
      </c>
      <c r="P54" s="279">
        <v>476</v>
      </c>
    </row>
    <row r="55" spans="2:16" ht="16.5" customHeight="1">
      <c r="B55" s="264"/>
      <c r="C55" s="265"/>
      <c r="D55" s="266" t="s">
        <v>428</v>
      </c>
      <c r="E55" s="267"/>
      <c r="F55" s="268">
        <v>199449</v>
      </c>
      <c r="G55" s="268">
        <v>281898</v>
      </c>
      <c r="H55" s="268">
        <v>134746</v>
      </c>
      <c r="I55" s="268">
        <v>177119</v>
      </c>
      <c r="J55" s="268">
        <v>253768</v>
      </c>
      <c r="K55" s="268">
        <v>116968</v>
      </c>
      <c r="L55" s="268">
        <v>165866</v>
      </c>
      <c r="M55" s="268">
        <v>11253</v>
      </c>
      <c r="N55" s="268">
        <v>22330</v>
      </c>
      <c r="O55" s="268">
        <v>28130</v>
      </c>
      <c r="P55" s="268">
        <v>17778</v>
      </c>
    </row>
    <row r="56" spans="2:16" ht="16.5" customHeight="1">
      <c r="B56" s="264"/>
      <c r="C56" s="265"/>
      <c r="D56" s="266" t="s">
        <v>429</v>
      </c>
      <c r="E56" s="267"/>
      <c r="F56" s="268">
        <v>391972</v>
      </c>
      <c r="G56" s="268">
        <v>417674</v>
      </c>
      <c r="H56" s="268">
        <v>260500</v>
      </c>
      <c r="I56" s="268">
        <v>285632</v>
      </c>
      <c r="J56" s="268">
        <v>303426</v>
      </c>
      <c r="K56" s="268">
        <v>194611</v>
      </c>
      <c r="L56" s="268">
        <v>269051</v>
      </c>
      <c r="M56" s="268">
        <v>16581</v>
      </c>
      <c r="N56" s="268">
        <v>106340</v>
      </c>
      <c r="O56" s="268">
        <v>114248</v>
      </c>
      <c r="P56" s="268">
        <v>65889</v>
      </c>
    </row>
    <row r="57" spans="2:16" ht="10.5" customHeight="1">
      <c r="B57" s="259"/>
      <c r="C57" s="286"/>
      <c r="D57" s="287" t="s">
        <v>430</v>
      </c>
      <c r="E57" s="262"/>
      <c r="F57" s="288" t="s">
        <v>804</v>
      </c>
      <c r="G57" s="288" t="s">
        <v>804</v>
      </c>
      <c r="H57" s="288" t="s">
        <v>804</v>
      </c>
      <c r="I57" s="288" t="s">
        <v>804</v>
      </c>
      <c r="J57" s="288" t="s">
        <v>804</v>
      </c>
      <c r="K57" s="288" t="s">
        <v>804</v>
      </c>
      <c r="L57" s="288" t="s">
        <v>804</v>
      </c>
      <c r="M57" s="288" t="s">
        <v>804</v>
      </c>
      <c r="N57" s="288" t="s">
        <v>804</v>
      </c>
      <c r="O57" s="288" t="s">
        <v>804</v>
      </c>
      <c r="P57" s="288" t="s">
        <v>804</v>
      </c>
    </row>
    <row r="58" spans="2:16" ht="10.5" customHeight="1">
      <c r="B58" s="264"/>
      <c r="C58" s="289"/>
      <c r="D58" s="290" t="s">
        <v>431</v>
      </c>
      <c r="E58" s="267"/>
      <c r="F58" s="280" t="s">
        <v>804</v>
      </c>
      <c r="G58" s="280" t="s">
        <v>804</v>
      </c>
      <c r="H58" s="280" t="s">
        <v>804</v>
      </c>
      <c r="I58" s="280" t="s">
        <v>804</v>
      </c>
      <c r="J58" s="280" t="s">
        <v>804</v>
      </c>
      <c r="K58" s="280" t="s">
        <v>804</v>
      </c>
      <c r="L58" s="280" t="s">
        <v>804</v>
      </c>
      <c r="M58" s="280" t="s">
        <v>804</v>
      </c>
      <c r="N58" s="280" t="s">
        <v>804</v>
      </c>
      <c r="O58" s="280" t="s">
        <v>804</v>
      </c>
      <c r="P58" s="280" t="s">
        <v>804</v>
      </c>
    </row>
    <row r="59" spans="2:16" ht="10.5" customHeight="1">
      <c r="B59" s="264"/>
      <c r="C59" s="289"/>
      <c r="D59" s="290" t="s">
        <v>432</v>
      </c>
      <c r="E59" s="267"/>
      <c r="F59" s="280" t="s">
        <v>804</v>
      </c>
      <c r="G59" s="280" t="s">
        <v>804</v>
      </c>
      <c r="H59" s="280" t="s">
        <v>804</v>
      </c>
      <c r="I59" s="280" t="s">
        <v>804</v>
      </c>
      <c r="J59" s="280" t="s">
        <v>804</v>
      </c>
      <c r="K59" s="280" t="s">
        <v>804</v>
      </c>
      <c r="L59" s="280" t="s">
        <v>804</v>
      </c>
      <c r="M59" s="280" t="s">
        <v>804</v>
      </c>
      <c r="N59" s="280" t="s">
        <v>804</v>
      </c>
      <c r="O59" s="280" t="s">
        <v>804</v>
      </c>
      <c r="P59" s="280" t="s">
        <v>804</v>
      </c>
    </row>
    <row r="60" spans="2:16" ht="10.5" customHeight="1">
      <c r="B60" s="264"/>
      <c r="C60" s="289"/>
      <c r="D60" s="290" t="s">
        <v>433</v>
      </c>
      <c r="E60" s="267"/>
      <c r="F60" s="280" t="s">
        <v>804</v>
      </c>
      <c r="G60" s="280" t="s">
        <v>804</v>
      </c>
      <c r="H60" s="280" t="s">
        <v>804</v>
      </c>
      <c r="I60" s="280" t="s">
        <v>804</v>
      </c>
      <c r="J60" s="280" t="s">
        <v>804</v>
      </c>
      <c r="K60" s="280" t="s">
        <v>804</v>
      </c>
      <c r="L60" s="280" t="s">
        <v>804</v>
      </c>
      <c r="M60" s="280" t="s">
        <v>804</v>
      </c>
      <c r="N60" s="280" t="s">
        <v>804</v>
      </c>
      <c r="O60" s="280" t="s">
        <v>804</v>
      </c>
      <c r="P60" s="280" t="s">
        <v>804</v>
      </c>
    </row>
    <row r="61" spans="2:16" ht="10.5" customHeight="1">
      <c r="B61" s="281"/>
      <c r="C61" s="291"/>
      <c r="D61" s="292" t="s">
        <v>434</v>
      </c>
      <c r="E61" s="284"/>
      <c r="F61" s="280" t="s">
        <v>804</v>
      </c>
      <c r="G61" s="280" t="s">
        <v>804</v>
      </c>
      <c r="H61" s="280" t="s">
        <v>804</v>
      </c>
      <c r="I61" s="280" t="s">
        <v>804</v>
      </c>
      <c r="J61" s="280" t="s">
        <v>804</v>
      </c>
      <c r="K61" s="280" t="s">
        <v>804</v>
      </c>
      <c r="L61" s="280" t="s">
        <v>804</v>
      </c>
      <c r="M61" s="280" t="s">
        <v>804</v>
      </c>
      <c r="N61" s="280" t="s">
        <v>804</v>
      </c>
      <c r="O61" s="280" t="s">
        <v>804</v>
      </c>
      <c r="P61" s="280" t="s">
        <v>804</v>
      </c>
    </row>
    <row r="62" spans="2:16" ht="10.5" customHeight="1">
      <c r="B62" s="259"/>
      <c r="C62" s="286"/>
      <c r="D62" s="287" t="s">
        <v>435</v>
      </c>
      <c r="E62" s="262"/>
      <c r="F62" s="288" t="s">
        <v>804</v>
      </c>
      <c r="G62" s="288" t="s">
        <v>804</v>
      </c>
      <c r="H62" s="288" t="s">
        <v>804</v>
      </c>
      <c r="I62" s="288" t="s">
        <v>804</v>
      </c>
      <c r="J62" s="288" t="s">
        <v>804</v>
      </c>
      <c r="K62" s="288" t="s">
        <v>804</v>
      </c>
      <c r="L62" s="288" t="s">
        <v>804</v>
      </c>
      <c r="M62" s="288" t="s">
        <v>804</v>
      </c>
      <c r="N62" s="288" t="s">
        <v>804</v>
      </c>
      <c r="O62" s="288" t="s">
        <v>804</v>
      </c>
      <c r="P62" s="288" t="s">
        <v>804</v>
      </c>
    </row>
    <row r="63" spans="2:16" ht="10.5" customHeight="1">
      <c r="B63" s="281"/>
      <c r="C63" s="291"/>
      <c r="D63" s="292" t="s">
        <v>436</v>
      </c>
      <c r="E63" s="284"/>
      <c r="F63" s="293" t="s">
        <v>804</v>
      </c>
      <c r="G63" s="293" t="s">
        <v>804</v>
      </c>
      <c r="H63" s="293" t="s">
        <v>804</v>
      </c>
      <c r="I63" s="293" t="s">
        <v>804</v>
      </c>
      <c r="J63" s="293" t="s">
        <v>804</v>
      </c>
      <c r="K63" s="293" t="s">
        <v>804</v>
      </c>
      <c r="L63" s="293" t="s">
        <v>804</v>
      </c>
      <c r="M63" s="293" t="s">
        <v>804</v>
      </c>
      <c r="N63" s="293" t="s">
        <v>804</v>
      </c>
      <c r="O63" s="293" t="s">
        <v>804</v>
      </c>
      <c r="P63" s="293" t="s">
        <v>804</v>
      </c>
    </row>
    <row r="64" spans="2:16" ht="18.75">
      <c r="B64" s="236" t="s">
        <v>803</v>
      </c>
      <c r="C64" s="237"/>
      <c r="D64" s="238"/>
      <c r="E64" s="237"/>
      <c r="F64" s="237"/>
      <c r="G64" s="237"/>
      <c r="H64" s="237"/>
      <c r="I64" s="237" t="s">
        <v>641</v>
      </c>
      <c r="J64" s="237"/>
      <c r="K64" s="237"/>
      <c r="L64" s="237"/>
      <c r="M64" s="237"/>
      <c r="N64" s="237"/>
      <c r="O64" s="237"/>
      <c r="P64" s="237"/>
    </row>
    <row r="65" spans="2:16" ht="14.25" customHeight="1">
      <c r="B65" s="240" t="s">
        <v>438</v>
      </c>
      <c r="C65" s="241"/>
      <c r="D65" s="241"/>
      <c r="E65" s="241"/>
      <c r="F65" s="241"/>
      <c r="G65" s="242"/>
      <c r="H65" s="242"/>
      <c r="I65" s="242"/>
      <c r="J65" s="242"/>
      <c r="K65" s="242"/>
      <c r="L65" s="242"/>
      <c r="M65" s="242"/>
      <c r="N65" s="242"/>
      <c r="O65" s="242"/>
      <c r="P65" s="242"/>
    </row>
    <row r="66" spans="2:15" ht="6" customHeight="1">
      <c r="B66" s="242"/>
      <c r="C66" s="242"/>
      <c r="E66" s="242"/>
      <c r="F66" s="242"/>
      <c r="G66" s="242"/>
      <c r="H66" s="242"/>
      <c r="I66" s="242"/>
      <c r="J66" s="242"/>
      <c r="K66" s="242"/>
      <c r="L66" s="242"/>
      <c r="M66" s="242"/>
      <c r="N66" s="242"/>
      <c r="O66" s="242"/>
    </row>
    <row r="67" spans="2:16" ht="18" customHeight="1">
      <c r="B67" s="242"/>
      <c r="C67" s="242"/>
      <c r="D67" s="244" t="s">
        <v>449</v>
      </c>
      <c r="E67" s="242"/>
      <c r="F67" s="244"/>
      <c r="G67" s="242"/>
      <c r="H67" s="242"/>
      <c r="I67" s="242"/>
      <c r="J67" s="242"/>
      <c r="K67" s="242"/>
      <c r="L67" s="242"/>
      <c r="M67" s="242"/>
      <c r="N67" s="242"/>
      <c r="O67" s="242"/>
      <c r="P67" s="245" t="s">
        <v>642</v>
      </c>
    </row>
    <row r="68" spans="2:16" s="250" customFormat="1" ht="18" customHeight="1">
      <c r="B68" s="246"/>
      <c r="C68" s="247"/>
      <c r="D68" s="248"/>
      <c r="E68" s="249"/>
      <c r="F68" s="772" t="s">
        <v>345</v>
      </c>
      <c r="G68" s="773"/>
      <c r="H68" s="774"/>
      <c r="I68" s="772" t="s">
        <v>643</v>
      </c>
      <c r="J68" s="773"/>
      <c r="K68" s="774"/>
      <c r="L68" s="770" t="s">
        <v>644</v>
      </c>
      <c r="M68" s="770" t="s">
        <v>645</v>
      </c>
      <c r="N68" s="772" t="s">
        <v>646</v>
      </c>
      <c r="O68" s="773"/>
      <c r="P68" s="774"/>
    </row>
    <row r="69" spans="2:16" s="250" customFormat="1" ht="18" customHeight="1" thickBot="1">
      <c r="B69" s="775" t="s">
        <v>445</v>
      </c>
      <c r="C69" s="776"/>
      <c r="D69" s="776"/>
      <c r="E69" s="252"/>
      <c r="F69" s="252" t="s">
        <v>647</v>
      </c>
      <c r="G69" s="251" t="s">
        <v>648</v>
      </c>
      <c r="H69" s="251" t="s">
        <v>649</v>
      </c>
      <c r="I69" s="253" t="s">
        <v>647</v>
      </c>
      <c r="J69" s="251" t="s">
        <v>648</v>
      </c>
      <c r="K69" s="251" t="s">
        <v>649</v>
      </c>
      <c r="L69" s="771"/>
      <c r="M69" s="771"/>
      <c r="N69" s="251" t="s">
        <v>647</v>
      </c>
      <c r="O69" s="253" t="s">
        <v>648</v>
      </c>
      <c r="P69" s="252" t="s">
        <v>649</v>
      </c>
    </row>
    <row r="70" spans="2:16" ht="16.5" customHeight="1" thickTop="1">
      <c r="B70" s="254"/>
      <c r="C70" s="255"/>
      <c r="D70" s="256" t="s">
        <v>146</v>
      </c>
      <c r="E70" s="257"/>
      <c r="F70" s="258">
        <v>299792</v>
      </c>
      <c r="G70" s="258">
        <v>362468</v>
      </c>
      <c r="H70" s="258">
        <v>207283</v>
      </c>
      <c r="I70" s="258">
        <v>276409</v>
      </c>
      <c r="J70" s="258">
        <v>339892</v>
      </c>
      <c r="K70" s="258">
        <v>182711</v>
      </c>
      <c r="L70" s="258">
        <v>251368</v>
      </c>
      <c r="M70" s="258">
        <v>25041</v>
      </c>
      <c r="N70" s="258">
        <v>23383</v>
      </c>
      <c r="O70" s="258">
        <v>22576</v>
      </c>
      <c r="P70" s="258">
        <v>24572</v>
      </c>
    </row>
    <row r="71" spans="2:16" ht="16.5" customHeight="1">
      <c r="B71" s="259"/>
      <c r="C71" s="260"/>
      <c r="D71" s="261" t="s">
        <v>393</v>
      </c>
      <c r="E71" s="262"/>
      <c r="F71" s="263" t="s">
        <v>804</v>
      </c>
      <c r="G71" s="263" t="s">
        <v>804</v>
      </c>
      <c r="H71" s="263" t="s">
        <v>804</v>
      </c>
      <c r="I71" s="263" t="s">
        <v>804</v>
      </c>
      <c r="J71" s="263" t="s">
        <v>804</v>
      </c>
      <c r="K71" s="263" t="s">
        <v>804</v>
      </c>
      <c r="L71" s="263" t="s">
        <v>804</v>
      </c>
      <c r="M71" s="263" t="s">
        <v>804</v>
      </c>
      <c r="N71" s="263" t="s">
        <v>804</v>
      </c>
      <c r="O71" s="263" t="s">
        <v>804</v>
      </c>
      <c r="P71" s="263" t="s">
        <v>804</v>
      </c>
    </row>
    <row r="72" spans="2:16" ht="16.5" customHeight="1">
      <c r="B72" s="264"/>
      <c r="C72" s="265"/>
      <c r="D72" s="266" t="s">
        <v>154</v>
      </c>
      <c r="E72" s="267"/>
      <c r="F72" s="268">
        <v>412332</v>
      </c>
      <c r="G72" s="268">
        <v>431682</v>
      </c>
      <c r="H72" s="268">
        <v>251597</v>
      </c>
      <c r="I72" s="268">
        <v>411719</v>
      </c>
      <c r="J72" s="268">
        <v>431682</v>
      </c>
      <c r="K72" s="268">
        <v>245895</v>
      </c>
      <c r="L72" s="268">
        <v>381124</v>
      </c>
      <c r="M72" s="268">
        <v>30595</v>
      </c>
      <c r="N72" s="268">
        <v>613</v>
      </c>
      <c r="O72" s="268">
        <v>0</v>
      </c>
      <c r="P72" s="268">
        <v>5702</v>
      </c>
    </row>
    <row r="73" spans="2:16" ht="16.5" customHeight="1">
      <c r="B73" s="264"/>
      <c r="C73" s="265"/>
      <c r="D73" s="266" t="s">
        <v>156</v>
      </c>
      <c r="E73" s="267"/>
      <c r="F73" s="268">
        <v>336130</v>
      </c>
      <c r="G73" s="268">
        <v>376071</v>
      </c>
      <c r="H73" s="268">
        <v>208752</v>
      </c>
      <c r="I73" s="268">
        <v>322344</v>
      </c>
      <c r="J73" s="268">
        <v>360254</v>
      </c>
      <c r="K73" s="268">
        <v>201445</v>
      </c>
      <c r="L73" s="268">
        <v>286084</v>
      </c>
      <c r="M73" s="268">
        <v>36260</v>
      </c>
      <c r="N73" s="268">
        <v>13786</v>
      </c>
      <c r="O73" s="268">
        <v>15817</v>
      </c>
      <c r="P73" s="268">
        <v>7307</v>
      </c>
    </row>
    <row r="74" spans="2:16" ht="16.5" customHeight="1">
      <c r="B74" s="264"/>
      <c r="C74" s="265"/>
      <c r="D74" s="266" t="s">
        <v>158</v>
      </c>
      <c r="E74" s="267"/>
      <c r="F74" s="268">
        <v>396758</v>
      </c>
      <c r="G74" s="268">
        <v>418704</v>
      </c>
      <c r="H74" s="268">
        <v>277274</v>
      </c>
      <c r="I74" s="268">
        <v>396758</v>
      </c>
      <c r="J74" s="268">
        <v>418704</v>
      </c>
      <c r="K74" s="268">
        <v>277274</v>
      </c>
      <c r="L74" s="268">
        <v>337830</v>
      </c>
      <c r="M74" s="268">
        <v>58928</v>
      </c>
      <c r="N74" s="268">
        <v>0</v>
      </c>
      <c r="O74" s="268">
        <v>0</v>
      </c>
      <c r="P74" s="268">
        <v>0</v>
      </c>
    </row>
    <row r="75" spans="2:16" ht="16.5" customHeight="1">
      <c r="B75" s="264"/>
      <c r="C75" s="265"/>
      <c r="D75" s="266" t="s">
        <v>161</v>
      </c>
      <c r="E75" s="267"/>
      <c r="F75" s="268">
        <v>297921</v>
      </c>
      <c r="G75" s="268">
        <v>358264</v>
      </c>
      <c r="H75" s="268">
        <v>198485</v>
      </c>
      <c r="I75" s="268">
        <v>297430</v>
      </c>
      <c r="J75" s="268">
        <v>357558</v>
      </c>
      <c r="K75" s="268">
        <v>198348</v>
      </c>
      <c r="L75" s="268">
        <v>269858</v>
      </c>
      <c r="M75" s="268">
        <v>27572</v>
      </c>
      <c r="N75" s="268">
        <v>491</v>
      </c>
      <c r="O75" s="268">
        <v>706</v>
      </c>
      <c r="P75" s="268">
        <v>137</v>
      </c>
    </row>
    <row r="76" spans="2:16" ht="16.5" customHeight="1">
      <c r="B76" s="264"/>
      <c r="C76" s="265"/>
      <c r="D76" s="266" t="s">
        <v>394</v>
      </c>
      <c r="E76" s="267"/>
      <c r="F76" s="268">
        <v>309371</v>
      </c>
      <c r="G76" s="268">
        <v>336154</v>
      </c>
      <c r="H76" s="268">
        <v>192552</v>
      </c>
      <c r="I76" s="268">
        <v>276775</v>
      </c>
      <c r="J76" s="268">
        <v>300076</v>
      </c>
      <c r="K76" s="268">
        <v>175142</v>
      </c>
      <c r="L76" s="268">
        <v>245547</v>
      </c>
      <c r="M76" s="268">
        <v>31228</v>
      </c>
      <c r="N76" s="268">
        <v>32596</v>
      </c>
      <c r="O76" s="268">
        <v>36078</v>
      </c>
      <c r="P76" s="268">
        <v>17410</v>
      </c>
    </row>
    <row r="77" spans="2:16" ht="16.5" customHeight="1">
      <c r="B77" s="264"/>
      <c r="C77" s="265"/>
      <c r="D77" s="266" t="s">
        <v>395</v>
      </c>
      <c r="E77" s="267"/>
      <c r="F77" s="268">
        <v>210032</v>
      </c>
      <c r="G77" s="268">
        <v>327383</v>
      </c>
      <c r="H77" s="268">
        <v>136819</v>
      </c>
      <c r="I77" s="268">
        <v>204527</v>
      </c>
      <c r="J77" s="268">
        <v>320209</v>
      </c>
      <c r="K77" s="268">
        <v>132356</v>
      </c>
      <c r="L77" s="268">
        <v>193224</v>
      </c>
      <c r="M77" s="268">
        <v>11303</v>
      </c>
      <c r="N77" s="268">
        <v>5505</v>
      </c>
      <c r="O77" s="268">
        <v>7174</v>
      </c>
      <c r="P77" s="268">
        <v>4463</v>
      </c>
    </row>
    <row r="78" spans="2:16" ht="16.5" customHeight="1">
      <c r="B78" s="264"/>
      <c r="C78" s="265"/>
      <c r="D78" s="266" t="s">
        <v>396</v>
      </c>
      <c r="E78" s="267"/>
      <c r="F78" s="268">
        <v>454715</v>
      </c>
      <c r="G78" s="268">
        <v>611721</v>
      </c>
      <c r="H78" s="268">
        <v>288955</v>
      </c>
      <c r="I78" s="268">
        <v>422569</v>
      </c>
      <c r="J78" s="268">
        <v>559749</v>
      </c>
      <c r="K78" s="268">
        <v>277740</v>
      </c>
      <c r="L78" s="268">
        <v>391283</v>
      </c>
      <c r="M78" s="268">
        <v>31286</v>
      </c>
      <c r="N78" s="268">
        <v>32146</v>
      </c>
      <c r="O78" s="268">
        <v>51972</v>
      </c>
      <c r="P78" s="268">
        <v>11215</v>
      </c>
    </row>
    <row r="79" spans="2:16" ht="16.5" customHeight="1">
      <c r="B79" s="264"/>
      <c r="C79" s="265"/>
      <c r="D79" s="266" t="s">
        <v>397</v>
      </c>
      <c r="E79" s="267"/>
      <c r="F79" s="268">
        <v>284377</v>
      </c>
      <c r="G79" s="268">
        <v>384717</v>
      </c>
      <c r="H79" s="268">
        <v>182652</v>
      </c>
      <c r="I79" s="268">
        <v>192190</v>
      </c>
      <c r="J79" s="268">
        <v>248279</v>
      </c>
      <c r="K79" s="268">
        <v>135326</v>
      </c>
      <c r="L79" s="268">
        <v>182149</v>
      </c>
      <c r="M79" s="268">
        <v>10041</v>
      </c>
      <c r="N79" s="268">
        <v>92187</v>
      </c>
      <c r="O79" s="268">
        <v>136438</v>
      </c>
      <c r="P79" s="268">
        <v>47326</v>
      </c>
    </row>
    <row r="80" spans="2:16" ht="16.5" customHeight="1">
      <c r="B80" s="264"/>
      <c r="C80" s="265"/>
      <c r="D80" s="266" t="s">
        <v>398</v>
      </c>
      <c r="E80" s="267"/>
      <c r="F80" s="268">
        <v>354269</v>
      </c>
      <c r="G80" s="268">
        <v>382354</v>
      </c>
      <c r="H80" s="268">
        <v>218698</v>
      </c>
      <c r="I80" s="268">
        <v>353662</v>
      </c>
      <c r="J80" s="268">
        <v>382062</v>
      </c>
      <c r="K80" s="268">
        <v>216572</v>
      </c>
      <c r="L80" s="268">
        <v>310748</v>
      </c>
      <c r="M80" s="268">
        <v>42914</v>
      </c>
      <c r="N80" s="268">
        <v>607</v>
      </c>
      <c r="O80" s="268">
        <v>292</v>
      </c>
      <c r="P80" s="268">
        <v>2126</v>
      </c>
    </row>
    <row r="81" spans="2:16" ht="16.5" customHeight="1">
      <c r="B81" s="264"/>
      <c r="C81" s="265"/>
      <c r="D81" s="266" t="s">
        <v>399</v>
      </c>
      <c r="E81" s="267"/>
      <c r="F81" s="268">
        <v>143935</v>
      </c>
      <c r="G81" s="268">
        <v>207840</v>
      </c>
      <c r="H81" s="268">
        <v>102191</v>
      </c>
      <c r="I81" s="268">
        <v>133545</v>
      </c>
      <c r="J81" s="268">
        <v>189410</v>
      </c>
      <c r="K81" s="268">
        <v>97053</v>
      </c>
      <c r="L81" s="268">
        <v>126381</v>
      </c>
      <c r="M81" s="268">
        <v>7164</v>
      </c>
      <c r="N81" s="268">
        <v>10390</v>
      </c>
      <c r="O81" s="268">
        <v>18430</v>
      </c>
      <c r="P81" s="268">
        <v>5138</v>
      </c>
    </row>
    <row r="82" spans="2:16" ht="16.5" customHeight="1">
      <c r="B82" s="264"/>
      <c r="C82" s="265"/>
      <c r="D82" s="266" t="s">
        <v>400</v>
      </c>
      <c r="E82" s="267"/>
      <c r="F82" s="268">
        <v>204031</v>
      </c>
      <c r="G82" s="268">
        <v>269365</v>
      </c>
      <c r="H82" s="268">
        <v>156478</v>
      </c>
      <c r="I82" s="268">
        <v>204031</v>
      </c>
      <c r="J82" s="268">
        <v>269365</v>
      </c>
      <c r="K82" s="268">
        <v>156478</v>
      </c>
      <c r="L82" s="268">
        <v>195928</v>
      </c>
      <c r="M82" s="268">
        <v>8103</v>
      </c>
      <c r="N82" s="268">
        <v>0</v>
      </c>
      <c r="O82" s="268">
        <v>0</v>
      </c>
      <c r="P82" s="268">
        <v>0</v>
      </c>
    </row>
    <row r="83" spans="2:16" ht="16.5" customHeight="1">
      <c r="B83" s="264"/>
      <c r="C83" s="265"/>
      <c r="D83" s="266" t="s">
        <v>401</v>
      </c>
      <c r="E83" s="267"/>
      <c r="F83" s="268">
        <v>289917</v>
      </c>
      <c r="G83" s="268">
        <v>330377</v>
      </c>
      <c r="H83" s="268">
        <v>233909</v>
      </c>
      <c r="I83" s="268">
        <v>289917</v>
      </c>
      <c r="J83" s="268">
        <v>330377</v>
      </c>
      <c r="K83" s="268">
        <v>233909</v>
      </c>
      <c r="L83" s="268">
        <v>284004</v>
      </c>
      <c r="M83" s="268">
        <v>5913</v>
      </c>
      <c r="N83" s="268">
        <v>0</v>
      </c>
      <c r="O83" s="268">
        <v>0</v>
      </c>
      <c r="P83" s="268">
        <v>0</v>
      </c>
    </row>
    <row r="84" spans="2:16" ht="16.5" customHeight="1">
      <c r="B84" s="264"/>
      <c r="C84" s="265"/>
      <c r="D84" s="266" t="s">
        <v>402</v>
      </c>
      <c r="E84" s="267"/>
      <c r="F84" s="268">
        <v>347800</v>
      </c>
      <c r="G84" s="268">
        <v>439952</v>
      </c>
      <c r="H84" s="268">
        <v>313180</v>
      </c>
      <c r="I84" s="268">
        <v>273803</v>
      </c>
      <c r="J84" s="268">
        <v>373057</v>
      </c>
      <c r="K84" s="268">
        <v>236515</v>
      </c>
      <c r="L84" s="268">
        <v>253757</v>
      </c>
      <c r="M84" s="268">
        <v>20046</v>
      </c>
      <c r="N84" s="268">
        <v>73997</v>
      </c>
      <c r="O84" s="268">
        <v>66895</v>
      </c>
      <c r="P84" s="268">
        <v>76665</v>
      </c>
    </row>
    <row r="85" spans="2:16" ht="16.5" customHeight="1">
      <c r="B85" s="264"/>
      <c r="C85" s="265"/>
      <c r="D85" s="266" t="s">
        <v>188</v>
      </c>
      <c r="E85" s="267"/>
      <c r="F85" s="268">
        <v>289531</v>
      </c>
      <c r="G85" s="268">
        <v>334963</v>
      </c>
      <c r="H85" s="268">
        <v>199675</v>
      </c>
      <c r="I85" s="268">
        <v>288543</v>
      </c>
      <c r="J85" s="268">
        <v>333819</v>
      </c>
      <c r="K85" s="268">
        <v>198997</v>
      </c>
      <c r="L85" s="268">
        <v>280647</v>
      </c>
      <c r="M85" s="268">
        <v>7896</v>
      </c>
      <c r="N85" s="268">
        <v>988</v>
      </c>
      <c r="O85" s="268">
        <v>1144</v>
      </c>
      <c r="P85" s="268">
        <v>678</v>
      </c>
    </row>
    <row r="86" spans="2:16" ht="16.5" customHeight="1">
      <c r="B86" s="281"/>
      <c r="C86" s="282"/>
      <c r="D86" s="283" t="s">
        <v>403</v>
      </c>
      <c r="E86" s="284"/>
      <c r="F86" s="285">
        <v>211220</v>
      </c>
      <c r="G86" s="285">
        <v>283061</v>
      </c>
      <c r="H86" s="285">
        <v>143064</v>
      </c>
      <c r="I86" s="285">
        <v>164637</v>
      </c>
      <c r="J86" s="285">
        <v>211631</v>
      </c>
      <c r="K86" s="285">
        <v>120054</v>
      </c>
      <c r="L86" s="285">
        <v>151329</v>
      </c>
      <c r="M86" s="285">
        <v>13308</v>
      </c>
      <c r="N86" s="285">
        <v>46583</v>
      </c>
      <c r="O86" s="285">
        <v>71430</v>
      </c>
      <c r="P86" s="285">
        <v>23010</v>
      </c>
    </row>
    <row r="87" spans="2:16" ht="16.5" customHeight="1">
      <c r="B87" s="275"/>
      <c r="C87" s="276"/>
      <c r="D87" s="277" t="s">
        <v>404</v>
      </c>
      <c r="E87" s="278"/>
      <c r="F87" s="279">
        <v>258142</v>
      </c>
      <c r="G87" s="279">
        <v>323925</v>
      </c>
      <c r="H87" s="279">
        <v>169652</v>
      </c>
      <c r="I87" s="279">
        <v>255382</v>
      </c>
      <c r="J87" s="279">
        <v>320765</v>
      </c>
      <c r="K87" s="279">
        <v>167429</v>
      </c>
      <c r="L87" s="279">
        <v>225607</v>
      </c>
      <c r="M87" s="279">
        <v>29775</v>
      </c>
      <c r="N87" s="279">
        <v>2760</v>
      </c>
      <c r="O87" s="279">
        <v>3160</v>
      </c>
      <c r="P87" s="279">
        <v>2223</v>
      </c>
    </row>
    <row r="88" spans="2:16" ht="16.5" customHeight="1">
      <c r="B88" s="270"/>
      <c r="C88" s="271"/>
      <c r="D88" s="272" t="s">
        <v>196</v>
      </c>
      <c r="E88" s="273"/>
      <c r="F88" s="479">
        <v>294087</v>
      </c>
      <c r="G88" s="274">
        <v>331920</v>
      </c>
      <c r="H88" s="274">
        <v>183564</v>
      </c>
      <c r="I88" s="274">
        <v>291711</v>
      </c>
      <c r="J88" s="274">
        <v>328730</v>
      </c>
      <c r="K88" s="274">
        <v>183564</v>
      </c>
      <c r="L88" s="274">
        <v>258507</v>
      </c>
      <c r="M88" s="274">
        <v>33204</v>
      </c>
      <c r="N88" s="274">
        <v>2376</v>
      </c>
      <c r="O88" s="274">
        <v>3190</v>
      </c>
      <c r="P88" s="274">
        <v>0</v>
      </c>
    </row>
    <row r="89" spans="2:16" ht="16.5" customHeight="1">
      <c r="B89" s="275"/>
      <c r="C89" s="276"/>
      <c r="D89" s="277" t="s">
        <v>405</v>
      </c>
      <c r="E89" s="278"/>
      <c r="F89" s="480">
        <v>365435</v>
      </c>
      <c r="G89" s="480">
        <v>390168</v>
      </c>
      <c r="H89" s="480">
        <v>303348</v>
      </c>
      <c r="I89" s="480">
        <v>277359</v>
      </c>
      <c r="J89" s="480">
        <v>316107</v>
      </c>
      <c r="K89" s="480">
        <v>180088</v>
      </c>
      <c r="L89" s="480">
        <v>262918</v>
      </c>
      <c r="M89" s="480">
        <v>14441</v>
      </c>
      <c r="N89" s="480">
        <v>88076</v>
      </c>
      <c r="O89" s="480">
        <v>74061</v>
      </c>
      <c r="P89" s="480">
        <v>123260</v>
      </c>
    </row>
    <row r="90" spans="2:16" ht="16.5" customHeight="1">
      <c r="B90" s="264"/>
      <c r="C90" s="265"/>
      <c r="D90" s="266" t="s">
        <v>406</v>
      </c>
      <c r="E90" s="267"/>
      <c r="F90" s="268">
        <v>251835</v>
      </c>
      <c r="G90" s="268">
        <v>277135</v>
      </c>
      <c r="H90" s="268">
        <v>179628</v>
      </c>
      <c r="I90" s="268">
        <v>251835</v>
      </c>
      <c r="J90" s="268">
        <v>277135</v>
      </c>
      <c r="K90" s="268">
        <v>179628</v>
      </c>
      <c r="L90" s="268">
        <v>231254</v>
      </c>
      <c r="M90" s="268">
        <v>20581</v>
      </c>
      <c r="N90" s="268">
        <v>0</v>
      </c>
      <c r="O90" s="268">
        <v>0</v>
      </c>
      <c r="P90" s="268">
        <v>0</v>
      </c>
    </row>
    <row r="91" spans="2:16" ht="16.5" customHeight="1">
      <c r="B91" s="264"/>
      <c r="C91" s="265"/>
      <c r="D91" s="266" t="s">
        <v>407</v>
      </c>
      <c r="E91" s="267"/>
      <c r="F91" s="268">
        <v>288320</v>
      </c>
      <c r="G91" s="268">
        <v>322779</v>
      </c>
      <c r="H91" s="268">
        <v>186484</v>
      </c>
      <c r="I91" s="268">
        <v>288320</v>
      </c>
      <c r="J91" s="268">
        <v>322779</v>
      </c>
      <c r="K91" s="268">
        <v>186484</v>
      </c>
      <c r="L91" s="268">
        <v>248318</v>
      </c>
      <c r="M91" s="268">
        <v>40002</v>
      </c>
      <c r="N91" s="268">
        <v>0</v>
      </c>
      <c r="O91" s="268">
        <v>0</v>
      </c>
      <c r="P91" s="268">
        <v>0</v>
      </c>
    </row>
    <row r="92" spans="2:16" ht="16.5" customHeight="1">
      <c r="B92" s="264"/>
      <c r="C92" s="265"/>
      <c r="D92" s="266" t="s">
        <v>208</v>
      </c>
      <c r="E92" s="267"/>
      <c r="F92" s="268">
        <v>265846</v>
      </c>
      <c r="G92" s="268">
        <v>286971</v>
      </c>
      <c r="H92" s="268">
        <v>184280</v>
      </c>
      <c r="I92" s="268">
        <v>265846</v>
      </c>
      <c r="J92" s="268">
        <v>286971</v>
      </c>
      <c r="K92" s="268">
        <v>184280</v>
      </c>
      <c r="L92" s="268">
        <v>216749</v>
      </c>
      <c r="M92" s="268">
        <v>49097</v>
      </c>
      <c r="N92" s="268">
        <v>0</v>
      </c>
      <c r="O92" s="268">
        <v>0</v>
      </c>
      <c r="P92" s="268">
        <v>0</v>
      </c>
    </row>
    <row r="93" spans="2:16" ht="16.5" customHeight="1">
      <c r="B93" s="264"/>
      <c r="C93" s="265"/>
      <c r="D93" s="266" t="s">
        <v>408</v>
      </c>
      <c r="E93" s="267"/>
      <c r="F93" s="268">
        <v>313790</v>
      </c>
      <c r="G93" s="268">
        <v>354243</v>
      </c>
      <c r="H93" s="268">
        <v>219078</v>
      </c>
      <c r="I93" s="268">
        <v>313778</v>
      </c>
      <c r="J93" s="268">
        <v>354226</v>
      </c>
      <c r="K93" s="268">
        <v>219078</v>
      </c>
      <c r="L93" s="268">
        <v>278273</v>
      </c>
      <c r="M93" s="268">
        <v>35505</v>
      </c>
      <c r="N93" s="268">
        <v>12</v>
      </c>
      <c r="O93" s="268">
        <v>17</v>
      </c>
      <c r="P93" s="268">
        <v>0</v>
      </c>
    </row>
    <row r="94" spans="2:16" ht="16.5" customHeight="1">
      <c r="B94" s="264"/>
      <c r="C94" s="265"/>
      <c r="D94" s="266" t="s">
        <v>409</v>
      </c>
      <c r="E94" s="267"/>
      <c r="F94" s="268">
        <v>266036</v>
      </c>
      <c r="G94" s="268">
        <v>321733</v>
      </c>
      <c r="H94" s="268">
        <v>171138</v>
      </c>
      <c r="I94" s="268">
        <v>266036</v>
      </c>
      <c r="J94" s="268">
        <v>321733</v>
      </c>
      <c r="K94" s="268">
        <v>171138</v>
      </c>
      <c r="L94" s="268">
        <v>237529</v>
      </c>
      <c r="M94" s="268">
        <v>28507</v>
      </c>
      <c r="N94" s="268">
        <v>0</v>
      </c>
      <c r="O94" s="268">
        <v>0</v>
      </c>
      <c r="P94" s="268">
        <v>0</v>
      </c>
    </row>
    <row r="95" spans="2:16" ht="16.5" customHeight="1">
      <c r="B95" s="264"/>
      <c r="C95" s="265"/>
      <c r="D95" s="266" t="s">
        <v>410</v>
      </c>
      <c r="E95" s="267"/>
      <c r="F95" s="268">
        <v>378053</v>
      </c>
      <c r="G95" s="268">
        <v>403986</v>
      </c>
      <c r="H95" s="268">
        <v>223703</v>
      </c>
      <c r="I95" s="268">
        <v>332671</v>
      </c>
      <c r="J95" s="268">
        <v>354086</v>
      </c>
      <c r="K95" s="268">
        <v>205215</v>
      </c>
      <c r="L95" s="268">
        <v>293322</v>
      </c>
      <c r="M95" s="268">
        <v>39349</v>
      </c>
      <c r="N95" s="268">
        <v>45382</v>
      </c>
      <c r="O95" s="268">
        <v>49900</v>
      </c>
      <c r="P95" s="268">
        <v>18488</v>
      </c>
    </row>
    <row r="96" spans="2:16" ht="16.5" customHeight="1">
      <c r="B96" s="264"/>
      <c r="C96" s="265"/>
      <c r="D96" s="266" t="s">
        <v>411</v>
      </c>
      <c r="E96" s="267"/>
      <c r="F96" s="268">
        <v>401545</v>
      </c>
      <c r="G96" s="268">
        <v>433131</v>
      </c>
      <c r="H96" s="268">
        <v>198669</v>
      </c>
      <c r="I96" s="268">
        <v>279289</v>
      </c>
      <c r="J96" s="268">
        <v>291841</v>
      </c>
      <c r="K96" s="268">
        <v>198669</v>
      </c>
      <c r="L96" s="268">
        <v>247937</v>
      </c>
      <c r="M96" s="268">
        <v>31352</v>
      </c>
      <c r="N96" s="268">
        <v>122256</v>
      </c>
      <c r="O96" s="268">
        <v>141290</v>
      </c>
      <c r="P96" s="268">
        <v>0</v>
      </c>
    </row>
    <row r="97" spans="2:16" ht="16.5" customHeight="1">
      <c r="B97" s="264"/>
      <c r="C97" s="265"/>
      <c r="D97" s="266" t="s">
        <v>222</v>
      </c>
      <c r="E97" s="267"/>
      <c r="F97" s="268">
        <v>333096</v>
      </c>
      <c r="G97" s="268">
        <v>346985</v>
      </c>
      <c r="H97" s="268">
        <v>195000</v>
      </c>
      <c r="I97" s="268">
        <v>333059</v>
      </c>
      <c r="J97" s="268">
        <v>346985</v>
      </c>
      <c r="K97" s="268">
        <v>194593</v>
      </c>
      <c r="L97" s="268">
        <v>301347</v>
      </c>
      <c r="M97" s="268">
        <v>31712</v>
      </c>
      <c r="N97" s="268">
        <v>37</v>
      </c>
      <c r="O97" s="268">
        <v>0</v>
      </c>
      <c r="P97" s="268">
        <v>407</v>
      </c>
    </row>
    <row r="98" spans="2:16" ht="16.5" customHeight="1">
      <c r="B98" s="264"/>
      <c r="C98" s="265"/>
      <c r="D98" s="266" t="s">
        <v>225</v>
      </c>
      <c r="E98" s="267"/>
      <c r="F98" s="268">
        <v>303278</v>
      </c>
      <c r="G98" s="268">
        <v>323900</v>
      </c>
      <c r="H98" s="268">
        <v>199816</v>
      </c>
      <c r="I98" s="268">
        <v>303278</v>
      </c>
      <c r="J98" s="268">
        <v>323900</v>
      </c>
      <c r="K98" s="268">
        <v>199816</v>
      </c>
      <c r="L98" s="268">
        <v>273820</v>
      </c>
      <c r="M98" s="268">
        <v>29458</v>
      </c>
      <c r="N98" s="268">
        <v>0</v>
      </c>
      <c r="O98" s="268">
        <v>0</v>
      </c>
      <c r="P98" s="268">
        <v>0</v>
      </c>
    </row>
    <row r="99" spans="2:16" ht="16.5" customHeight="1">
      <c r="B99" s="264"/>
      <c r="C99" s="265"/>
      <c r="D99" s="266" t="s">
        <v>228</v>
      </c>
      <c r="E99" s="267"/>
      <c r="F99" s="268">
        <v>326767</v>
      </c>
      <c r="G99" s="268">
        <v>347444</v>
      </c>
      <c r="H99" s="268">
        <v>220852</v>
      </c>
      <c r="I99" s="268">
        <v>306826</v>
      </c>
      <c r="J99" s="268">
        <v>329983</v>
      </c>
      <c r="K99" s="268">
        <v>188210</v>
      </c>
      <c r="L99" s="268">
        <v>268313</v>
      </c>
      <c r="M99" s="268">
        <v>38513</v>
      </c>
      <c r="N99" s="268">
        <v>19941</v>
      </c>
      <c r="O99" s="268">
        <v>17461</v>
      </c>
      <c r="P99" s="268">
        <v>32642</v>
      </c>
    </row>
    <row r="100" spans="2:16" ht="16.5" customHeight="1">
      <c r="B100" s="264"/>
      <c r="C100" s="265"/>
      <c r="D100" s="266" t="s">
        <v>412</v>
      </c>
      <c r="E100" s="267"/>
      <c r="F100" s="268">
        <v>322778</v>
      </c>
      <c r="G100" s="268">
        <v>350772</v>
      </c>
      <c r="H100" s="268">
        <v>237419</v>
      </c>
      <c r="I100" s="268">
        <v>322778</v>
      </c>
      <c r="J100" s="268">
        <v>350772</v>
      </c>
      <c r="K100" s="268">
        <v>237419</v>
      </c>
      <c r="L100" s="268">
        <v>294502</v>
      </c>
      <c r="M100" s="268">
        <v>28276</v>
      </c>
      <c r="N100" s="268">
        <v>0</v>
      </c>
      <c r="O100" s="268">
        <v>0</v>
      </c>
      <c r="P100" s="268">
        <v>0</v>
      </c>
    </row>
    <row r="101" spans="2:16" ht="16.5" customHeight="1">
      <c r="B101" s="264"/>
      <c r="C101" s="265"/>
      <c r="D101" s="266" t="s">
        <v>413</v>
      </c>
      <c r="E101" s="267"/>
      <c r="F101" s="268">
        <v>352001</v>
      </c>
      <c r="G101" s="268">
        <v>385419</v>
      </c>
      <c r="H101" s="268">
        <v>197012</v>
      </c>
      <c r="I101" s="268">
        <v>351613</v>
      </c>
      <c r="J101" s="268">
        <v>384980</v>
      </c>
      <c r="K101" s="268">
        <v>196860</v>
      </c>
      <c r="L101" s="268">
        <v>315190</v>
      </c>
      <c r="M101" s="268">
        <v>36423</v>
      </c>
      <c r="N101" s="268">
        <v>388</v>
      </c>
      <c r="O101" s="268">
        <v>439</v>
      </c>
      <c r="P101" s="268">
        <v>152</v>
      </c>
    </row>
    <row r="102" spans="2:16" ht="16.5" customHeight="1">
      <c r="B102" s="264"/>
      <c r="C102" s="265"/>
      <c r="D102" s="266" t="s">
        <v>414</v>
      </c>
      <c r="E102" s="267"/>
      <c r="F102" s="268">
        <v>478368</v>
      </c>
      <c r="G102" s="268">
        <v>549257</v>
      </c>
      <c r="H102" s="268">
        <v>267329</v>
      </c>
      <c r="I102" s="268">
        <v>389499</v>
      </c>
      <c r="J102" s="268">
        <v>449468</v>
      </c>
      <c r="K102" s="268">
        <v>210969</v>
      </c>
      <c r="L102" s="268">
        <v>352897</v>
      </c>
      <c r="M102" s="268">
        <v>36602</v>
      </c>
      <c r="N102" s="268">
        <v>88869</v>
      </c>
      <c r="O102" s="268">
        <v>99789</v>
      </c>
      <c r="P102" s="268">
        <v>56360</v>
      </c>
    </row>
    <row r="103" spans="2:16" ht="16.5" customHeight="1">
      <c r="B103" s="264"/>
      <c r="C103" s="265"/>
      <c r="D103" s="266" t="s">
        <v>415</v>
      </c>
      <c r="E103" s="267"/>
      <c r="F103" s="268">
        <v>425698</v>
      </c>
      <c r="G103" s="268">
        <v>556924</v>
      </c>
      <c r="H103" s="268">
        <v>207402</v>
      </c>
      <c r="I103" s="268">
        <v>303352</v>
      </c>
      <c r="J103" s="268">
        <v>384940</v>
      </c>
      <c r="K103" s="268">
        <v>167628</v>
      </c>
      <c r="L103" s="268">
        <v>274786</v>
      </c>
      <c r="M103" s="268">
        <v>28566</v>
      </c>
      <c r="N103" s="268">
        <v>122346</v>
      </c>
      <c r="O103" s="268">
        <v>171984</v>
      </c>
      <c r="P103" s="268">
        <v>39774</v>
      </c>
    </row>
    <row r="104" spans="2:16" ht="16.5" customHeight="1">
      <c r="B104" s="264"/>
      <c r="C104" s="265"/>
      <c r="D104" s="266" t="s">
        <v>416</v>
      </c>
      <c r="E104" s="267"/>
      <c r="F104" s="268">
        <v>334722</v>
      </c>
      <c r="G104" s="268">
        <v>372195</v>
      </c>
      <c r="H104" s="268">
        <v>223585</v>
      </c>
      <c r="I104" s="268">
        <v>327394</v>
      </c>
      <c r="J104" s="268">
        <v>363858</v>
      </c>
      <c r="K104" s="268">
        <v>219249</v>
      </c>
      <c r="L104" s="268">
        <v>301977</v>
      </c>
      <c r="M104" s="268">
        <v>25417</v>
      </c>
      <c r="N104" s="268">
        <v>7328</v>
      </c>
      <c r="O104" s="268">
        <v>8337</v>
      </c>
      <c r="P104" s="268">
        <v>4336</v>
      </c>
    </row>
    <row r="105" spans="2:16" ht="16.5" customHeight="1">
      <c r="B105" s="264"/>
      <c r="C105" s="265"/>
      <c r="D105" s="266" t="s">
        <v>417</v>
      </c>
      <c r="E105" s="267"/>
      <c r="F105" s="268">
        <v>408066</v>
      </c>
      <c r="G105" s="268">
        <v>454052</v>
      </c>
      <c r="H105" s="268">
        <v>273379</v>
      </c>
      <c r="I105" s="268">
        <v>407778</v>
      </c>
      <c r="J105" s="268">
        <v>453676</v>
      </c>
      <c r="K105" s="268">
        <v>273350</v>
      </c>
      <c r="L105" s="268">
        <v>354368</v>
      </c>
      <c r="M105" s="268">
        <v>53410</v>
      </c>
      <c r="N105" s="268">
        <v>288</v>
      </c>
      <c r="O105" s="268">
        <v>376</v>
      </c>
      <c r="P105" s="268">
        <v>29</v>
      </c>
    </row>
    <row r="106" spans="2:16" ht="16.5" customHeight="1">
      <c r="B106" s="264"/>
      <c r="C106" s="265"/>
      <c r="D106" s="266" t="s">
        <v>418</v>
      </c>
      <c r="E106" s="267"/>
      <c r="F106" s="268">
        <v>364530</v>
      </c>
      <c r="G106" s="268">
        <v>386164</v>
      </c>
      <c r="H106" s="268">
        <v>234078</v>
      </c>
      <c r="I106" s="268">
        <v>353230</v>
      </c>
      <c r="J106" s="268">
        <v>373702</v>
      </c>
      <c r="K106" s="268">
        <v>229785</v>
      </c>
      <c r="L106" s="268">
        <v>309110</v>
      </c>
      <c r="M106" s="268">
        <v>44120</v>
      </c>
      <c r="N106" s="268">
        <v>11300</v>
      </c>
      <c r="O106" s="268">
        <v>12462</v>
      </c>
      <c r="P106" s="268">
        <v>4293</v>
      </c>
    </row>
    <row r="107" spans="2:16" ht="16.5" customHeight="1">
      <c r="B107" s="264"/>
      <c r="C107" s="265"/>
      <c r="D107" s="266" t="s">
        <v>419</v>
      </c>
      <c r="E107" s="267"/>
      <c r="F107" s="268">
        <v>324135</v>
      </c>
      <c r="G107" s="268">
        <v>378565</v>
      </c>
      <c r="H107" s="268">
        <v>212141</v>
      </c>
      <c r="I107" s="268">
        <v>317956</v>
      </c>
      <c r="J107" s="268">
        <v>373795</v>
      </c>
      <c r="K107" s="268">
        <v>203064</v>
      </c>
      <c r="L107" s="268">
        <v>286681</v>
      </c>
      <c r="M107" s="268">
        <v>31275</v>
      </c>
      <c r="N107" s="268">
        <v>6179</v>
      </c>
      <c r="O107" s="268">
        <v>4770</v>
      </c>
      <c r="P107" s="268">
        <v>9077</v>
      </c>
    </row>
    <row r="108" spans="2:16" ht="16.5" customHeight="1">
      <c r="B108" s="264"/>
      <c r="C108" s="265"/>
      <c r="D108" s="266" t="s">
        <v>420</v>
      </c>
      <c r="E108" s="267"/>
      <c r="F108" s="280" t="s">
        <v>804</v>
      </c>
      <c r="G108" s="280" t="s">
        <v>804</v>
      </c>
      <c r="H108" s="280" t="s">
        <v>804</v>
      </c>
      <c r="I108" s="280" t="s">
        <v>804</v>
      </c>
      <c r="J108" s="280" t="s">
        <v>804</v>
      </c>
      <c r="K108" s="280" t="s">
        <v>804</v>
      </c>
      <c r="L108" s="280" t="s">
        <v>804</v>
      </c>
      <c r="M108" s="280" t="s">
        <v>804</v>
      </c>
      <c r="N108" s="280" t="s">
        <v>804</v>
      </c>
      <c r="O108" s="280" t="s">
        <v>804</v>
      </c>
      <c r="P108" s="280" t="s">
        <v>804</v>
      </c>
    </row>
    <row r="109" spans="2:16" ht="16.5" customHeight="1">
      <c r="B109" s="264"/>
      <c r="C109" s="265"/>
      <c r="D109" s="266" t="s">
        <v>421</v>
      </c>
      <c r="E109" s="267"/>
      <c r="F109" s="280" t="s">
        <v>804</v>
      </c>
      <c r="G109" s="280" t="s">
        <v>804</v>
      </c>
      <c r="H109" s="280" t="s">
        <v>804</v>
      </c>
      <c r="I109" s="280" t="s">
        <v>804</v>
      </c>
      <c r="J109" s="280" t="s">
        <v>804</v>
      </c>
      <c r="K109" s="280" t="s">
        <v>804</v>
      </c>
      <c r="L109" s="280" t="s">
        <v>804</v>
      </c>
      <c r="M109" s="280" t="s">
        <v>804</v>
      </c>
      <c r="N109" s="280" t="s">
        <v>804</v>
      </c>
      <c r="O109" s="280" t="s">
        <v>804</v>
      </c>
      <c r="P109" s="280" t="s">
        <v>804</v>
      </c>
    </row>
    <row r="110" spans="2:16" ht="16.5" customHeight="1">
      <c r="B110" s="264"/>
      <c r="C110" s="265"/>
      <c r="D110" s="266" t="s">
        <v>422</v>
      </c>
      <c r="E110" s="267"/>
      <c r="F110" s="280" t="s">
        <v>804</v>
      </c>
      <c r="G110" s="280" t="s">
        <v>804</v>
      </c>
      <c r="H110" s="280" t="s">
        <v>804</v>
      </c>
      <c r="I110" s="280" t="s">
        <v>804</v>
      </c>
      <c r="J110" s="280" t="s">
        <v>804</v>
      </c>
      <c r="K110" s="280" t="s">
        <v>804</v>
      </c>
      <c r="L110" s="280" t="s">
        <v>804</v>
      </c>
      <c r="M110" s="280" t="s">
        <v>804</v>
      </c>
      <c r="N110" s="280" t="s">
        <v>804</v>
      </c>
      <c r="O110" s="280" t="s">
        <v>804</v>
      </c>
      <c r="P110" s="280" t="s">
        <v>804</v>
      </c>
    </row>
    <row r="111" spans="2:16" ht="16.5" customHeight="1">
      <c r="B111" s="259"/>
      <c r="C111" s="260"/>
      <c r="D111" s="261" t="s">
        <v>423</v>
      </c>
      <c r="E111" s="262"/>
      <c r="F111" s="269">
        <v>340430</v>
      </c>
      <c r="G111" s="269">
        <v>412097</v>
      </c>
      <c r="H111" s="269">
        <v>190352</v>
      </c>
      <c r="I111" s="269">
        <v>339744</v>
      </c>
      <c r="J111" s="269">
        <v>411221</v>
      </c>
      <c r="K111" s="269">
        <v>190065</v>
      </c>
      <c r="L111" s="269">
        <v>314031</v>
      </c>
      <c r="M111" s="269">
        <v>25713</v>
      </c>
      <c r="N111" s="269">
        <v>686</v>
      </c>
      <c r="O111" s="269">
        <v>876</v>
      </c>
      <c r="P111" s="269">
        <v>287</v>
      </c>
    </row>
    <row r="112" spans="2:16" ht="16.5" customHeight="1">
      <c r="B112" s="281"/>
      <c r="C112" s="282"/>
      <c r="D112" s="283" t="s">
        <v>424</v>
      </c>
      <c r="E112" s="284"/>
      <c r="F112" s="285">
        <v>163234</v>
      </c>
      <c r="G112" s="285">
        <v>253677</v>
      </c>
      <c r="H112" s="285">
        <v>128204</v>
      </c>
      <c r="I112" s="285">
        <v>156000</v>
      </c>
      <c r="J112" s="285">
        <v>241025</v>
      </c>
      <c r="K112" s="285">
        <v>123069</v>
      </c>
      <c r="L112" s="285">
        <v>149869</v>
      </c>
      <c r="M112" s="285">
        <v>6131</v>
      </c>
      <c r="N112" s="285">
        <v>7234</v>
      </c>
      <c r="O112" s="285">
        <v>12652</v>
      </c>
      <c r="P112" s="285">
        <v>5135</v>
      </c>
    </row>
    <row r="113" spans="2:16" ht="16.5" customHeight="1">
      <c r="B113" s="275"/>
      <c r="C113" s="276"/>
      <c r="D113" s="277" t="s">
        <v>256</v>
      </c>
      <c r="E113" s="278"/>
      <c r="F113" s="279">
        <v>229155</v>
      </c>
      <c r="G113" s="279">
        <v>302353</v>
      </c>
      <c r="H113" s="279">
        <v>153423</v>
      </c>
      <c r="I113" s="279">
        <v>205121</v>
      </c>
      <c r="J113" s="279">
        <v>267591</v>
      </c>
      <c r="K113" s="279">
        <v>140488</v>
      </c>
      <c r="L113" s="279">
        <v>193455</v>
      </c>
      <c r="M113" s="279">
        <v>11666</v>
      </c>
      <c r="N113" s="279">
        <v>24034</v>
      </c>
      <c r="O113" s="279">
        <v>34762</v>
      </c>
      <c r="P113" s="279">
        <v>12935</v>
      </c>
    </row>
    <row r="114" spans="2:16" ht="16.5" customHeight="1">
      <c r="B114" s="264"/>
      <c r="C114" s="265"/>
      <c r="D114" s="266" t="s">
        <v>425</v>
      </c>
      <c r="E114" s="267"/>
      <c r="F114" s="268">
        <v>92416</v>
      </c>
      <c r="G114" s="268">
        <v>118870</v>
      </c>
      <c r="H114" s="268">
        <v>79588</v>
      </c>
      <c r="I114" s="268">
        <v>90274</v>
      </c>
      <c r="J114" s="268">
        <v>115814</v>
      </c>
      <c r="K114" s="268">
        <v>77890</v>
      </c>
      <c r="L114" s="268">
        <v>85831</v>
      </c>
      <c r="M114" s="268">
        <v>4443</v>
      </c>
      <c r="N114" s="268">
        <v>2142</v>
      </c>
      <c r="O114" s="268">
        <v>3056</v>
      </c>
      <c r="P114" s="268">
        <v>1698</v>
      </c>
    </row>
    <row r="115" spans="2:16" ht="16.5" customHeight="1">
      <c r="B115" s="259"/>
      <c r="C115" s="260"/>
      <c r="D115" s="261" t="s">
        <v>258</v>
      </c>
      <c r="E115" s="262"/>
      <c r="F115" s="269">
        <v>393321</v>
      </c>
      <c r="G115" s="269">
        <v>538060</v>
      </c>
      <c r="H115" s="269">
        <v>337855</v>
      </c>
      <c r="I115" s="269">
        <v>341483</v>
      </c>
      <c r="J115" s="269">
        <v>478641</v>
      </c>
      <c r="K115" s="269">
        <v>288922</v>
      </c>
      <c r="L115" s="269">
        <v>307470</v>
      </c>
      <c r="M115" s="269">
        <v>34013</v>
      </c>
      <c r="N115" s="269">
        <v>51838</v>
      </c>
      <c r="O115" s="269">
        <v>59419</v>
      </c>
      <c r="P115" s="269">
        <v>48933</v>
      </c>
    </row>
    <row r="116" spans="2:16" ht="16.5" customHeight="1">
      <c r="B116" s="281"/>
      <c r="C116" s="282"/>
      <c r="D116" s="283" t="s">
        <v>426</v>
      </c>
      <c r="E116" s="284"/>
      <c r="F116" s="285">
        <v>310419</v>
      </c>
      <c r="G116" s="285">
        <v>357234</v>
      </c>
      <c r="H116" s="285">
        <v>293117</v>
      </c>
      <c r="I116" s="285">
        <v>218225</v>
      </c>
      <c r="J116" s="285">
        <v>284036</v>
      </c>
      <c r="K116" s="285">
        <v>193904</v>
      </c>
      <c r="L116" s="285">
        <v>209649</v>
      </c>
      <c r="M116" s="285">
        <v>8576</v>
      </c>
      <c r="N116" s="285">
        <v>92194</v>
      </c>
      <c r="O116" s="285">
        <v>73198</v>
      </c>
      <c r="P116" s="285">
        <v>99213</v>
      </c>
    </row>
    <row r="117" spans="2:16" ht="16.5" customHeight="1">
      <c r="B117" s="275"/>
      <c r="C117" s="276"/>
      <c r="D117" s="277" t="s">
        <v>427</v>
      </c>
      <c r="E117" s="278"/>
      <c r="F117" s="279">
        <v>169209</v>
      </c>
      <c r="G117" s="279">
        <v>184722</v>
      </c>
      <c r="H117" s="279">
        <v>147779</v>
      </c>
      <c r="I117" s="279">
        <v>168780</v>
      </c>
      <c r="J117" s="279">
        <v>184355</v>
      </c>
      <c r="K117" s="279">
        <v>147264</v>
      </c>
      <c r="L117" s="279">
        <v>146847</v>
      </c>
      <c r="M117" s="279">
        <v>21933</v>
      </c>
      <c r="N117" s="279">
        <v>429</v>
      </c>
      <c r="O117" s="279">
        <v>367</v>
      </c>
      <c r="P117" s="279">
        <v>515</v>
      </c>
    </row>
    <row r="118" spans="2:16" ht="16.5" customHeight="1">
      <c r="B118" s="264"/>
      <c r="C118" s="265"/>
      <c r="D118" s="266" t="s">
        <v>428</v>
      </c>
      <c r="E118" s="267"/>
      <c r="F118" s="268">
        <v>165963</v>
      </c>
      <c r="G118" s="268">
        <v>229864</v>
      </c>
      <c r="H118" s="268">
        <v>127810</v>
      </c>
      <c r="I118" s="268">
        <v>137014</v>
      </c>
      <c r="J118" s="268">
        <v>186972</v>
      </c>
      <c r="K118" s="268">
        <v>107186</v>
      </c>
      <c r="L118" s="268">
        <v>128666</v>
      </c>
      <c r="M118" s="268">
        <v>8348</v>
      </c>
      <c r="N118" s="268">
        <v>28949</v>
      </c>
      <c r="O118" s="268">
        <v>42892</v>
      </c>
      <c r="P118" s="268">
        <v>20624</v>
      </c>
    </row>
    <row r="119" spans="2:16" ht="16.5" customHeight="1">
      <c r="B119" s="264"/>
      <c r="C119" s="265"/>
      <c r="D119" s="266" t="s">
        <v>429</v>
      </c>
      <c r="E119" s="267"/>
      <c r="F119" s="268">
        <v>556897</v>
      </c>
      <c r="G119" s="268">
        <v>567676</v>
      </c>
      <c r="H119" s="268">
        <v>487681</v>
      </c>
      <c r="I119" s="268">
        <v>302786</v>
      </c>
      <c r="J119" s="268">
        <v>313546</v>
      </c>
      <c r="K119" s="268">
        <v>233688</v>
      </c>
      <c r="L119" s="268">
        <v>283944</v>
      </c>
      <c r="M119" s="268">
        <v>18842</v>
      </c>
      <c r="N119" s="268">
        <v>254111</v>
      </c>
      <c r="O119" s="268">
        <v>254130</v>
      </c>
      <c r="P119" s="268">
        <v>253993</v>
      </c>
    </row>
    <row r="120" spans="2:16" ht="10.5" customHeight="1">
      <c r="B120" s="259"/>
      <c r="C120" s="260"/>
      <c r="D120" s="287" t="s">
        <v>430</v>
      </c>
      <c r="E120" s="262"/>
      <c r="F120" s="288" t="s">
        <v>804</v>
      </c>
      <c r="G120" s="288" t="s">
        <v>804</v>
      </c>
      <c r="H120" s="288" t="s">
        <v>804</v>
      </c>
      <c r="I120" s="288" t="s">
        <v>804</v>
      </c>
      <c r="J120" s="288" t="s">
        <v>804</v>
      </c>
      <c r="K120" s="288" t="s">
        <v>804</v>
      </c>
      <c r="L120" s="288" t="s">
        <v>804</v>
      </c>
      <c r="M120" s="288" t="s">
        <v>804</v>
      </c>
      <c r="N120" s="288" t="s">
        <v>804</v>
      </c>
      <c r="O120" s="288" t="s">
        <v>804</v>
      </c>
      <c r="P120" s="288" t="s">
        <v>804</v>
      </c>
    </row>
    <row r="121" spans="2:16" ht="10.5" customHeight="1">
      <c r="B121" s="264"/>
      <c r="C121" s="265"/>
      <c r="D121" s="290" t="s">
        <v>431</v>
      </c>
      <c r="E121" s="267"/>
      <c r="F121" s="280" t="s">
        <v>804</v>
      </c>
      <c r="G121" s="280" t="s">
        <v>804</v>
      </c>
      <c r="H121" s="280" t="s">
        <v>804</v>
      </c>
      <c r="I121" s="280" t="s">
        <v>804</v>
      </c>
      <c r="J121" s="280" t="s">
        <v>804</v>
      </c>
      <c r="K121" s="280" t="s">
        <v>804</v>
      </c>
      <c r="L121" s="280" t="s">
        <v>804</v>
      </c>
      <c r="M121" s="280" t="s">
        <v>804</v>
      </c>
      <c r="N121" s="280" t="s">
        <v>804</v>
      </c>
      <c r="O121" s="280" t="s">
        <v>804</v>
      </c>
      <c r="P121" s="280" t="s">
        <v>804</v>
      </c>
    </row>
    <row r="122" spans="2:16" ht="10.5" customHeight="1">
      <c r="B122" s="264"/>
      <c r="C122" s="265"/>
      <c r="D122" s="290" t="s">
        <v>432</v>
      </c>
      <c r="E122" s="267"/>
      <c r="F122" s="280" t="s">
        <v>804</v>
      </c>
      <c r="G122" s="280" t="s">
        <v>804</v>
      </c>
      <c r="H122" s="280" t="s">
        <v>804</v>
      </c>
      <c r="I122" s="280" t="s">
        <v>804</v>
      </c>
      <c r="J122" s="280" t="s">
        <v>804</v>
      </c>
      <c r="K122" s="280" t="s">
        <v>804</v>
      </c>
      <c r="L122" s="280" t="s">
        <v>804</v>
      </c>
      <c r="M122" s="280" t="s">
        <v>804</v>
      </c>
      <c r="N122" s="280" t="s">
        <v>804</v>
      </c>
      <c r="O122" s="280" t="s">
        <v>804</v>
      </c>
      <c r="P122" s="280" t="s">
        <v>804</v>
      </c>
    </row>
    <row r="123" spans="2:16" ht="10.5" customHeight="1">
      <c r="B123" s="264"/>
      <c r="C123" s="265"/>
      <c r="D123" s="290" t="s">
        <v>433</v>
      </c>
      <c r="E123" s="267"/>
      <c r="F123" s="280" t="s">
        <v>804</v>
      </c>
      <c r="G123" s="280" t="s">
        <v>804</v>
      </c>
      <c r="H123" s="280" t="s">
        <v>804</v>
      </c>
      <c r="I123" s="280" t="s">
        <v>804</v>
      </c>
      <c r="J123" s="280" t="s">
        <v>804</v>
      </c>
      <c r="K123" s="280" t="s">
        <v>804</v>
      </c>
      <c r="L123" s="280" t="s">
        <v>804</v>
      </c>
      <c r="M123" s="280" t="s">
        <v>804</v>
      </c>
      <c r="N123" s="280" t="s">
        <v>804</v>
      </c>
      <c r="O123" s="280" t="s">
        <v>804</v>
      </c>
      <c r="P123" s="280" t="s">
        <v>804</v>
      </c>
    </row>
    <row r="124" spans="2:16" ht="10.5" customHeight="1">
      <c r="B124" s="281"/>
      <c r="C124" s="282"/>
      <c r="D124" s="292" t="s">
        <v>434</v>
      </c>
      <c r="E124" s="284"/>
      <c r="F124" s="280" t="s">
        <v>804</v>
      </c>
      <c r="G124" s="280" t="s">
        <v>804</v>
      </c>
      <c r="H124" s="280" t="s">
        <v>804</v>
      </c>
      <c r="I124" s="280" t="s">
        <v>804</v>
      </c>
      <c r="J124" s="280" t="s">
        <v>804</v>
      </c>
      <c r="K124" s="280" t="s">
        <v>804</v>
      </c>
      <c r="L124" s="280" t="s">
        <v>804</v>
      </c>
      <c r="M124" s="280" t="s">
        <v>804</v>
      </c>
      <c r="N124" s="280" t="s">
        <v>804</v>
      </c>
      <c r="O124" s="280" t="s">
        <v>804</v>
      </c>
      <c r="P124" s="280" t="s">
        <v>804</v>
      </c>
    </row>
    <row r="125" spans="2:16" ht="10.5" customHeight="1">
      <c r="B125" s="259"/>
      <c r="C125" s="260"/>
      <c r="D125" s="287" t="s">
        <v>435</v>
      </c>
      <c r="E125" s="262"/>
      <c r="F125" s="288" t="s">
        <v>804</v>
      </c>
      <c r="G125" s="288" t="s">
        <v>804</v>
      </c>
      <c r="H125" s="288" t="s">
        <v>804</v>
      </c>
      <c r="I125" s="288" t="s">
        <v>804</v>
      </c>
      <c r="J125" s="288" t="s">
        <v>804</v>
      </c>
      <c r="K125" s="288" t="s">
        <v>804</v>
      </c>
      <c r="L125" s="288" t="s">
        <v>804</v>
      </c>
      <c r="M125" s="288" t="s">
        <v>804</v>
      </c>
      <c r="N125" s="288" t="s">
        <v>804</v>
      </c>
      <c r="O125" s="288" t="s">
        <v>804</v>
      </c>
      <c r="P125" s="288" t="s">
        <v>804</v>
      </c>
    </row>
    <row r="126" spans="2:16" ht="10.5" customHeight="1">
      <c r="B126" s="281"/>
      <c r="C126" s="282"/>
      <c r="D126" s="292" t="s">
        <v>436</v>
      </c>
      <c r="E126" s="284"/>
      <c r="F126" s="293" t="s">
        <v>804</v>
      </c>
      <c r="G126" s="293" t="s">
        <v>804</v>
      </c>
      <c r="H126" s="293" t="s">
        <v>804</v>
      </c>
      <c r="I126" s="293" t="s">
        <v>804</v>
      </c>
      <c r="J126" s="293" t="s">
        <v>804</v>
      </c>
      <c r="K126" s="293" t="s">
        <v>804</v>
      </c>
      <c r="L126" s="293" t="s">
        <v>804</v>
      </c>
      <c r="M126" s="293" t="s">
        <v>804</v>
      </c>
      <c r="N126" s="293" t="s">
        <v>804</v>
      </c>
      <c r="O126" s="293" t="s">
        <v>804</v>
      </c>
      <c r="P126" s="293" t="s">
        <v>804</v>
      </c>
    </row>
  </sheetData>
  <sheetProtection/>
  <mergeCells count="12">
    <mergeCell ref="B6:D6"/>
    <mergeCell ref="N5:P5"/>
    <mergeCell ref="F68:H68"/>
    <mergeCell ref="I68:K68"/>
    <mergeCell ref="F5:H5"/>
    <mergeCell ref="I5:K5"/>
    <mergeCell ref="L5:L6"/>
    <mergeCell ref="M5:M6"/>
    <mergeCell ref="L68:L69"/>
    <mergeCell ref="M68:M69"/>
    <mergeCell ref="N68:P68"/>
    <mergeCell ref="B69:D69"/>
  </mergeCells>
  <dataValidations count="1">
    <dataValidation type="whole" allowBlank="1" showInputMessage="1" showErrorMessage="1" errorTitle="入力エラー" error="入力した値に誤りがあります" sqref="A34:A56 A7:A25 B7:E63 F57:P63 F7:IV56 B70:IV126 A99:A126 A70:A91">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56" r:id="rId2"/>
  <rowBreaks count="1" manualBreakCount="1">
    <brk id="63" max="255" man="1"/>
  </rowBreaks>
  <drawing r:id="rId1"/>
</worksheet>
</file>

<file path=xl/worksheets/sheet2.xml><?xml version="1.0" encoding="utf-8"?>
<worksheet xmlns="http://schemas.openxmlformats.org/spreadsheetml/2006/main" xmlns:r="http://schemas.openxmlformats.org/officeDocument/2006/relationships">
  <sheetPr codeName="Sheet1">
    <tabColor indexed="8"/>
  </sheetPr>
  <dimension ref="B2:T50"/>
  <sheetViews>
    <sheetView showGridLines="0" zoomScale="88" zoomScaleNormal="88" workbookViewId="0" topLeftCell="A1">
      <selection activeCell="A1" sqref="A1"/>
    </sheetView>
  </sheetViews>
  <sheetFormatPr defaultColWidth="8.796875" defaultRowHeight="14.25"/>
  <cols>
    <col min="1" max="1" width="2.59765625" style="106" customWidth="1"/>
    <col min="2" max="2" width="2.8984375" style="106" customWidth="1"/>
    <col min="3" max="3" width="2.59765625" style="106" customWidth="1"/>
    <col min="4" max="4" width="3.19921875" style="106" customWidth="1"/>
    <col min="5" max="5" width="4.3984375" style="106" customWidth="1"/>
    <col min="6" max="6" width="31.8984375" style="106" customWidth="1"/>
    <col min="7" max="11" width="7.59765625" style="106" customWidth="1"/>
    <col min="12" max="12" width="8.59765625" style="106" customWidth="1"/>
    <col min="13" max="13" width="2.59765625" style="106" customWidth="1"/>
    <col min="14" max="14" width="1.203125" style="106" customWidth="1"/>
    <col min="15" max="15" width="2.59765625" style="450" customWidth="1"/>
    <col min="16" max="17" width="2.59765625" style="106" customWidth="1"/>
    <col min="18" max="20" width="0" style="106" hidden="1" customWidth="1"/>
    <col min="21" max="16384" width="9" style="106" customWidth="1"/>
  </cols>
  <sheetData>
    <row r="2" spans="2:15" s="104" customFormat="1" ht="24.75" customHeight="1">
      <c r="B2" s="643" t="s">
        <v>541</v>
      </c>
      <c r="C2" s="643"/>
      <c r="D2" s="643"/>
      <c r="E2" s="643"/>
      <c r="F2" s="643"/>
      <c r="G2" s="643"/>
      <c r="H2" s="643"/>
      <c r="I2" s="643"/>
      <c r="J2" s="643"/>
      <c r="K2" s="643"/>
      <c r="L2" s="643"/>
      <c r="M2" s="643"/>
      <c r="N2" s="643"/>
      <c r="O2" s="643"/>
    </row>
    <row r="3" spans="2:15" s="104" customFormat="1" ht="15" customHeight="1">
      <c r="B3" s="102"/>
      <c r="C3" s="102"/>
      <c r="D3" s="102"/>
      <c r="E3" s="102"/>
      <c r="F3" s="103"/>
      <c r="G3" s="103"/>
      <c r="H3" s="103"/>
      <c r="I3" s="103"/>
      <c r="J3" s="103"/>
      <c r="K3" s="103"/>
      <c r="L3" s="103"/>
      <c r="M3" s="102"/>
      <c r="N3" s="102"/>
      <c r="O3" s="109"/>
    </row>
    <row r="4" spans="2:15" ht="14.25" customHeight="1">
      <c r="B4" s="102"/>
      <c r="C4" s="105"/>
      <c r="D4" s="105"/>
      <c r="E4" s="105"/>
      <c r="F4" s="105"/>
      <c r="G4" s="105"/>
      <c r="H4" s="105"/>
      <c r="I4" s="105"/>
      <c r="J4" s="105"/>
      <c r="K4" s="105"/>
      <c r="L4" s="105"/>
      <c r="M4" s="105"/>
      <c r="N4" s="105"/>
      <c r="O4" s="109"/>
    </row>
    <row r="5" spans="2:20" ht="18.75" customHeight="1">
      <c r="B5" s="105" t="s">
        <v>372</v>
      </c>
      <c r="C5" s="105"/>
      <c r="D5" s="105"/>
      <c r="E5" s="105"/>
      <c r="F5" s="105"/>
      <c r="G5" s="107"/>
      <c r="H5" s="105"/>
      <c r="I5" s="105"/>
      <c r="J5" s="105"/>
      <c r="K5" s="105"/>
      <c r="L5" s="105"/>
      <c r="M5" s="108" t="str">
        <f>REPT("-",R5-LEN(E5))</f>
        <v>--------------------------------------------------------------------</v>
      </c>
      <c r="N5" s="108"/>
      <c r="O5" s="460" t="str">
        <f>HYPERLINK("#"&amp;T5&amp;"!A1","1")</f>
        <v>1</v>
      </c>
      <c r="R5" s="106">
        <v>68</v>
      </c>
      <c r="T5" s="113" t="s">
        <v>338</v>
      </c>
    </row>
    <row r="6" spans="2:20" ht="18.75" customHeight="1">
      <c r="B6" s="105" t="s">
        <v>103</v>
      </c>
      <c r="C6" s="105"/>
      <c r="D6" s="105"/>
      <c r="E6" s="105"/>
      <c r="F6" s="105"/>
      <c r="G6" s="107"/>
      <c r="H6" s="105"/>
      <c r="I6" s="105"/>
      <c r="J6" s="105"/>
      <c r="K6" s="105"/>
      <c r="L6" s="105"/>
      <c r="M6" s="108" t="str">
        <f>REPT("-",R6-LEN(E6))</f>
        <v>--------------------------------------------------</v>
      </c>
      <c r="N6" s="108"/>
      <c r="O6" s="460" t="str">
        <f>HYPERLINK("#"&amp;T6&amp;"!A1","3")</f>
        <v>3</v>
      </c>
      <c r="R6" s="106">
        <v>50</v>
      </c>
      <c r="T6" s="113" t="s">
        <v>339</v>
      </c>
    </row>
    <row r="7" spans="2:15" ht="18.75" customHeight="1">
      <c r="B7" s="105"/>
      <c r="C7" s="105"/>
      <c r="D7" s="105"/>
      <c r="E7" s="105"/>
      <c r="F7" s="105"/>
      <c r="G7" s="109"/>
      <c r="H7" s="105"/>
      <c r="I7" s="105"/>
      <c r="J7" s="105"/>
      <c r="K7" s="105"/>
      <c r="L7" s="105"/>
      <c r="M7" s="105"/>
      <c r="N7" s="105"/>
      <c r="O7" s="461"/>
    </row>
    <row r="8" spans="2:15" ht="18.75" customHeight="1">
      <c r="B8" s="113" t="s">
        <v>542</v>
      </c>
      <c r="C8" s="105"/>
      <c r="D8" s="105"/>
      <c r="E8" s="105"/>
      <c r="F8" s="105"/>
      <c r="G8" s="109"/>
      <c r="H8" s="105"/>
      <c r="I8" s="105"/>
      <c r="J8" s="105"/>
      <c r="K8" s="105"/>
      <c r="L8" s="105"/>
      <c r="M8" s="105"/>
      <c r="N8" s="105"/>
      <c r="O8" s="461"/>
    </row>
    <row r="9" spans="2:15" ht="18.75" customHeight="1">
      <c r="B9" s="105"/>
      <c r="C9" s="105" t="s">
        <v>373</v>
      </c>
      <c r="D9" s="105"/>
      <c r="E9" s="105"/>
      <c r="F9" s="105"/>
      <c r="G9" s="109"/>
      <c r="H9" s="105"/>
      <c r="I9" s="105"/>
      <c r="J9" s="105"/>
      <c r="K9" s="105"/>
      <c r="L9" s="105"/>
      <c r="M9" s="105"/>
      <c r="N9" s="105"/>
      <c r="O9" s="461"/>
    </row>
    <row r="10" spans="2:20" ht="18.75" customHeight="1">
      <c r="B10" s="105"/>
      <c r="C10" s="105"/>
      <c r="D10" s="105">
        <v>1</v>
      </c>
      <c r="E10" s="105" t="s">
        <v>104</v>
      </c>
      <c r="F10" s="105"/>
      <c r="G10" s="107"/>
      <c r="H10" s="105"/>
      <c r="I10" s="105"/>
      <c r="J10" s="105"/>
      <c r="K10" s="105"/>
      <c r="L10" s="105"/>
      <c r="M10" s="108" t="str">
        <f>REPT("-",R10-LEN(E10))</f>
        <v>---------------------------------------------------------------------</v>
      </c>
      <c r="N10" s="108"/>
      <c r="O10" s="460" t="str">
        <f>HYPERLINK("#"&amp;T10&amp;"!A1","4")</f>
        <v>4</v>
      </c>
      <c r="R10" s="106">
        <v>74</v>
      </c>
      <c r="T10" s="113" t="s">
        <v>119</v>
      </c>
    </row>
    <row r="11" spans="2:20" ht="18.75" customHeight="1">
      <c r="B11" s="105"/>
      <c r="C11" s="105"/>
      <c r="D11" s="105">
        <v>2</v>
      </c>
      <c r="E11" s="105" t="s">
        <v>105</v>
      </c>
      <c r="F11" s="105"/>
      <c r="G11" s="107"/>
      <c r="H11" s="105"/>
      <c r="I11" s="105"/>
      <c r="J11" s="105"/>
      <c r="K11" s="105"/>
      <c r="L11" s="105"/>
      <c r="M11" s="108" t="str">
        <f>REPT("-",R11-LEN(E11))</f>
        <v>-------------------------------------------------------------------</v>
      </c>
      <c r="N11" s="108"/>
      <c r="O11" s="460" t="str">
        <f>HYPERLINK("#"&amp;T11&amp;"!A1","5")</f>
        <v>5</v>
      </c>
      <c r="R11" s="106">
        <v>74</v>
      </c>
      <c r="T11" s="113" t="s">
        <v>120</v>
      </c>
    </row>
    <row r="12" spans="2:20" ht="18.75" customHeight="1">
      <c r="B12" s="105"/>
      <c r="C12" s="105"/>
      <c r="D12" s="105">
        <v>3</v>
      </c>
      <c r="E12" s="105" t="s">
        <v>106</v>
      </c>
      <c r="F12" s="105"/>
      <c r="G12" s="107"/>
      <c r="H12" s="105"/>
      <c r="I12" s="105"/>
      <c r="J12" s="105"/>
      <c r="K12" s="105"/>
      <c r="L12" s="105"/>
      <c r="M12" s="108" t="str">
        <f>REPT("-",R12-LEN(E12))</f>
        <v>---------------------------------------------------------------------</v>
      </c>
      <c r="N12" s="108"/>
      <c r="O12" s="460" t="str">
        <f>HYPERLINK("#"&amp;T12&amp;"!A1","5")</f>
        <v>5</v>
      </c>
      <c r="R12" s="106">
        <v>74</v>
      </c>
      <c r="T12" s="113" t="s">
        <v>120</v>
      </c>
    </row>
    <row r="13" spans="2:15" ht="18.75" customHeight="1">
      <c r="B13" s="105"/>
      <c r="C13" s="105" t="s">
        <v>107</v>
      </c>
      <c r="D13" s="105"/>
      <c r="E13" s="105"/>
      <c r="F13" s="105"/>
      <c r="G13" s="109"/>
      <c r="H13" s="105"/>
      <c r="I13" s="105"/>
      <c r="J13" s="105"/>
      <c r="K13" s="105"/>
      <c r="L13" s="105"/>
      <c r="M13" s="105"/>
      <c r="N13" s="105"/>
      <c r="O13" s="461"/>
    </row>
    <row r="14" spans="2:20" ht="18.75" customHeight="1">
      <c r="B14" s="105"/>
      <c r="C14" s="105"/>
      <c r="D14" s="105">
        <v>1</v>
      </c>
      <c r="E14" s="105" t="s">
        <v>104</v>
      </c>
      <c r="F14" s="105"/>
      <c r="G14" s="107"/>
      <c r="H14" s="105"/>
      <c r="I14" s="105"/>
      <c r="J14" s="105"/>
      <c r="K14" s="105"/>
      <c r="L14" s="105"/>
      <c r="M14" s="108" t="str">
        <f>REPT("-",R14-LEN(E14))</f>
        <v>---------------------------------------------------------------------</v>
      </c>
      <c r="N14" s="108"/>
      <c r="O14" s="460" t="str">
        <f>HYPERLINK("#"&amp;T14&amp;"!A1","6")</f>
        <v>6</v>
      </c>
      <c r="R14" s="106">
        <v>74</v>
      </c>
      <c r="T14" s="113" t="s">
        <v>340</v>
      </c>
    </row>
    <row r="15" spans="2:20" ht="18.75" customHeight="1">
      <c r="B15" s="105"/>
      <c r="C15" s="105"/>
      <c r="D15" s="105">
        <v>2</v>
      </c>
      <c r="E15" s="105" t="s">
        <v>105</v>
      </c>
      <c r="F15" s="105"/>
      <c r="G15" s="107"/>
      <c r="H15" s="105"/>
      <c r="I15" s="105"/>
      <c r="J15" s="105"/>
      <c r="K15" s="105"/>
      <c r="L15" s="105"/>
      <c r="M15" s="108" t="str">
        <f>REPT("-",R15-LEN(E15))</f>
        <v>-------------------------------------------------------------------</v>
      </c>
      <c r="N15" s="108"/>
      <c r="O15" s="460" t="str">
        <f>HYPERLINK("#"&amp;T15&amp;"!A1","7")</f>
        <v>7</v>
      </c>
      <c r="R15" s="106">
        <v>74</v>
      </c>
      <c r="T15" s="113" t="s">
        <v>341</v>
      </c>
    </row>
    <row r="16" spans="2:20" ht="18.75" customHeight="1">
      <c r="B16" s="105"/>
      <c r="C16" s="105"/>
      <c r="D16" s="105">
        <v>3</v>
      </c>
      <c r="E16" s="105" t="s">
        <v>106</v>
      </c>
      <c r="F16" s="105"/>
      <c r="G16" s="107"/>
      <c r="H16" s="105"/>
      <c r="I16" s="105"/>
      <c r="J16" s="105"/>
      <c r="K16" s="105"/>
      <c r="L16" s="105"/>
      <c r="M16" s="108" t="str">
        <f>REPT("-",R16-LEN(E16))</f>
        <v>---------------------------------------------------------------------</v>
      </c>
      <c r="N16" s="108"/>
      <c r="O16" s="460" t="str">
        <f>HYPERLINK("#"&amp;T16&amp;"!A1","7")</f>
        <v>7</v>
      </c>
      <c r="R16" s="106">
        <v>74</v>
      </c>
      <c r="T16" s="113" t="s">
        <v>341</v>
      </c>
    </row>
    <row r="17" spans="2:15" ht="18.75" customHeight="1">
      <c r="B17" s="105"/>
      <c r="C17" s="105"/>
      <c r="D17" s="105"/>
      <c r="E17" s="105"/>
      <c r="F17" s="105"/>
      <c r="G17" s="105"/>
      <c r="H17" s="105"/>
      <c r="I17" s="105"/>
      <c r="J17" s="105"/>
      <c r="K17" s="105"/>
      <c r="L17" s="105"/>
      <c r="M17" s="105"/>
      <c r="N17" s="105"/>
      <c r="O17" s="461"/>
    </row>
    <row r="18" spans="2:15" ht="18.75" customHeight="1">
      <c r="B18" s="113" t="s">
        <v>543</v>
      </c>
      <c r="C18" s="105"/>
      <c r="D18" s="105"/>
      <c r="E18" s="105"/>
      <c r="F18" s="105"/>
      <c r="G18" s="105"/>
      <c r="H18" s="105"/>
      <c r="I18" s="105"/>
      <c r="J18" s="105"/>
      <c r="K18" s="105"/>
      <c r="L18" s="105"/>
      <c r="M18" s="105"/>
      <c r="N18" s="105"/>
      <c r="O18" s="461"/>
    </row>
    <row r="19" spans="2:15" ht="18.75" customHeight="1">
      <c r="B19" s="105"/>
      <c r="C19" s="105" t="s">
        <v>108</v>
      </c>
      <c r="D19" s="105"/>
      <c r="E19" s="105"/>
      <c r="F19" s="235"/>
      <c r="G19" s="105"/>
      <c r="H19" s="105"/>
      <c r="I19" s="105"/>
      <c r="J19" s="105"/>
      <c r="K19" s="105"/>
      <c r="L19" s="105"/>
      <c r="M19" s="105"/>
      <c r="N19" s="105"/>
      <c r="O19" s="461"/>
    </row>
    <row r="20" spans="2:20" ht="18.75" customHeight="1">
      <c r="B20" s="105"/>
      <c r="C20" s="105"/>
      <c r="D20" s="110" t="s">
        <v>374</v>
      </c>
      <c r="E20" s="234" t="s">
        <v>382</v>
      </c>
      <c r="F20" s="105"/>
      <c r="G20" s="234"/>
      <c r="H20" s="105"/>
      <c r="I20" s="105"/>
      <c r="J20" s="105"/>
      <c r="K20" s="105"/>
      <c r="L20" s="105"/>
      <c r="M20" s="108" t="str">
        <f aca="true" t="shared" si="0" ref="M20:M29">REPT("-",R20-LEN(E20))</f>
        <v>---------------------------</v>
      </c>
      <c r="N20" s="108"/>
      <c r="O20" s="460" t="str">
        <f>HYPERLINK("#"&amp;T20&amp;"!A1","8")</f>
        <v>8</v>
      </c>
      <c r="R20" s="106">
        <v>58</v>
      </c>
      <c r="T20" s="113" t="s">
        <v>362</v>
      </c>
    </row>
    <row r="21" spans="2:20" ht="18.75" customHeight="1">
      <c r="B21" s="105"/>
      <c r="C21" s="105"/>
      <c r="D21" s="110" t="s">
        <v>374</v>
      </c>
      <c r="E21" s="105" t="s">
        <v>371</v>
      </c>
      <c r="F21" s="105"/>
      <c r="G21" s="105"/>
      <c r="H21" s="105"/>
      <c r="I21" s="105"/>
      <c r="J21" s="105"/>
      <c r="K21" s="105"/>
      <c r="L21" s="105"/>
      <c r="M21" s="108" t="str">
        <f t="shared" si="0"/>
        <v>---------------------------</v>
      </c>
      <c r="N21" s="108"/>
      <c r="O21" s="460" t="str">
        <f>HYPERLINK("#"&amp;T21&amp;"!A1","9")</f>
        <v>9</v>
      </c>
      <c r="R21" s="106">
        <v>58</v>
      </c>
      <c r="T21" s="113" t="s">
        <v>365</v>
      </c>
    </row>
    <row r="22" spans="2:20" ht="18.75" customHeight="1">
      <c r="B22" s="105"/>
      <c r="C22" s="105"/>
      <c r="D22" s="110" t="s">
        <v>374</v>
      </c>
      <c r="E22" s="105" t="s">
        <v>381</v>
      </c>
      <c r="F22" s="105"/>
      <c r="G22" s="105"/>
      <c r="H22" s="105"/>
      <c r="I22" s="105"/>
      <c r="J22" s="105"/>
      <c r="K22" s="105"/>
      <c r="L22" s="105"/>
      <c r="M22" s="108" t="str">
        <f t="shared" si="0"/>
        <v>-------------------------------</v>
      </c>
      <c r="N22" s="108"/>
      <c r="O22" s="460" t="str">
        <f>HYPERLINK("#"&amp;T22&amp;"!A1","10")</f>
        <v>10</v>
      </c>
      <c r="R22" s="106">
        <v>60</v>
      </c>
      <c r="T22" s="113" t="s">
        <v>363</v>
      </c>
    </row>
    <row r="23" spans="2:20" ht="18.75" customHeight="1">
      <c r="B23" s="105"/>
      <c r="C23" s="105"/>
      <c r="D23" s="110" t="s">
        <v>374</v>
      </c>
      <c r="E23" s="105" t="s">
        <v>555</v>
      </c>
      <c r="F23" s="105"/>
      <c r="G23" s="105"/>
      <c r="H23" s="105"/>
      <c r="I23" s="105"/>
      <c r="J23" s="105"/>
      <c r="K23" s="105"/>
      <c r="L23" s="105"/>
      <c r="M23" s="108" t="str">
        <f>REPT("-",R23-LEN(E23))</f>
        <v>-------------------------------</v>
      </c>
      <c r="N23" s="108"/>
      <c r="O23" s="486" t="str">
        <f>HYPERLINK("#"&amp;T23&amp;"!A1","11")</f>
        <v>11</v>
      </c>
      <c r="R23" s="106">
        <v>60</v>
      </c>
      <c r="T23" s="113" t="s">
        <v>557</v>
      </c>
    </row>
    <row r="24" spans="2:20" ht="18.75" customHeight="1">
      <c r="B24" s="105"/>
      <c r="C24" s="105"/>
      <c r="D24" s="110" t="s">
        <v>374</v>
      </c>
      <c r="E24" s="105" t="s">
        <v>91</v>
      </c>
      <c r="F24" s="105"/>
      <c r="G24" s="105"/>
      <c r="H24" s="105"/>
      <c r="I24" s="105"/>
      <c r="J24" s="105"/>
      <c r="K24" s="105"/>
      <c r="L24" s="105"/>
      <c r="M24" s="108" t="str">
        <f t="shared" si="0"/>
        <v>----------------------------</v>
      </c>
      <c r="N24" s="108"/>
      <c r="O24" s="486" t="str">
        <f>HYPERLINK("#"&amp;T24&amp;"!A1","12")</f>
        <v>12</v>
      </c>
      <c r="R24" s="106">
        <v>58</v>
      </c>
      <c r="T24" s="113" t="s">
        <v>364</v>
      </c>
    </row>
    <row r="25" spans="2:20" ht="18.75" customHeight="1">
      <c r="B25" s="105"/>
      <c r="C25" s="105"/>
      <c r="D25" s="110" t="s">
        <v>374</v>
      </c>
      <c r="E25" s="105" t="s">
        <v>92</v>
      </c>
      <c r="F25" s="105"/>
      <c r="G25" s="105"/>
      <c r="H25" s="105"/>
      <c r="I25" s="105"/>
      <c r="J25" s="105"/>
      <c r="K25" s="105"/>
      <c r="L25" s="105"/>
      <c r="M25" s="108" t="str">
        <f t="shared" si="0"/>
        <v>--------------------------</v>
      </c>
      <c r="N25" s="108"/>
      <c r="O25" s="486" t="str">
        <f>HYPERLINK("#"&amp;T25&amp;"!A1","13")</f>
        <v>13</v>
      </c>
      <c r="R25" s="106">
        <v>57</v>
      </c>
      <c r="T25" s="113" t="s">
        <v>366</v>
      </c>
    </row>
    <row r="26" spans="2:20" ht="18.75" customHeight="1">
      <c r="B26" s="105"/>
      <c r="C26" s="105"/>
      <c r="D26" s="110" t="s">
        <v>374</v>
      </c>
      <c r="E26" s="105" t="s">
        <v>556</v>
      </c>
      <c r="F26" s="105"/>
      <c r="G26" s="105"/>
      <c r="H26" s="105"/>
      <c r="I26" s="105"/>
      <c r="J26" s="105"/>
      <c r="K26" s="105"/>
      <c r="L26" s="105"/>
      <c r="M26" s="108" t="str">
        <f>REPT("-",R26-LEN(E26))</f>
        <v>-------------------------</v>
      </c>
      <c r="N26" s="108"/>
      <c r="O26" s="486" t="str">
        <f>HYPERLINK("#"&amp;T26&amp;"!A1","14")</f>
        <v>14</v>
      </c>
      <c r="R26" s="106">
        <v>57</v>
      </c>
      <c r="T26" s="113" t="s">
        <v>453</v>
      </c>
    </row>
    <row r="27" spans="2:20" ht="18.75" customHeight="1">
      <c r="B27" s="105"/>
      <c r="C27" s="105"/>
      <c r="D27" s="110" t="s">
        <v>374</v>
      </c>
      <c r="E27" s="105" t="s">
        <v>93</v>
      </c>
      <c r="F27" s="105"/>
      <c r="G27" s="105"/>
      <c r="H27" s="105"/>
      <c r="I27" s="105"/>
      <c r="J27" s="105"/>
      <c r="K27" s="105"/>
      <c r="L27" s="105"/>
      <c r="M27" s="108" t="str">
        <f t="shared" si="0"/>
        <v>-------------------------</v>
      </c>
      <c r="N27" s="108"/>
      <c r="O27" s="486" t="str">
        <f>HYPERLINK("#"&amp;T27&amp;"!A1","15")</f>
        <v>15</v>
      </c>
      <c r="R27" s="106">
        <v>57</v>
      </c>
      <c r="T27" s="113" t="s">
        <v>367</v>
      </c>
    </row>
    <row r="28" spans="2:20" ht="18.75" customHeight="1">
      <c r="B28" s="105"/>
      <c r="C28" s="105"/>
      <c r="D28" s="110" t="s">
        <v>374</v>
      </c>
      <c r="E28" s="105" t="s">
        <v>370</v>
      </c>
      <c r="F28" s="105"/>
      <c r="G28" s="105"/>
      <c r="H28" s="105"/>
      <c r="I28" s="105"/>
      <c r="J28" s="105"/>
      <c r="K28" s="105"/>
      <c r="L28" s="105"/>
      <c r="M28" s="108" t="str">
        <f t="shared" si="0"/>
        <v>---------------------------------------</v>
      </c>
      <c r="N28" s="108"/>
      <c r="O28" s="486" t="str">
        <f>HYPERLINK("#"&amp;T28&amp;"!A1","16")</f>
        <v>16</v>
      </c>
      <c r="R28" s="106">
        <v>62</v>
      </c>
      <c r="T28" s="113" t="s">
        <v>368</v>
      </c>
    </row>
    <row r="29" spans="2:20" ht="18.75" customHeight="1">
      <c r="B29" s="105"/>
      <c r="C29" s="105"/>
      <c r="D29" s="110" t="s">
        <v>374</v>
      </c>
      <c r="E29" s="105" t="s">
        <v>94</v>
      </c>
      <c r="F29" s="105"/>
      <c r="G29" s="105"/>
      <c r="H29" s="105"/>
      <c r="I29" s="105"/>
      <c r="J29" s="105"/>
      <c r="K29" s="105"/>
      <c r="L29" s="105"/>
      <c r="M29" s="108" t="str">
        <f t="shared" si="0"/>
        <v>-----------------------------------------------</v>
      </c>
      <c r="N29" s="108"/>
      <c r="O29" s="486" t="str">
        <f>HYPERLINK("#"&amp;T29&amp;"!A1","17")</f>
        <v>17</v>
      </c>
      <c r="R29" s="106">
        <v>66</v>
      </c>
      <c r="T29" s="113" t="s">
        <v>369</v>
      </c>
    </row>
    <row r="30" spans="2:15" ht="18.75" customHeight="1">
      <c r="B30" s="105"/>
      <c r="C30" s="105"/>
      <c r="D30" s="108"/>
      <c r="E30" s="108"/>
      <c r="F30" s="105"/>
      <c r="G30" s="105"/>
      <c r="H30" s="105"/>
      <c r="I30" s="105"/>
      <c r="J30" s="105"/>
      <c r="K30" s="105"/>
      <c r="L30" s="105"/>
      <c r="M30" s="105"/>
      <c r="N30" s="105"/>
      <c r="O30" s="461"/>
    </row>
    <row r="31" spans="2:15" ht="18.75" customHeight="1">
      <c r="B31" s="105"/>
      <c r="C31" s="105" t="s">
        <v>109</v>
      </c>
      <c r="D31" s="105"/>
      <c r="E31" s="105"/>
      <c r="F31" s="105"/>
      <c r="G31" s="105"/>
      <c r="H31" s="105"/>
      <c r="I31" s="105"/>
      <c r="J31" s="105"/>
      <c r="K31" s="105"/>
      <c r="L31" s="105"/>
      <c r="M31" s="105"/>
      <c r="N31" s="105"/>
      <c r="O31" s="461"/>
    </row>
    <row r="32" spans="2:20" ht="18.75" customHeight="1">
      <c r="B32" s="105"/>
      <c r="C32" s="105"/>
      <c r="D32" s="105" t="s">
        <v>110</v>
      </c>
      <c r="E32" s="105"/>
      <c r="F32" s="105" t="s">
        <v>383</v>
      </c>
      <c r="G32" s="105"/>
      <c r="H32" s="105"/>
      <c r="I32" s="105"/>
      <c r="J32" s="105"/>
      <c r="K32" s="105"/>
      <c r="L32" s="105"/>
      <c r="M32" s="108" t="str">
        <f>REPT("-",R32-LEN(F32))</f>
        <v>------------------</v>
      </c>
      <c r="N32" s="111"/>
      <c r="O32" s="486" t="str">
        <f>HYPERLINK("#"&amp;T32&amp;"!A1","18")</f>
        <v>18</v>
      </c>
      <c r="R32" s="106">
        <v>50</v>
      </c>
      <c r="T32" s="113" t="s">
        <v>531</v>
      </c>
    </row>
    <row r="33" spans="2:20" ht="18.75" customHeight="1">
      <c r="B33" s="105"/>
      <c r="C33" s="105"/>
      <c r="D33" s="105" t="s">
        <v>111</v>
      </c>
      <c r="E33" s="105"/>
      <c r="F33" s="105" t="s">
        <v>387</v>
      </c>
      <c r="G33" s="105"/>
      <c r="H33" s="105"/>
      <c r="I33" s="105"/>
      <c r="J33" s="105"/>
      <c r="K33" s="105"/>
      <c r="L33" s="105"/>
      <c r="M33" s="108" t="str">
        <f aca="true" t="shared" si="1" ref="M33:M45">REPT("-",R33-LEN(F33))</f>
        <v>-----------------</v>
      </c>
      <c r="N33" s="112"/>
      <c r="O33" s="486" t="str">
        <f>HYPERLINK("#"&amp;T33&amp;"!A1","19")</f>
        <v>19</v>
      </c>
      <c r="R33" s="106">
        <v>50</v>
      </c>
      <c r="T33" s="113" t="s">
        <v>531</v>
      </c>
    </row>
    <row r="34" spans="2:20" ht="18.75" customHeight="1">
      <c r="B34" s="105"/>
      <c r="C34" s="105" t="s">
        <v>95</v>
      </c>
      <c r="D34" s="105" t="s">
        <v>112</v>
      </c>
      <c r="E34" s="105"/>
      <c r="F34" s="105" t="s">
        <v>384</v>
      </c>
      <c r="G34" s="105"/>
      <c r="H34" s="105"/>
      <c r="I34" s="105"/>
      <c r="J34" s="105"/>
      <c r="K34" s="105"/>
      <c r="L34" s="105"/>
      <c r="M34" s="108" t="str">
        <f t="shared" si="1"/>
        <v>-------</v>
      </c>
      <c r="N34" s="112"/>
      <c r="O34" s="486" t="str">
        <f>HYPERLINK("#"&amp;T34&amp;"!A1","20")</f>
        <v>20</v>
      </c>
      <c r="R34" s="106">
        <v>45</v>
      </c>
      <c r="T34" s="113" t="s">
        <v>532</v>
      </c>
    </row>
    <row r="35" spans="2:20" ht="18.75" customHeight="1">
      <c r="B35" s="105"/>
      <c r="C35" s="105" t="s">
        <v>96</v>
      </c>
      <c r="D35" s="105" t="s">
        <v>111</v>
      </c>
      <c r="E35" s="105"/>
      <c r="F35" s="105" t="s">
        <v>388</v>
      </c>
      <c r="G35" s="105"/>
      <c r="H35" s="105"/>
      <c r="I35" s="105"/>
      <c r="J35" s="105"/>
      <c r="K35" s="105"/>
      <c r="L35" s="105"/>
      <c r="M35" s="108" t="str">
        <f t="shared" si="1"/>
        <v>------</v>
      </c>
      <c r="N35" s="112"/>
      <c r="O35" s="486" t="str">
        <f>HYPERLINK("#"&amp;T35&amp;"!A1","21")</f>
        <v>21</v>
      </c>
      <c r="R35" s="106">
        <v>45</v>
      </c>
      <c r="T35" s="113" t="s">
        <v>532</v>
      </c>
    </row>
    <row r="36" spans="2:20" ht="18.75" customHeight="1">
      <c r="B36" s="105"/>
      <c r="C36" s="105" t="s">
        <v>97</v>
      </c>
      <c r="D36" s="105" t="s">
        <v>375</v>
      </c>
      <c r="E36" s="105"/>
      <c r="F36" s="105" t="s">
        <v>385</v>
      </c>
      <c r="G36" s="105"/>
      <c r="H36" s="105"/>
      <c r="I36" s="105"/>
      <c r="J36" s="105"/>
      <c r="K36" s="105"/>
      <c r="L36" s="105"/>
      <c r="M36" s="108" t="str">
        <f t="shared" si="1"/>
        <v>---------------</v>
      </c>
      <c r="N36" s="112"/>
      <c r="O36" s="486" t="str">
        <f>HYPERLINK("#"&amp;T36&amp;"!A1","22")</f>
        <v>22</v>
      </c>
      <c r="R36" s="106">
        <v>50</v>
      </c>
      <c r="T36" s="113" t="s">
        <v>533</v>
      </c>
    </row>
    <row r="37" spans="2:20" ht="18.75" customHeight="1">
      <c r="B37" s="105"/>
      <c r="C37" s="105" t="s">
        <v>98</v>
      </c>
      <c r="D37" s="105" t="s">
        <v>111</v>
      </c>
      <c r="E37" s="105"/>
      <c r="F37" s="105" t="s">
        <v>389</v>
      </c>
      <c r="G37" s="105"/>
      <c r="H37" s="105"/>
      <c r="I37" s="105"/>
      <c r="J37" s="105"/>
      <c r="K37" s="105"/>
      <c r="L37" s="105"/>
      <c r="M37" s="108" t="str">
        <f t="shared" si="1"/>
        <v>--------------</v>
      </c>
      <c r="N37" s="112"/>
      <c r="O37" s="486" t="str">
        <f>HYPERLINK("#"&amp;T37&amp;"!A1","23")</f>
        <v>23</v>
      </c>
      <c r="R37" s="106">
        <v>50</v>
      </c>
      <c r="T37" s="113" t="s">
        <v>533</v>
      </c>
    </row>
    <row r="38" spans="2:20" ht="18.75" customHeight="1">
      <c r="B38" s="105"/>
      <c r="C38" s="105" t="s">
        <v>99</v>
      </c>
      <c r="D38" s="105" t="s">
        <v>376</v>
      </c>
      <c r="E38" s="105"/>
      <c r="F38" s="105" t="s">
        <v>113</v>
      </c>
      <c r="G38" s="105"/>
      <c r="H38" s="105"/>
      <c r="I38" s="105"/>
      <c r="J38" s="105"/>
      <c r="K38" s="105"/>
      <c r="L38" s="105"/>
      <c r="M38" s="108" t="str">
        <f t="shared" si="1"/>
        <v>---------------------------</v>
      </c>
      <c r="N38" s="112"/>
      <c r="O38" s="486" t="str">
        <f>HYPERLINK("#"&amp;T38&amp;"!A1","24")</f>
        <v>24</v>
      </c>
      <c r="R38" s="106">
        <v>52</v>
      </c>
      <c r="T38" s="113" t="s">
        <v>534</v>
      </c>
    </row>
    <row r="39" spans="2:20" ht="18.75" customHeight="1">
      <c r="B39" s="105"/>
      <c r="C39" s="105" t="s">
        <v>100</v>
      </c>
      <c r="D39" s="105" t="s">
        <v>101</v>
      </c>
      <c r="E39" s="105"/>
      <c r="F39" s="105" t="s">
        <v>114</v>
      </c>
      <c r="G39" s="105"/>
      <c r="H39" s="105"/>
      <c r="I39" s="105"/>
      <c r="J39" s="105"/>
      <c r="K39" s="105"/>
      <c r="L39" s="105"/>
      <c r="M39" s="108" t="str">
        <f t="shared" si="1"/>
        <v>-------------------</v>
      </c>
      <c r="N39" s="112"/>
      <c r="O39" s="486" t="str">
        <f>HYPERLINK("#"&amp;T39&amp;"!A1","25")</f>
        <v>25</v>
      </c>
      <c r="R39" s="106">
        <v>50</v>
      </c>
      <c r="T39" s="113" t="s">
        <v>535</v>
      </c>
    </row>
    <row r="40" spans="2:20" ht="18.75" customHeight="1">
      <c r="B40" s="105"/>
      <c r="C40" s="105"/>
      <c r="D40" s="105" t="s">
        <v>377</v>
      </c>
      <c r="E40" s="105"/>
      <c r="F40" s="105" t="s">
        <v>386</v>
      </c>
      <c r="G40" s="105"/>
      <c r="H40" s="105"/>
      <c r="I40" s="105"/>
      <c r="J40" s="105"/>
      <c r="K40" s="105"/>
      <c r="L40" s="105"/>
      <c r="M40" s="108" t="str">
        <f t="shared" si="1"/>
        <v>-------------</v>
      </c>
      <c r="N40" s="112"/>
      <c r="O40" s="486" t="str">
        <f>HYPERLINK("#"&amp;T40&amp;"!A1","26")</f>
        <v>26</v>
      </c>
      <c r="R40" s="106">
        <v>48</v>
      </c>
      <c r="T40" s="113" t="s">
        <v>536</v>
      </c>
    </row>
    <row r="41" spans="2:20" ht="18.75" customHeight="1">
      <c r="B41" s="105"/>
      <c r="C41" s="105"/>
      <c r="D41" s="105" t="s">
        <v>378</v>
      </c>
      <c r="E41" s="105"/>
      <c r="F41" s="105" t="s">
        <v>390</v>
      </c>
      <c r="G41" s="105"/>
      <c r="H41" s="105"/>
      <c r="I41" s="105"/>
      <c r="J41" s="105"/>
      <c r="K41" s="105"/>
      <c r="L41" s="105"/>
      <c r="M41" s="108" t="str">
        <f t="shared" si="1"/>
        <v>------------</v>
      </c>
      <c r="N41" s="112"/>
      <c r="O41" s="486" t="str">
        <f>HYPERLINK("#"&amp;T41&amp;"!A1","27")</f>
        <v>27</v>
      </c>
      <c r="R41" s="106">
        <v>48</v>
      </c>
      <c r="T41" s="113" t="s">
        <v>536</v>
      </c>
    </row>
    <row r="42" spans="2:20" ht="18.75" customHeight="1">
      <c r="B42" s="105"/>
      <c r="C42" s="105"/>
      <c r="D42" s="105" t="s">
        <v>379</v>
      </c>
      <c r="E42" s="105"/>
      <c r="F42" s="105" t="s">
        <v>392</v>
      </c>
      <c r="G42" s="105"/>
      <c r="H42" s="105"/>
      <c r="I42" s="105"/>
      <c r="J42" s="105"/>
      <c r="K42" s="105"/>
      <c r="L42" s="105"/>
      <c r="M42" s="108" t="str">
        <f t="shared" si="1"/>
        <v>---</v>
      </c>
      <c r="N42" s="112"/>
      <c r="O42" s="486" t="str">
        <f>HYPERLINK("#"&amp;T42&amp;"!A1","28")</f>
        <v>28</v>
      </c>
      <c r="R42" s="106">
        <v>45</v>
      </c>
      <c r="T42" s="113" t="s">
        <v>537</v>
      </c>
    </row>
    <row r="43" spans="2:20" ht="18.75" customHeight="1">
      <c r="B43" s="105"/>
      <c r="C43" s="105"/>
      <c r="D43" s="105" t="s">
        <v>378</v>
      </c>
      <c r="E43" s="105"/>
      <c r="F43" s="105" t="s">
        <v>391</v>
      </c>
      <c r="G43" s="105"/>
      <c r="H43" s="105"/>
      <c r="I43" s="105"/>
      <c r="J43" s="105"/>
      <c r="K43" s="105"/>
      <c r="L43" s="105"/>
      <c r="M43" s="108" t="str">
        <f t="shared" si="1"/>
        <v>--</v>
      </c>
      <c r="N43" s="112"/>
      <c r="O43" s="486" t="str">
        <f>HYPERLINK("#"&amp;T43&amp;"!A1","29")</f>
        <v>29</v>
      </c>
      <c r="R43" s="106">
        <v>44</v>
      </c>
      <c r="T43" s="113" t="s">
        <v>537</v>
      </c>
    </row>
    <row r="44" spans="2:20" ht="18.75" customHeight="1">
      <c r="B44" s="105" t="s">
        <v>102</v>
      </c>
      <c r="C44" s="105"/>
      <c r="D44" s="105" t="s">
        <v>380</v>
      </c>
      <c r="E44" s="105"/>
      <c r="F44" s="105" t="s">
        <v>544</v>
      </c>
      <c r="G44" s="105"/>
      <c r="H44" s="105"/>
      <c r="I44" s="105"/>
      <c r="J44" s="105"/>
      <c r="K44" s="105"/>
      <c r="L44" s="105"/>
      <c r="M44" s="108" t="str">
        <f t="shared" si="1"/>
        <v>-------------------------------</v>
      </c>
      <c r="N44" s="112"/>
      <c r="O44" s="486" t="str">
        <f>HYPERLINK("#"&amp;T44&amp;"!A1","30")</f>
        <v>30</v>
      </c>
      <c r="R44" s="106">
        <v>56</v>
      </c>
      <c r="T44" s="113" t="s">
        <v>538</v>
      </c>
    </row>
    <row r="45" spans="2:20" ht="18.75" customHeight="1">
      <c r="B45" s="105"/>
      <c r="C45" s="105"/>
      <c r="D45" s="105" t="s">
        <v>378</v>
      </c>
      <c r="E45" s="105"/>
      <c r="F45" s="105" t="s">
        <v>545</v>
      </c>
      <c r="G45" s="105"/>
      <c r="H45" s="105"/>
      <c r="I45" s="105"/>
      <c r="J45" s="105"/>
      <c r="K45" s="105"/>
      <c r="L45" s="105"/>
      <c r="M45" s="108" t="str">
        <f t="shared" si="1"/>
        <v>-------------------------------</v>
      </c>
      <c r="N45" s="112"/>
      <c r="O45" s="486" t="str">
        <f>HYPERLINK("#"&amp;T45&amp;"!A1","31")</f>
        <v>31</v>
      </c>
      <c r="R45" s="106">
        <v>57</v>
      </c>
      <c r="T45" s="113" t="s">
        <v>538</v>
      </c>
    </row>
    <row r="46" spans="2:15" ht="18.75" customHeight="1">
      <c r="B46" s="113" t="s">
        <v>115</v>
      </c>
      <c r="C46" s="105"/>
      <c r="D46" s="105"/>
      <c r="E46" s="105"/>
      <c r="F46" s="105"/>
      <c r="G46" s="105"/>
      <c r="H46" s="105"/>
      <c r="I46" s="105"/>
      <c r="J46" s="105"/>
      <c r="K46" s="105"/>
      <c r="L46" s="105"/>
      <c r="M46" s="105"/>
      <c r="N46" s="105"/>
      <c r="O46" s="461"/>
    </row>
    <row r="47" spans="2:15" ht="18.75" customHeight="1">
      <c r="B47" s="105"/>
      <c r="C47" s="105" t="s">
        <v>116</v>
      </c>
      <c r="D47" s="105"/>
      <c r="E47" s="105"/>
      <c r="F47" s="105"/>
      <c r="G47" s="105"/>
      <c r="H47" s="105"/>
      <c r="I47" s="105"/>
      <c r="J47" s="105"/>
      <c r="K47" s="105"/>
      <c r="L47" s="105"/>
      <c r="M47" s="105"/>
      <c r="N47" s="105"/>
      <c r="O47" s="461"/>
    </row>
    <row r="48" spans="2:20" ht="18.75" customHeight="1">
      <c r="B48" s="105"/>
      <c r="C48" s="105"/>
      <c r="D48" s="105">
        <v>1</v>
      </c>
      <c r="E48" s="105" t="s">
        <v>117</v>
      </c>
      <c r="F48" s="105"/>
      <c r="G48" s="107"/>
      <c r="H48" s="105"/>
      <c r="I48" s="105"/>
      <c r="J48" s="105"/>
      <c r="K48" s="105"/>
      <c r="L48" s="105"/>
      <c r="M48" s="108" t="str">
        <f>REPT("-",R48-LEN(E48))</f>
        <v>----------------------------------------------------------------</v>
      </c>
      <c r="N48" s="105"/>
      <c r="O48" s="486" t="str">
        <f>HYPERLINK("#"&amp;T48&amp;"!A1","32")</f>
        <v>32</v>
      </c>
      <c r="R48" s="106">
        <v>73</v>
      </c>
      <c r="T48" s="113" t="s">
        <v>539</v>
      </c>
    </row>
    <row r="49" spans="2:20" ht="18.75" customHeight="1">
      <c r="B49" s="105"/>
      <c r="C49" s="105"/>
      <c r="D49" s="105">
        <v>2</v>
      </c>
      <c r="E49" s="105" t="s">
        <v>118</v>
      </c>
      <c r="F49" s="105"/>
      <c r="G49" s="107"/>
      <c r="H49" s="105"/>
      <c r="I49" s="105"/>
      <c r="J49" s="105"/>
      <c r="K49" s="105"/>
      <c r="L49" s="105"/>
      <c r="M49" s="108" t="str">
        <f>REPT("-",R49-LEN(E49))</f>
        <v>---------------------------------------------------------------</v>
      </c>
      <c r="N49" s="105"/>
      <c r="O49" s="486" t="str">
        <f>HYPERLINK("#"&amp;T49&amp;"!A1","34")</f>
        <v>34</v>
      </c>
      <c r="R49" s="106">
        <v>73</v>
      </c>
      <c r="T49" s="113" t="s">
        <v>540</v>
      </c>
    </row>
    <row r="50" spans="2:15" ht="18.75" customHeight="1">
      <c r="B50" s="105"/>
      <c r="C50" s="105"/>
      <c r="D50" s="105"/>
      <c r="E50" s="105"/>
      <c r="F50" s="105"/>
      <c r="G50" s="105"/>
      <c r="H50" s="105"/>
      <c r="I50" s="105"/>
      <c r="J50" s="105"/>
      <c r="K50" s="105"/>
      <c r="L50" s="105"/>
      <c r="M50" s="105"/>
      <c r="N50" s="105"/>
      <c r="O50" s="109"/>
    </row>
    <row r="51" ht="18.75" customHeight="1"/>
  </sheetData>
  <sheetProtection password="CC23" sheet="1" objects="1" scenarios="1"/>
  <mergeCells count="1">
    <mergeCell ref="B2:O2"/>
  </mergeCells>
  <printOptions/>
  <pageMargins left="0.5511811023622047" right="0.5511811023622047" top="0.4724409448818898" bottom="0.5118110236220472" header="0.31496062992125984" footer="0.4330708661417323"/>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sheetPr codeName="Sheet19">
    <tabColor indexed="53"/>
  </sheetPr>
  <dimension ref="B1:Q128"/>
  <sheetViews>
    <sheetView zoomScale="80" zoomScaleNormal="80" zoomScaleSheetLayoutView="85" workbookViewId="0" topLeftCell="A1">
      <selection activeCell="A1" sqref="A1"/>
    </sheetView>
  </sheetViews>
  <sheetFormatPr defaultColWidth="8.796875" defaultRowHeight="14.25"/>
  <cols>
    <col min="1" max="1" width="9" style="239" customWidth="1"/>
    <col min="2" max="2" width="2.3984375" style="239" customWidth="1"/>
    <col min="3" max="3" width="0.59375" style="239" customWidth="1"/>
    <col min="4" max="4" width="38.59765625" style="243" customWidth="1"/>
    <col min="5" max="5" width="0.8984375" style="239" customWidth="1"/>
    <col min="6" max="6" width="14.59765625" style="239" customWidth="1"/>
    <col min="7" max="7" width="15" style="239" customWidth="1"/>
    <col min="8" max="17" width="14.59765625" style="239" customWidth="1"/>
    <col min="18" max="16384" width="9" style="239" customWidth="1"/>
  </cols>
  <sheetData>
    <row r="1" spans="2:17" ht="18.75">
      <c r="B1" s="236" t="s">
        <v>803</v>
      </c>
      <c r="C1" s="237"/>
      <c r="D1" s="238"/>
      <c r="E1" s="237"/>
      <c r="F1" s="237"/>
      <c r="G1" s="237"/>
      <c r="H1" s="237"/>
      <c r="I1" s="237" t="s">
        <v>450</v>
      </c>
      <c r="J1" s="237"/>
      <c r="K1" s="237"/>
      <c r="L1" s="237"/>
      <c r="M1" s="237"/>
      <c r="N1" s="237"/>
      <c r="O1" s="237"/>
      <c r="P1" s="237"/>
      <c r="Q1" s="237"/>
    </row>
    <row r="2" spans="2:17" ht="14.25" customHeight="1">
      <c r="B2" s="240" t="s">
        <v>438</v>
      </c>
      <c r="C2" s="241"/>
      <c r="D2" s="241"/>
      <c r="E2" s="241"/>
      <c r="F2" s="241"/>
      <c r="G2" s="242"/>
      <c r="H2" s="242"/>
      <c r="I2" s="242"/>
      <c r="J2" s="242"/>
      <c r="K2" s="242"/>
      <c r="L2" s="242"/>
      <c r="M2" s="242"/>
      <c r="N2" s="242"/>
      <c r="O2" s="242"/>
      <c r="P2" s="242"/>
      <c r="Q2" s="242"/>
    </row>
    <row r="3" spans="2:17" ht="6" customHeight="1">
      <c r="B3" s="242"/>
      <c r="C3" s="242"/>
      <c r="E3" s="242"/>
      <c r="F3" s="242"/>
      <c r="G3" s="242"/>
      <c r="H3" s="242"/>
      <c r="I3" s="242"/>
      <c r="J3" s="242"/>
      <c r="K3" s="242"/>
      <c r="L3" s="242"/>
      <c r="M3" s="242"/>
      <c r="N3" s="242"/>
      <c r="O3" s="242"/>
      <c r="P3" s="242"/>
      <c r="Q3" s="242"/>
    </row>
    <row r="4" spans="2:17" ht="18" customHeight="1">
      <c r="B4" s="242"/>
      <c r="C4" s="242"/>
      <c r="D4" s="244" t="s">
        <v>439</v>
      </c>
      <c r="E4" s="242"/>
      <c r="G4" s="242"/>
      <c r="H4" s="242"/>
      <c r="I4" s="242"/>
      <c r="J4" s="242"/>
      <c r="K4" s="242"/>
      <c r="L4" s="242"/>
      <c r="M4" s="242"/>
      <c r="N4" s="242"/>
      <c r="O4" s="242"/>
      <c r="P4" s="242"/>
      <c r="Q4" s="242"/>
    </row>
    <row r="5" spans="2:17" s="250" customFormat="1" ht="18" customHeight="1">
      <c r="B5" s="246"/>
      <c r="C5" s="247"/>
      <c r="D5" s="248"/>
      <c r="E5" s="249"/>
      <c r="F5" s="777" t="s">
        <v>451</v>
      </c>
      <c r="G5" s="782"/>
      <c r="H5" s="782"/>
      <c r="I5" s="777" t="s">
        <v>452</v>
      </c>
      <c r="J5" s="778"/>
      <c r="K5" s="778"/>
      <c r="L5" s="777" t="s">
        <v>453</v>
      </c>
      <c r="M5" s="778"/>
      <c r="N5" s="778"/>
      <c r="O5" s="772" t="s">
        <v>367</v>
      </c>
      <c r="P5" s="779"/>
      <c r="Q5" s="780"/>
    </row>
    <row r="6" spans="2:17" s="250" customFormat="1" ht="18" customHeight="1" thickBot="1">
      <c r="B6" s="775" t="s">
        <v>445</v>
      </c>
      <c r="C6" s="781"/>
      <c r="D6" s="781"/>
      <c r="E6" s="252"/>
      <c r="F6" s="252" t="s">
        <v>446</v>
      </c>
      <c r="G6" s="251" t="s">
        <v>447</v>
      </c>
      <c r="H6" s="251" t="s">
        <v>448</v>
      </c>
      <c r="I6" s="253" t="s">
        <v>446</v>
      </c>
      <c r="J6" s="251" t="s">
        <v>447</v>
      </c>
      <c r="K6" s="251" t="s">
        <v>448</v>
      </c>
      <c r="L6" s="253" t="s">
        <v>446</v>
      </c>
      <c r="M6" s="251" t="s">
        <v>447</v>
      </c>
      <c r="N6" s="251" t="s">
        <v>448</v>
      </c>
      <c r="O6" s="251" t="s">
        <v>446</v>
      </c>
      <c r="P6" s="253" t="s">
        <v>447</v>
      </c>
      <c r="Q6" s="251" t="s">
        <v>448</v>
      </c>
    </row>
    <row r="7" spans="2:17" s="250" customFormat="1" ht="9.75" customHeight="1" thickTop="1">
      <c r="B7" s="295"/>
      <c r="C7" s="296"/>
      <c r="D7" s="297"/>
      <c r="E7" s="298"/>
      <c r="F7" s="299" t="s">
        <v>454</v>
      </c>
      <c r="G7" s="300" t="s">
        <v>454</v>
      </c>
      <c r="H7" s="300" t="s">
        <v>454</v>
      </c>
      <c r="I7" s="301" t="s">
        <v>455</v>
      </c>
      <c r="J7" s="301" t="s">
        <v>455</v>
      </c>
      <c r="K7" s="301" t="s">
        <v>455</v>
      </c>
      <c r="L7" s="301" t="s">
        <v>455</v>
      </c>
      <c r="M7" s="301" t="s">
        <v>455</v>
      </c>
      <c r="N7" s="301" t="s">
        <v>455</v>
      </c>
      <c r="O7" s="301" t="s">
        <v>455</v>
      </c>
      <c r="P7" s="301" t="s">
        <v>455</v>
      </c>
      <c r="Q7" s="301" t="s">
        <v>455</v>
      </c>
    </row>
    <row r="8" spans="2:17" ht="16.5" customHeight="1">
      <c r="B8" s="302"/>
      <c r="C8" s="303"/>
      <c r="D8" s="304" t="s">
        <v>146</v>
      </c>
      <c r="E8" s="278"/>
      <c r="F8" s="305">
        <v>19.9</v>
      </c>
      <c r="G8" s="305">
        <v>20.8</v>
      </c>
      <c r="H8" s="305">
        <v>18.8</v>
      </c>
      <c r="I8" s="305">
        <v>154.5</v>
      </c>
      <c r="J8" s="305">
        <v>171.2</v>
      </c>
      <c r="K8" s="305">
        <v>132.1</v>
      </c>
      <c r="L8" s="305">
        <v>143.4</v>
      </c>
      <c r="M8" s="305">
        <v>156.1</v>
      </c>
      <c r="N8" s="305">
        <v>126.3</v>
      </c>
      <c r="O8" s="305">
        <v>11.1</v>
      </c>
      <c r="P8" s="305">
        <v>15.1</v>
      </c>
      <c r="Q8" s="305">
        <v>5.8</v>
      </c>
    </row>
    <row r="9" spans="2:17" ht="16.5" customHeight="1">
      <c r="B9" s="259"/>
      <c r="C9" s="260"/>
      <c r="D9" s="261" t="s">
        <v>393</v>
      </c>
      <c r="E9" s="262"/>
      <c r="F9" s="306" t="s">
        <v>804</v>
      </c>
      <c r="G9" s="306" t="s">
        <v>804</v>
      </c>
      <c r="H9" s="306" t="s">
        <v>804</v>
      </c>
      <c r="I9" s="306" t="s">
        <v>804</v>
      </c>
      <c r="J9" s="306" t="s">
        <v>804</v>
      </c>
      <c r="K9" s="306" t="s">
        <v>804</v>
      </c>
      <c r="L9" s="306" t="s">
        <v>804</v>
      </c>
      <c r="M9" s="306" t="s">
        <v>804</v>
      </c>
      <c r="N9" s="306" t="s">
        <v>804</v>
      </c>
      <c r="O9" s="306" t="s">
        <v>804</v>
      </c>
      <c r="P9" s="306" t="s">
        <v>804</v>
      </c>
      <c r="Q9" s="306" t="s">
        <v>804</v>
      </c>
    </row>
    <row r="10" spans="2:17" ht="16.5" customHeight="1">
      <c r="B10" s="264"/>
      <c r="C10" s="265"/>
      <c r="D10" s="266" t="s">
        <v>154</v>
      </c>
      <c r="E10" s="267"/>
      <c r="F10" s="307">
        <v>22.3</v>
      </c>
      <c r="G10" s="307">
        <v>22.7</v>
      </c>
      <c r="H10" s="307">
        <v>20.5</v>
      </c>
      <c r="I10" s="307">
        <v>181.8</v>
      </c>
      <c r="J10" s="307">
        <v>187.4</v>
      </c>
      <c r="K10" s="307">
        <v>151.6</v>
      </c>
      <c r="L10" s="307">
        <v>168.3</v>
      </c>
      <c r="M10" s="307">
        <v>172.2</v>
      </c>
      <c r="N10" s="307">
        <v>147.2</v>
      </c>
      <c r="O10" s="307">
        <v>13.5</v>
      </c>
      <c r="P10" s="307">
        <v>15.2</v>
      </c>
      <c r="Q10" s="307">
        <v>4.4</v>
      </c>
    </row>
    <row r="11" spans="2:17" ht="16.5" customHeight="1">
      <c r="B11" s="264"/>
      <c r="C11" s="265"/>
      <c r="D11" s="266" t="s">
        <v>156</v>
      </c>
      <c r="E11" s="267"/>
      <c r="F11" s="307">
        <v>20.8</v>
      </c>
      <c r="G11" s="307">
        <v>21</v>
      </c>
      <c r="H11" s="307">
        <v>20.1</v>
      </c>
      <c r="I11" s="307">
        <v>171</v>
      </c>
      <c r="J11" s="307">
        <v>178.8</v>
      </c>
      <c r="K11" s="307">
        <v>150.2</v>
      </c>
      <c r="L11" s="307">
        <v>157.3</v>
      </c>
      <c r="M11" s="307">
        <v>162.2</v>
      </c>
      <c r="N11" s="307">
        <v>144.1</v>
      </c>
      <c r="O11" s="307">
        <v>13.7</v>
      </c>
      <c r="P11" s="307">
        <v>16.6</v>
      </c>
      <c r="Q11" s="307">
        <v>6.1</v>
      </c>
    </row>
    <row r="12" spans="2:17" ht="16.5" customHeight="1">
      <c r="B12" s="264"/>
      <c r="C12" s="265"/>
      <c r="D12" s="266" t="s">
        <v>158</v>
      </c>
      <c r="E12" s="267"/>
      <c r="F12" s="307">
        <v>19.7</v>
      </c>
      <c r="G12" s="307">
        <v>19.7</v>
      </c>
      <c r="H12" s="307">
        <v>19.9</v>
      </c>
      <c r="I12" s="307">
        <v>160.1</v>
      </c>
      <c r="J12" s="307">
        <v>162.3</v>
      </c>
      <c r="K12" s="307">
        <v>147.8</v>
      </c>
      <c r="L12" s="307">
        <v>146.7</v>
      </c>
      <c r="M12" s="307">
        <v>147.7</v>
      </c>
      <c r="N12" s="307">
        <v>141.3</v>
      </c>
      <c r="O12" s="307">
        <v>13.4</v>
      </c>
      <c r="P12" s="307">
        <v>14.6</v>
      </c>
      <c r="Q12" s="307">
        <v>6.5</v>
      </c>
    </row>
    <row r="13" spans="2:17" ht="16.5" customHeight="1">
      <c r="B13" s="264"/>
      <c r="C13" s="265"/>
      <c r="D13" s="266" t="s">
        <v>161</v>
      </c>
      <c r="E13" s="267"/>
      <c r="F13" s="307">
        <v>20.2</v>
      </c>
      <c r="G13" s="307">
        <v>20.5</v>
      </c>
      <c r="H13" s="307">
        <v>19.8</v>
      </c>
      <c r="I13" s="307">
        <v>171.7</v>
      </c>
      <c r="J13" s="307">
        <v>183</v>
      </c>
      <c r="K13" s="307">
        <v>157</v>
      </c>
      <c r="L13" s="307">
        <v>154.7</v>
      </c>
      <c r="M13" s="307">
        <v>161.9</v>
      </c>
      <c r="N13" s="307">
        <v>145.4</v>
      </c>
      <c r="O13" s="307">
        <v>17</v>
      </c>
      <c r="P13" s="307">
        <v>21.1</v>
      </c>
      <c r="Q13" s="307">
        <v>11.6</v>
      </c>
    </row>
    <row r="14" spans="2:17" ht="16.5" customHeight="1">
      <c r="B14" s="264"/>
      <c r="C14" s="265"/>
      <c r="D14" s="266" t="s">
        <v>394</v>
      </c>
      <c r="E14" s="267"/>
      <c r="F14" s="307">
        <v>21.3</v>
      </c>
      <c r="G14" s="307">
        <v>21.4</v>
      </c>
      <c r="H14" s="307">
        <v>20.9</v>
      </c>
      <c r="I14" s="307">
        <v>175.7</v>
      </c>
      <c r="J14" s="307">
        <v>181.2</v>
      </c>
      <c r="K14" s="307">
        <v>151.3</v>
      </c>
      <c r="L14" s="307">
        <v>154.7</v>
      </c>
      <c r="M14" s="307">
        <v>158.1</v>
      </c>
      <c r="N14" s="307">
        <v>139.5</v>
      </c>
      <c r="O14" s="307">
        <v>21</v>
      </c>
      <c r="P14" s="307">
        <v>23.1</v>
      </c>
      <c r="Q14" s="307">
        <v>11.8</v>
      </c>
    </row>
    <row r="15" spans="2:17" ht="16.5" customHeight="1">
      <c r="B15" s="264"/>
      <c r="C15" s="265"/>
      <c r="D15" s="266" t="s">
        <v>395</v>
      </c>
      <c r="E15" s="267"/>
      <c r="F15" s="307">
        <v>19.9</v>
      </c>
      <c r="G15" s="307">
        <v>21.1</v>
      </c>
      <c r="H15" s="307">
        <v>18.9</v>
      </c>
      <c r="I15" s="307">
        <v>142.3</v>
      </c>
      <c r="J15" s="307">
        <v>166.5</v>
      </c>
      <c r="K15" s="307">
        <v>121</v>
      </c>
      <c r="L15" s="307">
        <v>135.3</v>
      </c>
      <c r="M15" s="307">
        <v>155.9</v>
      </c>
      <c r="N15" s="307">
        <v>117.2</v>
      </c>
      <c r="O15" s="307">
        <v>7</v>
      </c>
      <c r="P15" s="307">
        <v>10.6</v>
      </c>
      <c r="Q15" s="307">
        <v>3.8</v>
      </c>
    </row>
    <row r="16" spans="2:17" ht="16.5" customHeight="1">
      <c r="B16" s="264"/>
      <c r="C16" s="265"/>
      <c r="D16" s="266" t="s">
        <v>396</v>
      </c>
      <c r="E16" s="267"/>
      <c r="F16" s="307">
        <v>20.5</v>
      </c>
      <c r="G16" s="307">
        <v>21</v>
      </c>
      <c r="H16" s="307">
        <v>19.9</v>
      </c>
      <c r="I16" s="307">
        <v>170.7</v>
      </c>
      <c r="J16" s="307">
        <v>184.1</v>
      </c>
      <c r="K16" s="307">
        <v>154.9</v>
      </c>
      <c r="L16" s="307">
        <v>156.9</v>
      </c>
      <c r="M16" s="307">
        <v>166.4</v>
      </c>
      <c r="N16" s="307">
        <v>145.7</v>
      </c>
      <c r="O16" s="307">
        <v>13.8</v>
      </c>
      <c r="P16" s="307">
        <v>17.7</v>
      </c>
      <c r="Q16" s="307">
        <v>9.2</v>
      </c>
    </row>
    <row r="17" spans="2:17" ht="16.5" customHeight="1">
      <c r="B17" s="264"/>
      <c r="C17" s="265"/>
      <c r="D17" s="266" t="s">
        <v>397</v>
      </c>
      <c r="E17" s="267"/>
      <c r="F17" s="307">
        <v>19.6</v>
      </c>
      <c r="G17" s="307">
        <v>20.2</v>
      </c>
      <c r="H17" s="307">
        <v>18.8</v>
      </c>
      <c r="I17" s="307">
        <v>151.3</v>
      </c>
      <c r="J17" s="307">
        <v>163.7</v>
      </c>
      <c r="K17" s="307">
        <v>134.3</v>
      </c>
      <c r="L17" s="307">
        <v>140.2</v>
      </c>
      <c r="M17" s="307">
        <v>149.6</v>
      </c>
      <c r="N17" s="307">
        <v>127.3</v>
      </c>
      <c r="O17" s="307">
        <v>11.1</v>
      </c>
      <c r="P17" s="307">
        <v>14.1</v>
      </c>
      <c r="Q17" s="307">
        <v>7</v>
      </c>
    </row>
    <row r="18" spans="2:17" ht="16.5" customHeight="1">
      <c r="B18" s="264"/>
      <c r="C18" s="265"/>
      <c r="D18" s="266" t="s">
        <v>398</v>
      </c>
      <c r="E18" s="267"/>
      <c r="F18" s="307">
        <v>20.8</v>
      </c>
      <c r="G18" s="307">
        <v>21</v>
      </c>
      <c r="H18" s="307">
        <v>20.1</v>
      </c>
      <c r="I18" s="307">
        <v>176.4</v>
      </c>
      <c r="J18" s="307">
        <v>184.9</v>
      </c>
      <c r="K18" s="307">
        <v>151.6</v>
      </c>
      <c r="L18" s="307">
        <v>155.5</v>
      </c>
      <c r="M18" s="307">
        <v>160.3</v>
      </c>
      <c r="N18" s="307">
        <v>141.4</v>
      </c>
      <c r="O18" s="307">
        <v>20.9</v>
      </c>
      <c r="P18" s="307">
        <v>24.6</v>
      </c>
      <c r="Q18" s="307">
        <v>10.2</v>
      </c>
    </row>
    <row r="19" spans="2:17" ht="16.5" customHeight="1">
      <c r="B19" s="264"/>
      <c r="C19" s="265"/>
      <c r="D19" s="266" t="s">
        <v>399</v>
      </c>
      <c r="E19" s="267"/>
      <c r="F19" s="307">
        <v>16.8</v>
      </c>
      <c r="G19" s="307">
        <v>18.1</v>
      </c>
      <c r="H19" s="307">
        <v>15.9</v>
      </c>
      <c r="I19" s="307">
        <v>105</v>
      </c>
      <c r="J19" s="307">
        <v>131.4</v>
      </c>
      <c r="K19" s="307">
        <v>89</v>
      </c>
      <c r="L19" s="307">
        <v>100.2</v>
      </c>
      <c r="M19" s="307">
        <v>123.3</v>
      </c>
      <c r="N19" s="307">
        <v>86.2</v>
      </c>
      <c r="O19" s="307">
        <v>4.8</v>
      </c>
      <c r="P19" s="307">
        <v>8.1</v>
      </c>
      <c r="Q19" s="307">
        <v>2.8</v>
      </c>
    </row>
    <row r="20" spans="2:17" ht="16.5" customHeight="1">
      <c r="B20" s="264"/>
      <c r="C20" s="265"/>
      <c r="D20" s="266" t="s">
        <v>400</v>
      </c>
      <c r="E20" s="267"/>
      <c r="F20" s="307">
        <v>20</v>
      </c>
      <c r="G20" s="307">
        <v>21.4</v>
      </c>
      <c r="H20" s="307">
        <v>18.8</v>
      </c>
      <c r="I20" s="307">
        <v>147.5</v>
      </c>
      <c r="J20" s="307">
        <v>167.1</v>
      </c>
      <c r="K20" s="307">
        <v>132</v>
      </c>
      <c r="L20" s="307">
        <v>141.6</v>
      </c>
      <c r="M20" s="307">
        <v>159.8</v>
      </c>
      <c r="N20" s="307">
        <v>127.2</v>
      </c>
      <c r="O20" s="307">
        <v>5.9</v>
      </c>
      <c r="P20" s="307">
        <v>7.3</v>
      </c>
      <c r="Q20" s="307">
        <v>4.8</v>
      </c>
    </row>
    <row r="21" spans="2:17" ht="16.5" customHeight="1">
      <c r="B21" s="264"/>
      <c r="C21" s="265"/>
      <c r="D21" s="266" t="s">
        <v>401</v>
      </c>
      <c r="E21" s="267"/>
      <c r="F21" s="307">
        <v>17.1</v>
      </c>
      <c r="G21" s="307">
        <v>17.9</v>
      </c>
      <c r="H21" s="307">
        <v>16.4</v>
      </c>
      <c r="I21" s="307">
        <v>132.2</v>
      </c>
      <c r="J21" s="307">
        <v>139.1</v>
      </c>
      <c r="K21" s="307">
        <v>125.3</v>
      </c>
      <c r="L21" s="307">
        <v>121.9</v>
      </c>
      <c r="M21" s="307">
        <v>128.8</v>
      </c>
      <c r="N21" s="307">
        <v>115.1</v>
      </c>
      <c r="O21" s="307">
        <v>10.3</v>
      </c>
      <c r="P21" s="307">
        <v>10.3</v>
      </c>
      <c r="Q21" s="307">
        <v>10.2</v>
      </c>
    </row>
    <row r="22" spans="2:17" ht="16.5" customHeight="1">
      <c r="B22" s="264"/>
      <c r="C22" s="265"/>
      <c r="D22" s="266" t="s">
        <v>402</v>
      </c>
      <c r="E22" s="267"/>
      <c r="F22" s="307">
        <v>19.4</v>
      </c>
      <c r="G22" s="307">
        <v>19.8</v>
      </c>
      <c r="H22" s="307">
        <v>19.3</v>
      </c>
      <c r="I22" s="307">
        <v>147.7</v>
      </c>
      <c r="J22" s="307">
        <v>155.7</v>
      </c>
      <c r="K22" s="307">
        <v>145.3</v>
      </c>
      <c r="L22" s="307">
        <v>141</v>
      </c>
      <c r="M22" s="307">
        <v>147.8</v>
      </c>
      <c r="N22" s="307">
        <v>139</v>
      </c>
      <c r="O22" s="307">
        <v>6.7</v>
      </c>
      <c r="P22" s="307">
        <v>7.9</v>
      </c>
      <c r="Q22" s="307">
        <v>6.3</v>
      </c>
    </row>
    <row r="23" spans="2:17" ht="16.5" customHeight="1">
      <c r="B23" s="264"/>
      <c r="C23" s="265"/>
      <c r="D23" s="266" t="s">
        <v>188</v>
      </c>
      <c r="E23" s="267"/>
      <c r="F23" s="307">
        <v>19.4</v>
      </c>
      <c r="G23" s="307">
        <v>19.9</v>
      </c>
      <c r="H23" s="307">
        <v>18.7</v>
      </c>
      <c r="I23" s="307">
        <v>151.7</v>
      </c>
      <c r="J23" s="307">
        <v>158.8</v>
      </c>
      <c r="K23" s="307">
        <v>142.7</v>
      </c>
      <c r="L23" s="307">
        <v>145.8</v>
      </c>
      <c r="M23" s="307">
        <v>151.8</v>
      </c>
      <c r="N23" s="307">
        <v>138.1</v>
      </c>
      <c r="O23" s="307">
        <v>5.9</v>
      </c>
      <c r="P23" s="307">
        <v>7</v>
      </c>
      <c r="Q23" s="307">
        <v>4.6</v>
      </c>
    </row>
    <row r="24" spans="2:17" ht="16.5" customHeight="1">
      <c r="B24" s="264"/>
      <c r="C24" s="265"/>
      <c r="D24" s="266" t="s">
        <v>403</v>
      </c>
      <c r="E24" s="267"/>
      <c r="F24" s="307">
        <v>20</v>
      </c>
      <c r="G24" s="307">
        <v>20.7</v>
      </c>
      <c r="H24" s="307">
        <v>19</v>
      </c>
      <c r="I24" s="307">
        <v>146.9</v>
      </c>
      <c r="J24" s="307">
        <v>163.3</v>
      </c>
      <c r="K24" s="307">
        <v>124.4</v>
      </c>
      <c r="L24" s="307">
        <v>135.7</v>
      </c>
      <c r="M24" s="307">
        <v>148.3</v>
      </c>
      <c r="N24" s="307">
        <v>118.5</v>
      </c>
      <c r="O24" s="307">
        <v>11.2</v>
      </c>
      <c r="P24" s="307">
        <v>15</v>
      </c>
      <c r="Q24" s="307">
        <v>5.9</v>
      </c>
    </row>
    <row r="25" spans="2:17" ht="16.5" customHeight="1">
      <c r="B25" s="259"/>
      <c r="C25" s="260"/>
      <c r="D25" s="261" t="s">
        <v>404</v>
      </c>
      <c r="E25" s="262"/>
      <c r="F25" s="308">
        <v>20.8</v>
      </c>
      <c r="G25" s="308">
        <v>21.4</v>
      </c>
      <c r="H25" s="308">
        <v>20</v>
      </c>
      <c r="I25" s="308">
        <v>163.5</v>
      </c>
      <c r="J25" s="308">
        <v>177.7</v>
      </c>
      <c r="K25" s="308">
        <v>146.9</v>
      </c>
      <c r="L25" s="308">
        <v>152.4</v>
      </c>
      <c r="M25" s="308">
        <v>162.2</v>
      </c>
      <c r="N25" s="308">
        <v>141</v>
      </c>
      <c r="O25" s="308">
        <v>11.1</v>
      </c>
      <c r="P25" s="308">
        <v>15.5</v>
      </c>
      <c r="Q25" s="308">
        <v>5.9</v>
      </c>
    </row>
    <row r="26" spans="2:17" ht="16.5" customHeight="1">
      <c r="B26" s="270"/>
      <c r="C26" s="271"/>
      <c r="D26" s="272" t="s">
        <v>196</v>
      </c>
      <c r="E26" s="273"/>
      <c r="F26" s="309">
        <v>21.9</v>
      </c>
      <c r="G26" s="309">
        <v>22</v>
      </c>
      <c r="H26" s="309">
        <v>21.8</v>
      </c>
      <c r="I26" s="309">
        <v>160.6</v>
      </c>
      <c r="J26" s="309">
        <v>177</v>
      </c>
      <c r="K26" s="309">
        <v>147.4</v>
      </c>
      <c r="L26" s="309">
        <v>150</v>
      </c>
      <c r="M26" s="309">
        <v>161.9</v>
      </c>
      <c r="N26" s="309">
        <v>140.4</v>
      </c>
      <c r="O26" s="309">
        <v>10.6</v>
      </c>
      <c r="P26" s="309">
        <v>15.1</v>
      </c>
      <c r="Q26" s="309">
        <v>7</v>
      </c>
    </row>
    <row r="27" spans="2:17" ht="16.5" customHeight="1">
      <c r="B27" s="275"/>
      <c r="C27" s="276"/>
      <c r="D27" s="277" t="s">
        <v>405</v>
      </c>
      <c r="E27" s="278"/>
      <c r="F27" s="305">
        <v>20.1</v>
      </c>
      <c r="G27" s="305">
        <v>20.6</v>
      </c>
      <c r="H27" s="305">
        <v>19</v>
      </c>
      <c r="I27" s="305">
        <v>160.8</v>
      </c>
      <c r="J27" s="305">
        <v>170.3</v>
      </c>
      <c r="K27" s="305">
        <v>139.5</v>
      </c>
      <c r="L27" s="305">
        <v>155.9</v>
      </c>
      <c r="M27" s="305">
        <v>164.7</v>
      </c>
      <c r="N27" s="305">
        <v>136.1</v>
      </c>
      <c r="O27" s="305">
        <v>4.9</v>
      </c>
      <c r="P27" s="305">
        <v>5.6</v>
      </c>
      <c r="Q27" s="305">
        <v>3.4</v>
      </c>
    </row>
    <row r="28" spans="2:17" ht="16.5" customHeight="1">
      <c r="B28" s="264"/>
      <c r="C28" s="265"/>
      <c r="D28" s="266" t="s">
        <v>406</v>
      </c>
      <c r="E28" s="267"/>
      <c r="F28" s="307">
        <v>21.8</v>
      </c>
      <c r="G28" s="307">
        <v>22.2</v>
      </c>
      <c r="H28" s="307">
        <v>20.4</v>
      </c>
      <c r="I28" s="307">
        <v>181.6</v>
      </c>
      <c r="J28" s="307">
        <v>188.2</v>
      </c>
      <c r="K28" s="307">
        <v>159.4</v>
      </c>
      <c r="L28" s="307">
        <v>166.7</v>
      </c>
      <c r="M28" s="307">
        <v>171.5</v>
      </c>
      <c r="N28" s="307">
        <v>150.7</v>
      </c>
      <c r="O28" s="307">
        <v>14.9</v>
      </c>
      <c r="P28" s="307">
        <v>16.7</v>
      </c>
      <c r="Q28" s="307">
        <v>8.7</v>
      </c>
    </row>
    <row r="29" spans="2:17" ht="16.5" customHeight="1">
      <c r="B29" s="264"/>
      <c r="C29" s="265"/>
      <c r="D29" s="266" t="s">
        <v>407</v>
      </c>
      <c r="E29" s="267"/>
      <c r="F29" s="307">
        <v>22.6</v>
      </c>
      <c r="G29" s="307">
        <v>23.3</v>
      </c>
      <c r="H29" s="307">
        <v>21</v>
      </c>
      <c r="I29" s="307">
        <v>173.9</v>
      </c>
      <c r="J29" s="307">
        <v>181</v>
      </c>
      <c r="K29" s="307">
        <v>154.5</v>
      </c>
      <c r="L29" s="307">
        <v>162</v>
      </c>
      <c r="M29" s="307">
        <v>166.9</v>
      </c>
      <c r="N29" s="307">
        <v>148.6</v>
      </c>
      <c r="O29" s="307">
        <v>11.9</v>
      </c>
      <c r="P29" s="307">
        <v>14.1</v>
      </c>
      <c r="Q29" s="307">
        <v>5.9</v>
      </c>
    </row>
    <row r="30" spans="2:17" ht="16.5" customHeight="1">
      <c r="B30" s="264"/>
      <c r="C30" s="265"/>
      <c r="D30" s="266" t="s">
        <v>208</v>
      </c>
      <c r="E30" s="267"/>
      <c r="F30" s="307">
        <v>21.7</v>
      </c>
      <c r="G30" s="307">
        <v>22</v>
      </c>
      <c r="H30" s="307">
        <v>20.8</v>
      </c>
      <c r="I30" s="307">
        <v>186.2</v>
      </c>
      <c r="J30" s="307">
        <v>195.7</v>
      </c>
      <c r="K30" s="307">
        <v>162.6</v>
      </c>
      <c r="L30" s="307">
        <v>164.2</v>
      </c>
      <c r="M30" s="307">
        <v>169.4</v>
      </c>
      <c r="N30" s="307">
        <v>151.4</v>
      </c>
      <c r="O30" s="307">
        <v>22</v>
      </c>
      <c r="P30" s="307">
        <v>26.3</v>
      </c>
      <c r="Q30" s="307">
        <v>11.2</v>
      </c>
    </row>
    <row r="31" spans="2:17" ht="16.5" customHeight="1">
      <c r="B31" s="264"/>
      <c r="C31" s="265"/>
      <c r="D31" s="266" t="s">
        <v>408</v>
      </c>
      <c r="E31" s="267"/>
      <c r="F31" s="307">
        <v>20.7</v>
      </c>
      <c r="G31" s="307">
        <v>21.1</v>
      </c>
      <c r="H31" s="307">
        <v>19.7</v>
      </c>
      <c r="I31" s="307">
        <v>167.2</v>
      </c>
      <c r="J31" s="307">
        <v>173.1</v>
      </c>
      <c r="K31" s="307">
        <v>152.8</v>
      </c>
      <c r="L31" s="307">
        <v>153.5</v>
      </c>
      <c r="M31" s="307">
        <v>157.4</v>
      </c>
      <c r="N31" s="307">
        <v>144</v>
      </c>
      <c r="O31" s="307">
        <v>13.7</v>
      </c>
      <c r="P31" s="307">
        <v>15.7</v>
      </c>
      <c r="Q31" s="307">
        <v>8.8</v>
      </c>
    </row>
    <row r="32" spans="2:17" ht="16.5" customHeight="1">
      <c r="B32" s="264"/>
      <c r="C32" s="265"/>
      <c r="D32" s="266" t="s">
        <v>409</v>
      </c>
      <c r="E32" s="267"/>
      <c r="F32" s="307">
        <v>20.8</v>
      </c>
      <c r="G32" s="307">
        <v>21.4</v>
      </c>
      <c r="H32" s="307">
        <v>19.9</v>
      </c>
      <c r="I32" s="307">
        <v>159</v>
      </c>
      <c r="J32" s="307">
        <v>181.5</v>
      </c>
      <c r="K32" s="307">
        <v>130.2</v>
      </c>
      <c r="L32" s="307">
        <v>146.5</v>
      </c>
      <c r="M32" s="307">
        <v>162.5</v>
      </c>
      <c r="N32" s="307">
        <v>125.9</v>
      </c>
      <c r="O32" s="307">
        <v>12.5</v>
      </c>
      <c r="P32" s="307">
        <v>19</v>
      </c>
      <c r="Q32" s="307">
        <v>4.3</v>
      </c>
    </row>
    <row r="33" spans="2:17" ht="16.5" customHeight="1">
      <c r="B33" s="264"/>
      <c r="C33" s="265"/>
      <c r="D33" s="266" t="s">
        <v>410</v>
      </c>
      <c r="E33" s="267"/>
      <c r="F33" s="307">
        <v>20.6</v>
      </c>
      <c r="G33" s="307">
        <v>20.7</v>
      </c>
      <c r="H33" s="307">
        <v>20.2</v>
      </c>
      <c r="I33" s="307">
        <v>176</v>
      </c>
      <c r="J33" s="307">
        <v>179.5</v>
      </c>
      <c r="K33" s="307">
        <v>155</v>
      </c>
      <c r="L33" s="307">
        <v>160</v>
      </c>
      <c r="M33" s="307">
        <v>161.8</v>
      </c>
      <c r="N33" s="307">
        <v>149.2</v>
      </c>
      <c r="O33" s="307">
        <v>16</v>
      </c>
      <c r="P33" s="307">
        <v>17.7</v>
      </c>
      <c r="Q33" s="307">
        <v>5.8</v>
      </c>
    </row>
    <row r="34" spans="2:17" ht="16.5" customHeight="1">
      <c r="B34" s="264"/>
      <c r="C34" s="265"/>
      <c r="D34" s="266" t="s">
        <v>411</v>
      </c>
      <c r="E34" s="267"/>
      <c r="F34" s="307">
        <v>19.9</v>
      </c>
      <c r="G34" s="307">
        <v>20.1</v>
      </c>
      <c r="H34" s="307">
        <v>19.2</v>
      </c>
      <c r="I34" s="307">
        <v>164.5</v>
      </c>
      <c r="J34" s="307">
        <v>168.1</v>
      </c>
      <c r="K34" s="307">
        <v>148.8</v>
      </c>
      <c r="L34" s="307">
        <v>154.6</v>
      </c>
      <c r="M34" s="307">
        <v>156.8</v>
      </c>
      <c r="N34" s="307">
        <v>144.8</v>
      </c>
      <c r="O34" s="307">
        <v>9.9</v>
      </c>
      <c r="P34" s="307">
        <v>11.3</v>
      </c>
      <c r="Q34" s="307">
        <v>4</v>
      </c>
    </row>
    <row r="35" spans="2:17" ht="16.5" customHeight="1">
      <c r="B35" s="264"/>
      <c r="C35" s="265"/>
      <c r="D35" s="266" t="s">
        <v>222</v>
      </c>
      <c r="E35" s="267"/>
      <c r="F35" s="307">
        <v>21</v>
      </c>
      <c r="G35" s="307">
        <v>21</v>
      </c>
      <c r="H35" s="307">
        <v>21</v>
      </c>
      <c r="I35" s="307">
        <v>178.4</v>
      </c>
      <c r="J35" s="307">
        <v>180</v>
      </c>
      <c r="K35" s="307">
        <v>164.8</v>
      </c>
      <c r="L35" s="307">
        <v>164</v>
      </c>
      <c r="M35" s="307">
        <v>164.7</v>
      </c>
      <c r="N35" s="307">
        <v>158.4</v>
      </c>
      <c r="O35" s="307">
        <v>14.4</v>
      </c>
      <c r="P35" s="307">
        <v>15.3</v>
      </c>
      <c r="Q35" s="307">
        <v>6.4</v>
      </c>
    </row>
    <row r="36" spans="2:17" ht="16.5" customHeight="1">
      <c r="B36" s="264"/>
      <c r="C36" s="265"/>
      <c r="D36" s="266" t="s">
        <v>225</v>
      </c>
      <c r="E36" s="267"/>
      <c r="F36" s="307">
        <v>21.2</v>
      </c>
      <c r="G36" s="307">
        <v>21.2</v>
      </c>
      <c r="H36" s="307">
        <v>21.2</v>
      </c>
      <c r="I36" s="307">
        <v>180.2</v>
      </c>
      <c r="J36" s="307">
        <v>178.5</v>
      </c>
      <c r="K36" s="307">
        <v>188</v>
      </c>
      <c r="L36" s="307">
        <v>170.8</v>
      </c>
      <c r="M36" s="307">
        <v>167.8</v>
      </c>
      <c r="N36" s="307">
        <v>184.4</v>
      </c>
      <c r="O36" s="307">
        <v>9.4</v>
      </c>
      <c r="P36" s="307">
        <v>10.7</v>
      </c>
      <c r="Q36" s="307">
        <v>3.6</v>
      </c>
    </row>
    <row r="37" spans="2:17" ht="16.5" customHeight="1">
      <c r="B37" s="264"/>
      <c r="C37" s="265"/>
      <c r="D37" s="266" t="s">
        <v>228</v>
      </c>
      <c r="E37" s="267"/>
      <c r="F37" s="307">
        <v>20.5</v>
      </c>
      <c r="G37" s="307">
        <v>20.9</v>
      </c>
      <c r="H37" s="307">
        <v>19.5</v>
      </c>
      <c r="I37" s="307">
        <v>166.8</v>
      </c>
      <c r="J37" s="307">
        <v>174.3</v>
      </c>
      <c r="K37" s="307">
        <v>141.8</v>
      </c>
      <c r="L37" s="307">
        <v>153.9</v>
      </c>
      <c r="M37" s="307">
        <v>158.7</v>
      </c>
      <c r="N37" s="307">
        <v>137.8</v>
      </c>
      <c r="O37" s="307">
        <v>12.9</v>
      </c>
      <c r="P37" s="307">
        <v>15.6</v>
      </c>
      <c r="Q37" s="307">
        <v>4</v>
      </c>
    </row>
    <row r="38" spans="2:17" ht="16.5" customHeight="1">
      <c r="B38" s="264"/>
      <c r="C38" s="265"/>
      <c r="D38" s="266" t="s">
        <v>412</v>
      </c>
      <c r="E38" s="267"/>
      <c r="F38" s="307">
        <v>20.3</v>
      </c>
      <c r="G38" s="307">
        <v>20.5</v>
      </c>
      <c r="H38" s="307">
        <v>20</v>
      </c>
      <c r="I38" s="307">
        <v>171.4</v>
      </c>
      <c r="J38" s="307">
        <v>172.4</v>
      </c>
      <c r="K38" s="307">
        <v>168.8</v>
      </c>
      <c r="L38" s="307">
        <v>158.3</v>
      </c>
      <c r="M38" s="307">
        <v>158.8</v>
      </c>
      <c r="N38" s="307">
        <v>157</v>
      </c>
      <c r="O38" s="307">
        <v>13.1</v>
      </c>
      <c r="P38" s="307">
        <v>13.6</v>
      </c>
      <c r="Q38" s="307">
        <v>11.8</v>
      </c>
    </row>
    <row r="39" spans="2:17" ht="16.5" customHeight="1">
      <c r="B39" s="264"/>
      <c r="C39" s="265"/>
      <c r="D39" s="266" t="s">
        <v>413</v>
      </c>
      <c r="E39" s="267"/>
      <c r="F39" s="307">
        <v>21</v>
      </c>
      <c r="G39" s="307">
        <v>21.1</v>
      </c>
      <c r="H39" s="307">
        <v>20.7</v>
      </c>
      <c r="I39" s="307">
        <v>177.9</v>
      </c>
      <c r="J39" s="307">
        <v>183.3</v>
      </c>
      <c r="K39" s="307">
        <v>152.9</v>
      </c>
      <c r="L39" s="307">
        <v>163.2</v>
      </c>
      <c r="M39" s="307">
        <v>166</v>
      </c>
      <c r="N39" s="307">
        <v>150.1</v>
      </c>
      <c r="O39" s="307">
        <v>14.7</v>
      </c>
      <c r="P39" s="307">
        <v>17.3</v>
      </c>
      <c r="Q39" s="307">
        <v>2.8</v>
      </c>
    </row>
    <row r="40" spans="2:17" ht="16.5" customHeight="1">
      <c r="B40" s="264"/>
      <c r="C40" s="265"/>
      <c r="D40" s="266" t="s">
        <v>414</v>
      </c>
      <c r="E40" s="267"/>
      <c r="F40" s="307">
        <v>20.2</v>
      </c>
      <c r="G40" s="307">
        <v>20.4</v>
      </c>
      <c r="H40" s="307">
        <v>19.8</v>
      </c>
      <c r="I40" s="307">
        <v>168.6</v>
      </c>
      <c r="J40" s="307">
        <v>175.5</v>
      </c>
      <c r="K40" s="307">
        <v>148.2</v>
      </c>
      <c r="L40" s="307">
        <v>154.1</v>
      </c>
      <c r="M40" s="307">
        <v>157.4</v>
      </c>
      <c r="N40" s="307">
        <v>144.4</v>
      </c>
      <c r="O40" s="307">
        <v>14.5</v>
      </c>
      <c r="P40" s="307">
        <v>18.1</v>
      </c>
      <c r="Q40" s="307">
        <v>3.8</v>
      </c>
    </row>
    <row r="41" spans="2:17" ht="16.5" customHeight="1">
      <c r="B41" s="264"/>
      <c r="C41" s="265"/>
      <c r="D41" s="266" t="s">
        <v>415</v>
      </c>
      <c r="E41" s="267"/>
      <c r="F41" s="307">
        <v>19.9</v>
      </c>
      <c r="G41" s="307">
        <v>20.6</v>
      </c>
      <c r="H41" s="307">
        <v>19</v>
      </c>
      <c r="I41" s="307">
        <v>157.8</v>
      </c>
      <c r="J41" s="307">
        <v>175.2</v>
      </c>
      <c r="K41" s="307">
        <v>136.6</v>
      </c>
      <c r="L41" s="307">
        <v>147.2</v>
      </c>
      <c r="M41" s="307">
        <v>158.3</v>
      </c>
      <c r="N41" s="307">
        <v>133.7</v>
      </c>
      <c r="O41" s="307">
        <v>10.6</v>
      </c>
      <c r="P41" s="307">
        <v>16.9</v>
      </c>
      <c r="Q41" s="307">
        <v>2.9</v>
      </c>
    </row>
    <row r="42" spans="2:17" ht="16.5" customHeight="1">
      <c r="B42" s="264"/>
      <c r="C42" s="265"/>
      <c r="D42" s="266" t="s">
        <v>416</v>
      </c>
      <c r="E42" s="267"/>
      <c r="F42" s="307">
        <v>21.2</v>
      </c>
      <c r="G42" s="307">
        <v>21.5</v>
      </c>
      <c r="H42" s="307">
        <v>20.6</v>
      </c>
      <c r="I42" s="307">
        <v>170.5</v>
      </c>
      <c r="J42" s="307">
        <v>179.3</v>
      </c>
      <c r="K42" s="307">
        <v>150.1</v>
      </c>
      <c r="L42" s="307">
        <v>159.7</v>
      </c>
      <c r="M42" s="307">
        <v>166.1</v>
      </c>
      <c r="N42" s="307">
        <v>144.8</v>
      </c>
      <c r="O42" s="307">
        <v>10.8</v>
      </c>
      <c r="P42" s="307">
        <v>13.2</v>
      </c>
      <c r="Q42" s="307">
        <v>5.3</v>
      </c>
    </row>
    <row r="43" spans="2:17" ht="16.5" customHeight="1">
      <c r="B43" s="264"/>
      <c r="C43" s="265"/>
      <c r="D43" s="266" t="s">
        <v>417</v>
      </c>
      <c r="E43" s="267"/>
      <c r="F43" s="307">
        <v>21</v>
      </c>
      <c r="G43" s="307">
        <v>21.2</v>
      </c>
      <c r="H43" s="307">
        <v>20.4</v>
      </c>
      <c r="I43" s="307">
        <v>182.8</v>
      </c>
      <c r="J43" s="307">
        <v>187.1</v>
      </c>
      <c r="K43" s="307">
        <v>170.1</v>
      </c>
      <c r="L43" s="307">
        <v>162.2</v>
      </c>
      <c r="M43" s="307">
        <v>164</v>
      </c>
      <c r="N43" s="307">
        <v>157</v>
      </c>
      <c r="O43" s="307">
        <v>20.6</v>
      </c>
      <c r="P43" s="307">
        <v>23.1</v>
      </c>
      <c r="Q43" s="307">
        <v>13.1</v>
      </c>
    </row>
    <row r="44" spans="2:17" ht="16.5" customHeight="1">
      <c r="B44" s="264"/>
      <c r="C44" s="265"/>
      <c r="D44" s="266" t="s">
        <v>418</v>
      </c>
      <c r="E44" s="267"/>
      <c r="F44" s="307">
        <v>20.3</v>
      </c>
      <c r="G44" s="307">
        <v>20.4</v>
      </c>
      <c r="H44" s="307">
        <v>19.8</v>
      </c>
      <c r="I44" s="307">
        <v>175.9</v>
      </c>
      <c r="J44" s="307">
        <v>178.9</v>
      </c>
      <c r="K44" s="307">
        <v>158.7</v>
      </c>
      <c r="L44" s="307">
        <v>159.7</v>
      </c>
      <c r="M44" s="307">
        <v>161</v>
      </c>
      <c r="N44" s="307">
        <v>152.1</v>
      </c>
      <c r="O44" s="307">
        <v>16.2</v>
      </c>
      <c r="P44" s="307">
        <v>17.9</v>
      </c>
      <c r="Q44" s="307">
        <v>6.6</v>
      </c>
    </row>
    <row r="45" spans="2:17" ht="16.5" customHeight="1">
      <c r="B45" s="264"/>
      <c r="C45" s="265"/>
      <c r="D45" s="266" t="s">
        <v>419</v>
      </c>
      <c r="E45" s="267"/>
      <c r="F45" s="307">
        <v>20.6</v>
      </c>
      <c r="G45" s="307">
        <v>21</v>
      </c>
      <c r="H45" s="307">
        <v>19.8</v>
      </c>
      <c r="I45" s="307">
        <v>172.2</v>
      </c>
      <c r="J45" s="307">
        <v>180.7</v>
      </c>
      <c r="K45" s="307">
        <v>151.9</v>
      </c>
      <c r="L45" s="307">
        <v>156.2</v>
      </c>
      <c r="M45" s="307">
        <v>161.3</v>
      </c>
      <c r="N45" s="307">
        <v>144.1</v>
      </c>
      <c r="O45" s="307">
        <v>16</v>
      </c>
      <c r="P45" s="307">
        <v>19.4</v>
      </c>
      <c r="Q45" s="307">
        <v>7.8</v>
      </c>
    </row>
    <row r="46" spans="2:17" ht="16.5" customHeight="1">
      <c r="B46" s="264"/>
      <c r="C46" s="265"/>
      <c r="D46" s="266" t="s">
        <v>420</v>
      </c>
      <c r="E46" s="267"/>
      <c r="F46" s="280" t="s">
        <v>804</v>
      </c>
      <c r="G46" s="280" t="s">
        <v>804</v>
      </c>
      <c r="H46" s="280" t="s">
        <v>804</v>
      </c>
      <c r="I46" s="280" t="s">
        <v>804</v>
      </c>
      <c r="J46" s="280" t="s">
        <v>804</v>
      </c>
      <c r="K46" s="280" t="s">
        <v>804</v>
      </c>
      <c r="L46" s="280" t="s">
        <v>804</v>
      </c>
      <c r="M46" s="280" t="s">
        <v>804</v>
      </c>
      <c r="N46" s="280" t="s">
        <v>804</v>
      </c>
      <c r="O46" s="280" t="s">
        <v>804</v>
      </c>
      <c r="P46" s="280" t="s">
        <v>804</v>
      </c>
      <c r="Q46" s="280" t="s">
        <v>804</v>
      </c>
    </row>
    <row r="47" spans="2:17" ht="16.5" customHeight="1">
      <c r="B47" s="264"/>
      <c r="C47" s="265"/>
      <c r="D47" s="266" t="s">
        <v>421</v>
      </c>
      <c r="E47" s="267"/>
      <c r="F47" s="280" t="s">
        <v>804</v>
      </c>
      <c r="G47" s="280" t="s">
        <v>804</v>
      </c>
      <c r="H47" s="280" t="s">
        <v>804</v>
      </c>
      <c r="I47" s="280" t="s">
        <v>804</v>
      </c>
      <c r="J47" s="280" t="s">
        <v>804</v>
      </c>
      <c r="K47" s="280" t="s">
        <v>804</v>
      </c>
      <c r="L47" s="280" t="s">
        <v>804</v>
      </c>
      <c r="M47" s="280" t="s">
        <v>804</v>
      </c>
      <c r="N47" s="280" t="s">
        <v>804</v>
      </c>
      <c r="O47" s="280" t="s">
        <v>804</v>
      </c>
      <c r="P47" s="280" t="s">
        <v>804</v>
      </c>
      <c r="Q47" s="280" t="s">
        <v>804</v>
      </c>
    </row>
    <row r="48" spans="2:17" ht="16.5" customHeight="1">
      <c r="B48" s="264"/>
      <c r="C48" s="265"/>
      <c r="D48" s="266" t="s">
        <v>422</v>
      </c>
      <c r="E48" s="267"/>
      <c r="F48" s="280" t="s">
        <v>804</v>
      </c>
      <c r="G48" s="280" t="s">
        <v>804</v>
      </c>
      <c r="H48" s="280" t="s">
        <v>804</v>
      </c>
      <c r="I48" s="280" t="s">
        <v>804</v>
      </c>
      <c r="J48" s="280" t="s">
        <v>804</v>
      </c>
      <c r="K48" s="280" t="s">
        <v>804</v>
      </c>
      <c r="L48" s="280" t="s">
        <v>804</v>
      </c>
      <c r="M48" s="280" t="s">
        <v>804</v>
      </c>
      <c r="N48" s="280" t="s">
        <v>804</v>
      </c>
      <c r="O48" s="280" t="s">
        <v>804</v>
      </c>
      <c r="P48" s="280" t="s">
        <v>804</v>
      </c>
      <c r="Q48" s="280" t="s">
        <v>804</v>
      </c>
    </row>
    <row r="49" spans="2:17" ht="16.5" customHeight="1">
      <c r="B49" s="259"/>
      <c r="C49" s="260"/>
      <c r="D49" s="261" t="s">
        <v>423</v>
      </c>
      <c r="E49" s="262"/>
      <c r="F49" s="308">
        <v>21.6</v>
      </c>
      <c r="G49" s="308">
        <v>22.1</v>
      </c>
      <c r="H49" s="308">
        <v>20.6</v>
      </c>
      <c r="I49" s="308">
        <v>168.7</v>
      </c>
      <c r="J49" s="308">
        <v>180.4</v>
      </c>
      <c r="K49" s="308">
        <v>144.5</v>
      </c>
      <c r="L49" s="308">
        <v>158.9</v>
      </c>
      <c r="M49" s="308">
        <v>168.5</v>
      </c>
      <c r="N49" s="308">
        <v>139.1</v>
      </c>
      <c r="O49" s="308">
        <v>9.8</v>
      </c>
      <c r="P49" s="308">
        <v>11.9</v>
      </c>
      <c r="Q49" s="308">
        <v>5.4</v>
      </c>
    </row>
    <row r="50" spans="2:17" ht="16.5" customHeight="1">
      <c r="B50" s="281"/>
      <c r="C50" s="282"/>
      <c r="D50" s="283" t="s">
        <v>424</v>
      </c>
      <c r="E50" s="284"/>
      <c r="F50" s="310">
        <v>19.2</v>
      </c>
      <c r="G50" s="310">
        <v>20.3</v>
      </c>
      <c r="H50" s="310">
        <v>18.5</v>
      </c>
      <c r="I50" s="310">
        <v>131.2</v>
      </c>
      <c r="J50" s="310">
        <v>156.2</v>
      </c>
      <c r="K50" s="310">
        <v>115.8</v>
      </c>
      <c r="L50" s="310">
        <v>125.4</v>
      </c>
      <c r="M50" s="310">
        <v>146.6</v>
      </c>
      <c r="N50" s="310">
        <v>112.4</v>
      </c>
      <c r="O50" s="310">
        <v>5.8</v>
      </c>
      <c r="P50" s="310">
        <v>9.6</v>
      </c>
      <c r="Q50" s="310">
        <v>3.4</v>
      </c>
    </row>
    <row r="51" spans="2:17" ht="16.5" customHeight="1">
      <c r="B51" s="275"/>
      <c r="C51" s="276"/>
      <c r="D51" s="277" t="s">
        <v>256</v>
      </c>
      <c r="E51" s="278"/>
      <c r="F51" s="305">
        <v>19.7</v>
      </c>
      <c r="G51" s="305">
        <v>22.3</v>
      </c>
      <c r="H51" s="305">
        <v>17.7</v>
      </c>
      <c r="I51" s="305">
        <v>148.6</v>
      </c>
      <c r="J51" s="305">
        <v>180.4</v>
      </c>
      <c r="K51" s="305">
        <v>123.9</v>
      </c>
      <c r="L51" s="305">
        <v>139.6</v>
      </c>
      <c r="M51" s="305">
        <v>167.8</v>
      </c>
      <c r="N51" s="305">
        <v>117.7</v>
      </c>
      <c r="O51" s="305">
        <v>9</v>
      </c>
      <c r="P51" s="305">
        <v>12.6</v>
      </c>
      <c r="Q51" s="305">
        <v>6.2</v>
      </c>
    </row>
    <row r="52" spans="2:17" ht="16.5" customHeight="1">
      <c r="B52" s="264"/>
      <c r="C52" s="265"/>
      <c r="D52" s="266" t="s">
        <v>425</v>
      </c>
      <c r="E52" s="267"/>
      <c r="F52" s="307">
        <v>15.8</v>
      </c>
      <c r="G52" s="307">
        <v>16.5</v>
      </c>
      <c r="H52" s="307">
        <v>15.4</v>
      </c>
      <c r="I52" s="307">
        <v>90.8</v>
      </c>
      <c r="J52" s="307">
        <v>111.9</v>
      </c>
      <c r="K52" s="307">
        <v>79.1</v>
      </c>
      <c r="L52" s="307">
        <v>87.4</v>
      </c>
      <c r="M52" s="307">
        <v>105.6</v>
      </c>
      <c r="N52" s="307">
        <v>77.3</v>
      </c>
      <c r="O52" s="307">
        <v>3.4</v>
      </c>
      <c r="P52" s="307">
        <v>6.3</v>
      </c>
      <c r="Q52" s="307">
        <v>1.8</v>
      </c>
    </row>
    <row r="53" spans="2:17" ht="16.5" customHeight="1">
      <c r="B53" s="259"/>
      <c r="C53" s="260"/>
      <c r="D53" s="261" t="s">
        <v>258</v>
      </c>
      <c r="E53" s="262"/>
      <c r="F53" s="308">
        <v>19.7</v>
      </c>
      <c r="G53" s="308">
        <v>18.8</v>
      </c>
      <c r="H53" s="308">
        <v>20</v>
      </c>
      <c r="I53" s="308">
        <v>153.2</v>
      </c>
      <c r="J53" s="308">
        <v>153.8</v>
      </c>
      <c r="K53" s="308">
        <v>153.1</v>
      </c>
      <c r="L53" s="308">
        <v>145.5</v>
      </c>
      <c r="M53" s="308">
        <v>143.9</v>
      </c>
      <c r="N53" s="308">
        <v>146</v>
      </c>
      <c r="O53" s="308">
        <v>7.7</v>
      </c>
      <c r="P53" s="308">
        <v>9.9</v>
      </c>
      <c r="Q53" s="308">
        <v>7.1</v>
      </c>
    </row>
    <row r="54" spans="2:17" ht="16.5" customHeight="1">
      <c r="B54" s="281"/>
      <c r="C54" s="282"/>
      <c r="D54" s="283" t="s">
        <v>426</v>
      </c>
      <c r="E54" s="284"/>
      <c r="F54" s="310">
        <v>19.1</v>
      </c>
      <c r="G54" s="310">
        <v>20.4</v>
      </c>
      <c r="H54" s="310">
        <v>18.7</v>
      </c>
      <c r="I54" s="310">
        <v>143.2</v>
      </c>
      <c r="J54" s="310">
        <v>157</v>
      </c>
      <c r="K54" s="310">
        <v>138.9</v>
      </c>
      <c r="L54" s="310">
        <v>137.4</v>
      </c>
      <c r="M54" s="310">
        <v>150.5</v>
      </c>
      <c r="N54" s="310">
        <v>133.3</v>
      </c>
      <c r="O54" s="310">
        <v>5.8</v>
      </c>
      <c r="P54" s="310">
        <v>6.5</v>
      </c>
      <c r="Q54" s="310">
        <v>5.6</v>
      </c>
    </row>
    <row r="55" spans="2:17" ht="16.5" customHeight="1">
      <c r="B55" s="275"/>
      <c r="C55" s="276"/>
      <c r="D55" s="277" t="s">
        <v>427</v>
      </c>
      <c r="E55" s="278"/>
      <c r="F55" s="305">
        <v>20.1</v>
      </c>
      <c r="G55" s="305">
        <v>20.1</v>
      </c>
      <c r="H55" s="305">
        <v>20</v>
      </c>
      <c r="I55" s="305">
        <v>150.5</v>
      </c>
      <c r="J55" s="305">
        <v>157.3</v>
      </c>
      <c r="K55" s="305">
        <v>138.8</v>
      </c>
      <c r="L55" s="305">
        <v>129.6</v>
      </c>
      <c r="M55" s="305">
        <v>131.5</v>
      </c>
      <c r="N55" s="305">
        <v>126.3</v>
      </c>
      <c r="O55" s="305">
        <v>20.9</v>
      </c>
      <c r="P55" s="305">
        <v>25.8</v>
      </c>
      <c r="Q55" s="305">
        <v>12.5</v>
      </c>
    </row>
    <row r="56" spans="2:17" ht="16.5" customHeight="1">
      <c r="B56" s="264"/>
      <c r="C56" s="265"/>
      <c r="D56" s="266" t="s">
        <v>428</v>
      </c>
      <c r="E56" s="267"/>
      <c r="F56" s="307">
        <v>19.2</v>
      </c>
      <c r="G56" s="307">
        <v>20.3</v>
      </c>
      <c r="H56" s="307">
        <v>18.3</v>
      </c>
      <c r="I56" s="307">
        <v>133.7</v>
      </c>
      <c r="J56" s="307">
        <v>157.8</v>
      </c>
      <c r="K56" s="307">
        <v>114.8</v>
      </c>
      <c r="L56" s="307">
        <v>126.2</v>
      </c>
      <c r="M56" s="307">
        <v>146.3</v>
      </c>
      <c r="N56" s="307">
        <v>110.4</v>
      </c>
      <c r="O56" s="307">
        <v>7.5</v>
      </c>
      <c r="P56" s="307">
        <v>11.5</v>
      </c>
      <c r="Q56" s="307">
        <v>4.4</v>
      </c>
    </row>
    <row r="57" spans="2:17" ht="16.5" customHeight="1">
      <c r="B57" s="264"/>
      <c r="C57" s="265"/>
      <c r="D57" s="266" t="s">
        <v>429</v>
      </c>
      <c r="E57" s="267"/>
      <c r="F57" s="307">
        <v>21.6</v>
      </c>
      <c r="G57" s="307">
        <v>21.5</v>
      </c>
      <c r="H57" s="307">
        <v>22</v>
      </c>
      <c r="I57" s="307">
        <v>172.5</v>
      </c>
      <c r="J57" s="307">
        <v>174</v>
      </c>
      <c r="K57" s="307">
        <v>164.7</v>
      </c>
      <c r="L57" s="307">
        <v>162.7</v>
      </c>
      <c r="M57" s="307">
        <v>162.9</v>
      </c>
      <c r="N57" s="307">
        <v>161.6</v>
      </c>
      <c r="O57" s="307">
        <v>9.8</v>
      </c>
      <c r="P57" s="307">
        <v>11.1</v>
      </c>
      <c r="Q57" s="307">
        <v>3.1</v>
      </c>
    </row>
    <row r="58" spans="2:17" ht="10.5" customHeight="1">
      <c r="B58" s="259"/>
      <c r="C58" s="260"/>
      <c r="D58" s="287" t="s">
        <v>430</v>
      </c>
      <c r="E58" s="262"/>
      <c r="F58" s="288" t="s">
        <v>804</v>
      </c>
      <c r="G58" s="288" t="s">
        <v>804</v>
      </c>
      <c r="H58" s="288" t="s">
        <v>804</v>
      </c>
      <c r="I58" s="288" t="s">
        <v>804</v>
      </c>
      <c r="J58" s="288" t="s">
        <v>804</v>
      </c>
      <c r="K58" s="288" t="s">
        <v>804</v>
      </c>
      <c r="L58" s="288" t="s">
        <v>804</v>
      </c>
      <c r="M58" s="288" t="s">
        <v>804</v>
      </c>
      <c r="N58" s="288" t="s">
        <v>804</v>
      </c>
      <c r="O58" s="288" t="s">
        <v>804</v>
      </c>
      <c r="P58" s="288" t="s">
        <v>804</v>
      </c>
      <c r="Q58" s="288" t="s">
        <v>804</v>
      </c>
    </row>
    <row r="59" spans="2:17" ht="10.5" customHeight="1">
      <c r="B59" s="264"/>
      <c r="C59" s="265"/>
      <c r="D59" s="290" t="s">
        <v>431</v>
      </c>
      <c r="E59" s="273"/>
      <c r="F59" s="280" t="s">
        <v>804</v>
      </c>
      <c r="G59" s="280" t="s">
        <v>804</v>
      </c>
      <c r="H59" s="280" t="s">
        <v>804</v>
      </c>
      <c r="I59" s="280" t="s">
        <v>804</v>
      </c>
      <c r="J59" s="280" t="s">
        <v>804</v>
      </c>
      <c r="K59" s="280" t="s">
        <v>804</v>
      </c>
      <c r="L59" s="280" t="s">
        <v>804</v>
      </c>
      <c r="M59" s="280" t="s">
        <v>804</v>
      </c>
      <c r="N59" s="280" t="s">
        <v>804</v>
      </c>
      <c r="O59" s="280" t="s">
        <v>804</v>
      </c>
      <c r="P59" s="280" t="s">
        <v>804</v>
      </c>
      <c r="Q59" s="280" t="s">
        <v>804</v>
      </c>
    </row>
    <row r="60" spans="2:17" ht="10.5" customHeight="1">
      <c r="B60" s="264"/>
      <c r="C60" s="265"/>
      <c r="D60" s="290" t="s">
        <v>432</v>
      </c>
      <c r="E60" s="273"/>
      <c r="F60" s="280" t="s">
        <v>804</v>
      </c>
      <c r="G60" s="280" t="s">
        <v>804</v>
      </c>
      <c r="H60" s="280" t="s">
        <v>804</v>
      </c>
      <c r="I60" s="280" t="s">
        <v>804</v>
      </c>
      <c r="J60" s="280" t="s">
        <v>804</v>
      </c>
      <c r="K60" s="280" t="s">
        <v>804</v>
      </c>
      <c r="L60" s="280" t="s">
        <v>804</v>
      </c>
      <c r="M60" s="280" t="s">
        <v>804</v>
      </c>
      <c r="N60" s="280" t="s">
        <v>804</v>
      </c>
      <c r="O60" s="280" t="s">
        <v>804</v>
      </c>
      <c r="P60" s="280" t="s">
        <v>804</v>
      </c>
      <c r="Q60" s="280" t="s">
        <v>804</v>
      </c>
    </row>
    <row r="61" spans="2:17" ht="10.5" customHeight="1">
      <c r="B61" s="264"/>
      <c r="C61" s="265"/>
      <c r="D61" s="290" t="s">
        <v>433</v>
      </c>
      <c r="E61" s="273"/>
      <c r="F61" s="280" t="s">
        <v>804</v>
      </c>
      <c r="G61" s="280" t="s">
        <v>804</v>
      </c>
      <c r="H61" s="280" t="s">
        <v>804</v>
      </c>
      <c r="I61" s="280" t="s">
        <v>804</v>
      </c>
      <c r="J61" s="280" t="s">
        <v>804</v>
      </c>
      <c r="K61" s="280" t="s">
        <v>804</v>
      </c>
      <c r="L61" s="280" t="s">
        <v>804</v>
      </c>
      <c r="M61" s="280" t="s">
        <v>804</v>
      </c>
      <c r="N61" s="280" t="s">
        <v>804</v>
      </c>
      <c r="O61" s="280" t="s">
        <v>804</v>
      </c>
      <c r="P61" s="280" t="s">
        <v>804</v>
      </c>
      <c r="Q61" s="280" t="s">
        <v>804</v>
      </c>
    </row>
    <row r="62" spans="2:17" ht="10.5" customHeight="1">
      <c r="B62" s="281"/>
      <c r="C62" s="282"/>
      <c r="D62" s="292" t="s">
        <v>434</v>
      </c>
      <c r="E62" s="284"/>
      <c r="F62" s="280" t="s">
        <v>804</v>
      </c>
      <c r="G62" s="280" t="s">
        <v>804</v>
      </c>
      <c r="H62" s="280" t="s">
        <v>804</v>
      </c>
      <c r="I62" s="280" t="s">
        <v>804</v>
      </c>
      <c r="J62" s="280" t="s">
        <v>804</v>
      </c>
      <c r="K62" s="280" t="s">
        <v>804</v>
      </c>
      <c r="L62" s="280" t="s">
        <v>804</v>
      </c>
      <c r="M62" s="280" t="s">
        <v>804</v>
      </c>
      <c r="N62" s="280" t="s">
        <v>804</v>
      </c>
      <c r="O62" s="280" t="s">
        <v>804</v>
      </c>
      <c r="P62" s="280" t="s">
        <v>804</v>
      </c>
      <c r="Q62" s="280" t="s">
        <v>804</v>
      </c>
    </row>
    <row r="63" spans="2:17" ht="10.5" customHeight="1">
      <c r="B63" s="259"/>
      <c r="C63" s="260"/>
      <c r="D63" s="287" t="s">
        <v>435</v>
      </c>
      <c r="E63" s="262"/>
      <c r="F63" s="288" t="s">
        <v>804</v>
      </c>
      <c r="G63" s="288" t="s">
        <v>804</v>
      </c>
      <c r="H63" s="288" t="s">
        <v>804</v>
      </c>
      <c r="I63" s="288" t="s">
        <v>804</v>
      </c>
      <c r="J63" s="288" t="s">
        <v>804</v>
      </c>
      <c r="K63" s="288" t="s">
        <v>804</v>
      </c>
      <c r="L63" s="288" t="s">
        <v>804</v>
      </c>
      <c r="M63" s="288" t="s">
        <v>804</v>
      </c>
      <c r="N63" s="288" t="s">
        <v>804</v>
      </c>
      <c r="O63" s="288" t="s">
        <v>804</v>
      </c>
      <c r="P63" s="288" t="s">
        <v>804</v>
      </c>
      <c r="Q63" s="288" t="s">
        <v>804</v>
      </c>
    </row>
    <row r="64" spans="2:17" ht="10.5" customHeight="1">
      <c r="B64" s="281"/>
      <c r="C64" s="282"/>
      <c r="D64" s="292" t="s">
        <v>436</v>
      </c>
      <c r="E64" s="284"/>
      <c r="F64" s="293" t="s">
        <v>804</v>
      </c>
      <c r="G64" s="293" t="s">
        <v>804</v>
      </c>
      <c r="H64" s="293" t="s">
        <v>804</v>
      </c>
      <c r="I64" s="293" t="s">
        <v>804</v>
      </c>
      <c r="J64" s="293" t="s">
        <v>804</v>
      </c>
      <c r="K64" s="293" t="s">
        <v>804</v>
      </c>
      <c r="L64" s="293" t="s">
        <v>804</v>
      </c>
      <c r="M64" s="293" t="s">
        <v>804</v>
      </c>
      <c r="N64" s="293" t="s">
        <v>804</v>
      </c>
      <c r="O64" s="293" t="s">
        <v>804</v>
      </c>
      <c r="P64" s="293" t="s">
        <v>804</v>
      </c>
      <c r="Q64" s="293" t="s">
        <v>804</v>
      </c>
    </row>
    <row r="65" spans="2:17" ht="18.75">
      <c r="B65" s="236" t="s">
        <v>803</v>
      </c>
      <c r="C65" s="237"/>
      <c r="D65" s="238"/>
      <c r="E65" s="237"/>
      <c r="F65" s="237"/>
      <c r="G65" s="237"/>
      <c r="H65" s="237"/>
      <c r="I65" s="237" t="s">
        <v>650</v>
      </c>
      <c r="J65" s="237"/>
      <c r="K65" s="237"/>
      <c r="L65" s="237"/>
      <c r="M65" s="237"/>
      <c r="N65" s="237"/>
      <c r="O65" s="237"/>
      <c r="P65" s="237"/>
      <c r="Q65" s="237"/>
    </row>
    <row r="66" spans="2:17" ht="14.25" customHeight="1">
      <c r="B66" s="240" t="s">
        <v>438</v>
      </c>
      <c r="C66" s="241"/>
      <c r="D66" s="241"/>
      <c r="E66" s="241"/>
      <c r="F66" s="241"/>
      <c r="G66" s="242"/>
      <c r="H66" s="242"/>
      <c r="I66" s="242"/>
      <c r="J66" s="242"/>
      <c r="K66" s="242"/>
      <c r="L66" s="242"/>
      <c r="M66" s="242"/>
      <c r="N66" s="242"/>
      <c r="O66" s="242"/>
      <c r="P66" s="242"/>
      <c r="Q66" s="242"/>
    </row>
    <row r="67" spans="2:17" ht="6" customHeight="1">
      <c r="B67" s="242"/>
      <c r="C67" s="242"/>
      <c r="E67" s="242"/>
      <c r="F67" s="242"/>
      <c r="G67" s="242"/>
      <c r="H67" s="242"/>
      <c r="I67" s="242"/>
      <c r="J67" s="242"/>
      <c r="K67" s="242"/>
      <c r="L67" s="242"/>
      <c r="M67" s="242"/>
      <c r="N67" s="242"/>
      <c r="O67" s="242"/>
      <c r="P67" s="242"/>
      <c r="Q67" s="242"/>
    </row>
    <row r="68" spans="2:17" ht="18" customHeight="1">
      <c r="B68" s="242"/>
      <c r="C68" s="242"/>
      <c r="D68" s="244" t="s">
        <v>449</v>
      </c>
      <c r="E68" s="242"/>
      <c r="G68" s="242"/>
      <c r="H68" s="242"/>
      <c r="I68" s="242"/>
      <c r="J68" s="242"/>
      <c r="K68" s="242"/>
      <c r="L68" s="242"/>
      <c r="M68" s="242"/>
      <c r="N68" s="242"/>
      <c r="O68" s="242"/>
      <c r="P68" s="242"/>
      <c r="Q68" s="242"/>
    </row>
    <row r="69" spans="2:17" s="250" customFormat="1" ht="18" customHeight="1">
      <c r="B69" s="246"/>
      <c r="C69" s="247"/>
      <c r="D69" s="248"/>
      <c r="E69" s="249"/>
      <c r="F69" s="777" t="s">
        <v>651</v>
      </c>
      <c r="G69" s="782"/>
      <c r="H69" s="782"/>
      <c r="I69" s="777" t="s">
        <v>346</v>
      </c>
      <c r="J69" s="778"/>
      <c r="K69" s="778"/>
      <c r="L69" s="777" t="s">
        <v>652</v>
      </c>
      <c r="M69" s="778"/>
      <c r="N69" s="778"/>
      <c r="O69" s="772" t="s">
        <v>347</v>
      </c>
      <c r="P69" s="779"/>
      <c r="Q69" s="780"/>
    </row>
    <row r="70" spans="2:17" s="250" customFormat="1" ht="18" customHeight="1" thickBot="1">
      <c r="B70" s="775" t="s">
        <v>445</v>
      </c>
      <c r="C70" s="781"/>
      <c r="D70" s="781"/>
      <c r="E70" s="252"/>
      <c r="F70" s="252" t="s">
        <v>647</v>
      </c>
      <c r="G70" s="251" t="s">
        <v>648</v>
      </c>
      <c r="H70" s="251" t="s">
        <v>649</v>
      </c>
      <c r="I70" s="253" t="s">
        <v>647</v>
      </c>
      <c r="J70" s="251" t="s">
        <v>648</v>
      </c>
      <c r="K70" s="251" t="s">
        <v>649</v>
      </c>
      <c r="L70" s="253" t="s">
        <v>647</v>
      </c>
      <c r="M70" s="251" t="s">
        <v>648</v>
      </c>
      <c r="N70" s="251" t="s">
        <v>649</v>
      </c>
      <c r="O70" s="251" t="s">
        <v>647</v>
      </c>
      <c r="P70" s="253" t="s">
        <v>648</v>
      </c>
      <c r="Q70" s="252" t="s">
        <v>649</v>
      </c>
    </row>
    <row r="71" spans="2:17" s="250" customFormat="1" ht="9.75" customHeight="1" thickTop="1">
      <c r="B71" s="295"/>
      <c r="C71" s="296"/>
      <c r="D71" s="297"/>
      <c r="E71" s="298"/>
      <c r="F71" s="299" t="s">
        <v>636</v>
      </c>
      <c r="G71" s="300" t="s">
        <v>636</v>
      </c>
      <c r="H71" s="300" t="s">
        <v>636</v>
      </c>
      <c r="I71" s="301" t="s">
        <v>637</v>
      </c>
      <c r="J71" s="301" t="s">
        <v>637</v>
      </c>
      <c r="K71" s="301" t="s">
        <v>637</v>
      </c>
      <c r="L71" s="301" t="s">
        <v>637</v>
      </c>
      <c r="M71" s="301" t="s">
        <v>637</v>
      </c>
      <c r="N71" s="301" t="s">
        <v>637</v>
      </c>
      <c r="O71" s="301" t="s">
        <v>637</v>
      </c>
      <c r="P71" s="301" t="s">
        <v>637</v>
      </c>
      <c r="Q71" s="301" t="s">
        <v>637</v>
      </c>
    </row>
    <row r="72" spans="2:17" ht="16.5" customHeight="1">
      <c r="B72" s="302"/>
      <c r="C72" s="303"/>
      <c r="D72" s="304" t="s">
        <v>146</v>
      </c>
      <c r="E72" s="278"/>
      <c r="F72" s="305">
        <v>20</v>
      </c>
      <c r="G72" s="305">
        <v>20.6</v>
      </c>
      <c r="H72" s="305">
        <v>19.1</v>
      </c>
      <c r="I72" s="305">
        <v>156.2</v>
      </c>
      <c r="J72" s="305">
        <v>170.6</v>
      </c>
      <c r="K72" s="305">
        <v>135</v>
      </c>
      <c r="L72" s="305">
        <v>144.5</v>
      </c>
      <c r="M72" s="305">
        <v>155.2</v>
      </c>
      <c r="N72" s="305">
        <v>128.8</v>
      </c>
      <c r="O72" s="305">
        <v>11.7</v>
      </c>
      <c r="P72" s="305">
        <v>15.4</v>
      </c>
      <c r="Q72" s="305">
        <v>6.2</v>
      </c>
    </row>
    <row r="73" spans="2:17" ht="16.5" customHeight="1">
      <c r="B73" s="259"/>
      <c r="C73" s="260"/>
      <c r="D73" s="261" t="s">
        <v>393</v>
      </c>
      <c r="E73" s="262"/>
      <c r="F73" s="306" t="s">
        <v>804</v>
      </c>
      <c r="G73" s="306" t="s">
        <v>804</v>
      </c>
      <c r="H73" s="306" t="s">
        <v>804</v>
      </c>
      <c r="I73" s="306" t="s">
        <v>804</v>
      </c>
      <c r="J73" s="306" t="s">
        <v>804</v>
      </c>
      <c r="K73" s="306" t="s">
        <v>804</v>
      </c>
      <c r="L73" s="306" t="s">
        <v>804</v>
      </c>
      <c r="M73" s="306" t="s">
        <v>804</v>
      </c>
      <c r="N73" s="306" t="s">
        <v>804</v>
      </c>
      <c r="O73" s="306" t="s">
        <v>804</v>
      </c>
      <c r="P73" s="306" t="s">
        <v>804</v>
      </c>
      <c r="Q73" s="306" t="s">
        <v>804</v>
      </c>
    </row>
    <row r="74" spans="2:17" ht="16.5" customHeight="1">
      <c r="B74" s="264"/>
      <c r="C74" s="265"/>
      <c r="D74" s="266" t="s">
        <v>154</v>
      </c>
      <c r="E74" s="267"/>
      <c r="F74" s="307">
        <v>23.1</v>
      </c>
      <c r="G74" s="307">
        <v>23.4</v>
      </c>
      <c r="H74" s="307">
        <v>20.3</v>
      </c>
      <c r="I74" s="307">
        <v>194.1</v>
      </c>
      <c r="J74" s="307">
        <v>197.5</v>
      </c>
      <c r="K74" s="307">
        <v>165.9</v>
      </c>
      <c r="L74" s="307">
        <v>178.9</v>
      </c>
      <c r="M74" s="307">
        <v>181.8</v>
      </c>
      <c r="N74" s="307">
        <v>155.1</v>
      </c>
      <c r="O74" s="307">
        <v>15.2</v>
      </c>
      <c r="P74" s="307">
        <v>15.7</v>
      </c>
      <c r="Q74" s="307">
        <v>10.8</v>
      </c>
    </row>
    <row r="75" spans="2:17" ht="16.5" customHeight="1">
      <c r="B75" s="264"/>
      <c r="C75" s="265"/>
      <c r="D75" s="266" t="s">
        <v>156</v>
      </c>
      <c r="E75" s="267"/>
      <c r="F75" s="307">
        <v>20.8</v>
      </c>
      <c r="G75" s="307">
        <v>20.9</v>
      </c>
      <c r="H75" s="307">
        <v>20.2</v>
      </c>
      <c r="I75" s="307">
        <v>174.5</v>
      </c>
      <c r="J75" s="307">
        <v>179.7</v>
      </c>
      <c r="K75" s="307">
        <v>158.2</v>
      </c>
      <c r="L75" s="307">
        <v>159.6</v>
      </c>
      <c r="M75" s="307">
        <v>162.4</v>
      </c>
      <c r="N75" s="307">
        <v>150.7</v>
      </c>
      <c r="O75" s="307">
        <v>14.9</v>
      </c>
      <c r="P75" s="307">
        <v>17.3</v>
      </c>
      <c r="Q75" s="307">
        <v>7.5</v>
      </c>
    </row>
    <row r="76" spans="2:17" ht="16.5" customHeight="1">
      <c r="B76" s="264"/>
      <c r="C76" s="265"/>
      <c r="D76" s="266" t="s">
        <v>158</v>
      </c>
      <c r="E76" s="267"/>
      <c r="F76" s="307">
        <v>19.7</v>
      </c>
      <c r="G76" s="307">
        <v>19.7</v>
      </c>
      <c r="H76" s="307">
        <v>19.9</v>
      </c>
      <c r="I76" s="307">
        <v>160.1</v>
      </c>
      <c r="J76" s="307">
        <v>162.3</v>
      </c>
      <c r="K76" s="307">
        <v>147.8</v>
      </c>
      <c r="L76" s="307">
        <v>146.7</v>
      </c>
      <c r="M76" s="307">
        <v>147.7</v>
      </c>
      <c r="N76" s="307">
        <v>141.3</v>
      </c>
      <c r="O76" s="307">
        <v>13.4</v>
      </c>
      <c r="P76" s="307">
        <v>14.6</v>
      </c>
      <c r="Q76" s="307">
        <v>6.5</v>
      </c>
    </row>
    <row r="77" spans="2:17" ht="16.5" customHeight="1">
      <c r="B77" s="264"/>
      <c r="C77" s="265"/>
      <c r="D77" s="266" t="s">
        <v>161</v>
      </c>
      <c r="E77" s="267"/>
      <c r="F77" s="307">
        <v>20.1</v>
      </c>
      <c r="G77" s="307">
        <v>20.8</v>
      </c>
      <c r="H77" s="307">
        <v>18.9</v>
      </c>
      <c r="I77" s="307">
        <v>169.2</v>
      </c>
      <c r="J77" s="307">
        <v>186.2</v>
      </c>
      <c r="K77" s="307">
        <v>140.9</v>
      </c>
      <c r="L77" s="307">
        <v>153.5</v>
      </c>
      <c r="M77" s="307">
        <v>165.4</v>
      </c>
      <c r="N77" s="307">
        <v>133.7</v>
      </c>
      <c r="O77" s="307">
        <v>15.7</v>
      </c>
      <c r="P77" s="307">
        <v>20.8</v>
      </c>
      <c r="Q77" s="307">
        <v>7.2</v>
      </c>
    </row>
    <row r="78" spans="2:17" ht="16.5" customHeight="1">
      <c r="B78" s="264"/>
      <c r="C78" s="265"/>
      <c r="D78" s="266" t="s">
        <v>394</v>
      </c>
      <c r="E78" s="267"/>
      <c r="F78" s="307">
        <v>21.1</v>
      </c>
      <c r="G78" s="307">
        <v>21.2</v>
      </c>
      <c r="H78" s="307">
        <v>20.5</v>
      </c>
      <c r="I78" s="307">
        <v>168.2</v>
      </c>
      <c r="J78" s="307">
        <v>173.2</v>
      </c>
      <c r="K78" s="307">
        <v>146.4</v>
      </c>
      <c r="L78" s="307">
        <v>150.5</v>
      </c>
      <c r="M78" s="307">
        <v>154.1</v>
      </c>
      <c r="N78" s="307">
        <v>134.8</v>
      </c>
      <c r="O78" s="307">
        <v>17.7</v>
      </c>
      <c r="P78" s="307">
        <v>19.1</v>
      </c>
      <c r="Q78" s="307">
        <v>11.6</v>
      </c>
    </row>
    <row r="79" spans="2:17" ht="16.5" customHeight="1">
      <c r="B79" s="264"/>
      <c r="C79" s="265"/>
      <c r="D79" s="266" t="s">
        <v>395</v>
      </c>
      <c r="E79" s="267"/>
      <c r="F79" s="307">
        <v>19.9</v>
      </c>
      <c r="G79" s="307">
        <v>21</v>
      </c>
      <c r="H79" s="307">
        <v>19.2</v>
      </c>
      <c r="I79" s="307">
        <v>135.9</v>
      </c>
      <c r="J79" s="307">
        <v>163.3</v>
      </c>
      <c r="K79" s="307">
        <v>118.7</v>
      </c>
      <c r="L79" s="307">
        <v>129</v>
      </c>
      <c r="M79" s="307">
        <v>151.4</v>
      </c>
      <c r="N79" s="307">
        <v>115</v>
      </c>
      <c r="O79" s="307">
        <v>6.9</v>
      </c>
      <c r="P79" s="307">
        <v>11.9</v>
      </c>
      <c r="Q79" s="307">
        <v>3.7</v>
      </c>
    </row>
    <row r="80" spans="2:17" ht="16.5" customHeight="1">
      <c r="B80" s="264"/>
      <c r="C80" s="265"/>
      <c r="D80" s="266" t="s">
        <v>396</v>
      </c>
      <c r="E80" s="267"/>
      <c r="F80" s="307">
        <v>20.3</v>
      </c>
      <c r="G80" s="307">
        <v>20.7</v>
      </c>
      <c r="H80" s="307">
        <v>19.8</v>
      </c>
      <c r="I80" s="307">
        <v>163.2</v>
      </c>
      <c r="J80" s="307">
        <v>174.4</v>
      </c>
      <c r="K80" s="307">
        <v>151.4</v>
      </c>
      <c r="L80" s="307">
        <v>148.2</v>
      </c>
      <c r="M80" s="307">
        <v>154.5</v>
      </c>
      <c r="N80" s="307">
        <v>141.6</v>
      </c>
      <c r="O80" s="307">
        <v>15</v>
      </c>
      <c r="P80" s="307">
        <v>19.9</v>
      </c>
      <c r="Q80" s="307">
        <v>9.8</v>
      </c>
    </row>
    <row r="81" spans="2:17" ht="16.5" customHeight="1">
      <c r="B81" s="264"/>
      <c r="C81" s="265"/>
      <c r="D81" s="266" t="s">
        <v>397</v>
      </c>
      <c r="E81" s="267"/>
      <c r="F81" s="307">
        <v>17.9</v>
      </c>
      <c r="G81" s="307">
        <v>18.2</v>
      </c>
      <c r="H81" s="307">
        <v>17.5</v>
      </c>
      <c r="I81" s="307">
        <v>133.4</v>
      </c>
      <c r="J81" s="307">
        <v>145.6</v>
      </c>
      <c r="K81" s="307">
        <v>121.1</v>
      </c>
      <c r="L81" s="307">
        <v>123.6</v>
      </c>
      <c r="M81" s="307">
        <v>135.6</v>
      </c>
      <c r="N81" s="307">
        <v>111.5</v>
      </c>
      <c r="O81" s="307">
        <v>9.8</v>
      </c>
      <c r="P81" s="307">
        <v>10</v>
      </c>
      <c r="Q81" s="307">
        <v>9.6</v>
      </c>
    </row>
    <row r="82" spans="2:17" ht="16.5" customHeight="1">
      <c r="B82" s="264"/>
      <c r="C82" s="265"/>
      <c r="D82" s="266" t="s">
        <v>398</v>
      </c>
      <c r="E82" s="267"/>
      <c r="F82" s="307">
        <v>20.1</v>
      </c>
      <c r="G82" s="307">
        <v>20.2</v>
      </c>
      <c r="H82" s="307">
        <v>20</v>
      </c>
      <c r="I82" s="307">
        <v>176.7</v>
      </c>
      <c r="J82" s="307">
        <v>180.9</v>
      </c>
      <c r="K82" s="307">
        <v>156.7</v>
      </c>
      <c r="L82" s="307">
        <v>156.8</v>
      </c>
      <c r="M82" s="307">
        <v>158.5</v>
      </c>
      <c r="N82" s="307">
        <v>148.6</v>
      </c>
      <c r="O82" s="307">
        <v>19.9</v>
      </c>
      <c r="P82" s="307">
        <v>22.4</v>
      </c>
      <c r="Q82" s="307">
        <v>8.1</v>
      </c>
    </row>
    <row r="83" spans="2:17" ht="16.5" customHeight="1">
      <c r="B83" s="264"/>
      <c r="C83" s="265"/>
      <c r="D83" s="266" t="s">
        <v>399</v>
      </c>
      <c r="E83" s="267"/>
      <c r="F83" s="307">
        <v>17.8</v>
      </c>
      <c r="G83" s="307">
        <v>19</v>
      </c>
      <c r="H83" s="307">
        <v>17</v>
      </c>
      <c r="I83" s="307">
        <v>113.9</v>
      </c>
      <c r="J83" s="307">
        <v>138.5</v>
      </c>
      <c r="K83" s="307">
        <v>97.8</v>
      </c>
      <c r="L83" s="307">
        <v>107</v>
      </c>
      <c r="M83" s="307">
        <v>129</v>
      </c>
      <c r="N83" s="307">
        <v>92.6</v>
      </c>
      <c r="O83" s="307">
        <v>6.9</v>
      </c>
      <c r="P83" s="307">
        <v>9.5</v>
      </c>
      <c r="Q83" s="307">
        <v>5.2</v>
      </c>
    </row>
    <row r="84" spans="2:17" ht="16.5" customHeight="1">
      <c r="B84" s="264"/>
      <c r="C84" s="265"/>
      <c r="D84" s="266" t="s">
        <v>400</v>
      </c>
      <c r="E84" s="267"/>
      <c r="F84" s="307">
        <v>20.4</v>
      </c>
      <c r="G84" s="307">
        <v>21.9</v>
      </c>
      <c r="H84" s="307">
        <v>19.2</v>
      </c>
      <c r="I84" s="307">
        <v>146.8</v>
      </c>
      <c r="J84" s="307">
        <v>165.6</v>
      </c>
      <c r="K84" s="307">
        <v>133</v>
      </c>
      <c r="L84" s="307">
        <v>142.4</v>
      </c>
      <c r="M84" s="307">
        <v>159.9</v>
      </c>
      <c r="N84" s="307">
        <v>129.6</v>
      </c>
      <c r="O84" s="307">
        <v>4.4</v>
      </c>
      <c r="P84" s="307">
        <v>5.7</v>
      </c>
      <c r="Q84" s="307">
        <v>3.4</v>
      </c>
    </row>
    <row r="85" spans="2:17" ht="16.5" customHeight="1">
      <c r="B85" s="264"/>
      <c r="C85" s="265"/>
      <c r="D85" s="266" t="s">
        <v>401</v>
      </c>
      <c r="E85" s="267"/>
      <c r="F85" s="307">
        <v>16.2</v>
      </c>
      <c r="G85" s="307">
        <v>17.4</v>
      </c>
      <c r="H85" s="307">
        <v>14.4</v>
      </c>
      <c r="I85" s="307">
        <v>123.4</v>
      </c>
      <c r="J85" s="307">
        <v>133.2</v>
      </c>
      <c r="K85" s="307">
        <v>110.1</v>
      </c>
      <c r="L85" s="307">
        <v>114</v>
      </c>
      <c r="M85" s="307">
        <v>125.3</v>
      </c>
      <c r="N85" s="307">
        <v>98.5</v>
      </c>
      <c r="O85" s="307">
        <v>9.4</v>
      </c>
      <c r="P85" s="307">
        <v>7.9</v>
      </c>
      <c r="Q85" s="307">
        <v>11.6</v>
      </c>
    </row>
    <row r="86" spans="2:17" ht="16.5" customHeight="1">
      <c r="B86" s="264"/>
      <c r="C86" s="265"/>
      <c r="D86" s="266" t="s">
        <v>402</v>
      </c>
      <c r="E86" s="267"/>
      <c r="F86" s="307">
        <v>19.6</v>
      </c>
      <c r="G86" s="307">
        <v>20</v>
      </c>
      <c r="H86" s="307">
        <v>19.4</v>
      </c>
      <c r="I86" s="307">
        <v>149</v>
      </c>
      <c r="J86" s="307">
        <v>157.4</v>
      </c>
      <c r="K86" s="307">
        <v>145.9</v>
      </c>
      <c r="L86" s="307">
        <v>143.4</v>
      </c>
      <c r="M86" s="307">
        <v>149.5</v>
      </c>
      <c r="N86" s="307">
        <v>141.2</v>
      </c>
      <c r="O86" s="307">
        <v>5.6</v>
      </c>
      <c r="P86" s="307">
        <v>7.9</v>
      </c>
      <c r="Q86" s="307">
        <v>4.7</v>
      </c>
    </row>
    <row r="87" spans="2:17" ht="16.5" customHeight="1">
      <c r="B87" s="264"/>
      <c r="C87" s="265"/>
      <c r="D87" s="266" t="s">
        <v>188</v>
      </c>
      <c r="E87" s="267"/>
      <c r="F87" s="307">
        <v>20</v>
      </c>
      <c r="G87" s="307">
        <v>19.8</v>
      </c>
      <c r="H87" s="307">
        <v>20.3</v>
      </c>
      <c r="I87" s="307">
        <v>152.8</v>
      </c>
      <c r="J87" s="307">
        <v>155.9</v>
      </c>
      <c r="K87" s="307">
        <v>146.7</v>
      </c>
      <c r="L87" s="307">
        <v>148.8</v>
      </c>
      <c r="M87" s="307">
        <v>151.5</v>
      </c>
      <c r="N87" s="307">
        <v>143.5</v>
      </c>
      <c r="O87" s="307">
        <v>4</v>
      </c>
      <c r="P87" s="307">
        <v>4.4</v>
      </c>
      <c r="Q87" s="307">
        <v>3.2</v>
      </c>
    </row>
    <row r="88" spans="2:17" ht="16.5" customHeight="1">
      <c r="B88" s="264"/>
      <c r="C88" s="265"/>
      <c r="D88" s="266" t="s">
        <v>403</v>
      </c>
      <c r="E88" s="267"/>
      <c r="F88" s="307">
        <v>19.2</v>
      </c>
      <c r="G88" s="307">
        <v>19.7</v>
      </c>
      <c r="H88" s="307">
        <v>18.7</v>
      </c>
      <c r="I88" s="307">
        <v>133.2</v>
      </c>
      <c r="J88" s="307">
        <v>149.6</v>
      </c>
      <c r="K88" s="307">
        <v>117.6</v>
      </c>
      <c r="L88" s="307">
        <v>122.7</v>
      </c>
      <c r="M88" s="307">
        <v>135.1</v>
      </c>
      <c r="N88" s="307">
        <v>110.9</v>
      </c>
      <c r="O88" s="307">
        <v>10.5</v>
      </c>
      <c r="P88" s="307">
        <v>14.5</v>
      </c>
      <c r="Q88" s="307">
        <v>6.7</v>
      </c>
    </row>
    <row r="89" spans="2:17" ht="16.5" customHeight="1">
      <c r="B89" s="259"/>
      <c r="C89" s="260"/>
      <c r="D89" s="261" t="s">
        <v>404</v>
      </c>
      <c r="E89" s="262"/>
      <c r="F89" s="308">
        <v>21.1</v>
      </c>
      <c r="G89" s="308">
        <v>21.7</v>
      </c>
      <c r="H89" s="308">
        <v>20.3</v>
      </c>
      <c r="I89" s="308">
        <v>169.3</v>
      </c>
      <c r="J89" s="308">
        <v>183.4</v>
      </c>
      <c r="K89" s="308">
        <v>150.5</v>
      </c>
      <c r="L89" s="308">
        <v>156</v>
      </c>
      <c r="M89" s="308">
        <v>166</v>
      </c>
      <c r="N89" s="308">
        <v>142.6</v>
      </c>
      <c r="O89" s="308">
        <v>13.3</v>
      </c>
      <c r="P89" s="308">
        <v>17.4</v>
      </c>
      <c r="Q89" s="308">
        <v>7.9</v>
      </c>
    </row>
    <row r="90" spans="2:17" ht="16.5" customHeight="1">
      <c r="B90" s="270"/>
      <c r="C90" s="271"/>
      <c r="D90" s="272" t="s">
        <v>196</v>
      </c>
      <c r="E90" s="273"/>
      <c r="F90" s="309">
        <v>21.7</v>
      </c>
      <c r="G90" s="309">
        <v>21.9</v>
      </c>
      <c r="H90" s="309">
        <v>20.9</v>
      </c>
      <c r="I90" s="309">
        <v>174.7</v>
      </c>
      <c r="J90" s="309">
        <v>178.8</v>
      </c>
      <c r="K90" s="309">
        <v>162.4</v>
      </c>
      <c r="L90" s="309">
        <v>159.4</v>
      </c>
      <c r="M90" s="309">
        <v>160.5</v>
      </c>
      <c r="N90" s="309">
        <v>156.1</v>
      </c>
      <c r="O90" s="309">
        <v>15.3</v>
      </c>
      <c r="P90" s="309">
        <v>18.3</v>
      </c>
      <c r="Q90" s="309">
        <v>6.3</v>
      </c>
    </row>
    <row r="91" spans="2:17" ht="16.5" customHeight="1">
      <c r="B91" s="275"/>
      <c r="C91" s="276"/>
      <c r="D91" s="277" t="s">
        <v>405</v>
      </c>
      <c r="E91" s="278"/>
      <c r="F91" s="481">
        <v>21.9</v>
      </c>
      <c r="G91" s="481">
        <v>22.2</v>
      </c>
      <c r="H91" s="481">
        <v>21.2</v>
      </c>
      <c r="I91" s="481">
        <v>183.6</v>
      </c>
      <c r="J91" s="481">
        <v>187.9</v>
      </c>
      <c r="K91" s="481">
        <v>172.9</v>
      </c>
      <c r="L91" s="481">
        <v>176.5</v>
      </c>
      <c r="M91" s="481">
        <v>179.3</v>
      </c>
      <c r="N91" s="481">
        <v>169.5</v>
      </c>
      <c r="O91" s="481">
        <v>7.1</v>
      </c>
      <c r="P91" s="481">
        <v>8.6</v>
      </c>
      <c r="Q91" s="481">
        <v>3.4</v>
      </c>
    </row>
    <row r="92" spans="2:17" ht="16.5" customHeight="1">
      <c r="B92" s="264"/>
      <c r="C92" s="265"/>
      <c r="D92" s="266" t="s">
        <v>406</v>
      </c>
      <c r="E92" s="267"/>
      <c r="F92" s="307">
        <v>21.8</v>
      </c>
      <c r="G92" s="307">
        <v>22.1</v>
      </c>
      <c r="H92" s="307">
        <v>20.7</v>
      </c>
      <c r="I92" s="307">
        <v>184.1</v>
      </c>
      <c r="J92" s="307">
        <v>189.2</v>
      </c>
      <c r="K92" s="307">
        <v>169.3</v>
      </c>
      <c r="L92" s="307">
        <v>171.6</v>
      </c>
      <c r="M92" s="307">
        <v>175.3</v>
      </c>
      <c r="N92" s="307">
        <v>160.8</v>
      </c>
      <c r="O92" s="307">
        <v>12.5</v>
      </c>
      <c r="P92" s="307">
        <v>13.9</v>
      </c>
      <c r="Q92" s="307">
        <v>8.5</v>
      </c>
    </row>
    <row r="93" spans="2:17" ht="16.5" customHeight="1">
      <c r="B93" s="264"/>
      <c r="C93" s="265"/>
      <c r="D93" s="266" t="s">
        <v>407</v>
      </c>
      <c r="E93" s="267"/>
      <c r="F93" s="307">
        <v>22.9</v>
      </c>
      <c r="G93" s="307">
        <v>23.4</v>
      </c>
      <c r="H93" s="307">
        <v>21.3</v>
      </c>
      <c r="I93" s="307">
        <v>174.1</v>
      </c>
      <c r="J93" s="307">
        <v>179.1</v>
      </c>
      <c r="K93" s="307">
        <v>159.1</v>
      </c>
      <c r="L93" s="307">
        <v>160.7</v>
      </c>
      <c r="M93" s="307">
        <v>163.7</v>
      </c>
      <c r="N93" s="307">
        <v>151.9</v>
      </c>
      <c r="O93" s="307">
        <v>13.4</v>
      </c>
      <c r="P93" s="307">
        <v>15.4</v>
      </c>
      <c r="Q93" s="307">
        <v>7.2</v>
      </c>
    </row>
    <row r="94" spans="2:17" ht="16.5" customHeight="1">
      <c r="B94" s="264"/>
      <c r="C94" s="265"/>
      <c r="D94" s="266" t="s">
        <v>208</v>
      </c>
      <c r="E94" s="267"/>
      <c r="F94" s="307">
        <v>22.2</v>
      </c>
      <c r="G94" s="307">
        <v>22.2</v>
      </c>
      <c r="H94" s="307">
        <v>22.2</v>
      </c>
      <c r="I94" s="307">
        <v>190.8</v>
      </c>
      <c r="J94" s="307">
        <v>197.5</v>
      </c>
      <c r="K94" s="307">
        <v>165.2</v>
      </c>
      <c r="L94" s="307">
        <v>167.4</v>
      </c>
      <c r="M94" s="307">
        <v>170.2</v>
      </c>
      <c r="N94" s="307">
        <v>156.9</v>
      </c>
      <c r="O94" s="307">
        <v>23.4</v>
      </c>
      <c r="P94" s="307">
        <v>27.3</v>
      </c>
      <c r="Q94" s="307">
        <v>8.3</v>
      </c>
    </row>
    <row r="95" spans="2:17" ht="16.5" customHeight="1">
      <c r="B95" s="264"/>
      <c r="C95" s="265"/>
      <c r="D95" s="266" t="s">
        <v>408</v>
      </c>
      <c r="E95" s="267"/>
      <c r="F95" s="307">
        <v>20.5</v>
      </c>
      <c r="G95" s="307">
        <v>20.9</v>
      </c>
      <c r="H95" s="307">
        <v>19.6</v>
      </c>
      <c r="I95" s="307">
        <v>165.6</v>
      </c>
      <c r="J95" s="307">
        <v>170.9</v>
      </c>
      <c r="K95" s="307">
        <v>153.4</v>
      </c>
      <c r="L95" s="307">
        <v>151.8</v>
      </c>
      <c r="M95" s="307">
        <v>155.1</v>
      </c>
      <c r="N95" s="307">
        <v>144.2</v>
      </c>
      <c r="O95" s="307">
        <v>13.8</v>
      </c>
      <c r="P95" s="307">
        <v>15.8</v>
      </c>
      <c r="Q95" s="307">
        <v>9.2</v>
      </c>
    </row>
    <row r="96" spans="2:17" ht="16.5" customHeight="1">
      <c r="B96" s="264"/>
      <c r="C96" s="265"/>
      <c r="D96" s="266" t="s">
        <v>409</v>
      </c>
      <c r="E96" s="267"/>
      <c r="F96" s="307">
        <v>21</v>
      </c>
      <c r="G96" s="307">
        <v>21.5</v>
      </c>
      <c r="H96" s="307">
        <v>20.1</v>
      </c>
      <c r="I96" s="307">
        <v>173.7</v>
      </c>
      <c r="J96" s="307">
        <v>186.7</v>
      </c>
      <c r="K96" s="307">
        <v>151.7</v>
      </c>
      <c r="L96" s="307">
        <v>158.2</v>
      </c>
      <c r="M96" s="307">
        <v>166.5</v>
      </c>
      <c r="N96" s="307">
        <v>144.1</v>
      </c>
      <c r="O96" s="307">
        <v>15.5</v>
      </c>
      <c r="P96" s="307">
        <v>20.2</v>
      </c>
      <c r="Q96" s="307">
        <v>7.6</v>
      </c>
    </row>
    <row r="97" spans="2:17" ht="16.5" customHeight="1">
      <c r="B97" s="264"/>
      <c r="C97" s="265"/>
      <c r="D97" s="266" t="s">
        <v>410</v>
      </c>
      <c r="E97" s="267"/>
      <c r="F97" s="307">
        <v>20.6</v>
      </c>
      <c r="G97" s="307">
        <v>20.7</v>
      </c>
      <c r="H97" s="307">
        <v>20.2</v>
      </c>
      <c r="I97" s="307">
        <v>176</v>
      </c>
      <c r="J97" s="307">
        <v>179.5</v>
      </c>
      <c r="K97" s="307">
        <v>155</v>
      </c>
      <c r="L97" s="307">
        <v>160</v>
      </c>
      <c r="M97" s="307">
        <v>161.8</v>
      </c>
      <c r="N97" s="307">
        <v>149.2</v>
      </c>
      <c r="O97" s="307">
        <v>16</v>
      </c>
      <c r="P97" s="307">
        <v>17.7</v>
      </c>
      <c r="Q97" s="307">
        <v>5.8</v>
      </c>
    </row>
    <row r="98" spans="2:17" ht="16.5" customHeight="1">
      <c r="B98" s="264"/>
      <c r="C98" s="265"/>
      <c r="D98" s="266" t="s">
        <v>411</v>
      </c>
      <c r="E98" s="267"/>
      <c r="F98" s="307">
        <v>19.6</v>
      </c>
      <c r="G98" s="307">
        <v>19.6</v>
      </c>
      <c r="H98" s="307">
        <v>20.1</v>
      </c>
      <c r="I98" s="307">
        <v>166.4</v>
      </c>
      <c r="J98" s="307">
        <v>167.9</v>
      </c>
      <c r="K98" s="307">
        <v>156.6</v>
      </c>
      <c r="L98" s="307">
        <v>152.4</v>
      </c>
      <c r="M98" s="307">
        <v>153.1</v>
      </c>
      <c r="N98" s="307">
        <v>147.8</v>
      </c>
      <c r="O98" s="307">
        <v>14</v>
      </c>
      <c r="P98" s="307">
        <v>14.8</v>
      </c>
      <c r="Q98" s="307">
        <v>8.8</v>
      </c>
    </row>
    <row r="99" spans="2:17" ht="16.5" customHeight="1">
      <c r="B99" s="264"/>
      <c r="C99" s="265"/>
      <c r="D99" s="266" t="s">
        <v>222</v>
      </c>
      <c r="E99" s="267"/>
      <c r="F99" s="307">
        <v>20.9</v>
      </c>
      <c r="G99" s="307">
        <v>21</v>
      </c>
      <c r="H99" s="307">
        <v>20.4</v>
      </c>
      <c r="I99" s="307">
        <v>181</v>
      </c>
      <c r="J99" s="307">
        <v>183.3</v>
      </c>
      <c r="K99" s="307">
        <v>158.4</v>
      </c>
      <c r="L99" s="307">
        <v>164.3</v>
      </c>
      <c r="M99" s="307">
        <v>165.6</v>
      </c>
      <c r="N99" s="307">
        <v>151.2</v>
      </c>
      <c r="O99" s="307">
        <v>16.7</v>
      </c>
      <c r="P99" s="307">
        <v>17.7</v>
      </c>
      <c r="Q99" s="307">
        <v>7.2</v>
      </c>
    </row>
    <row r="100" spans="2:17" ht="16.5" customHeight="1">
      <c r="B100" s="264"/>
      <c r="C100" s="265"/>
      <c r="D100" s="266" t="s">
        <v>225</v>
      </c>
      <c r="E100" s="267"/>
      <c r="F100" s="307">
        <v>21.2</v>
      </c>
      <c r="G100" s="307">
        <v>21.1</v>
      </c>
      <c r="H100" s="307">
        <v>21.9</v>
      </c>
      <c r="I100" s="307">
        <v>181.8</v>
      </c>
      <c r="J100" s="307">
        <v>177.1</v>
      </c>
      <c r="K100" s="307">
        <v>204.9</v>
      </c>
      <c r="L100" s="307">
        <v>172.7</v>
      </c>
      <c r="M100" s="307">
        <v>167.1</v>
      </c>
      <c r="N100" s="307">
        <v>200.5</v>
      </c>
      <c r="O100" s="307">
        <v>9.1</v>
      </c>
      <c r="P100" s="307">
        <v>10</v>
      </c>
      <c r="Q100" s="307">
        <v>4.4</v>
      </c>
    </row>
    <row r="101" spans="2:17" ht="16.5" customHeight="1">
      <c r="B101" s="264"/>
      <c r="C101" s="265"/>
      <c r="D101" s="266" t="s">
        <v>228</v>
      </c>
      <c r="E101" s="267"/>
      <c r="F101" s="307">
        <v>19.9</v>
      </c>
      <c r="G101" s="307">
        <v>20</v>
      </c>
      <c r="H101" s="307">
        <v>19.7</v>
      </c>
      <c r="I101" s="307">
        <v>171.4</v>
      </c>
      <c r="J101" s="307">
        <v>174.6</v>
      </c>
      <c r="K101" s="307">
        <v>154.6</v>
      </c>
      <c r="L101" s="307">
        <v>152.9</v>
      </c>
      <c r="M101" s="307">
        <v>154.1</v>
      </c>
      <c r="N101" s="307">
        <v>146.6</v>
      </c>
      <c r="O101" s="307">
        <v>18.5</v>
      </c>
      <c r="P101" s="307">
        <v>20.5</v>
      </c>
      <c r="Q101" s="307">
        <v>8</v>
      </c>
    </row>
    <row r="102" spans="2:17" ht="16.5" customHeight="1">
      <c r="B102" s="264"/>
      <c r="C102" s="265"/>
      <c r="D102" s="266" t="s">
        <v>412</v>
      </c>
      <c r="E102" s="267"/>
      <c r="F102" s="307">
        <v>20.3</v>
      </c>
      <c r="G102" s="307">
        <v>20.4</v>
      </c>
      <c r="H102" s="307">
        <v>20</v>
      </c>
      <c r="I102" s="307">
        <v>172.9</v>
      </c>
      <c r="J102" s="307">
        <v>173.5</v>
      </c>
      <c r="K102" s="307">
        <v>170.8</v>
      </c>
      <c r="L102" s="307">
        <v>159.4</v>
      </c>
      <c r="M102" s="307">
        <v>159.6</v>
      </c>
      <c r="N102" s="307">
        <v>158.7</v>
      </c>
      <c r="O102" s="307">
        <v>13.5</v>
      </c>
      <c r="P102" s="307">
        <v>13.9</v>
      </c>
      <c r="Q102" s="307">
        <v>12.1</v>
      </c>
    </row>
    <row r="103" spans="2:17" ht="16.5" customHeight="1">
      <c r="B103" s="264"/>
      <c r="C103" s="265"/>
      <c r="D103" s="266" t="s">
        <v>413</v>
      </c>
      <c r="E103" s="267"/>
      <c r="F103" s="307">
        <v>20.8</v>
      </c>
      <c r="G103" s="307">
        <v>20.9</v>
      </c>
      <c r="H103" s="307">
        <v>20.4</v>
      </c>
      <c r="I103" s="307">
        <v>180.3</v>
      </c>
      <c r="J103" s="307">
        <v>186.3</v>
      </c>
      <c r="K103" s="307">
        <v>153</v>
      </c>
      <c r="L103" s="307">
        <v>163.5</v>
      </c>
      <c r="M103" s="307">
        <v>166.5</v>
      </c>
      <c r="N103" s="307">
        <v>149.7</v>
      </c>
      <c r="O103" s="307">
        <v>16.8</v>
      </c>
      <c r="P103" s="307">
        <v>19.8</v>
      </c>
      <c r="Q103" s="307">
        <v>3.3</v>
      </c>
    </row>
    <row r="104" spans="2:17" ht="16.5" customHeight="1">
      <c r="B104" s="264"/>
      <c r="C104" s="265"/>
      <c r="D104" s="266" t="s">
        <v>414</v>
      </c>
      <c r="E104" s="267"/>
      <c r="F104" s="307">
        <v>20.2</v>
      </c>
      <c r="G104" s="307">
        <v>20.3</v>
      </c>
      <c r="H104" s="307">
        <v>19.7</v>
      </c>
      <c r="I104" s="307">
        <v>170.4</v>
      </c>
      <c r="J104" s="307">
        <v>177</v>
      </c>
      <c r="K104" s="307">
        <v>151</v>
      </c>
      <c r="L104" s="307">
        <v>154.3</v>
      </c>
      <c r="M104" s="307">
        <v>156.9</v>
      </c>
      <c r="N104" s="307">
        <v>146.7</v>
      </c>
      <c r="O104" s="307">
        <v>16.1</v>
      </c>
      <c r="P104" s="307">
        <v>20.1</v>
      </c>
      <c r="Q104" s="307">
        <v>4.3</v>
      </c>
    </row>
    <row r="105" spans="2:17" ht="16.5" customHeight="1">
      <c r="B105" s="264"/>
      <c r="C105" s="265"/>
      <c r="D105" s="266" t="s">
        <v>415</v>
      </c>
      <c r="E105" s="267"/>
      <c r="F105" s="307">
        <v>20.2</v>
      </c>
      <c r="G105" s="307">
        <v>20.7</v>
      </c>
      <c r="H105" s="307">
        <v>19.3</v>
      </c>
      <c r="I105" s="307">
        <v>169</v>
      </c>
      <c r="J105" s="307">
        <v>179.7</v>
      </c>
      <c r="K105" s="307">
        <v>151.3</v>
      </c>
      <c r="L105" s="307">
        <v>155.9</v>
      </c>
      <c r="M105" s="307">
        <v>161.3</v>
      </c>
      <c r="N105" s="307">
        <v>146.9</v>
      </c>
      <c r="O105" s="307">
        <v>13.1</v>
      </c>
      <c r="P105" s="307">
        <v>18.4</v>
      </c>
      <c r="Q105" s="307">
        <v>4.4</v>
      </c>
    </row>
    <row r="106" spans="2:17" ht="16.5" customHeight="1">
      <c r="B106" s="264"/>
      <c r="C106" s="265"/>
      <c r="D106" s="266" t="s">
        <v>416</v>
      </c>
      <c r="E106" s="267"/>
      <c r="F106" s="307">
        <v>21.6</v>
      </c>
      <c r="G106" s="307">
        <v>21.8</v>
      </c>
      <c r="H106" s="307">
        <v>21.2</v>
      </c>
      <c r="I106" s="307">
        <v>179.5</v>
      </c>
      <c r="J106" s="307">
        <v>182</v>
      </c>
      <c r="K106" s="307">
        <v>172.1</v>
      </c>
      <c r="L106" s="307">
        <v>168.3</v>
      </c>
      <c r="M106" s="307">
        <v>169.4</v>
      </c>
      <c r="N106" s="307">
        <v>164.9</v>
      </c>
      <c r="O106" s="307">
        <v>11.2</v>
      </c>
      <c r="P106" s="307">
        <v>12.6</v>
      </c>
      <c r="Q106" s="307">
        <v>7.2</v>
      </c>
    </row>
    <row r="107" spans="2:17" ht="16.5" customHeight="1">
      <c r="B107" s="264"/>
      <c r="C107" s="265"/>
      <c r="D107" s="266" t="s">
        <v>417</v>
      </c>
      <c r="E107" s="267"/>
      <c r="F107" s="307">
        <v>21</v>
      </c>
      <c r="G107" s="307">
        <v>21.2</v>
      </c>
      <c r="H107" s="307">
        <v>20.6</v>
      </c>
      <c r="I107" s="307">
        <v>184.4</v>
      </c>
      <c r="J107" s="307">
        <v>187.7</v>
      </c>
      <c r="K107" s="307">
        <v>174.6</v>
      </c>
      <c r="L107" s="307">
        <v>163.4</v>
      </c>
      <c r="M107" s="307">
        <v>164.2</v>
      </c>
      <c r="N107" s="307">
        <v>160.8</v>
      </c>
      <c r="O107" s="307">
        <v>21</v>
      </c>
      <c r="P107" s="307">
        <v>23.5</v>
      </c>
      <c r="Q107" s="307">
        <v>13.8</v>
      </c>
    </row>
    <row r="108" spans="2:17" ht="16.5" customHeight="1">
      <c r="B108" s="264"/>
      <c r="C108" s="265"/>
      <c r="D108" s="266" t="s">
        <v>418</v>
      </c>
      <c r="E108" s="267"/>
      <c r="F108" s="307">
        <v>20.2</v>
      </c>
      <c r="G108" s="307">
        <v>20.3</v>
      </c>
      <c r="H108" s="307">
        <v>19.7</v>
      </c>
      <c r="I108" s="307">
        <v>175.2</v>
      </c>
      <c r="J108" s="307">
        <v>177.9</v>
      </c>
      <c r="K108" s="307">
        <v>159</v>
      </c>
      <c r="L108" s="307">
        <v>159.1</v>
      </c>
      <c r="M108" s="307">
        <v>160.2</v>
      </c>
      <c r="N108" s="307">
        <v>152.1</v>
      </c>
      <c r="O108" s="307">
        <v>16.1</v>
      </c>
      <c r="P108" s="307">
        <v>17.7</v>
      </c>
      <c r="Q108" s="307">
        <v>6.9</v>
      </c>
    </row>
    <row r="109" spans="2:17" ht="16.5" customHeight="1">
      <c r="B109" s="264"/>
      <c r="C109" s="265"/>
      <c r="D109" s="266" t="s">
        <v>419</v>
      </c>
      <c r="E109" s="267"/>
      <c r="F109" s="307">
        <v>20.3</v>
      </c>
      <c r="G109" s="307">
        <v>20.6</v>
      </c>
      <c r="H109" s="307">
        <v>19.5</v>
      </c>
      <c r="I109" s="307">
        <v>168.3</v>
      </c>
      <c r="J109" s="307">
        <v>176.3</v>
      </c>
      <c r="K109" s="307">
        <v>152</v>
      </c>
      <c r="L109" s="307">
        <v>155.4</v>
      </c>
      <c r="M109" s="307">
        <v>160.7</v>
      </c>
      <c r="N109" s="307">
        <v>144.5</v>
      </c>
      <c r="O109" s="307">
        <v>12.9</v>
      </c>
      <c r="P109" s="307">
        <v>15.6</v>
      </c>
      <c r="Q109" s="307">
        <v>7.5</v>
      </c>
    </row>
    <row r="110" spans="2:17" ht="16.5" customHeight="1">
      <c r="B110" s="264"/>
      <c r="C110" s="265"/>
      <c r="D110" s="266" t="s">
        <v>420</v>
      </c>
      <c r="E110" s="267"/>
      <c r="F110" s="280" t="s">
        <v>804</v>
      </c>
      <c r="G110" s="280" t="s">
        <v>804</v>
      </c>
      <c r="H110" s="280" t="s">
        <v>804</v>
      </c>
      <c r="I110" s="280" t="s">
        <v>804</v>
      </c>
      <c r="J110" s="280" t="s">
        <v>804</v>
      </c>
      <c r="K110" s="280" t="s">
        <v>804</v>
      </c>
      <c r="L110" s="280" t="s">
        <v>804</v>
      </c>
      <c r="M110" s="280" t="s">
        <v>804</v>
      </c>
      <c r="N110" s="280" t="s">
        <v>804</v>
      </c>
      <c r="O110" s="280" t="s">
        <v>804</v>
      </c>
      <c r="P110" s="280" t="s">
        <v>804</v>
      </c>
      <c r="Q110" s="280" t="s">
        <v>804</v>
      </c>
    </row>
    <row r="111" spans="2:17" ht="16.5" customHeight="1">
      <c r="B111" s="264"/>
      <c r="C111" s="265"/>
      <c r="D111" s="266" t="s">
        <v>421</v>
      </c>
      <c r="E111" s="267"/>
      <c r="F111" s="280" t="s">
        <v>804</v>
      </c>
      <c r="G111" s="280" t="s">
        <v>804</v>
      </c>
      <c r="H111" s="280" t="s">
        <v>804</v>
      </c>
      <c r="I111" s="280" t="s">
        <v>804</v>
      </c>
      <c r="J111" s="280" t="s">
        <v>804</v>
      </c>
      <c r="K111" s="280" t="s">
        <v>804</v>
      </c>
      <c r="L111" s="280" t="s">
        <v>804</v>
      </c>
      <c r="M111" s="280" t="s">
        <v>804</v>
      </c>
      <c r="N111" s="280" t="s">
        <v>804</v>
      </c>
      <c r="O111" s="280" t="s">
        <v>804</v>
      </c>
      <c r="P111" s="280" t="s">
        <v>804</v>
      </c>
      <c r="Q111" s="280" t="s">
        <v>804</v>
      </c>
    </row>
    <row r="112" spans="2:17" ht="16.5" customHeight="1">
      <c r="B112" s="264"/>
      <c r="C112" s="265"/>
      <c r="D112" s="266" t="s">
        <v>422</v>
      </c>
      <c r="E112" s="267"/>
      <c r="F112" s="280" t="s">
        <v>804</v>
      </c>
      <c r="G112" s="280" t="s">
        <v>804</v>
      </c>
      <c r="H112" s="280" t="s">
        <v>804</v>
      </c>
      <c r="I112" s="280" t="s">
        <v>804</v>
      </c>
      <c r="J112" s="280" t="s">
        <v>804</v>
      </c>
      <c r="K112" s="280" t="s">
        <v>804</v>
      </c>
      <c r="L112" s="280" t="s">
        <v>804</v>
      </c>
      <c r="M112" s="280" t="s">
        <v>804</v>
      </c>
      <c r="N112" s="280" t="s">
        <v>804</v>
      </c>
      <c r="O112" s="280" t="s">
        <v>804</v>
      </c>
      <c r="P112" s="280" t="s">
        <v>804</v>
      </c>
      <c r="Q112" s="280" t="s">
        <v>804</v>
      </c>
    </row>
    <row r="113" spans="2:17" ht="16.5" customHeight="1">
      <c r="B113" s="259"/>
      <c r="C113" s="260"/>
      <c r="D113" s="261" t="s">
        <v>423</v>
      </c>
      <c r="E113" s="262"/>
      <c r="F113" s="308">
        <v>21.7</v>
      </c>
      <c r="G113" s="308">
        <v>22</v>
      </c>
      <c r="H113" s="308">
        <v>21</v>
      </c>
      <c r="I113" s="308">
        <v>165.6</v>
      </c>
      <c r="J113" s="308">
        <v>179.8</v>
      </c>
      <c r="K113" s="308">
        <v>136.1</v>
      </c>
      <c r="L113" s="308">
        <v>153.5</v>
      </c>
      <c r="M113" s="308">
        <v>164.3</v>
      </c>
      <c r="N113" s="308">
        <v>130.9</v>
      </c>
      <c r="O113" s="308">
        <v>12.1</v>
      </c>
      <c r="P113" s="308">
        <v>15.5</v>
      </c>
      <c r="Q113" s="308">
        <v>5.2</v>
      </c>
    </row>
    <row r="114" spans="2:17" ht="16.5" customHeight="1">
      <c r="B114" s="281"/>
      <c r="C114" s="282"/>
      <c r="D114" s="283" t="s">
        <v>424</v>
      </c>
      <c r="E114" s="284"/>
      <c r="F114" s="310">
        <v>19.3</v>
      </c>
      <c r="G114" s="310">
        <v>20.1</v>
      </c>
      <c r="H114" s="310">
        <v>19</v>
      </c>
      <c r="I114" s="310">
        <v>125.1</v>
      </c>
      <c r="J114" s="310">
        <v>149</v>
      </c>
      <c r="K114" s="310">
        <v>115.9</v>
      </c>
      <c r="L114" s="310">
        <v>120.1</v>
      </c>
      <c r="M114" s="310">
        <v>140.2</v>
      </c>
      <c r="N114" s="310">
        <v>112.4</v>
      </c>
      <c r="O114" s="310">
        <v>5</v>
      </c>
      <c r="P114" s="310">
        <v>8.8</v>
      </c>
      <c r="Q114" s="310">
        <v>3.5</v>
      </c>
    </row>
    <row r="115" spans="2:17" ht="16.5" customHeight="1">
      <c r="B115" s="275"/>
      <c r="C115" s="276"/>
      <c r="D115" s="277" t="s">
        <v>256</v>
      </c>
      <c r="E115" s="278"/>
      <c r="F115" s="305">
        <v>21</v>
      </c>
      <c r="G115" s="305">
        <v>22.8</v>
      </c>
      <c r="H115" s="305">
        <v>19.2</v>
      </c>
      <c r="I115" s="305">
        <v>159.7</v>
      </c>
      <c r="J115" s="305">
        <v>180.9</v>
      </c>
      <c r="K115" s="305">
        <v>137.7</v>
      </c>
      <c r="L115" s="305">
        <v>149.5</v>
      </c>
      <c r="M115" s="305">
        <v>169.4</v>
      </c>
      <c r="N115" s="305">
        <v>128.8</v>
      </c>
      <c r="O115" s="305">
        <v>10.2</v>
      </c>
      <c r="P115" s="305">
        <v>11.5</v>
      </c>
      <c r="Q115" s="305">
        <v>8.9</v>
      </c>
    </row>
    <row r="116" spans="2:17" ht="16.5" customHeight="1">
      <c r="B116" s="264"/>
      <c r="C116" s="265"/>
      <c r="D116" s="266" t="s">
        <v>425</v>
      </c>
      <c r="E116" s="267"/>
      <c r="F116" s="307">
        <v>15.8</v>
      </c>
      <c r="G116" s="307">
        <v>15.4</v>
      </c>
      <c r="H116" s="307">
        <v>16</v>
      </c>
      <c r="I116" s="307">
        <v>86.2</v>
      </c>
      <c r="J116" s="307">
        <v>98.5</v>
      </c>
      <c r="K116" s="307">
        <v>80.1</v>
      </c>
      <c r="L116" s="307">
        <v>81.3</v>
      </c>
      <c r="M116" s="307">
        <v>90.9</v>
      </c>
      <c r="N116" s="307">
        <v>76.6</v>
      </c>
      <c r="O116" s="307">
        <v>4.9</v>
      </c>
      <c r="P116" s="307">
        <v>7.6</v>
      </c>
      <c r="Q116" s="307">
        <v>3.5</v>
      </c>
    </row>
    <row r="117" spans="2:17" ht="16.5" customHeight="1">
      <c r="B117" s="259"/>
      <c r="C117" s="260"/>
      <c r="D117" s="261" t="s">
        <v>258</v>
      </c>
      <c r="E117" s="262"/>
      <c r="F117" s="308">
        <v>19.6</v>
      </c>
      <c r="G117" s="308">
        <v>19</v>
      </c>
      <c r="H117" s="308">
        <v>19.9</v>
      </c>
      <c r="I117" s="308">
        <v>154.8</v>
      </c>
      <c r="J117" s="308">
        <v>154.9</v>
      </c>
      <c r="K117" s="308">
        <v>154.9</v>
      </c>
      <c r="L117" s="308">
        <v>147.1</v>
      </c>
      <c r="M117" s="308">
        <v>144.5</v>
      </c>
      <c r="N117" s="308">
        <v>148.2</v>
      </c>
      <c r="O117" s="308">
        <v>7.7</v>
      </c>
      <c r="P117" s="308">
        <v>10.4</v>
      </c>
      <c r="Q117" s="308">
        <v>6.7</v>
      </c>
    </row>
    <row r="118" spans="2:17" ht="16.5" customHeight="1">
      <c r="B118" s="281"/>
      <c r="C118" s="282"/>
      <c r="D118" s="283" t="s">
        <v>426</v>
      </c>
      <c r="E118" s="284"/>
      <c r="F118" s="310">
        <v>19.6</v>
      </c>
      <c r="G118" s="310">
        <v>20.8</v>
      </c>
      <c r="H118" s="310">
        <v>19.1</v>
      </c>
      <c r="I118" s="310">
        <v>144.2</v>
      </c>
      <c r="J118" s="310">
        <v>159.5</v>
      </c>
      <c r="K118" s="310">
        <v>138.6</v>
      </c>
      <c r="L118" s="310">
        <v>140.4</v>
      </c>
      <c r="M118" s="310">
        <v>153.7</v>
      </c>
      <c r="N118" s="310">
        <v>135.5</v>
      </c>
      <c r="O118" s="310">
        <v>3.8</v>
      </c>
      <c r="P118" s="310">
        <v>5.8</v>
      </c>
      <c r="Q118" s="310">
        <v>3.1</v>
      </c>
    </row>
    <row r="119" spans="2:17" ht="16.5" customHeight="1">
      <c r="B119" s="275"/>
      <c r="C119" s="276"/>
      <c r="D119" s="277" t="s">
        <v>427</v>
      </c>
      <c r="E119" s="278"/>
      <c r="F119" s="305">
        <v>19.9</v>
      </c>
      <c r="G119" s="305">
        <v>19.9</v>
      </c>
      <c r="H119" s="305">
        <v>20</v>
      </c>
      <c r="I119" s="305">
        <v>143.7</v>
      </c>
      <c r="J119" s="305">
        <v>148.6</v>
      </c>
      <c r="K119" s="305">
        <v>136.9</v>
      </c>
      <c r="L119" s="305">
        <v>123.8</v>
      </c>
      <c r="M119" s="305">
        <v>124.5</v>
      </c>
      <c r="N119" s="305">
        <v>122.9</v>
      </c>
      <c r="O119" s="305">
        <v>19.9</v>
      </c>
      <c r="P119" s="305">
        <v>24.1</v>
      </c>
      <c r="Q119" s="305">
        <v>14</v>
      </c>
    </row>
    <row r="120" spans="2:17" ht="16.5" customHeight="1">
      <c r="B120" s="264"/>
      <c r="C120" s="265"/>
      <c r="D120" s="266" t="s">
        <v>428</v>
      </c>
      <c r="E120" s="267"/>
      <c r="F120" s="307">
        <v>18.6</v>
      </c>
      <c r="G120" s="307">
        <v>19.3</v>
      </c>
      <c r="H120" s="307">
        <v>18.2</v>
      </c>
      <c r="I120" s="307">
        <v>122.4</v>
      </c>
      <c r="J120" s="307">
        <v>144</v>
      </c>
      <c r="K120" s="307">
        <v>109.5</v>
      </c>
      <c r="L120" s="307">
        <v>116</v>
      </c>
      <c r="M120" s="307">
        <v>134.4</v>
      </c>
      <c r="N120" s="307">
        <v>105</v>
      </c>
      <c r="O120" s="307">
        <v>6.4</v>
      </c>
      <c r="P120" s="307">
        <v>9.6</v>
      </c>
      <c r="Q120" s="307">
        <v>4.5</v>
      </c>
    </row>
    <row r="121" spans="2:17" ht="16.5" customHeight="1">
      <c r="B121" s="264"/>
      <c r="C121" s="265"/>
      <c r="D121" s="266" t="s">
        <v>429</v>
      </c>
      <c r="E121" s="267"/>
      <c r="F121" s="307">
        <v>20.5</v>
      </c>
      <c r="G121" s="307">
        <v>20.3</v>
      </c>
      <c r="H121" s="307">
        <v>21.9</v>
      </c>
      <c r="I121" s="307">
        <v>165.4</v>
      </c>
      <c r="J121" s="307">
        <v>164.2</v>
      </c>
      <c r="K121" s="307">
        <v>172.9</v>
      </c>
      <c r="L121" s="307">
        <v>155.6</v>
      </c>
      <c r="M121" s="307">
        <v>154.2</v>
      </c>
      <c r="N121" s="307">
        <v>164.7</v>
      </c>
      <c r="O121" s="307">
        <v>9.8</v>
      </c>
      <c r="P121" s="307">
        <v>10</v>
      </c>
      <c r="Q121" s="307">
        <v>8.2</v>
      </c>
    </row>
    <row r="122" spans="2:17" ht="10.5" customHeight="1">
      <c r="B122" s="259"/>
      <c r="C122" s="260"/>
      <c r="D122" s="287" t="s">
        <v>430</v>
      </c>
      <c r="E122" s="262"/>
      <c r="F122" s="288" t="s">
        <v>804</v>
      </c>
      <c r="G122" s="288" t="s">
        <v>804</v>
      </c>
      <c r="H122" s="288" t="s">
        <v>804</v>
      </c>
      <c r="I122" s="288" t="s">
        <v>804</v>
      </c>
      <c r="J122" s="288" t="s">
        <v>804</v>
      </c>
      <c r="K122" s="288" t="s">
        <v>804</v>
      </c>
      <c r="L122" s="288" t="s">
        <v>804</v>
      </c>
      <c r="M122" s="288" t="s">
        <v>804</v>
      </c>
      <c r="N122" s="288" t="s">
        <v>804</v>
      </c>
      <c r="O122" s="288" t="s">
        <v>804</v>
      </c>
      <c r="P122" s="288" t="s">
        <v>804</v>
      </c>
      <c r="Q122" s="288" t="s">
        <v>804</v>
      </c>
    </row>
    <row r="123" spans="2:17" ht="10.5" customHeight="1">
      <c r="B123" s="264"/>
      <c r="C123" s="265"/>
      <c r="D123" s="290" t="s">
        <v>431</v>
      </c>
      <c r="E123" s="273"/>
      <c r="F123" s="280" t="s">
        <v>804</v>
      </c>
      <c r="G123" s="280" t="s">
        <v>804</v>
      </c>
      <c r="H123" s="280" t="s">
        <v>804</v>
      </c>
      <c r="I123" s="280" t="s">
        <v>804</v>
      </c>
      <c r="J123" s="280" t="s">
        <v>804</v>
      </c>
      <c r="K123" s="280" t="s">
        <v>804</v>
      </c>
      <c r="L123" s="280" t="s">
        <v>804</v>
      </c>
      <c r="M123" s="280" t="s">
        <v>804</v>
      </c>
      <c r="N123" s="280" t="s">
        <v>804</v>
      </c>
      <c r="O123" s="280" t="s">
        <v>804</v>
      </c>
      <c r="P123" s="280" t="s">
        <v>804</v>
      </c>
      <c r="Q123" s="280" t="s">
        <v>804</v>
      </c>
    </row>
    <row r="124" spans="2:17" ht="10.5" customHeight="1">
      <c r="B124" s="264"/>
      <c r="C124" s="265"/>
      <c r="D124" s="290" t="s">
        <v>432</v>
      </c>
      <c r="E124" s="273"/>
      <c r="F124" s="280" t="s">
        <v>804</v>
      </c>
      <c r="G124" s="280" t="s">
        <v>804</v>
      </c>
      <c r="H124" s="280" t="s">
        <v>804</v>
      </c>
      <c r="I124" s="280" t="s">
        <v>804</v>
      </c>
      <c r="J124" s="280" t="s">
        <v>804</v>
      </c>
      <c r="K124" s="280" t="s">
        <v>804</v>
      </c>
      <c r="L124" s="280" t="s">
        <v>804</v>
      </c>
      <c r="M124" s="280" t="s">
        <v>804</v>
      </c>
      <c r="N124" s="280" t="s">
        <v>804</v>
      </c>
      <c r="O124" s="280" t="s">
        <v>804</v>
      </c>
      <c r="P124" s="280" t="s">
        <v>804</v>
      </c>
      <c r="Q124" s="280" t="s">
        <v>804</v>
      </c>
    </row>
    <row r="125" spans="2:17" ht="10.5" customHeight="1">
      <c r="B125" s="264"/>
      <c r="C125" s="265"/>
      <c r="D125" s="290" t="s">
        <v>433</v>
      </c>
      <c r="E125" s="273"/>
      <c r="F125" s="280" t="s">
        <v>804</v>
      </c>
      <c r="G125" s="280" t="s">
        <v>804</v>
      </c>
      <c r="H125" s="280" t="s">
        <v>804</v>
      </c>
      <c r="I125" s="280" t="s">
        <v>804</v>
      </c>
      <c r="J125" s="280" t="s">
        <v>804</v>
      </c>
      <c r="K125" s="280" t="s">
        <v>804</v>
      </c>
      <c r="L125" s="280" t="s">
        <v>804</v>
      </c>
      <c r="M125" s="280" t="s">
        <v>804</v>
      </c>
      <c r="N125" s="280" t="s">
        <v>804</v>
      </c>
      <c r="O125" s="280" t="s">
        <v>804</v>
      </c>
      <c r="P125" s="280" t="s">
        <v>804</v>
      </c>
      <c r="Q125" s="280" t="s">
        <v>804</v>
      </c>
    </row>
    <row r="126" spans="2:17" ht="10.5" customHeight="1">
      <c r="B126" s="281"/>
      <c r="C126" s="282"/>
      <c r="D126" s="292" t="s">
        <v>434</v>
      </c>
      <c r="E126" s="284"/>
      <c r="F126" s="280" t="s">
        <v>804</v>
      </c>
      <c r="G126" s="280" t="s">
        <v>804</v>
      </c>
      <c r="H126" s="280" t="s">
        <v>804</v>
      </c>
      <c r="I126" s="280" t="s">
        <v>804</v>
      </c>
      <c r="J126" s="280" t="s">
        <v>804</v>
      </c>
      <c r="K126" s="280" t="s">
        <v>804</v>
      </c>
      <c r="L126" s="280" t="s">
        <v>804</v>
      </c>
      <c r="M126" s="280" t="s">
        <v>804</v>
      </c>
      <c r="N126" s="280" t="s">
        <v>804</v>
      </c>
      <c r="O126" s="280" t="s">
        <v>804</v>
      </c>
      <c r="P126" s="280" t="s">
        <v>804</v>
      </c>
      <c r="Q126" s="280" t="s">
        <v>804</v>
      </c>
    </row>
    <row r="127" spans="2:17" ht="10.5" customHeight="1">
      <c r="B127" s="259"/>
      <c r="C127" s="260"/>
      <c r="D127" s="287" t="s">
        <v>435</v>
      </c>
      <c r="E127" s="262"/>
      <c r="F127" s="288" t="s">
        <v>804</v>
      </c>
      <c r="G127" s="288" t="s">
        <v>804</v>
      </c>
      <c r="H127" s="288" t="s">
        <v>804</v>
      </c>
      <c r="I127" s="288" t="s">
        <v>804</v>
      </c>
      <c r="J127" s="288" t="s">
        <v>804</v>
      </c>
      <c r="K127" s="288" t="s">
        <v>804</v>
      </c>
      <c r="L127" s="288" t="s">
        <v>804</v>
      </c>
      <c r="M127" s="288" t="s">
        <v>804</v>
      </c>
      <c r="N127" s="288" t="s">
        <v>804</v>
      </c>
      <c r="O127" s="288" t="s">
        <v>804</v>
      </c>
      <c r="P127" s="288" t="s">
        <v>804</v>
      </c>
      <c r="Q127" s="288" t="s">
        <v>804</v>
      </c>
    </row>
    <row r="128" spans="2:17" ht="10.5" customHeight="1">
      <c r="B128" s="281"/>
      <c r="C128" s="282"/>
      <c r="D128" s="292" t="s">
        <v>436</v>
      </c>
      <c r="E128" s="284"/>
      <c r="F128" s="293" t="s">
        <v>804</v>
      </c>
      <c r="G128" s="293" t="s">
        <v>804</v>
      </c>
      <c r="H128" s="293" t="s">
        <v>804</v>
      </c>
      <c r="I128" s="293" t="s">
        <v>804</v>
      </c>
      <c r="J128" s="293" t="s">
        <v>804</v>
      </c>
      <c r="K128" s="293" t="s">
        <v>804</v>
      </c>
      <c r="L128" s="293" t="s">
        <v>804</v>
      </c>
      <c r="M128" s="293" t="s">
        <v>804</v>
      </c>
      <c r="N128" s="293" t="s">
        <v>804</v>
      </c>
      <c r="O128" s="293" t="s">
        <v>804</v>
      </c>
      <c r="P128" s="293" t="s">
        <v>804</v>
      </c>
      <c r="Q128" s="293" t="s">
        <v>804</v>
      </c>
    </row>
  </sheetData>
  <sheetProtection/>
  <mergeCells count="10">
    <mergeCell ref="L5:N5"/>
    <mergeCell ref="O5:Q5"/>
    <mergeCell ref="B6:D6"/>
    <mergeCell ref="B70:D70"/>
    <mergeCell ref="F5:H5"/>
    <mergeCell ref="I5:K5"/>
    <mergeCell ref="F69:H69"/>
    <mergeCell ref="I69:K69"/>
    <mergeCell ref="L69:N69"/>
    <mergeCell ref="O69:Q69"/>
  </mergeCells>
  <dataValidations count="1">
    <dataValidation type="whole" allowBlank="1" showInputMessage="1" showErrorMessage="1" errorTitle="入力エラー" error="入力した値に誤りがあります" sqref="R8:IV57 A8:A28 B8:Q64 A72:A96 A101:A128 B72:IV128 A33:A57">
      <formula1>-999999999999</formula1>
      <formula2>999999999999</formula2>
    </dataValidation>
  </dataValidations>
  <printOptions horizontalCentered="1"/>
  <pageMargins left="0.3937007874015748" right="0.2362204724409449" top="0.5905511811023623" bottom="0.1968503937007874" header="0" footer="0"/>
  <pageSetup horizontalDpi="600" verticalDpi="600" orientation="landscape" paperSize="9" scale="56" r:id="rId2"/>
  <rowBreaks count="1" manualBreakCount="1">
    <brk id="64" max="255" man="1"/>
  </rowBreaks>
  <drawing r:id="rId1"/>
</worksheet>
</file>

<file path=xl/worksheets/sheet21.xml><?xml version="1.0" encoding="utf-8"?>
<worksheet xmlns="http://schemas.openxmlformats.org/spreadsheetml/2006/main" xmlns:r="http://schemas.openxmlformats.org/officeDocument/2006/relationships">
  <sheetPr codeName="Sheet20">
    <tabColor indexed="53"/>
  </sheetPr>
  <dimension ref="B1:T128"/>
  <sheetViews>
    <sheetView zoomScale="80" zoomScaleNormal="80" zoomScaleSheetLayoutView="85" workbookViewId="0" topLeftCell="A1">
      <selection activeCell="A1" sqref="A1"/>
    </sheetView>
  </sheetViews>
  <sheetFormatPr defaultColWidth="8.796875" defaultRowHeight="14.25"/>
  <cols>
    <col min="1" max="1" width="9" style="239" customWidth="1"/>
    <col min="2" max="2" width="1.4921875" style="239" customWidth="1"/>
    <col min="3" max="3" width="0.203125" style="239" customWidth="1"/>
    <col min="4" max="4" width="38.59765625" style="243" customWidth="1"/>
    <col min="5" max="5" width="0.203125" style="239" customWidth="1"/>
    <col min="6" max="17" width="12.69921875" style="239" customWidth="1"/>
    <col min="18" max="20" width="11.5" style="239" customWidth="1"/>
    <col min="21" max="16384" width="9" style="239" customWidth="1"/>
  </cols>
  <sheetData>
    <row r="1" spans="2:20" ht="18.75">
      <c r="B1" s="236" t="s">
        <v>803</v>
      </c>
      <c r="C1" s="237"/>
      <c r="D1" s="238"/>
      <c r="E1" s="237"/>
      <c r="F1" s="237"/>
      <c r="G1" s="237"/>
      <c r="H1" s="237"/>
      <c r="I1" s="237" t="s">
        <v>456</v>
      </c>
      <c r="J1" s="237"/>
      <c r="K1" s="237"/>
      <c r="L1" s="237"/>
      <c r="M1" s="237"/>
      <c r="N1" s="237"/>
      <c r="O1" s="237"/>
      <c r="P1" s="237"/>
      <c r="Q1" s="237"/>
      <c r="R1" s="237"/>
      <c r="S1" s="237"/>
      <c r="T1" s="237"/>
    </row>
    <row r="2" spans="2:20" ht="14.25" customHeight="1">
      <c r="B2" s="240" t="s">
        <v>438</v>
      </c>
      <c r="C2" s="241"/>
      <c r="D2" s="241"/>
      <c r="E2" s="241"/>
      <c r="F2" s="241"/>
      <c r="G2" s="242"/>
      <c r="H2" s="242"/>
      <c r="I2" s="242"/>
      <c r="J2" s="242"/>
      <c r="K2" s="242"/>
      <c r="L2" s="242"/>
      <c r="M2" s="242"/>
      <c r="N2" s="242"/>
      <c r="O2" s="242"/>
      <c r="P2" s="242"/>
      <c r="Q2" s="242"/>
      <c r="R2" s="242"/>
      <c r="S2" s="242"/>
      <c r="T2" s="242"/>
    </row>
    <row r="3" spans="2:20" ht="6" customHeight="1">
      <c r="B3" s="242"/>
      <c r="C3" s="242"/>
      <c r="E3" s="242"/>
      <c r="F3" s="242"/>
      <c r="G3" s="242"/>
      <c r="H3" s="242"/>
      <c r="I3" s="242"/>
      <c r="J3" s="242"/>
      <c r="K3" s="242"/>
      <c r="L3" s="242"/>
      <c r="M3" s="242"/>
      <c r="N3" s="242"/>
      <c r="O3" s="242"/>
      <c r="P3" s="242"/>
      <c r="Q3" s="242"/>
      <c r="R3" s="242"/>
      <c r="S3" s="242"/>
      <c r="T3" s="242"/>
    </row>
    <row r="4" spans="2:20" ht="18" customHeight="1">
      <c r="B4" s="242"/>
      <c r="C4" s="242"/>
      <c r="D4" s="244" t="s">
        <v>439</v>
      </c>
      <c r="E4" s="242"/>
      <c r="G4" s="242"/>
      <c r="H4" s="242"/>
      <c r="I4" s="242"/>
      <c r="J4" s="242"/>
      <c r="K4" s="242"/>
      <c r="L4" s="242"/>
      <c r="M4" s="242"/>
      <c r="N4" s="242"/>
      <c r="O4" s="242"/>
      <c r="P4" s="242"/>
      <c r="Q4" s="242"/>
      <c r="R4" s="242"/>
      <c r="S4" s="242"/>
      <c r="T4" s="242"/>
    </row>
    <row r="5" spans="2:20" s="250" customFormat="1" ht="18" customHeight="1">
      <c r="B5" s="246"/>
      <c r="C5" s="247"/>
      <c r="D5" s="248"/>
      <c r="E5" s="249"/>
      <c r="F5" s="777" t="s">
        <v>457</v>
      </c>
      <c r="G5" s="782"/>
      <c r="H5" s="782"/>
      <c r="I5" s="777" t="s">
        <v>458</v>
      </c>
      <c r="J5" s="778"/>
      <c r="K5" s="778"/>
      <c r="L5" s="777" t="s">
        <v>459</v>
      </c>
      <c r="M5" s="778"/>
      <c r="N5" s="778"/>
      <c r="O5" s="772" t="s">
        <v>460</v>
      </c>
      <c r="P5" s="779"/>
      <c r="Q5" s="779"/>
      <c r="R5" s="772" t="s">
        <v>461</v>
      </c>
      <c r="S5" s="779"/>
      <c r="T5" s="780"/>
    </row>
    <row r="6" spans="2:20" s="250" customFormat="1" ht="18" customHeight="1" thickBot="1">
      <c r="B6" s="775" t="s">
        <v>445</v>
      </c>
      <c r="C6" s="781"/>
      <c r="D6" s="781"/>
      <c r="E6" s="252"/>
      <c r="F6" s="252" t="s">
        <v>446</v>
      </c>
      <c r="G6" s="251" t="s">
        <v>447</v>
      </c>
      <c r="H6" s="251" t="s">
        <v>448</v>
      </c>
      <c r="I6" s="253" t="s">
        <v>446</v>
      </c>
      <c r="J6" s="251" t="s">
        <v>447</v>
      </c>
      <c r="K6" s="251" t="s">
        <v>448</v>
      </c>
      <c r="L6" s="253" t="s">
        <v>446</v>
      </c>
      <c r="M6" s="251" t="s">
        <v>447</v>
      </c>
      <c r="N6" s="251" t="s">
        <v>448</v>
      </c>
      <c r="O6" s="251" t="s">
        <v>446</v>
      </c>
      <c r="P6" s="253" t="s">
        <v>447</v>
      </c>
      <c r="Q6" s="251" t="s">
        <v>448</v>
      </c>
      <c r="R6" s="253" t="s">
        <v>446</v>
      </c>
      <c r="S6" s="253" t="s">
        <v>447</v>
      </c>
      <c r="T6" s="252" t="s">
        <v>448</v>
      </c>
    </row>
    <row r="7" spans="2:20" s="250" customFormat="1" ht="9.75" customHeight="1" thickTop="1">
      <c r="B7" s="295"/>
      <c r="C7" s="296"/>
      <c r="D7" s="297"/>
      <c r="E7" s="298"/>
      <c r="F7" s="300" t="s">
        <v>462</v>
      </c>
      <c r="G7" s="300" t="s">
        <v>462</v>
      </c>
      <c r="H7" s="300" t="s">
        <v>462</v>
      </c>
      <c r="I7" s="300" t="s">
        <v>462</v>
      </c>
      <c r="J7" s="300" t="s">
        <v>462</v>
      </c>
      <c r="K7" s="300" t="s">
        <v>462</v>
      </c>
      <c r="L7" s="300" t="s">
        <v>462</v>
      </c>
      <c r="M7" s="300" t="s">
        <v>462</v>
      </c>
      <c r="N7" s="300" t="s">
        <v>462</v>
      </c>
      <c r="O7" s="300" t="s">
        <v>462</v>
      </c>
      <c r="P7" s="300" t="s">
        <v>462</v>
      </c>
      <c r="Q7" s="300" t="s">
        <v>462</v>
      </c>
      <c r="R7" s="301" t="s">
        <v>463</v>
      </c>
      <c r="S7" s="301" t="s">
        <v>463</v>
      </c>
      <c r="T7" s="301" t="s">
        <v>463</v>
      </c>
    </row>
    <row r="8" spans="2:20" ht="16.5" customHeight="1">
      <c r="B8" s="275"/>
      <c r="C8" s="276"/>
      <c r="D8" s="304" t="s">
        <v>146</v>
      </c>
      <c r="E8" s="278"/>
      <c r="F8" s="279">
        <v>1391361</v>
      </c>
      <c r="G8" s="279">
        <v>796941</v>
      </c>
      <c r="H8" s="279">
        <v>594420</v>
      </c>
      <c r="I8" s="279">
        <v>21953</v>
      </c>
      <c r="J8" s="279">
        <v>10181</v>
      </c>
      <c r="K8" s="279">
        <v>11772</v>
      </c>
      <c r="L8" s="279">
        <v>23769</v>
      </c>
      <c r="M8" s="279">
        <v>11444</v>
      </c>
      <c r="N8" s="279">
        <v>12325</v>
      </c>
      <c r="O8" s="279">
        <v>1389545</v>
      </c>
      <c r="P8" s="279">
        <v>795678</v>
      </c>
      <c r="Q8" s="279">
        <v>593867</v>
      </c>
      <c r="R8" s="305">
        <v>27.4</v>
      </c>
      <c r="S8" s="305">
        <v>12</v>
      </c>
      <c r="T8" s="305">
        <v>48.2</v>
      </c>
    </row>
    <row r="9" spans="2:20" ht="16.5" customHeight="1">
      <c r="B9" s="259"/>
      <c r="C9" s="260"/>
      <c r="D9" s="261" t="s">
        <v>393</v>
      </c>
      <c r="E9" s="262"/>
      <c r="F9" s="263" t="s">
        <v>804</v>
      </c>
      <c r="G9" s="263" t="s">
        <v>804</v>
      </c>
      <c r="H9" s="263" t="s">
        <v>804</v>
      </c>
      <c r="I9" s="263" t="s">
        <v>804</v>
      </c>
      <c r="J9" s="263" t="s">
        <v>804</v>
      </c>
      <c r="K9" s="263" t="s">
        <v>804</v>
      </c>
      <c r="L9" s="263" t="s">
        <v>804</v>
      </c>
      <c r="M9" s="263" t="s">
        <v>804</v>
      </c>
      <c r="N9" s="263" t="s">
        <v>804</v>
      </c>
      <c r="O9" s="263" t="s">
        <v>804</v>
      </c>
      <c r="P9" s="263" t="s">
        <v>804</v>
      </c>
      <c r="Q9" s="263" t="s">
        <v>804</v>
      </c>
      <c r="R9" s="263" t="s">
        <v>804</v>
      </c>
      <c r="S9" s="263" t="s">
        <v>804</v>
      </c>
      <c r="T9" s="263" t="s">
        <v>804</v>
      </c>
    </row>
    <row r="10" spans="2:20" ht="16.5" customHeight="1">
      <c r="B10" s="264"/>
      <c r="C10" s="265"/>
      <c r="D10" s="266" t="s">
        <v>154</v>
      </c>
      <c r="E10" s="267"/>
      <c r="F10" s="268">
        <v>65289</v>
      </c>
      <c r="G10" s="268">
        <v>55196</v>
      </c>
      <c r="H10" s="268">
        <v>10093</v>
      </c>
      <c r="I10" s="268">
        <v>1330</v>
      </c>
      <c r="J10" s="268">
        <v>1054</v>
      </c>
      <c r="K10" s="268">
        <v>276</v>
      </c>
      <c r="L10" s="268">
        <v>588</v>
      </c>
      <c r="M10" s="268">
        <v>556</v>
      </c>
      <c r="N10" s="268">
        <v>32</v>
      </c>
      <c r="O10" s="268">
        <v>66031</v>
      </c>
      <c r="P10" s="268">
        <v>55694</v>
      </c>
      <c r="Q10" s="268">
        <v>10337</v>
      </c>
      <c r="R10" s="307">
        <v>6.6</v>
      </c>
      <c r="S10" s="307">
        <v>3.9</v>
      </c>
      <c r="T10" s="307">
        <v>20.8</v>
      </c>
    </row>
    <row r="11" spans="2:20" ht="16.5" customHeight="1">
      <c r="B11" s="264"/>
      <c r="C11" s="265"/>
      <c r="D11" s="266" t="s">
        <v>156</v>
      </c>
      <c r="E11" s="267"/>
      <c r="F11" s="268">
        <v>412793</v>
      </c>
      <c r="G11" s="268">
        <v>300879</v>
      </c>
      <c r="H11" s="268">
        <v>111914</v>
      </c>
      <c r="I11" s="268">
        <v>3779</v>
      </c>
      <c r="J11" s="268">
        <v>2828</v>
      </c>
      <c r="K11" s="268">
        <v>951</v>
      </c>
      <c r="L11" s="268">
        <v>5325</v>
      </c>
      <c r="M11" s="268">
        <v>3926</v>
      </c>
      <c r="N11" s="268">
        <v>1399</v>
      </c>
      <c r="O11" s="268">
        <v>411247</v>
      </c>
      <c r="P11" s="268">
        <v>299781</v>
      </c>
      <c r="Q11" s="268">
        <v>111466</v>
      </c>
      <c r="R11" s="307">
        <v>11.1</v>
      </c>
      <c r="S11" s="307">
        <v>3.6</v>
      </c>
      <c r="T11" s="307">
        <v>31.4</v>
      </c>
    </row>
    <row r="12" spans="2:20" ht="16.5" customHeight="1">
      <c r="B12" s="264"/>
      <c r="C12" s="265"/>
      <c r="D12" s="266" t="s">
        <v>158</v>
      </c>
      <c r="E12" s="267"/>
      <c r="F12" s="268">
        <v>6408</v>
      </c>
      <c r="G12" s="268">
        <v>5418</v>
      </c>
      <c r="H12" s="268">
        <v>990</v>
      </c>
      <c r="I12" s="268">
        <v>32</v>
      </c>
      <c r="J12" s="268">
        <v>30</v>
      </c>
      <c r="K12" s="268">
        <v>2</v>
      </c>
      <c r="L12" s="268">
        <v>75</v>
      </c>
      <c r="M12" s="268">
        <v>75</v>
      </c>
      <c r="N12" s="268">
        <v>0</v>
      </c>
      <c r="O12" s="268">
        <v>6365</v>
      </c>
      <c r="P12" s="268">
        <v>5373</v>
      </c>
      <c r="Q12" s="268">
        <v>992</v>
      </c>
      <c r="R12" s="307">
        <v>4.7</v>
      </c>
      <c r="S12" s="307">
        <v>2.5</v>
      </c>
      <c r="T12" s="307">
        <v>16.6</v>
      </c>
    </row>
    <row r="13" spans="2:20" ht="16.5" customHeight="1">
      <c r="B13" s="264"/>
      <c r="C13" s="265"/>
      <c r="D13" s="266" t="s">
        <v>161</v>
      </c>
      <c r="E13" s="267"/>
      <c r="F13" s="268">
        <v>19525</v>
      </c>
      <c r="G13" s="268">
        <v>11012</v>
      </c>
      <c r="H13" s="268">
        <v>8513</v>
      </c>
      <c r="I13" s="268">
        <v>146</v>
      </c>
      <c r="J13" s="268">
        <v>59</v>
      </c>
      <c r="K13" s="268">
        <v>87</v>
      </c>
      <c r="L13" s="268">
        <v>225</v>
      </c>
      <c r="M13" s="268">
        <v>40</v>
      </c>
      <c r="N13" s="268">
        <v>185</v>
      </c>
      <c r="O13" s="268">
        <v>19446</v>
      </c>
      <c r="P13" s="268">
        <v>11031</v>
      </c>
      <c r="Q13" s="268">
        <v>8415</v>
      </c>
      <c r="R13" s="307">
        <v>19.6</v>
      </c>
      <c r="S13" s="307">
        <v>2.8</v>
      </c>
      <c r="T13" s="307">
        <v>41.5</v>
      </c>
    </row>
    <row r="14" spans="2:20" ht="16.5" customHeight="1">
      <c r="B14" s="264"/>
      <c r="C14" s="265"/>
      <c r="D14" s="266" t="s">
        <v>394</v>
      </c>
      <c r="E14" s="267"/>
      <c r="F14" s="268">
        <v>91734</v>
      </c>
      <c r="G14" s="268">
        <v>74767</v>
      </c>
      <c r="H14" s="268">
        <v>16967</v>
      </c>
      <c r="I14" s="268">
        <v>1986</v>
      </c>
      <c r="J14" s="268">
        <v>1587</v>
      </c>
      <c r="K14" s="268">
        <v>399</v>
      </c>
      <c r="L14" s="268">
        <v>1135</v>
      </c>
      <c r="M14" s="268">
        <v>932</v>
      </c>
      <c r="N14" s="268">
        <v>203</v>
      </c>
      <c r="O14" s="268">
        <v>92585</v>
      </c>
      <c r="P14" s="268">
        <v>75422</v>
      </c>
      <c r="Q14" s="268">
        <v>17163</v>
      </c>
      <c r="R14" s="307">
        <v>16.8</v>
      </c>
      <c r="S14" s="307">
        <v>9.5</v>
      </c>
      <c r="T14" s="307">
        <v>49.1</v>
      </c>
    </row>
    <row r="15" spans="2:20" ht="16.5" customHeight="1">
      <c r="B15" s="264"/>
      <c r="C15" s="265"/>
      <c r="D15" s="266" t="s">
        <v>395</v>
      </c>
      <c r="E15" s="267"/>
      <c r="F15" s="268">
        <v>221075</v>
      </c>
      <c r="G15" s="268">
        <v>103554</v>
      </c>
      <c r="H15" s="268">
        <v>117521</v>
      </c>
      <c r="I15" s="268">
        <v>3394</v>
      </c>
      <c r="J15" s="268">
        <v>356</v>
      </c>
      <c r="K15" s="268">
        <v>3038</v>
      </c>
      <c r="L15" s="268">
        <v>3939</v>
      </c>
      <c r="M15" s="268">
        <v>1423</v>
      </c>
      <c r="N15" s="268">
        <v>2516</v>
      </c>
      <c r="O15" s="268">
        <v>220530</v>
      </c>
      <c r="P15" s="268">
        <v>102487</v>
      </c>
      <c r="Q15" s="268">
        <v>118043</v>
      </c>
      <c r="R15" s="307">
        <v>46</v>
      </c>
      <c r="S15" s="307">
        <v>19.6</v>
      </c>
      <c r="T15" s="307">
        <v>69</v>
      </c>
    </row>
    <row r="16" spans="2:20" ht="16.5" customHeight="1">
      <c r="B16" s="264"/>
      <c r="C16" s="265"/>
      <c r="D16" s="266" t="s">
        <v>396</v>
      </c>
      <c r="E16" s="267"/>
      <c r="F16" s="268">
        <v>33479</v>
      </c>
      <c r="G16" s="268">
        <v>18087</v>
      </c>
      <c r="H16" s="268">
        <v>15392</v>
      </c>
      <c r="I16" s="268">
        <v>237</v>
      </c>
      <c r="J16" s="268">
        <v>102</v>
      </c>
      <c r="K16" s="268">
        <v>135</v>
      </c>
      <c r="L16" s="268">
        <v>246</v>
      </c>
      <c r="M16" s="268">
        <v>91</v>
      </c>
      <c r="N16" s="268">
        <v>155</v>
      </c>
      <c r="O16" s="268">
        <v>33470</v>
      </c>
      <c r="P16" s="268">
        <v>18098</v>
      </c>
      <c r="Q16" s="268">
        <v>15372</v>
      </c>
      <c r="R16" s="307">
        <v>4.5</v>
      </c>
      <c r="S16" s="307">
        <v>0.6</v>
      </c>
      <c r="T16" s="307">
        <v>9.2</v>
      </c>
    </row>
    <row r="17" spans="2:20" ht="16.5" customHeight="1">
      <c r="B17" s="264"/>
      <c r="C17" s="265"/>
      <c r="D17" s="266" t="s">
        <v>397</v>
      </c>
      <c r="E17" s="267"/>
      <c r="F17" s="268">
        <v>16921</v>
      </c>
      <c r="G17" s="268">
        <v>9790</v>
      </c>
      <c r="H17" s="268">
        <v>7131</v>
      </c>
      <c r="I17" s="268">
        <v>165</v>
      </c>
      <c r="J17" s="268">
        <v>87</v>
      </c>
      <c r="K17" s="268">
        <v>78</v>
      </c>
      <c r="L17" s="268">
        <v>174</v>
      </c>
      <c r="M17" s="268">
        <v>60</v>
      </c>
      <c r="N17" s="268">
        <v>114</v>
      </c>
      <c r="O17" s="268">
        <v>16912</v>
      </c>
      <c r="P17" s="268">
        <v>9817</v>
      </c>
      <c r="Q17" s="268">
        <v>7095</v>
      </c>
      <c r="R17" s="307">
        <v>25.1</v>
      </c>
      <c r="S17" s="307">
        <v>15.1</v>
      </c>
      <c r="T17" s="307">
        <v>38.9</v>
      </c>
    </row>
    <row r="18" spans="2:20" ht="16.5" customHeight="1">
      <c r="B18" s="264"/>
      <c r="C18" s="265"/>
      <c r="D18" s="266" t="s">
        <v>398</v>
      </c>
      <c r="E18" s="267"/>
      <c r="F18" s="268">
        <v>34883</v>
      </c>
      <c r="G18" s="268">
        <v>26117</v>
      </c>
      <c r="H18" s="268">
        <v>8766</v>
      </c>
      <c r="I18" s="268">
        <v>476</v>
      </c>
      <c r="J18" s="268">
        <v>376</v>
      </c>
      <c r="K18" s="268">
        <v>100</v>
      </c>
      <c r="L18" s="268">
        <v>256</v>
      </c>
      <c r="M18" s="268">
        <v>252</v>
      </c>
      <c r="N18" s="268">
        <v>4</v>
      </c>
      <c r="O18" s="268">
        <v>35103</v>
      </c>
      <c r="P18" s="268">
        <v>26241</v>
      </c>
      <c r="Q18" s="268">
        <v>8862</v>
      </c>
      <c r="R18" s="307">
        <v>11.7</v>
      </c>
      <c r="S18" s="307">
        <v>5.5</v>
      </c>
      <c r="T18" s="307">
        <v>30</v>
      </c>
    </row>
    <row r="19" spans="2:20" ht="16.5" customHeight="1">
      <c r="B19" s="264"/>
      <c r="C19" s="265"/>
      <c r="D19" s="266" t="s">
        <v>399</v>
      </c>
      <c r="E19" s="267"/>
      <c r="F19" s="268">
        <v>116120</v>
      </c>
      <c r="G19" s="268">
        <v>43626</v>
      </c>
      <c r="H19" s="268">
        <v>72494</v>
      </c>
      <c r="I19" s="268">
        <v>4533</v>
      </c>
      <c r="J19" s="268">
        <v>1964</v>
      </c>
      <c r="K19" s="268">
        <v>2569</v>
      </c>
      <c r="L19" s="268">
        <v>2509</v>
      </c>
      <c r="M19" s="268">
        <v>1086</v>
      </c>
      <c r="N19" s="268">
        <v>1423</v>
      </c>
      <c r="O19" s="268">
        <v>118144</v>
      </c>
      <c r="P19" s="268">
        <v>44504</v>
      </c>
      <c r="Q19" s="268">
        <v>73640</v>
      </c>
      <c r="R19" s="307">
        <v>73.3</v>
      </c>
      <c r="S19" s="307">
        <v>54.9</v>
      </c>
      <c r="T19" s="307">
        <v>84.4</v>
      </c>
    </row>
    <row r="20" spans="2:20" ht="16.5" customHeight="1">
      <c r="B20" s="264"/>
      <c r="C20" s="265"/>
      <c r="D20" s="266" t="s">
        <v>400</v>
      </c>
      <c r="E20" s="267"/>
      <c r="F20" s="268">
        <v>40345</v>
      </c>
      <c r="G20" s="268">
        <v>17600</v>
      </c>
      <c r="H20" s="268">
        <v>22745</v>
      </c>
      <c r="I20" s="268">
        <v>489</v>
      </c>
      <c r="J20" s="268">
        <v>397</v>
      </c>
      <c r="K20" s="268">
        <v>92</v>
      </c>
      <c r="L20" s="268">
        <v>1833</v>
      </c>
      <c r="M20" s="268">
        <v>456</v>
      </c>
      <c r="N20" s="268">
        <v>1377</v>
      </c>
      <c r="O20" s="268">
        <v>39001</v>
      </c>
      <c r="P20" s="268">
        <v>17541</v>
      </c>
      <c r="Q20" s="268">
        <v>21460</v>
      </c>
      <c r="R20" s="307">
        <v>36.8</v>
      </c>
      <c r="S20" s="307">
        <v>21.6</v>
      </c>
      <c r="T20" s="307">
        <v>49.3</v>
      </c>
    </row>
    <row r="21" spans="2:20" ht="16.5" customHeight="1">
      <c r="B21" s="264"/>
      <c r="C21" s="265"/>
      <c r="D21" s="266" t="s">
        <v>401</v>
      </c>
      <c r="E21" s="267"/>
      <c r="F21" s="268">
        <v>70868</v>
      </c>
      <c r="G21" s="268">
        <v>35240</v>
      </c>
      <c r="H21" s="268">
        <v>35628</v>
      </c>
      <c r="I21" s="268">
        <v>736</v>
      </c>
      <c r="J21" s="268">
        <v>143</v>
      </c>
      <c r="K21" s="268">
        <v>593</v>
      </c>
      <c r="L21" s="268">
        <v>1839</v>
      </c>
      <c r="M21" s="268">
        <v>313</v>
      </c>
      <c r="N21" s="268">
        <v>1526</v>
      </c>
      <c r="O21" s="268">
        <v>69765</v>
      </c>
      <c r="P21" s="268">
        <v>35070</v>
      </c>
      <c r="Q21" s="268">
        <v>34695</v>
      </c>
      <c r="R21" s="307">
        <v>29.1</v>
      </c>
      <c r="S21" s="307">
        <v>19.3</v>
      </c>
      <c r="T21" s="307">
        <v>39</v>
      </c>
    </row>
    <row r="22" spans="2:20" ht="16.5" customHeight="1">
      <c r="B22" s="264"/>
      <c r="C22" s="265"/>
      <c r="D22" s="266" t="s">
        <v>402</v>
      </c>
      <c r="E22" s="267"/>
      <c r="F22" s="268">
        <v>161457</v>
      </c>
      <c r="G22" s="268">
        <v>37395</v>
      </c>
      <c r="H22" s="268">
        <v>124062</v>
      </c>
      <c r="I22" s="268">
        <v>2887</v>
      </c>
      <c r="J22" s="268">
        <v>682</v>
      </c>
      <c r="K22" s="268">
        <v>2205</v>
      </c>
      <c r="L22" s="268">
        <v>3391</v>
      </c>
      <c r="M22" s="268">
        <v>848</v>
      </c>
      <c r="N22" s="268">
        <v>2543</v>
      </c>
      <c r="O22" s="268">
        <v>160953</v>
      </c>
      <c r="P22" s="268">
        <v>37229</v>
      </c>
      <c r="Q22" s="268">
        <v>123724</v>
      </c>
      <c r="R22" s="307">
        <v>26.9</v>
      </c>
      <c r="S22" s="307">
        <v>15.2</v>
      </c>
      <c r="T22" s="307">
        <v>30.4</v>
      </c>
    </row>
    <row r="23" spans="2:20" ht="16.5" customHeight="1">
      <c r="B23" s="264"/>
      <c r="C23" s="265"/>
      <c r="D23" s="266" t="s">
        <v>188</v>
      </c>
      <c r="E23" s="267"/>
      <c r="F23" s="268">
        <v>12855</v>
      </c>
      <c r="G23" s="268">
        <v>7223</v>
      </c>
      <c r="H23" s="268">
        <v>5632</v>
      </c>
      <c r="I23" s="268">
        <v>24</v>
      </c>
      <c r="J23" s="268">
        <v>8</v>
      </c>
      <c r="K23" s="268">
        <v>16</v>
      </c>
      <c r="L23" s="268">
        <v>132</v>
      </c>
      <c r="M23" s="268">
        <v>108</v>
      </c>
      <c r="N23" s="268">
        <v>24</v>
      </c>
      <c r="O23" s="268">
        <v>12747</v>
      </c>
      <c r="P23" s="268">
        <v>7123</v>
      </c>
      <c r="Q23" s="268">
        <v>5624</v>
      </c>
      <c r="R23" s="307">
        <v>14.7</v>
      </c>
      <c r="S23" s="307">
        <v>1.4</v>
      </c>
      <c r="T23" s="307">
        <v>31.7</v>
      </c>
    </row>
    <row r="24" spans="2:20" ht="16.5" customHeight="1">
      <c r="B24" s="264"/>
      <c r="C24" s="265"/>
      <c r="D24" s="266" t="s">
        <v>403</v>
      </c>
      <c r="E24" s="267"/>
      <c r="F24" s="268">
        <v>87609</v>
      </c>
      <c r="G24" s="268">
        <v>51037</v>
      </c>
      <c r="H24" s="268">
        <v>36572</v>
      </c>
      <c r="I24" s="268">
        <v>1739</v>
      </c>
      <c r="J24" s="268">
        <v>508</v>
      </c>
      <c r="K24" s="268">
        <v>1231</v>
      </c>
      <c r="L24" s="268">
        <v>2102</v>
      </c>
      <c r="M24" s="268">
        <v>1278</v>
      </c>
      <c r="N24" s="268">
        <v>824</v>
      </c>
      <c r="O24" s="268">
        <v>87246</v>
      </c>
      <c r="P24" s="268">
        <v>50267</v>
      </c>
      <c r="Q24" s="268">
        <v>36979</v>
      </c>
      <c r="R24" s="307">
        <v>38.8</v>
      </c>
      <c r="S24" s="307">
        <v>21.8</v>
      </c>
      <c r="T24" s="307">
        <v>62</v>
      </c>
    </row>
    <row r="25" spans="2:20" ht="16.5" customHeight="1">
      <c r="B25" s="259"/>
      <c r="C25" s="260"/>
      <c r="D25" s="261" t="s">
        <v>404</v>
      </c>
      <c r="E25" s="262"/>
      <c r="F25" s="269">
        <v>50697</v>
      </c>
      <c r="G25" s="269">
        <v>27333</v>
      </c>
      <c r="H25" s="269">
        <v>23364</v>
      </c>
      <c r="I25" s="269">
        <v>765</v>
      </c>
      <c r="J25" s="269">
        <v>482</v>
      </c>
      <c r="K25" s="269">
        <v>283</v>
      </c>
      <c r="L25" s="269">
        <v>813</v>
      </c>
      <c r="M25" s="269">
        <v>361</v>
      </c>
      <c r="N25" s="269">
        <v>452</v>
      </c>
      <c r="O25" s="269">
        <v>50649</v>
      </c>
      <c r="P25" s="269">
        <v>27454</v>
      </c>
      <c r="Q25" s="269">
        <v>23195</v>
      </c>
      <c r="R25" s="308">
        <v>27.2</v>
      </c>
      <c r="S25" s="308">
        <v>13.1</v>
      </c>
      <c r="T25" s="308">
        <v>43.9</v>
      </c>
    </row>
    <row r="26" spans="2:20" ht="16.5" customHeight="1">
      <c r="B26" s="270"/>
      <c r="C26" s="271"/>
      <c r="D26" s="272" t="s">
        <v>196</v>
      </c>
      <c r="E26" s="273"/>
      <c r="F26" s="274">
        <v>9313</v>
      </c>
      <c r="G26" s="274">
        <v>4149</v>
      </c>
      <c r="H26" s="274">
        <v>5164</v>
      </c>
      <c r="I26" s="274">
        <v>33</v>
      </c>
      <c r="J26" s="274">
        <v>16</v>
      </c>
      <c r="K26" s="274">
        <v>17</v>
      </c>
      <c r="L26" s="274">
        <v>30</v>
      </c>
      <c r="M26" s="274">
        <v>17</v>
      </c>
      <c r="N26" s="274">
        <v>13</v>
      </c>
      <c r="O26" s="274">
        <v>9316</v>
      </c>
      <c r="P26" s="274">
        <v>4148</v>
      </c>
      <c r="Q26" s="274">
        <v>5168</v>
      </c>
      <c r="R26" s="309">
        <v>22.7</v>
      </c>
      <c r="S26" s="309">
        <v>2.6</v>
      </c>
      <c r="T26" s="309">
        <v>39</v>
      </c>
    </row>
    <row r="27" spans="2:20" ht="16.5" customHeight="1">
      <c r="B27" s="275"/>
      <c r="C27" s="276"/>
      <c r="D27" s="277" t="s">
        <v>405</v>
      </c>
      <c r="E27" s="278"/>
      <c r="F27" s="279">
        <v>4640</v>
      </c>
      <c r="G27" s="279">
        <v>3214</v>
      </c>
      <c r="H27" s="279">
        <v>1426</v>
      </c>
      <c r="I27" s="279">
        <v>0</v>
      </c>
      <c r="J27" s="279">
        <v>0</v>
      </c>
      <c r="K27" s="279">
        <v>0</v>
      </c>
      <c r="L27" s="279">
        <v>76</v>
      </c>
      <c r="M27" s="279">
        <v>65</v>
      </c>
      <c r="N27" s="279">
        <v>11</v>
      </c>
      <c r="O27" s="279">
        <v>4564</v>
      </c>
      <c r="P27" s="279">
        <v>3149</v>
      </c>
      <c r="Q27" s="279">
        <v>1415</v>
      </c>
      <c r="R27" s="305">
        <v>3.7</v>
      </c>
      <c r="S27" s="305">
        <v>2.7</v>
      </c>
      <c r="T27" s="305">
        <v>6</v>
      </c>
    </row>
    <row r="28" spans="2:20" ht="16.5" customHeight="1">
      <c r="B28" s="264"/>
      <c r="C28" s="265"/>
      <c r="D28" s="266" t="s">
        <v>406</v>
      </c>
      <c r="E28" s="267"/>
      <c r="F28" s="268">
        <v>5953</v>
      </c>
      <c r="G28" s="268">
        <v>4577</v>
      </c>
      <c r="H28" s="268">
        <v>1376</v>
      </c>
      <c r="I28" s="268">
        <v>57</v>
      </c>
      <c r="J28" s="268">
        <v>34</v>
      </c>
      <c r="K28" s="268">
        <v>23</v>
      </c>
      <c r="L28" s="268">
        <v>70</v>
      </c>
      <c r="M28" s="268">
        <v>52</v>
      </c>
      <c r="N28" s="268">
        <v>18</v>
      </c>
      <c r="O28" s="268">
        <v>5940</v>
      </c>
      <c r="P28" s="268">
        <v>4559</v>
      </c>
      <c r="Q28" s="268">
        <v>1381</v>
      </c>
      <c r="R28" s="307">
        <v>12.5</v>
      </c>
      <c r="S28" s="307">
        <v>6.3</v>
      </c>
      <c r="T28" s="307">
        <v>32.9</v>
      </c>
    </row>
    <row r="29" spans="2:20" ht="16.5" customHeight="1">
      <c r="B29" s="264"/>
      <c r="C29" s="265"/>
      <c r="D29" s="266" t="s">
        <v>407</v>
      </c>
      <c r="E29" s="267"/>
      <c r="F29" s="268">
        <v>16599</v>
      </c>
      <c r="G29" s="268">
        <v>12088</v>
      </c>
      <c r="H29" s="268">
        <v>4511</v>
      </c>
      <c r="I29" s="268">
        <v>60</v>
      </c>
      <c r="J29" s="268">
        <v>60</v>
      </c>
      <c r="K29" s="268">
        <v>0</v>
      </c>
      <c r="L29" s="268">
        <v>180</v>
      </c>
      <c r="M29" s="268">
        <v>138</v>
      </c>
      <c r="N29" s="268">
        <v>42</v>
      </c>
      <c r="O29" s="268">
        <v>16479</v>
      </c>
      <c r="P29" s="268">
        <v>12010</v>
      </c>
      <c r="Q29" s="268">
        <v>4469</v>
      </c>
      <c r="R29" s="307">
        <v>8.4</v>
      </c>
      <c r="S29" s="307">
        <v>1.4</v>
      </c>
      <c r="T29" s="307">
        <v>27.3</v>
      </c>
    </row>
    <row r="30" spans="2:20" ht="16.5" customHeight="1">
      <c r="B30" s="264"/>
      <c r="C30" s="265"/>
      <c r="D30" s="266" t="s">
        <v>208</v>
      </c>
      <c r="E30" s="267"/>
      <c r="F30" s="268">
        <v>7439</v>
      </c>
      <c r="G30" s="268">
        <v>5303</v>
      </c>
      <c r="H30" s="268">
        <v>2136</v>
      </c>
      <c r="I30" s="268">
        <v>49</v>
      </c>
      <c r="J30" s="268">
        <v>18</v>
      </c>
      <c r="K30" s="268">
        <v>31</v>
      </c>
      <c r="L30" s="268">
        <v>31</v>
      </c>
      <c r="M30" s="268">
        <v>19</v>
      </c>
      <c r="N30" s="268">
        <v>12</v>
      </c>
      <c r="O30" s="268">
        <v>7457</v>
      </c>
      <c r="P30" s="268">
        <v>5302</v>
      </c>
      <c r="Q30" s="268">
        <v>2155</v>
      </c>
      <c r="R30" s="307">
        <v>10.9</v>
      </c>
      <c r="S30" s="307">
        <v>2.7</v>
      </c>
      <c r="T30" s="307">
        <v>31</v>
      </c>
    </row>
    <row r="31" spans="2:20" ht="16.5" customHeight="1">
      <c r="B31" s="264"/>
      <c r="C31" s="265"/>
      <c r="D31" s="266" t="s">
        <v>408</v>
      </c>
      <c r="E31" s="267"/>
      <c r="F31" s="268">
        <v>25503</v>
      </c>
      <c r="G31" s="268">
        <v>18004</v>
      </c>
      <c r="H31" s="268">
        <v>7499</v>
      </c>
      <c r="I31" s="268">
        <v>131</v>
      </c>
      <c r="J31" s="268">
        <v>98</v>
      </c>
      <c r="K31" s="268">
        <v>33</v>
      </c>
      <c r="L31" s="268">
        <v>190</v>
      </c>
      <c r="M31" s="268">
        <v>135</v>
      </c>
      <c r="N31" s="268">
        <v>55</v>
      </c>
      <c r="O31" s="268">
        <v>25444</v>
      </c>
      <c r="P31" s="268">
        <v>17967</v>
      </c>
      <c r="Q31" s="268">
        <v>7477</v>
      </c>
      <c r="R31" s="307">
        <v>7.5</v>
      </c>
      <c r="S31" s="307">
        <v>1</v>
      </c>
      <c r="T31" s="307">
        <v>23.1</v>
      </c>
    </row>
    <row r="32" spans="2:20" ht="16.5" customHeight="1">
      <c r="B32" s="264"/>
      <c r="C32" s="265"/>
      <c r="D32" s="266" t="s">
        <v>409</v>
      </c>
      <c r="E32" s="267"/>
      <c r="F32" s="268">
        <v>19412</v>
      </c>
      <c r="G32" s="268">
        <v>10926</v>
      </c>
      <c r="H32" s="268">
        <v>8486</v>
      </c>
      <c r="I32" s="268">
        <v>413</v>
      </c>
      <c r="J32" s="268">
        <v>409</v>
      </c>
      <c r="K32" s="268">
        <v>4</v>
      </c>
      <c r="L32" s="268">
        <v>475</v>
      </c>
      <c r="M32" s="268">
        <v>432</v>
      </c>
      <c r="N32" s="268">
        <v>43</v>
      </c>
      <c r="O32" s="268">
        <v>19350</v>
      </c>
      <c r="P32" s="268">
        <v>10903</v>
      </c>
      <c r="Q32" s="268">
        <v>8447</v>
      </c>
      <c r="R32" s="307">
        <v>25.7</v>
      </c>
      <c r="S32" s="307">
        <v>7</v>
      </c>
      <c r="T32" s="307">
        <v>49.8</v>
      </c>
    </row>
    <row r="33" spans="2:20" ht="16.5" customHeight="1">
      <c r="B33" s="264"/>
      <c r="C33" s="265"/>
      <c r="D33" s="266" t="s">
        <v>410</v>
      </c>
      <c r="E33" s="267"/>
      <c r="F33" s="268">
        <v>6700</v>
      </c>
      <c r="G33" s="268">
        <v>5738</v>
      </c>
      <c r="H33" s="268">
        <v>962</v>
      </c>
      <c r="I33" s="268">
        <v>14</v>
      </c>
      <c r="J33" s="268">
        <v>9</v>
      </c>
      <c r="K33" s="268">
        <v>5</v>
      </c>
      <c r="L33" s="268">
        <v>32</v>
      </c>
      <c r="M33" s="268">
        <v>28</v>
      </c>
      <c r="N33" s="268">
        <v>4</v>
      </c>
      <c r="O33" s="268">
        <v>6682</v>
      </c>
      <c r="P33" s="268">
        <v>5719</v>
      </c>
      <c r="Q33" s="268">
        <v>963</v>
      </c>
      <c r="R33" s="307">
        <v>2.8</v>
      </c>
      <c r="S33" s="307">
        <v>0.7</v>
      </c>
      <c r="T33" s="307">
        <v>15.2</v>
      </c>
    </row>
    <row r="34" spans="2:20" ht="16.5" customHeight="1">
      <c r="B34" s="264"/>
      <c r="C34" s="265"/>
      <c r="D34" s="266" t="s">
        <v>411</v>
      </c>
      <c r="E34" s="267"/>
      <c r="F34" s="268">
        <v>6594</v>
      </c>
      <c r="G34" s="268">
        <v>5406</v>
      </c>
      <c r="H34" s="268">
        <v>1188</v>
      </c>
      <c r="I34" s="268">
        <v>55</v>
      </c>
      <c r="J34" s="268">
        <v>53</v>
      </c>
      <c r="K34" s="268">
        <v>2</v>
      </c>
      <c r="L34" s="268">
        <v>113</v>
      </c>
      <c r="M34" s="268">
        <v>112</v>
      </c>
      <c r="N34" s="268">
        <v>1</v>
      </c>
      <c r="O34" s="268">
        <v>6536</v>
      </c>
      <c r="P34" s="268">
        <v>5347</v>
      </c>
      <c r="Q34" s="268">
        <v>1189</v>
      </c>
      <c r="R34" s="307">
        <v>10.7</v>
      </c>
      <c r="S34" s="307">
        <v>8</v>
      </c>
      <c r="T34" s="307">
        <v>22.7</v>
      </c>
    </row>
    <row r="35" spans="2:20" ht="16.5" customHeight="1">
      <c r="B35" s="264"/>
      <c r="C35" s="265"/>
      <c r="D35" s="266" t="s">
        <v>222</v>
      </c>
      <c r="E35" s="267"/>
      <c r="F35" s="268">
        <v>3551</v>
      </c>
      <c r="G35" s="268">
        <v>3176</v>
      </c>
      <c r="H35" s="268">
        <v>375</v>
      </c>
      <c r="I35" s="268">
        <v>0</v>
      </c>
      <c r="J35" s="268">
        <v>0</v>
      </c>
      <c r="K35" s="268">
        <v>0</v>
      </c>
      <c r="L35" s="268">
        <v>0</v>
      </c>
      <c r="M35" s="268">
        <v>0</v>
      </c>
      <c r="N35" s="268">
        <v>0</v>
      </c>
      <c r="O35" s="268">
        <v>3551</v>
      </c>
      <c r="P35" s="268">
        <v>3176</v>
      </c>
      <c r="Q35" s="268">
        <v>375</v>
      </c>
      <c r="R35" s="307">
        <v>1.7</v>
      </c>
      <c r="S35" s="307">
        <v>0.9</v>
      </c>
      <c r="T35" s="307">
        <v>8.5</v>
      </c>
    </row>
    <row r="36" spans="2:20" ht="16.5" customHeight="1">
      <c r="B36" s="264"/>
      <c r="C36" s="265"/>
      <c r="D36" s="266" t="s">
        <v>225</v>
      </c>
      <c r="E36" s="267"/>
      <c r="F36" s="268">
        <v>6592</v>
      </c>
      <c r="G36" s="268">
        <v>5387</v>
      </c>
      <c r="H36" s="268">
        <v>1205</v>
      </c>
      <c r="I36" s="268">
        <v>45</v>
      </c>
      <c r="J36" s="268">
        <v>40</v>
      </c>
      <c r="K36" s="268">
        <v>5</v>
      </c>
      <c r="L36" s="268">
        <v>67</v>
      </c>
      <c r="M36" s="268">
        <v>58</v>
      </c>
      <c r="N36" s="268">
        <v>9</v>
      </c>
      <c r="O36" s="268">
        <v>6570</v>
      </c>
      <c r="P36" s="268">
        <v>5369</v>
      </c>
      <c r="Q36" s="268">
        <v>1201</v>
      </c>
      <c r="R36" s="307">
        <v>5.5</v>
      </c>
      <c r="S36" s="307">
        <v>3.4</v>
      </c>
      <c r="T36" s="307">
        <v>14.6</v>
      </c>
    </row>
    <row r="37" spans="2:20" ht="16.5" customHeight="1">
      <c r="B37" s="264"/>
      <c r="C37" s="265"/>
      <c r="D37" s="266" t="s">
        <v>228</v>
      </c>
      <c r="E37" s="267"/>
      <c r="F37" s="268">
        <v>22709</v>
      </c>
      <c r="G37" s="268">
        <v>17529</v>
      </c>
      <c r="H37" s="268">
        <v>5180</v>
      </c>
      <c r="I37" s="268">
        <v>247</v>
      </c>
      <c r="J37" s="268">
        <v>228</v>
      </c>
      <c r="K37" s="268">
        <v>19</v>
      </c>
      <c r="L37" s="268">
        <v>447</v>
      </c>
      <c r="M37" s="268">
        <v>438</v>
      </c>
      <c r="N37" s="268">
        <v>9</v>
      </c>
      <c r="O37" s="268">
        <v>22509</v>
      </c>
      <c r="P37" s="268">
        <v>17319</v>
      </c>
      <c r="Q37" s="268">
        <v>5190</v>
      </c>
      <c r="R37" s="307">
        <v>13.5</v>
      </c>
      <c r="S37" s="307">
        <v>6.7</v>
      </c>
      <c r="T37" s="307">
        <v>36.2</v>
      </c>
    </row>
    <row r="38" spans="2:20" ht="16.5" customHeight="1">
      <c r="B38" s="264"/>
      <c r="C38" s="265"/>
      <c r="D38" s="266" t="s">
        <v>412</v>
      </c>
      <c r="E38" s="267"/>
      <c r="F38" s="268">
        <v>14901</v>
      </c>
      <c r="G38" s="268">
        <v>11359</v>
      </c>
      <c r="H38" s="268">
        <v>3542</v>
      </c>
      <c r="I38" s="268">
        <v>84</v>
      </c>
      <c r="J38" s="268">
        <v>50</v>
      </c>
      <c r="K38" s="268">
        <v>34</v>
      </c>
      <c r="L38" s="268">
        <v>275</v>
      </c>
      <c r="M38" s="268">
        <v>254</v>
      </c>
      <c r="N38" s="268">
        <v>21</v>
      </c>
      <c r="O38" s="268">
        <v>14710</v>
      </c>
      <c r="P38" s="268">
        <v>11155</v>
      </c>
      <c r="Q38" s="268">
        <v>3555</v>
      </c>
      <c r="R38" s="307">
        <v>5.7</v>
      </c>
      <c r="S38" s="307">
        <v>4.5</v>
      </c>
      <c r="T38" s="307">
        <v>9.3</v>
      </c>
    </row>
    <row r="39" spans="2:20" ht="16.5" customHeight="1">
      <c r="B39" s="264"/>
      <c r="C39" s="265"/>
      <c r="D39" s="266" t="s">
        <v>413</v>
      </c>
      <c r="E39" s="267"/>
      <c r="F39" s="268">
        <v>29332</v>
      </c>
      <c r="G39" s="268">
        <v>24014</v>
      </c>
      <c r="H39" s="268">
        <v>5318</v>
      </c>
      <c r="I39" s="268">
        <v>102</v>
      </c>
      <c r="J39" s="268">
        <v>100</v>
      </c>
      <c r="K39" s="268">
        <v>2</v>
      </c>
      <c r="L39" s="268">
        <v>186</v>
      </c>
      <c r="M39" s="268">
        <v>128</v>
      </c>
      <c r="N39" s="268">
        <v>58</v>
      </c>
      <c r="O39" s="268">
        <v>29248</v>
      </c>
      <c r="P39" s="268">
        <v>23986</v>
      </c>
      <c r="Q39" s="268">
        <v>5262</v>
      </c>
      <c r="R39" s="307">
        <v>7.8</v>
      </c>
      <c r="S39" s="307">
        <v>1.7</v>
      </c>
      <c r="T39" s="307">
        <v>35.2</v>
      </c>
    </row>
    <row r="40" spans="2:20" ht="16.5" customHeight="1">
      <c r="B40" s="264"/>
      <c r="C40" s="265"/>
      <c r="D40" s="266" t="s">
        <v>414</v>
      </c>
      <c r="E40" s="267"/>
      <c r="F40" s="268">
        <v>9815</v>
      </c>
      <c r="G40" s="268">
        <v>7310</v>
      </c>
      <c r="H40" s="268">
        <v>2505</v>
      </c>
      <c r="I40" s="268">
        <v>6</v>
      </c>
      <c r="J40" s="268">
        <v>5</v>
      </c>
      <c r="K40" s="268">
        <v>1</v>
      </c>
      <c r="L40" s="268">
        <v>162</v>
      </c>
      <c r="M40" s="268">
        <v>55</v>
      </c>
      <c r="N40" s="268">
        <v>107</v>
      </c>
      <c r="O40" s="268">
        <v>9659</v>
      </c>
      <c r="P40" s="268">
        <v>7260</v>
      </c>
      <c r="Q40" s="268">
        <v>2399</v>
      </c>
      <c r="R40" s="307">
        <v>10.8</v>
      </c>
      <c r="S40" s="307">
        <v>4.3</v>
      </c>
      <c r="T40" s="307">
        <v>30.6</v>
      </c>
    </row>
    <row r="41" spans="2:20" ht="16.5" customHeight="1">
      <c r="B41" s="264"/>
      <c r="C41" s="265"/>
      <c r="D41" s="266" t="s">
        <v>415</v>
      </c>
      <c r="E41" s="267"/>
      <c r="F41" s="268">
        <v>11847</v>
      </c>
      <c r="G41" s="268">
        <v>6518</v>
      </c>
      <c r="H41" s="268">
        <v>5329</v>
      </c>
      <c r="I41" s="268">
        <v>54</v>
      </c>
      <c r="J41" s="268">
        <v>18</v>
      </c>
      <c r="K41" s="268">
        <v>36</v>
      </c>
      <c r="L41" s="268">
        <v>111</v>
      </c>
      <c r="M41" s="268">
        <v>62</v>
      </c>
      <c r="N41" s="268">
        <v>49</v>
      </c>
      <c r="O41" s="268">
        <v>11790</v>
      </c>
      <c r="P41" s="268">
        <v>6474</v>
      </c>
      <c r="Q41" s="268">
        <v>5316</v>
      </c>
      <c r="R41" s="307">
        <v>22.5</v>
      </c>
      <c r="S41" s="307">
        <v>4.1</v>
      </c>
      <c r="T41" s="307">
        <v>44.9</v>
      </c>
    </row>
    <row r="42" spans="2:20" ht="16.5" customHeight="1">
      <c r="B42" s="264"/>
      <c r="C42" s="265"/>
      <c r="D42" s="266" t="s">
        <v>416</v>
      </c>
      <c r="E42" s="267"/>
      <c r="F42" s="268">
        <v>34621</v>
      </c>
      <c r="G42" s="268">
        <v>24296</v>
      </c>
      <c r="H42" s="268">
        <v>10325</v>
      </c>
      <c r="I42" s="268">
        <v>365</v>
      </c>
      <c r="J42" s="268">
        <v>138</v>
      </c>
      <c r="K42" s="268">
        <v>227</v>
      </c>
      <c r="L42" s="268">
        <v>914</v>
      </c>
      <c r="M42" s="268">
        <v>666</v>
      </c>
      <c r="N42" s="268">
        <v>248</v>
      </c>
      <c r="O42" s="268">
        <v>34072</v>
      </c>
      <c r="P42" s="268">
        <v>23768</v>
      </c>
      <c r="Q42" s="268">
        <v>10304</v>
      </c>
      <c r="R42" s="307">
        <v>12.1</v>
      </c>
      <c r="S42" s="307">
        <v>3.6</v>
      </c>
      <c r="T42" s="307">
        <v>31.8</v>
      </c>
    </row>
    <row r="43" spans="2:20" ht="16.5" customHeight="1">
      <c r="B43" s="264"/>
      <c r="C43" s="265"/>
      <c r="D43" s="266" t="s">
        <v>417</v>
      </c>
      <c r="E43" s="267"/>
      <c r="F43" s="268">
        <v>10336</v>
      </c>
      <c r="G43" s="268">
        <v>7656</v>
      </c>
      <c r="H43" s="268">
        <v>2680</v>
      </c>
      <c r="I43" s="268">
        <v>110</v>
      </c>
      <c r="J43" s="268">
        <v>93</v>
      </c>
      <c r="K43" s="268">
        <v>17</v>
      </c>
      <c r="L43" s="268">
        <v>119</v>
      </c>
      <c r="M43" s="268">
        <v>60</v>
      </c>
      <c r="N43" s="268">
        <v>59</v>
      </c>
      <c r="O43" s="268">
        <v>10327</v>
      </c>
      <c r="P43" s="268">
        <v>7689</v>
      </c>
      <c r="Q43" s="268">
        <v>2638</v>
      </c>
      <c r="R43" s="307">
        <v>2.8</v>
      </c>
      <c r="S43" s="307">
        <v>0.8</v>
      </c>
      <c r="T43" s="307">
        <v>8.9</v>
      </c>
    </row>
    <row r="44" spans="2:20" ht="16.5" customHeight="1">
      <c r="B44" s="264"/>
      <c r="C44" s="265"/>
      <c r="D44" s="266" t="s">
        <v>418</v>
      </c>
      <c r="E44" s="267"/>
      <c r="F44" s="268">
        <v>101293</v>
      </c>
      <c r="G44" s="268">
        <v>86427</v>
      </c>
      <c r="H44" s="268">
        <v>14866</v>
      </c>
      <c r="I44" s="268">
        <v>1083</v>
      </c>
      <c r="J44" s="268">
        <v>891</v>
      </c>
      <c r="K44" s="268">
        <v>192</v>
      </c>
      <c r="L44" s="268">
        <v>885</v>
      </c>
      <c r="M44" s="268">
        <v>766</v>
      </c>
      <c r="N44" s="268">
        <v>119</v>
      </c>
      <c r="O44" s="268">
        <v>101491</v>
      </c>
      <c r="P44" s="268">
        <v>86552</v>
      </c>
      <c r="Q44" s="268">
        <v>14939</v>
      </c>
      <c r="R44" s="307">
        <v>2.5</v>
      </c>
      <c r="S44" s="307">
        <v>0.6</v>
      </c>
      <c r="T44" s="307">
        <v>13.3</v>
      </c>
    </row>
    <row r="45" spans="2:20" ht="16.5" customHeight="1">
      <c r="B45" s="264"/>
      <c r="C45" s="265"/>
      <c r="D45" s="266" t="s">
        <v>419</v>
      </c>
      <c r="E45" s="267"/>
      <c r="F45" s="268">
        <v>14946</v>
      </c>
      <c r="G45" s="268">
        <v>10469</v>
      </c>
      <c r="H45" s="268">
        <v>4477</v>
      </c>
      <c r="I45" s="268">
        <v>106</v>
      </c>
      <c r="J45" s="268">
        <v>86</v>
      </c>
      <c r="K45" s="268">
        <v>20</v>
      </c>
      <c r="L45" s="268">
        <v>149</v>
      </c>
      <c r="M45" s="268">
        <v>80</v>
      </c>
      <c r="N45" s="268">
        <v>69</v>
      </c>
      <c r="O45" s="268">
        <v>14903</v>
      </c>
      <c r="P45" s="268">
        <v>10475</v>
      </c>
      <c r="Q45" s="268">
        <v>4428</v>
      </c>
      <c r="R45" s="307">
        <v>11</v>
      </c>
      <c r="S45" s="307">
        <v>4.9</v>
      </c>
      <c r="T45" s="307">
        <v>25.4</v>
      </c>
    </row>
    <row r="46" spans="2:20" ht="16.5" customHeight="1">
      <c r="B46" s="264"/>
      <c r="C46" s="265"/>
      <c r="D46" s="266" t="s">
        <v>420</v>
      </c>
      <c r="E46" s="267"/>
      <c r="F46" s="280" t="s">
        <v>804</v>
      </c>
      <c r="G46" s="280" t="s">
        <v>804</v>
      </c>
      <c r="H46" s="280" t="s">
        <v>804</v>
      </c>
      <c r="I46" s="280" t="s">
        <v>804</v>
      </c>
      <c r="J46" s="280" t="s">
        <v>804</v>
      </c>
      <c r="K46" s="280" t="s">
        <v>804</v>
      </c>
      <c r="L46" s="280" t="s">
        <v>804</v>
      </c>
      <c r="M46" s="280" t="s">
        <v>804</v>
      </c>
      <c r="N46" s="280" t="s">
        <v>804</v>
      </c>
      <c r="O46" s="280" t="s">
        <v>804</v>
      </c>
      <c r="P46" s="280" t="s">
        <v>804</v>
      </c>
      <c r="Q46" s="280" t="s">
        <v>804</v>
      </c>
      <c r="R46" s="280" t="s">
        <v>804</v>
      </c>
      <c r="S46" s="280" t="s">
        <v>804</v>
      </c>
      <c r="T46" s="280" t="s">
        <v>804</v>
      </c>
    </row>
    <row r="47" spans="2:20" ht="16.5" customHeight="1">
      <c r="B47" s="264"/>
      <c r="C47" s="265"/>
      <c r="D47" s="266" t="s">
        <v>421</v>
      </c>
      <c r="E47" s="267"/>
      <c r="F47" s="280" t="s">
        <v>804</v>
      </c>
      <c r="G47" s="280" t="s">
        <v>804</v>
      </c>
      <c r="H47" s="280" t="s">
        <v>804</v>
      </c>
      <c r="I47" s="280" t="s">
        <v>804</v>
      </c>
      <c r="J47" s="280" t="s">
        <v>804</v>
      </c>
      <c r="K47" s="280" t="s">
        <v>804</v>
      </c>
      <c r="L47" s="280" t="s">
        <v>804</v>
      </c>
      <c r="M47" s="280" t="s">
        <v>804</v>
      </c>
      <c r="N47" s="280" t="s">
        <v>804</v>
      </c>
      <c r="O47" s="280" t="s">
        <v>804</v>
      </c>
      <c r="P47" s="280" t="s">
        <v>804</v>
      </c>
      <c r="Q47" s="280" t="s">
        <v>804</v>
      </c>
      <c r="R47" s="280" t="s">
        <v>804</v>
      </c>
      <c r="S47" s="280" t="s">
        <v>804</v>
      </c>
      <c r="T47" s="280" t="s">
        <v>804</v>
      </c>
    </row>
    <row r="48" spans="2:20" ht="16.5" customHeight="1">
      <c r="B48" s="264"/>
      <c r="C48" s="265"/>
      <c r="D48" s="266" t="s">
        <v>422</v>
      </c>
      <c r="E48" s="267"/>
      <c r="F48" s="280" t="s">
        <v>804</v>
      </c>
      <c r="G48" s="280" t="s">
        <v>804</v>
      </c>
      <c r="H48" s="280" t="s">
        <v>804</v>
      </c>
      <c r="I48" s="280" t="s">
        <v>804</v>
      </c>
      <c r="J48" s="280" t="s">
        <v>804</v>
      </c>
      <c r="K48" s="280" t="s">
        <v>804</v>
      </c>
      <c r="L48" s="280" t="s">
        <v>804</v>
      </c>
      <c r="M48" s="280" t="s">
        <v>804</v>
      </c>
      <c r="N48" s="280" t="s">
        <v>804</v>
      </c>
      <c r="O48" s="280" t="s">
        <v>804</v>
      </c>
      <c r="P48" s="280" t="s">
        <v>804</v>
      </c>
      <c r="Q48" s="280" t="s">
        <v>804</v>
      </c>
      <c r="R48" s="280" t="s">
        <v>804</v>
      </c>
      <c r="S48" s="280" t="s">
        <v>804</v>
      </c>
      <c r="T48" s="280" t="s">
        <v>804</v>
      </c>
    </row>
    <row r="49" spans="2:20" ht="16.5" customHeight="1">
      <c r="B49" s="259"/>
      <c r="C49" s="260"/>
      <c r="D49" s="261" t="s">
        <v>423</v>
      </c>
      <c r="E49" s="262"/>
      <c r="F49" s="269">
        <v>64754</v>
      </c>
      <c r="G49" s="269">
        <v>43932</v>
      </c>
      <c r="H49" s="269">
        <v>20822</v>
      </c>
      <c r="I49" s="269">
        <v>899</v>
      </c>
      <c r="J49" s="269">
        <v>3</v>
      </c>
      <c r="K49" s="269">
        <v>896</v>
      </c>
      <c r="L49" s="269">
        <v>255</v>
      </c>
      <c r="M49" s="269">
        <v>253</v>
      </c>
      <c r="N49" s="269">
        <v>2</v>
      </c>
      <c r="O49" s="269">
        <v>65398</v>
      </c>
      <c r="P49" s="269">
        <v>43682</v>
      </c>
      <c r="Q49" s="269">
        <v>21716</v>
      </c>
      <c r="R49" s="308">
        <v>14.2</v>
      </c>
      <c r="S49" s="308">
        <v>5.5</v>
      </c>
      <c r="T49" s="308">
        <v>31.8</v>
      </c>
    </row>
    <row r="50" spans="2:20" ht="16.5" customHeight="1">
      <c r="B50" s="281"/>
      <c r="C50" s="282"/>
      <c r="D50" s="283" t="s">
        <v>424</v>
      </c>
      <c r="E50" s="284"/>
      <c r="F50" s="285">
        <v>156321</v>
      </c>
      <c r="G50" s="285">
        <v>59622</v>
      </c>
      <c r="H50" s="285">
        <v>96699</v>
      </c>
      <c r="I50" s="285">
        <v>2495</v>
      </c>
      <c r="J50" s="285">
        <v>353</v>
      </c>
      <c r="K50" s="285">
        <v>2142</v>
      </c>
      <c r="L50" s="285">
        <v>3684</v>
      </c>
      <c r="M50" s="285">
        <v>1170</v>
      </c>
      <c r="N50" s="285">
        <v>2514</v>
      </c>
      <c r="O50" s="285">
        <v>155132</v>
      </c>
      <c r="P50" s="285">
        <v>58805</v>
      </c>
      <c r="Q50" s="285">
        <v>96327</v>
      </c>
      <c r="R50" s="310">
        <v>59.5</v>
      </c>
      <c r="S50" s="310">
        <v>30.1</v>
      </c>
      <c r="T50" s="310">
        <v>77.4</v>
      </c>
    </row>
    <row r="51" spans="2:20" ht="16.5" customHeight="1">
      <c r="B51" s="275"/>
      <c r="C51" s="276"/>
      <c r="D51" s="277" t="s">
        <v>256</v>
      </c>
      <c r="E51" s="278"/>
      <c r="F51" s="279">
        <v>28495</v>
      </c>
      <c r="G51" s="279">
        <v>12464</v>
      </c>
      <c r="H51" s="279">
        <v>16031</v>
      </c>
      <c r="I51" s="279">
        <v>713</v>
      </c>
      <c r="J51" s="279">
        <v>214</v>
      </c>
      <c r="K51" s="279">
        <v>499</v>
      </c>
      <c r="L51" s="279">
        <v>403</v>
      </c>
      <c r="M51" s="279">
        <v>72</v>
      </c>
      <c r="N51" s="279">
        <v>331</v>
      </c>
      <c r="O51" s="279">
        <v>28805</v>
      </c>
      <c r="P51" s="279">
        <v>12606</v>
      </c>
      <c r="Q51" s="279">
        <v>16199</v>
      </c>
      <c r="R51" s="305">
        <v>42.5</v>
      </c>
      <c r="S51" s="305">
        <v>15.5</v>
      </c>
      <c r="T51" s="305">
        <v>63.4</v>
      </c>
    </row>
    <row r="52" spans="2:20" ht="16.5" customHeight="1">
      <c r="B52" s="264"/>
      <c r="C52" s="265"/>
      <c r="D52" s="266" t="s">
        <v>425</v>
      </c>
      <c r="E52" s="267"/>
      <c r="F52" s="268">
        <v>87625</v>
      </c>
      <c r="G52" s="268">
        <v>31162</v>
      </c>
      <c r="H52" s="268">
        <v>56463</v>
      </c>
      <c r="I52" s="268">
        <v>3820</v>
      </c>
      <c r="J52" s="268">
        <v>1750</v>
      </c>
      <c r="K52" s="268">
        <v>2070</v>
      </c>
      <c r="L52" s="268">
        <v>2106</v>
      </c>
      <c r="M52" s="268">
        <v>1014</v>
      </c>
      <c r="N52" s="268">
        <v>1092</v>
      </c>
      <c r="O52" s="268">
        <v>89339</v>
      </c>
      <c r="P52" s="268">
        <v>31898</v>
      </c>
      <c r="Q52" s="268">
        <v>57441</v>
      </c>
      <c r="R52" s="307">
        <v>83.2</v>
      </c>
      <c r="S52" s="307">
        <v>70.4</v>
      </c>
      <c r="T52" s="307">
        <v>90.4</v>
      </c>
    </row>
    <row r="53" spans="2:20" ht="16.5" customHeight="1">
      <c r="B53" s="259"/>
      <c r="C53" s="260"/>
      <c r="D53" s="261" t="s">
        <v>258</v>
      </c>
      <c r="E53" s="262"/>
      <c r="F53" s="269">
        <v>71230</v>
      </c>
      <c r="G53" s="269">
        <v>15532</v>
      </c>
      <c r="H53" s="269">
        <v>55698</v>
      </c>
      <c r="I53" s="269">
        <v>458</v>
      </c>
      <c r="J53" s="269">
        <v>110</v>
      </c>
      <c r="K53" s="269">
        <v>348</v>
      </c>
      <c r="L53" s="269">
        <v>945</v>
      </c>
      <c r="M53" s="269">
        <v>135</v>
      </c>
      <c r="N53" s="269">
        <v>810</v>
      </c>
      <c r="O53" s="269">
        <v>70743</v>
      </c>
      <c r="P53" s="269">
        <v>15507</v>
      </c>
      <c r="Q53" s="269">
        <v>55236</v>
      </c>
      <c r="R53" s="308">
        <v>19.9</v>
      </c>
      <c r="S53" s="308">
        <v>8.6</v>
      </c>
      <c r="T53" s="308">
        <v>23.1</v>
      </c>
    </row>
    <row r="54" spans="2:20" ht="16.5" customHeight="1">
      <c r="B54" s="281"/>
      <c r="C54" s="282"/>
      <c r="D54" s="283" t="s">
        <v>426</v>
      </c>
      <c r="E54" s="284"/>
      <c r="F54" s="285">
        <v>90227</v>
      </c>
      <c r="G54" s="285">
        <v>21863</v>
      </c>
      <c r="H54" s="285">
        <v>68364</v>
      </c>
      <c r="I54" s="285">
        <v>2429</v>
      </c>
      <c r="J54" s="285">
        <v>572</v>
      </c>
      <c r="K54" s="285">
        <v>1857</v>
      </c>
      <c r="L54" s="285">
        <v>2446</v>
      </c>
      <c r="M54" s="285">
        <v>713</v>
      </c>
      <c r="N54" s="285">
        <v>1733</v>
      </c>
      <c r="O54" s="285">
        <v>90210</v>
      </c>
      <c r="P54" s="285">
        <v>21722</v>
      </c>
      <c r="Q54" s="285">
        <v>68488</v>
      </c>
      <c r="R54" s="310">
        <v>32.3</v>
      </c>
      <c r="S54" s="310">
        <v>19.9</v>
      </c>
      <c r="T54" s="310">
        <v>36.3</v>
      </c>
    </row>
    <row r="55" spans="2:20" ht="16.5" customHeight="1">
      <c r="B55" s="275"/>
      <c r="C55" s="276"/>
      <c r="D55" s="277" t="s">
        <v>427</v>
      </c>
      <c r="E55" s="278"/>
      <c r="F55" s="279">
        <v>20742</v>
      </c>
      <c r="G55" s="279">
        <v>13205</v>
      </c>
      <c r="H55" s="279">
        <v>7537</v>
      </c>
      <c r="I55" s="279">
        <v>645</v>
      </c>
      <c r="J55" s="279">
        <v>228</v>
      </c>
      <c r="K55" s="279">
        <v>417</v>
      </c>
      <c r="L55" s="279">
        <v>1022</v>
      </c>
      <c r="M55" s="279">
        <v>774</v>
      </c>
      <c r="N55" s="279">
        <v>248</v>
      </c>
      <c r="O55" s="279">
        <v>20365</v>
      </c>
      <c r="P55" s="279">
        <v>12659</v>
      </c>
      <c r="Q55" s="279">
        <v>7706</v>
      </c>
      <c r="R55" s="305">
        <v>32.7</v>
      </c>
      <c r="S55" s="305">
        <v>29.3</v>
      </c>
      <c r="T55" s="305">
        <v>38.1</v>
      </c>
    </row>
    <row r="56" spans="2:20" ht="16.5" customHeight="1">
      <c r="B56" s="264"/>
      <c r="C56" s="265"/>
      <c r="D56" s="266" t="s">
        <v>428</v>
      </c>
      <c r="E56" s="267"/>
      <c r="F56" s="268">
        <v>45974</v>
      </c>
      <c r="G56" s="268">
        <v>20318</v>
      </c>
      <c r="H56" s="268">
        <v>25656</v>
      </c>
      <c r="I56" s="268">
        <v>908</v>
      </c>
      <c r="J56" s="268">
        <v>190</v>
      </c>
      <c r="K56" s="268">
        <v>718</v>
      </c>
      <c r="L56" s="268">
        <v>1023</v>
      </c>
      <c r="M56" s="268">
        <v>447</v>
      </c>
      <c r="N56" s="268">
        <v>576</v>
      </c>
      <c r="O56" s="268">
        <v>45859</v>
      </c>
      <c r="P56" s="268">
        <v>20061</v>
      </c>
      <c r="Q56" s="268">
        <v>25798</v>
      </c>
      <c r="R56" s="307">
        <v>53</v>
      </c>
      <c r="S56" s="307">
        <v>26.5</v>
      </c>
      <c r="T56" s="307">
        <v>73.6</v>
      </c>
    </row>
    <row r="57" spans="2:20" ht="16.5" customHeight="1">
      <c r="B57" s="264"/>
      <c r="C57" s="265"/>
      <c r="D57" s="266" t="s">
        <v>429</v>
      </c>
      <c r="E57" s="267"/>
      <c r="F57" s="268">
        <v>20893</v>
      </c>
      <c r="G57" s="268">
        <v>17514</v>
      </c>
      <c r="H57" s="268">
        <v>3379</v>
      </c>
      <c r="I57" s="268">
        <v>186</v>
      </c>
      <c r="J57" s="268">
        <v>90</v>
      </c>
      <c r="K57" s="268">
        <v>96</v>
      </c>
      <c r="L57" s="268">
        <v>57</v>
      </c>
      <c r="M57" s="268">
        <v>57</v>
      </c>
      <c r="N57" s="268">
        <v>0</v>
      </c>
      <c r="O57" s="268">
        <v>21022</v>
      </c>
      <c r="P57" s="268">
        <v>17547</v>
      </c>
      <c r="Q57" s="268">
        <v>3475</v>
      </c>
      <c r="R57" s="307">
        <v>13.7</v>
      </c>
      <c r="S57" s="307">
        <v>10.9</v>
      </c>
      <c r="T57" s="307">
        <v>28.2</v>
      </c>
    </row>
    <row r="58" spans="2:20" ht="13.5">
      <c r="B58" s="259"/>
      <c r="C58" s="260"/>
      <c r="D58" s="287" t="s">
        <v>430</v>
      </c>
      <c r="E58" s="262"/>
      <c r="F58" s="288" t="s">
        <v>804</v>
      </c>
      <c r="G58" s="288" t="s">
        <v>804</v>
      </c>
      <c r="H58" s="288" t="s">
        <v>804</v>
      </c>
      <c r="I58" s="288" t="s">
        <v>804</v>
      </c>
      <c r="J58" s="288" t="s">
        <v>804</v>
      </c>
      <c r="K58" s="288" t="s">
        <v>804</v>
      </c>
      <c r="L58" s="288" t="s">
        <v>804</v>
      </c>
      <c r="M58" s="288" t="s">
        <v>804</v>
      </c>
      <c r="N58" s="288" t="s">
        <v>804</v>
      </c>
      <c r="O58" s="288" t="s">
        <v>804</v>
      </c>
      <c r="P58" s="288" t="s">
        <v>804</v>
      </c>
      <c r="Q58" s="288" t="s">
        <v>804</v>
      </c>
      <c r="R58" s="288" t="s">
        <v>804</v>
      </c>
      <c r="S58" s="288" t="s">
        <v>804</v>
      </c>
      <c r="T58" s="288" t="s">
        <v>804</v>
      </c>
    </row>
    <row r="59" spans="2:20" ht="13.5">
      <c r="B59" s="270"/>
      <c r="C59" s="265"/>
      <c r="D59" s="290" t="s">
        <v>431</v>
      </c>
      <c r="E59" s="267"/>
      <c r="F59" s="280" t="s">
        <v>804</v>
      </c>
      <c r="G59" s="280" t="s">
        <v>804</v>
      </c>
      <c r="H59" s="280" t="s">
        <v>804</v>
      </c>
      <c r="I59" s="280" t="s">
        <v>804</v>
      </c>
      <c r="J59" s="280" t="s">
        <v>804</v>
      </c>
      <c r="K59" s="280" t="s">
        <v>804</v>
      </c>
      <c r="L59" s="280" t="s">
        <v>804</v>
      </c>
      <c r="M59" s="280" t="s">
        <v>804</v>
      </c>
      <c r="N59" s="280" t="s">
        <v>804</v>
      </c>
      <c r="O59" s="280" t="s">
        <v>804</v>
      </c>
      <c r="P59" s="280" t="s">
        <v>804</v>
      </c>
      <c r="Q59" s="280" t="s">
        <v>804</v>
      </c>
      <c r="R59" s="280" t="s">
        <v>804</v>
      </c>
      <c r="S59" s="280" t="s">
        <v>804</v>
      </c>
      <c r="T59" s="280" t="s">
        <v>804</v>
      </c>
    </row>
    <row r="60" spans="2:20" ht="13.5">
      <c r="B60" s="270"/>
      <c r="C60" s="260"/>
      <c r="D60" s="290" t="s">
        <v>432</v>
      </c>
      <c r="E60" s="262"/>
      <c r="F60" s="280" t="s">
        <v>804</v>
      </c>
      <c r="G60" s="280" t="s">
        <v>804</v>
      </c>
      <c r="H60" s="280" t="s">
        <v>804</v>
      </c>
      <c r="I60" s="280" t="s">
        <v>804</v>
      </c>
      <c r="J60" s="280" t="s">
        <v>804</v>
      </c>
      <c r="K60" s="280" t="s">
        <v>804</v>
      </c>
      <c r="L60" s="280" t="s">
        <v>804</v>
      </c>
      <c r="M60" s="280" t="s">
        <v>804</v>
      </c>
      <c r="N60" s="280" t="s">
        <v>804</v>
      </c>
      <c r="O60" s="280" t="s">
        <v>804</v>
      </c>
      <c r="P60" s="280" t="s">
        <v>804</v>
      </c>
      <c r="Q60" s="280" t="s">
        <v>804</v>
      </c>
      <c r="R60" s="280" t="s">
        <v>804</v>
      </c>
      <c r="S60" s="280" t="s">
        <v>804</v>
      </c>
      <c r="T60" s="280" t="s">
        <v>804</v>
      </c>
    </row>
    <row r="61" spans="2:20" ht="13.5">
      <c r="B61" s="270"/>
      <c r="C61" s="265"/>
      <c r="D61" s="290" t="s">
        <v>433</v>
      </c>
      <c r="E61" s="267"/>
      <c r="F61" s="280" t="s">
        <v>804</v>
      </c>
      <c r="G61" s="280" t="s">
        <v>804</v>
      </c>
      <c r="H61" s="280" t="s">
        <v>804</v>
      </c>
      <c r="I61" s="280" t="s">
        <v>804</v>
      </c>
      <c r="J61" s="280" t="s">
        <v>804</v>
      </c>
      <c r="K61" s="280" t="s">
        <v>804</v>
      </c>
      <c r="L61" s="280" t="s">
        <v>804</v>
      </c>
      <c r="M61" s="280" t="s">
        <v>804</v>
      </c>
      <c r="N61" s="280" t="s">
        <v>804</v>
      </c>
      <c r="O61" s="280" t="s">
        <v>804</v>
      </c>
      <c r="P61" s="280" t="s">
        <v>804</v>
      </c>
      <c r="Q61" s="280" t="s">
        <v>804</v>
      </c>
      <c r="R61" s="280" t="s">
        <v>804</v>
      </c>
      <c r="S61" s="280" t="s">
        <v>804</v>
      </c>
      <c r="T61" s="280" t="s">
        <v>804</v>
      </c>
    </row>
    <row r="62" spans="2:20" ht="13.5">
      <c r="B62" s="281"/>
      <c r="C62" s="311"/>
      <c r="D62" s="292" t="s">
        <v>434</v>
      </c>
      <c r="E62" s="312"/>
      <c r="F62" s="280" t="s">
        <v>804</v>
      </c>
      <c r="G62" s="280" t="s">
        <v>804</v>
      </c>
      <c r="H62" s="280" t="s">
        <v>804</v>
      </c>
      <c r="I62" s="280" t="s">
        <v>804</v>
      </c>
      <c r="J62" s="280" t="s">
        <v>804</v>
      </c>
      <c r="K62" s="280" t="s">
        <v>804</v>
      </c>
      <c r="L62" s="280" t="s">
        <v>804</v>
      </c>
      <c r="M62" s="280" t="s">
        <v>804</v>
      </c>
      <c r="N62" s="280" t="s">
        <v>804</v>
      </c>
      <c r="O62" s="280" t="s">
        <v>804</v>
      </c>
      <c r="P62" s="280" t="s">
        <v>804</v>
      </c>
      <c r="Q62" s="280" t="s">
        <v>804</v>
      </c>
      <c r="R62" s="280" t="s">
        <v>804</v>
      </c>
      <c r="S62" s="280" t="s">
        <v>804</v>
      </c>
      <c r="T62" s="280" t="s">
        <v>804</v>
      </c>
    </row>
    <row r="63" spans="2:20" ht="13.5">
      <c r="B63" s="275"/>
      <c r="C63" s="276"/>
      <c r="D63" s="313" t="s">
        <v>435</v>
      </c>
      <c r="E63" s="278"/>
      <c r="F63" s="288" t="s">
        <v>804</v>
      </c>
      <c r="G63" s="288" t="s">
        <v>804</v>
      </c>
      <c r="H63" s="288" t="s">
        <v>804</v>
      </c>
      <c r="I63" s="288" t="s">
        <v>804</v>
      </c>
      <c r="J63" s="288" t="s">
        <v>804</v>
      </c>
      <c r="K63" s="288" t="s">
        <v>804</v>
      </c>
      <c r="L63" s="288" t="s">
        <v>804</v>
      </c>
      <c r="M63" s="288" t="s">
        <v>804</v>
      </c>
      <c r="N63" s="288" t="s">
        <v>804</v>
      </c>
      <c r="O63" s="288" t="s">
        <v>804</v>
      </c>
      <c r="P63" s="288" t="s">
        <v>804</v>
      </c>
      <c r="Q63" s="288" t="s">
        <v>804</v>
      </c>
      <c r="R63" s="288" t="s">
        <v>804</v>
      </c>
      <c r="S63" s="288" t="s">
        <v>804</v>
      </c>
      <c r="T63" s="288" t="s">
        <v>804</v>
      </c>
    </row>
    <row r="64" spans="2:20" ht="13.5">
      <c r="B64" s="281"/>
      <c r="C64" s="265"/>
      <c r="D64" s="292" t="s">
        <v>436</v>
      </c>
      <c r="E64" s="267"/>
      <c r="F64" s="293" t="s">
        <v>804</v>
      </c>
      <c r="G64" s="293" t="s">
        <v>804</v>
      </c>
      <c r="H64" s="293" t="s">
        <v>804</v>
      </c>
      <c r="I64" s="293" t="s">
        <v>804</v>
      </c>
      <c r="J64" s="293" t="s">
        <v>804</v>
      </c>
      <c r="K64" s="293" t="s">
        <v>804</v>
      </c>
      <c r="L64" s="293" t="s">
        <v>804</v>
      </c>
      <c r="M64" s="293" t="s">
        <v>804</v>
      </c>
      <c r="N64" s="293" t="s">
        <v>804</v>
      </c>
      <c r="O64" s="293" t="s">
        <v>804</v>
      </c>
      <c r="P64" s="293" t="s">
        <v>804</v>
      </c>
      <c r="Q64" s="293" t="s">
        <v>804</v>
      </c>
      <c r="R64" s="293" t="s">
        <v>804</v>
      </c>
      <c r="S64" s="293" t="s">
        <v>804</v>
      </c>
      <c r="T64" s="293" t="s">
        <v>804</v>
      </c>
    </row>
    <row r="65" spans="2:20" ht="18.75">
      <c r="B65" s="236" t="s">
        <v>803</v>
      </c>
      <c r="C65" s="237"/>
      <c r="D65" s="238"/>
      <c r="E65" s="237"/>
      <c r="F65" s="237"/>
      <c r="G65" s="237"/>
      <c r="H65" s="237"/>
      <c r="I65" s="237" t="s">
        <v>653</v>
      </c>
      <c r="J65" s="237"/>
      <c r="K65" s="237"/>
      <c r="L65" s="237"/>
      <c r="M65" s="237"/>
      <c r="N65" s="237"/>
      <c r="O65" s="237"/>
      <c r="P65" s="237"/>
      <c r="Q65" s="237"/>
      <c r="R65" s="237"/>
      <c r="S65" s="237"/>
      <c r="T65" s="237"/>
    </row>
    <row r="66" spans="2:20" ht="18.75" customHeight="1">
      <c r="B66" s="240" t="s">
        <v>438</v>
      </c>
      <c r="C66" s="241"/>
      <c r="D66" s="241"/>
      <c r="E66" s="241"/>
      <c r="F66" s="241"/>
      <c r="G66" s="242"/>
      <c r="H66" s="242"/>
      <c r="I66" s="242"/>
      <c r="J66" s="242"/>
      <c r="K66" s="242"/>
      <c r="L66" s="242"/>
      <c r="M66" s="242"/>
      <c r="N66" s="242"/>
      <c r="O66" s="242"/>
      <c r="P66" s="242"/>
      <c r="Q66" s="242"/>
      <c r="R66" s="242"/>
      <c r="S66" s="242"/>
      <c r="T66" s="242"/>
    </row>
    <row r="67" spans="2:20" ht="6" customHeight="1">
      <c r="B67" s="242"/>
      <c r="C67" s="242"/>
      <c r="E67" s="242"/>
      <c r="F67" s="242"/>
      <c r="G67" s="242"/>
      <c r="H67" s="242"/>
      <c r="I67" s="242"/>
      <c r="J67" s="242"/>
      <c r="K67" s="242"/>
      <c r="L67" s="242"/>
      <c r="M67" s="242"/>
      <c r="N67" s="242"/>
      <c r="O67" s="242"/>
      <c r="P67" s="242"/>
      <c r="Q67" s="242"/>
      <c r="R67" s="242"/>
      <c r="S67" s="242"/>
      <c r="T67" s="242"/>
    </row>
    <row r="68" spans="2:20" ht="18" customHeight="1">
      <c r="B68" s="242"/>
      <c r="C68" s="242"/>
      <c r="D68" s="244" t="s">
        <v>449</v>
      </c>
      <c r="E68" s="242"/>
      <c r="G68" s="242"/>
      <c r="H68" s="242"/>
      <c r="I68" s="242"/>
      <c r="J68" s="242"/>
      <c r="K68" s="242"/>
      <c r="L68" s="242"/>
      <c r="M68" s="242"/>
      <c r="N68" s="242"/>
      <c r="O68" s="242"/>
      <c r="P68" s="242"/>
      <c r="Q68" s="242"/>
      <c r="R68" s="242"/>
      <c r="S68" s="242"/>
      <c r="T68" s="242"/>
    </row>
    <row r="69" spans="2:20" s="250" customFormat="1" ht="18" customHeight="1">
      <c r="B69" s="246"/>
      <c r="C69" s="247"/>
      <c r="D69" s="248"/>
      <c r="E69" s="249"/>
      <c r="F69" s="777" t="s">
        <v>654</v>
      </c>
      <c r="G69" s="782"/>
      <c r="H69" s="782"/>
      <c r="I69" s="777" t="s">
        <v>655</v>
      </c>
      <c r="J69" s="778"/>
      <c r="K69" s="778"/>
      <c r="L69" s="777" t="s">
        <v>656</v>
      </c>
      <c r="M69" s="778"/>
      <c r="N69" s="778"/>
      <c r="O69" s="772" t="s">
        <v>657</v>
      </c>
      <c r="P69" s="779"/>
      <c r="Q69" s="779"/>
      <c r="R69" s="772" t="s">
        <v>658</v>
      </c>
      <c r="S69" s="779"/>
      <c r="T69" s="780"/>
    </row>
    <row r="70" spans="2:20" s="250" customFormat="1" ht="18" customHeight="1" thickBot="1">
      <c r="B70" s="775" t="s">
        <v>445</v>
      </c>
      <c r="C70" s="781"/>
      <c r="D70" s="781"/>
      <c r="E70" s="252"/>
      <c r="F70" s="252" t="s">
        <v>647</v>
      </c>
      <c r="G70" s="251" t="s">
        <v>648</v>
      </c>
      <c r="H70" s="251" t="s">
        <v>649</v>
      </c>
      <c r="I70" s="253" t="s">
        <v>647</v>
      </c>
      <c r="J70" s="251" t="s">
        <v>648</v>
      </c>
      <c r="K70" s="251" t="s">
        <v>649</v>
      </c>
      <c r="L70" s="253" t="s">
        <v>647</v>
      </c>
      <c r="M70" s="251" t="s">
        <v>648</v>
      </c>
      <c r="N70" s="251" t="s">
        <v>649</v>
      </c>
      <c r="O70" s="251" t="s">
        <v>647</v>
      </c>
      <c r="P70" s="253" t="s">
        <v>648</v>
      </c>
      <c r="Q70" s="294" t="s">
        <v>649</v>
      </c>
      <c r="R70" s="253" t="s">
        <v>647</v>
      </c>
      <c r="S70" s="253" t="s">
        <v>648</v>
      </c>
      <c r="T70" s="252" t="s">
        <v>649</v>
      </c>
    </row>
    <row r="71" spans="2:20" s="250" customFormat="1" ht="9.75" customHeight="1" thickTop="1">
      <c r="B71" s="295"/>
      <c r="C71" s="296"/>
      <c r="D71" s="297"/>
      <c r="E71" s="298"/>
      <c r="F71" s="300" t="s">
        <v>659</v>
      </c>
      <c r="G71" s="300" t="s">
        <v>659</v>
      </c>
      <c r="H71" s="300" t="s">
        <v>659</v>
      </c>
      <c r="I71" s="300" t="s">
        <v>659</v>
      </c>
      <c r="J71" s="300" t="s">
        <v>659</v>
      </c>
      <c r="K71" s="300" t="s">
        <v>659</v>
      </c>
      <c r="L71" s="300" t="s">
        <v>659</v>
      </c>
      <c r="M71" s="300" t="s">
        <v>659</v>
      </c>
      <c r="N71" s="300" t="s">
        <v>659</v>
      </c>
      <c r="O71" s="300" t="s">
        <v>659</v>
      </c>
      <c r="P71" s="300" t="s">
        <v>659</v>
      </c>
      <c r="Q71" s="300" t="s">
        <v>659</v>
      </c>
      <c r="R71" s="301" t="s">
        <v>638</v>
      </c>
      <c r="S71" s="301" t="s">
        <v>638</v>
      </c>
      <c r="T71" s="301" t="s">
        <v>638</v>
      </c>
    </row>
    <row r="72" spans="2:20" ht="16.5" customHeight="1">
      <c r="B72" s="275"/>
      <c r="C72" s="276"/>
      <c r="D72" s="304" t="s">
        <v>146</v>
      </c>
      <c r="E72" s="278"/>
      <c r="F72" s="279">
        <v>854680</v>
      </c>
      <c r="G72" s="279">
        <v>509437</v>
      </c>
      <c r="H72" s="279">
        <v>345243</v>
      </c>
      <c r="I72" s="279">
        <v>13000</v>
      </c>
      <c r="J72" s="279">
        <v>6004</v>
      </c>
      <c r="K72" s="279">
        <v>6996</v>
      </c>
      <c r="L72" s="279">
        <v>13116</v>
      </c>
      <c r="M72" s="279">
        <v>5967</v>
      </c>
      <c r="N72" s="279">
        <v>7149</v>
      </c>
      <c r="O72" s="279">
        <v>854564</v>
      </c>
      <c r="P72" s="279">
        <v>509474</v>
      </c>
      <c r="Q72" s="279">
        <v>345090</v>
      </c>
      <c r="R72" s="305">
        <v>24.4</v>
      </c>
      <c r="S72" s="305">
        <v>10.2</v>
      </c>
      <c r="T72" s="305">
        <v>45.4</v>
      </c>
    </row>
    <row r="73" spans="2:20" ht="16.5" customHeight="1">
      <c r="B73" s="259"/>
      <c r="C73" s="260"/>
      <c r="D73" s="261" t="s">
        <v>393</v>
      </c>
      <c r="E73" s="262"/>
      <c r="F73" s="263" t="s">
        <v>804</v>
      </c>
      <c r="G73" s="263" t="s">
        <v>804</v>
      </c>
      <c r="H73" s="263" t="s">
        <v>804</v>
      </c>
      <c r="I73" s="263" t="s">
        <v>804</v>
      </c>
      <c r="J73" s="263" t="s">
        <v>804</v>
      </c>
      <c r="K73" s="263" t="s">
        <v>804</v>
      </c>
      <c r="L73" s="263" t="s">
        <v>804</v>
      </c>
      <c r="M73" s="263" t="s">
        <v>804</v>
      </c>
      <c r="N73" s="263" t="s">
        <v>804</v>
      </c>
      <c r="O73" s="263" t="s">
        <v>804</v>
      </c>
      <c r="P73" s="263" t="s">
        <v>804</v>
      </c>
      <c r="Q73" s="263" t="s">
        <v>804</v>
      </c>
      <c r="R73" s="263" t="s">
        <v>804</v>
      </c>
      <c r="S73" s="263" t="s">
        <v>804</v>
      </c>
      <c r="T73" s="263" t="s">
        <v>804</v>
      </c>
    </row>
    <row r="74" spans="2:20" ht="16.5" customHeight="1">
      <c r="B74" s="264"/>
      <c r="C74" s="265"/>
      <c r="D74" s="266" t="s">
        <v>154</v>
      </c>
      <c r="E74" s="267"/>
      <c r="F74" s="268">
        <v>17730</v>
      </c>
      <c r="G74" s="268">
        <v>15824</v>
      </c>
      <c r="H74" s="268">
        <v>1906</v>
      </c>
      <c r="I74" s="268">
        <v>71</v>
      </c>
      <c r="J74" s="268">
        <v>71</v>
      </c>
      <c r="K74" s="268">
        <v>0</v>
      </c>
      <c r="L74" s="268">
        <v>148</v>
      </c>
      <c r="M74" s="268">
        <v>138</v>
      </c>
      <c r="N74" s="268">
        <v>10</v>
      </c>
      <c r="O74" s="268">
        <v>17653</v>
      </c>
      <c r="P74" s="268">
        <v>15757</v>
      </c>
      <c r="Q74" s="268">
        <v>1896</v>
      </c>
      <c r="R74" s="307">
        <v>1.1</v>
      </c>
      <c r="S74" s="307">
        <v>0.1</v>
      </c>
      <c r="T74" s="307">
        <v>8.9</v>
      </c>
    </row>
    <row r="75" spans="2:20" ht="16.5" customHeight="1">
      <c r="B75" s="264"/>
      <c r="C75" s="265"/>
      <c r="D75" s="266" t="s">
        <v>156</v>
      </c>
      <c r="E75" s="267"/>
      <c r="F75" s="268">
        <v>321866</v>
      </c>
      <c r="G75" s="268">
        <v>245041</v>
      </c>
      <c r="H75" s="268">
        <v>76825</v>
      </c>
      <c r="I75" s="268">
        <v>3076</v>
      </c>
      <c r="J75" s="268">
        <v>2172</v>
      </c>
      <c r="K75" s="268">
        <v>904</v>
      </c>
      <c r="L75" s="268">
        <v>3578</v>
      </c>
      <c r="M75" s="268">
        <v>2574</v>
      </c>
      <c r="N75" s="268">
        <v>1004</v>
      </c>
      <c r="O75" s="268">
        <v>321364</v>
      </c>
      <c r="P75" s="268">
        <v>244639</v>
      </c>
      <c r="Q75" s="268">
        <v>76725</v>
      </c>
      <c r="R75" s="307">
        <v>7.2</v>
      </c>
      <c r="S75" s="307">
        <v>2</v>
      </c>
      <c r="T75" s="307">
        <v>23.6</v>
      </c>
    </row>
    <row r="76" spans="2:20" ht="16.5" customHeight="1">
      <c r="B76" s="264"/>
      <c r="C76" s="265"/>
      <c r="D76" s="266" t="s">
        <v>158</v>
      </c>
      <c r="E76" s="267"/>
      <c r="F76" s="268">
        <v>6408</v>
      </c>
      <c r="G76" s="268">
        <v>5418</v>
      </c>
      <c r="H76" s="268">
        <v>990</v>
      </c>
      <c r="I76" s="268">
        <v>32</v>
      </c>
      <c r="J76" s="268">
        <v>30</v>
      </c>
      <c r="K76" s="268">
        <v>2</v>
      </c>
      <c r="L76" s="268">
        <v>75</v>
      </c>
      <c r="M76" s="268">
        <v>75</v>
      </c>
      <c r="N76" s="268">
        <v>0</v>
      </c>
      <c r="O76" s="268">
        <v>6365</v>
      </c>
      <c r="P76" s="268">
        <v>5373</v>
      </c>
      <c r="Q76" s="268">
        <v>992</v>
      </c>
      <c r="R76" s="307">
        <v>4.7</v>
      </c>
      <c r="S76" s="307">
        <v>2.5</v>
      </c>
      <c r="T76" s="307">
        <v>16.6</v>
      </c>
    </row>
    <row r="77" spans="2:20" ht="16.5" customHeight="1">
      <c r="B77" s="264"/>
      <c r="C77" s="265"/>
      <c r="D77" s="266" t="s">
        <v>161</v>
      </c>
      <c r="E77" s="267"/>
      <c r="F77" s="268">
        <v>12511</v>
      </c>
      <c r="G77" s="268">
        <v>7775</v>
      </c>
      <c r="H77" s="268">
        <v>4736</v>
      </c>
      <c r="I77" s="268">
        <v>95</v>
      </c>
      <c r="J77" s="268">
        <v>59</v>
      </c>
      <c r="K77" s="268">
        <v>36</v>
      </c>
      <c r="L77" s="268">
        <v>100</v>
      </c>
      <c r="M77" s="268">
        <v>40</v>
      </c>
      <c r="N77" s="268">
        <v>60</v>
      </c>
      <c r="O77" s="268">
        <v>12506</v>
      </c>
      <c r="P77" s="268">
        <v>7794</v>
      </c>
      <c r="Q77" s="268">
        <v>4712</v>
      </c>
      <c r="R77" s="307">
        <v>22.6</v>
      </c>
      <c r="S77" s="307">
        <v>4</v>
      </c>
      <c r="T77" s="307">
        <v>53.5</v>
      </c>
    </row>
    <row r="78" spans="2:20" ht="16.5" customHeight="1">
      <c r="B78" s="264"/>
      <c r="C78" s="265"/>
      <c r="D78" s="266" t="s">
        <v>394</v>
      </c>
      <c r="E78" s="267"/>
      <c r="F78" s="268">
        <v>65224</v>
      </c>
      <c r="G78" s="268">
        <v>52983</v>
      </c>
      <c r="H78" s="268">
        <v>12241</v>
      </c>
      <c r="I78" s="268">
        <v>1318</v>
      </c>
      <c r="J78" s="268">
        <v>1239</v>
      </c>
      <c r="K78" s="268">
        <v>79</v>
      </c>
      <c r="L78" s="268">
        <v>309</v>
      </c>
      <c r="M78" s="268">
        <v>266</v>
      </c>
      <c r="N78" s="268">
        <v>43</v>
      </c>
      <c r="O78" s="268">
        <v>66233</v>
      </c>
      <c r="P78" s="268">
        <v>53956</v>
      </c>
      <c r="Q78" s="268">
        <v>12277</v>
      </c>
      <c r="R78" s="307">
        <v>16.3</v>
      </c>
      <c r="S78" s="307">
        <v>8.9</v>
      </c>
      <c r="T78" s="307">
        <v>48.5</v>
      </c>
    </row>
    <row r="79" spans="2:20" ht="16.5" customHeight="1">
      <c r="B79" s="264"/>
      <c r="C79" s="265"/>
      <c r="D79" s="266" t="s">
        <v>395</v>
      </c>
      <c r="E79" s="267"/>
      <c r="F79" s="268">
        <v>96962</v>
      </c>
      <c r="G79" s="268">
        <v>37383</v>
      </c>
      <c r="H79" s="268">
        <v>59579</v>
      </c>
      <c r="I79" s="268">
        <v>1522</v>
      </c>
      <c r="J79" s="268">
        <v>278</v>
      </c>
      <c r="K79" s="268">
        <v>1244</v>
      </c>
      <c r="L79" s="268">
        <v>1215</v>
      </c>
      <c r="M79" s="268">
        <v>422</v>
      </c>
      <c r="N79" s="268">
        <v>793</v>
      </c>
      <c r="O79" s="268">
        <v>97269</v>
      </c>
      <c r="P79" s="268">
        <v>37239</v>
      </c>
      <c r="Q79" s="268">
        <v>60030</v>
      </c>
      <c r="R79" s="307">
        <v>55.2</v>
      </c>
      <c r="S79" s="307">
        <v>24.5</v>
      </c>
      <c r="T79" s="307">
        <v>74.2</v>
      </c>
    </row>
    <row r="80" spans="2:20" ht="16.5" customHeight="1">
      <c r="B80" s="264"/>
      <c r="C80" s="265"/>
      <c r="D80" s="266" t="s">
        <v>396</v>
      </c>
      <c r="E80" s="267"/>
      <c r="F80" s="268">
        <v>16796</v>
      </c>
      <c r="G80" s="268">
        <v>8618</v>
      </c>
      <c r="H80" s="268">
        <v>8178</v>
      </c>
      <c r="I80" s="268">
        <v>150</v>
      </c>
      <c r="J80" s="268">
        <v>102</v>
      </c>
      <c r="K80" s="268">
        <v>48</v>
      </c>
      <c r="L80" s="268">
        <v>159</v>
      </c>
      <c r="M80" s="268">
        <v>91</v>
      </c>
      <c r="N80" s="268">
        <v>68</v>
      </c>
      <c r="O80" s="268">
        <v>16787</v>
      </c>
      <c r="P80" s="268">
        <v>8629</v>
      </c>
      <c r="Q80" s="268">
        <v>8158</v>
      </c>
      <c r="R80" s="307">
        <v>6</v>
      </c>
      <c r="S80" s="307">
        <v>0.8</v>
      </c>
      <c r="T80" s="307">
        <v>11.5</v>
      </c>
    </row>
    <row r="81" spans="2:20" ht="16.5" customHeight="1">
      <c r="B81" s="264"/>
      <c r="C81" s="265"/>
      <c r="D81" s="266" t="s">
        <v>397</v>
      </c>
      <c r="E81" s="267"/>
      <c r="F81" s="268">
        <v>7532</v>
      </c>
      <c r="G81" s="268">
        <v>3769</v>
      </c>
      <c r="H81" s="268">
        <v>3763</v>
      </c>
      <c r="I81" s="268">
        <v>109</v>
      </c>
      <c r="J81" s="268">
        <v>59</v>
      </c>
      <c r="K81" s="268">
        <v>50</v>
      </c>
      <c r="L81" s="268">
        <v>146</v>
      </c>
      <c r="M81" s="268">
        <v>32</v>
      </c>
      <c r="N81" s="268">
        <v>114</v>
      </c>
      <c r="O81" s="268">
        <v>7495</v>
      </c>
      <c r="P81" s="268">
        <v>3796</v>
      </c>
      <c r="Q81" s="268">
        <v>3699</v>
      </c>
      <c r="R81" s="307">
        <v>36.5</v>
      </c>
      <c r="S81" s="307">
        <v>21.3</v>
      </c>
      <c r="T81" s="307">
        <v>52</v>
      </c>
    </row>
    <row r="82" spans="2:20" ht="16.5" customHeight="1">
      <c r="B82" s="264"/>
      <c r="C82" s="265"/>
      <c r="D82" s="266" t="s">
        <v>398</v>
      </c>
      <c r="E82" s="267"/>
      <c r="F82" s="268">
        <v>20298</v>
      </c>
      <c r="G82" s="268">
        <v>16852</v>
      </c>
      <c r="H82" s="268">
        <v>3446</v>
      </c>
      <c r="I82" s="268">
        <v>150</v>
      </c>
      <c r="J82" s="268">
        <v>50</v>
      </c>
      <c r="K82" s="268">
        <v>100</v>
      </c>
      <c r="L82" s="268">
        <v>26</v>
      </c>
      <c r="M82" s="268">
        <v>22</v>
      </c>
      <c r="N82" s="268">
        <v>4</v>
      </c>
      <c r="O82" s="268">
        <v>20422</v>
      </c>
      <c r="P82" s="268">
        <v>16880</v>
      </c>
      <c r="Q82" s="268">
        <v>3542</v>
      </c>
      <c r="R82" s="307">
        <v>8.1</v>
      </c>
      <c r="S82" s="307">
        <v>5.6</v>
      </c>
      <c r="T82" s="307">
        <v>19.9</v>
      </c>
    </row>
    <row r="83" spans="2:20" ht="16.5" customHeight="1">
      <c r="B83" s="264"/>
      <c r="C83" s="265"/>
      <c r="D83" s="266" t="s">
        <v>399</v>
      </c>
      <c r="E83" s="267"/>
      <c r="F83" s="268">
        <v>49491</v>
      </c>
      <c r="G83" s="268">
        <v>19495</v>
      </c>
      <c r="H83" s="268">
        <v>29996</v>
      </c>
      <c r="I83" s="268">
        <v>2101</v>
      </c>
      <c r="J83" s="268">
        <v>834</v>
      </c>
      <c r="K83" s="268">
        <v>1267</v>
      </c>
      <c r="L83" s="268">
        <v>1307</v>
      </c>
      <c r="M83" s="268">
        <v>401</v>
      </c>
      <c r="N83" s="268">
        <v>906</v>
      </c>
      <c r="O83" s="268">
        <v>50285</v>
      </c>
      <c r="P83" s="268">
        <v>19928</v>
      </c>
      <c r="Q83" s="268">
        <v>30357</v>
      </c>
      <c r="R83" s="307">
        <v>68.1</v>
      </c>
      <c r="S83" s="307">
        <v>47.9</v>
      </c>
      <c r="T83" s="307">
        <v>81.4</v>
      </c>
    </row>
    <row r="84" spans="2:20" ht="16.5" customHeight="1">
      <c r="B84" s="264"/>
      <c r="C84" s="265"/>
      <c r="D84" s="266" t="s">
        <v>400</v>
      </c>
      <c r="E84" s="267"/>
      <c r="F84" s="268">
        <v>18944</v>
      </c>
      <c r="G84" s="268">
        <v>7971</v>
      </c>
      <c r="H84" s="268">
        <v>10973</v>
      </c>
      <c r="I84" s="268">
        <v>82</v>
      </c>
      <c r="J84" s="268">
        <v>41</v>
      </c>
      <c r="K84" s="268">
        <v>41</v>
      </c>
      <c r="L84" s="268">
        <v>215</v>
      </c>
      <c r="M84" s="268">
        <v>79</v>
      </c>
      <c r="N84" s="268">
        <v>136</v>
      </c>
      <c r="O84" s="268">
        <v>18811</v>
      </c>
      <c r="P84" s="268">
        <v>7933</v>
      </c>
      <c r="Q84" s="268">
        <v>10878</v>
      </c>
      <c r="R84" s="307">
        <v>47.5</v>
      </c>
      <c r="S84" s="307">
        <v>27.5</v>
      </c>
      <c r="T84" s="307">
        <v>62.1</v>
      </c>
    </row>
    <row r="85" spans="2:20" ht="16.5" customHeight="1">
      <c r="B85" s="264"/>
      <c r="C85" s="265"/>
      <c r="D85" s="266" t="s">
        <v>401</v>
      </c>
      <c r="E85" s="267"/>
      <c r="F85" s="268">
        <v>44822</v>
      </c>
      <c r="G85" s="268">
        <v>25769</v>
      </c>
      <c r="H85" s="268">
        <v>19053</v>
      </c>
      <c r="I85" s="268">
        <v>368</v>
      </c>
      <c r="J85" s="268">
        <v>32</v>
      </c>
      <c r="K85" s="268">
        <v>336</v>
      </c>
      <c r="L85" s="268">
        <v>1728</v>
      </c>
      <c r="M85" s="268">
        <v>313</v>
      </c>
      <c r="N85" s="268">
        <v>1415</v>
      </c>
      <c r="O85" s="268">
        <v>43462</v>
      </c>
      <c r="P85" s="268">
        <v>25488</v>
      </c>
      <c r="Q85" s="268">
        <v>17974</v>
      </c>
      <c r="R85" s="307">
        <v>29.5</v>
      </c>
      <c r="S85" s="307">
        <v>20.4</v>
      </c>
      <c r="T85" s="307">
        <v>42.4</v>
      </c>
    </row>
    <row r="86" spans="2:20" ht="16.5" customHeight="1">
      <c r="B86" s="264"/>
      <c r="C86" s="265"/>
      <c r="D86" s="266" t="s">
        <v>402</v>
      </c>
      <c r="E86" s="267"/>
      <c r="F86" s="268">
        <v>113255</v>
      </c>
      <c r="G86" s="268">
        <v>30915</v>
      </c>
      <c r="H86" s="268">
        <v>82340</v>
      </c>
      <c r="I86" s="268">
        <v>2419</v>
      </c>
      <c r="J86" s="268">
        <v>646</v>
      </c>
      <c r="K86" s="268">
        <v>1773</v>
      </c>
      <c r="L86" s="268">
        <v>2461</v>
      </c>
      <c r="M86" s="268">
        <v>630</v>
      </c>
      <c r="N86" s="268">
        <v>1831</v>
      </c>
      <c r="O86" s="268">
        <v>113213</v>
      </c>
      <c r="P86" s="268">
        <v>30931</v>
      </c>
      <c r="Q86" s="268">
        <v>82282</v>
      </c>
      <c r="R86" s="307">
        <v>23.1</v>
      </c>
      <c r="S86" s="307">
        <v>14</v>
      </c>
      <c r="T86" s="307">
        <v>26.5</v>
      </c>
    </row>
    <row r="87" spans="2:20" ht="16.5" customHeight="1">
      <c r="B87" s="264"/>
      <c r="C87" s="265"/>
      <c r="D87" s="266" t="s">
        <v>188</v>
      </c>
      <c r="E87" s="267"/>
      <c r="F87" s="268">
        <v>4635</v>
      </c>
      <c r="G87" s="268">
        <v>3080</v>
      </c>
      <c r="H87" s="268">
        <v>1555</v>
      </c>
      <c r="I87" s="268">
        <v>24</v>
      </c>
      <c r="J87" s="268">
        <v>8</v>
      </c>
      <c r="K87" s="268">
        <v>16</v>
      </c>
      <c r="L87" s="268">
        <v>57</v>
      </c>
      <c r="M87" s="268">
        <v>33</v>
      </c>
      <c r="N87" s="268">
        <v>24</v>
      </c>
      <c r="O87" s="268">
        <v>4602</v>
      </c>
      <c r="P87" s="268">
        <v>3055</v>
      </c>
      <c r="Q87" s="268">
        <v>1547</v>
      </c>
      <c r="R87" s="307">
        <v>10.4</v>
      </c>
      <c r="S87" s="307">
        <v>3.2</v>
      </c>
      <c r="T87" s="307">
        <v>24.4</v>
      </c>
    </row>
    <row r="88" spans="2:20" ht="16.5" customHeight="1">
      <c r="B88" s="264"/>
      <c r="C88" s="265"/>
      <c r="D88" s="266" t="s">
        <v>403</v>
      </c>
      <c r="E88" s="267"/>
      <c r="F88" s="268">
        <v>58206</v>
      </c>
      <c r="G88" s="268">
        <v>28544</v>
      </c>
      <c r="H88" s="268">
        <v>29662</v>
      </c>
      <c r="I88" s="268">
        <v>1483</v>
      </c>
      <c r="J88" s="268">
        <v>383</v>
      </c>
      <c r="K88" s="268">
        <v>1100</v>
      </c>
      <c r="L88" s="268">
        <v>1592</v>
      </c>
      <c r="M88" s="268">
        <v>851</v>
      </c>
      <c r="N88" s="268">
        <v>741</v>
      </c>
      <c r="O88" s="268">
        <v>58097</v>
      </c>
      <c r="P88" s="268">
        <v>28076</v>
      </c>
      <c r="Q88" s="268">
        <v>30021</v>
      </c>
      <c r="R88" s="307">
        <v>51.2</v>
      </c>
      <c r="S88" s="307">
        <v>33</v>
      </c>
      <c r="T88" s="307">
        <v>68.2</v>
      </c>
    </row>
    <row r="89" spans="2:20" ht="16.5" customHeight="1">
      <c r="B89" s="259"/>
      <c r="C89" s="260"/>
      <c r="D89" s="261" t="s">
        <v>404</v>
      </c>
      <c r="E89" s="262"/>
      <c r="F89" s="269">
        <v>34640</v>
      </c>
      <c r="G89" s="269">
        <v>19827</v>
      </c>
      <c r="H89" s="269">
        <v>14813</v>
      </c>
      <c r="I89" s="269">
        <v>667</v>
      </c>
      <c r="J89" s="269">
        <v>384</v>
      </c>
      <c r="K89" s="269">
        <v>283</v>
      </c>
      <c r="L89" s="269">
        <v>438</v>
      </c>
      <c r="M89" s="269">
        <v>168</v>
      </c>
      <c r="N89" s="269">
        <v>270</v>
      </c>
      <c r="O89" s="269">
        <v>34869</v>
      </c>
      <c r="P89" s="269">
        <v>20043</v>
      </c>
      <c r="Q89" s="269">
        <v>14826</v>
      </c>
      <c r="R89" s="308">
        <v>28.1</v>
      </c>
      <c r="S89" s="308">
        <v>13.4</v>
      </c>
      <c r="T89" s="308">
        <v>47.8</v>
      </c>
    </row>
    <row r="90" spans="2:20" ht="16.5" customHeight="1">
      <c r="B90" s="270"/>
      <c r="C90" s="271"/>
      <c r="D90" s="272" t="s">
        <v>196</v>
      </c>
      <c r="E90" s="273"/>
      <c r="F90" s="274">
        <v>4018</v>
      </c>
      <c r="G90" s="274">
        <v>2995</v>
      </c>
      <c r="H90" s="274">
        <v>1023</v>
      </c>
      <c r="I90" s="274">
        <v>33</v>
      </c>
      <c r="J90" s="274">
        <v>16</v>
      </c>
      <c r="K90" s="274">
        <v>17</v>
      </c>
      <c r="L90" s="274">
        <v>30</v>
      </c>
      <c r="M90" s="274">
        <v>17</v>
      </c>
      <c r="N90" s="274">
        <v>13</v>
      </c>
      <c r="O90" s="274">
        <v>4021</v>
      </c>
      <c r="P90" s="274">
        <v>2994</v>
      </c>
      <c r="Q90" s="274">
        <v>1027</v>
      </c>
      <c r="R90" s="309">
        <v>8.6</v>
      </c>
      <c r="S90" s="309">
        <v>3.5</v>
      </c>
      <c r="T90" s="309">
        <v>23.5</v>
      </c>
    </row>
    <row r="91" spans="2:20" ht="16.5" customHeight="1">
      <c r="B91" s="275"/>
      <c r="C91" s="276"/>
      <c r="D91" s="277" t="s">
        <v>405</v>
      </c>
      <c r="E91" s="278"/>
      <c r="F91" s="480">
        <v>2120</v>
      </c>
      <c r="G91" s="480">
        <v>1513</v>
      </c>
      <c r="H91" s="480">
        <v>607</v>
      </c>
      <c r="I91" s="480">
        <v>0</v>
      </c>
      <c r="J91" s="480">
        <v>0</v>
      </c>
      <c r="K91" s="480">
        <v>0</v>
      </c>
      <c r="L91" s="480">
        <v>17</v>
      </c>
      <c r="M91" s="480">
        <v>6</v>
      </c>
      <c r="N91" s="480">
        <v>11</v>
      </c>
      <c r="O91" s="480">
        <v>2103</v>
      </c>
      <c r="P91" s="480">
        <v>1507</v>
      </c>
      <c r="Q91" s="480">
        <v>596</v>
      </c>
      <c r="R91" s="481">
        <v>0.9</v>
      </c>
      <c r="S91" s="481">
        <v>0</v>
      </c>
      <c r="T91" s="481">
        <v>3</v>
      </c>
    </row>
    <row r="92" spans="2:20" ht="16.5" customHeight="1">
      <c r="B92" s="264"/>
      <c r="C92" s="265"/>
      <c r="D92" s="266" t="s">
        <v>406</v>
      </c>
      <c r="E92" s="267"/>
      <c r="F92" s="268">
        <v>4163</v>
      </c>
      <c r="G92" s="268">
        <v>3087</v>
      </c>
      <c r="H92" s="268">
        <v>1076</v>
      </c>
      <c r="I92" s="268">
        <v>57</v>
      </c>
      <c r="J92" s="268">
        <v>34</v>
      </c>
      <c r="K92" s="268">
        <v>23</v>
      </c>
      <c r="L92" s="268">
        <v>70</v>
      </c>
      <c r="M92" s="268">
        <v>52</v>
      </c>
      <c r="N92" s="268">
        <v>18</v>
      </c>
      <c r="O92" s="268">
        <v>4150</v>
      </c>
      <c r="P92" s="268">
        <v>3069</v>
      </c>
      <c r="Q92" s="268">
        <v>1081</v>
      </c>
      <c r="R92" s="307">
        <v>9.9</v>
      </c>
      <c r="S92" s="307">
        <v>3.1</v>
      </c>
      <c r="T92" s="307">
        <v>29.2</v>
      </c>
    </row>
    <row r="93" spans="2:20" ht="16.5" customHeight="1">
      <c r="B93" s="264"/>
      <c r="C93" s="265"/>
      <c r="D93" s="266" t="s">
        <v>407</v>
      </c>
      <c r="E93" s="267"/>
      <c r="F93" s="268">
        <v>13267</v>
      </c>
      <c r="G93" s="268">
        <v>9909</v>
      </c>
      <c r="H93" s="268">
        <v>3358</v>
      </c>
      <c r="I93" s="268">
        <v>60</v>
      </c>
      <c r="J93" s="268">
        <v>60</v>
      </c>
      <c r="K93" s="268">
        <v>0</v>
      </c>
      <c r="L93" s="268">
        <v>98</v>
      </c>
      <c r="M93" s="268">
        <v>81</v>
      </c>
      <c r="N93" s="268">
        <v>17</v>
      </c>
      <c r="O93" s="268">
        <v>13229</v>
      </c>
      <c r="P93" s="268">
        <v>9888</v>
      </c>
      <c r="Q93" s="268">
        <v>3341</v>
      </c>
      <c r="R93" s="307">
        <v>7.2</v>
      </c>
      <c r="S93" s="307">
        <v>1.2</v>
      </c>
      <c r="T93" s="307">
        <v>25.1</v>
      </c>
    </row>
    <row r="94" spans="2:20" ht="16.5" customHeight="1">
      <c r="B94" s="264"/>
      <c r="C94" s="265"/>
      <c r="D94" s="266" t="s">
        <v>208</v>
      </c>
      <c r="E94" s="267"/>
      <c r="F94" s="268">
        <v>4991</v>
      </c>
      <c r="G94" s="268">
        <v>3968</v>
      </c>
      <c r="H94" s="268">
        <v>1023</v>
      </c>
      <c r="I94" s="268">
        <v>32</v>
      </c>
      <c r="J94" s="268">
        <v>18</v>
      </c>
      <c r="K94" s="268">
        <v>14</v>
      </c>
      <c r="L94" s="268">
        <v>0</v>
      </c>
      <c r="M94" s="268">
        <v>0</v>
      </c>
      <c r="N94" s="268">
        <v>0</v>
      </c>
      <c r="O94" s="268">
        <v>5023</v>
      </c>
      <c r="P94" s="268">
        <v>3986</v>
      </c>
      <c r="Q94" s="268">
        <v>1037</v>
      </c>
      <c r="R94" s="307">
        <v>6</v>
      </c>
      <c r="S94" s="307">
        <v>2.6</v>
      </c>
      <c r="T94" s="307">
        <v>19.3</v>
      </c>
    </row>
    <row r="95" spans="2:20" ht="16.5" customHeight="1">
      <c r="B95" s="264"/>
      <c r="C95" s="265"/>
      <c r="D95" s="266" t="s">
        <v>408</v>
      </c>
      <c r="E95" s="267"/>
      <c r="F95" s="268">
        <v>22979</v>
      </c>
      <c r="G95" s="268">
        <v>16104</v>
      </c>
      <c r="H95" s="268">
        <v>6875</v>
      </c>
      <c r="I95" s="268">
        <v>101</v>
      </c>
      <c r="J95" s="268">
        <v>68</v>
      </c>
      <c r="K95" s="268">
        <v>33</v>
      </c>
      <c r="L95" s="268">
        <v>190</v>
      </c>
      <c r="M95" s="268">
        <v>135</v>
      </c>
      <c r="N95" s="268">
        <v>55</v>
      </c>
      <c r="O95" s="268">
        <v>22890</v>
      </c>
      <c r="P95" s="268">
        <v>16037</v>
      </c>
      <c r="Q95" s="268">
        <v>6853</v>
      </c>
      <c r="R95" s="307">
        <v>7.5</v>
      </c>
      <c r="S95" s="307">
        <v>0.7</v>
      </c>
      <c r="T95" s="307">
        <v>23.4</v>
      </c>
    </row>
    <row r="96" spans="2:20" ht="16.5" customHeight="1">
      <c r="B96" s="264"/>
      <c r="C96" s="265"/>
      <c r="D96" s="266" t="s">
        <v>409</v>
      </c>
      <c r="E96" s="267"/>
      <c r="F96" s="268">
        <v>12843</v>
      </c>
      <c r="G96" s="268">
        <v>8085</v>
      </c>
      <c r="H96" s="268">
        <v>4758</v>
      </c>
      <c r="I96" s="268">
        <v>58</v>
      </c>
      <c r="J96" s="268">
        <v>54</v>
      </c>
      <c r="K96" s="268">
        <v>4</v>
      </c>
      <c r="L96" s="268">
        <v>120</v>
      </c>
      <c r="M96" s="268">
        <v>77</v>
      </c>
      <c r="N96" s="268">
        <v>43</v>
      </c>
      <c r="O96" s="268">
        <v>12781</v>
      </c>
      <c r="P96" s="268">
        <v>8062</v>
      </c>
      <c r="Q96" s="268">
        <v>4719</v>
      </c>
      <c r="R96" s="307">
        <v>8.4</v>
      </c>
      <c r="S96" s="307">
        <v>0.7</v>
      </c>
      <c r="T96" s="307">
        <v>21.4</v>
      </c>
    </row>
    <row r="97" spans="2:20" ht="16.5" customHeight="1">
      <c r="B97" s="264"/>
      <c r="C97" s="265"/>
      <c r="D97" s="266" t="s">
        <v>410</v>
      </c>
      <c r="E97" s="267"/>
      <c r="F97" s="268">
        <v>6700</v>
      </c>
      <c r="G97" s="268">
        <v>5738</v>
      </c>
      <c r="H97" s="268">
        <v>962</v>
      </c>
      <c r="I97" s="268">
        <v>14</v>
      </c>
      <c r="J97" s="268">
        <v>9</v>
      </c>
      <c r="K97" s="268">
        <v>5</v>
      </c>
      <c r="L97" s="268">
        <v>32</v>
      </c>
      <c r="M97" s="268">
        <v>28</v>
      </c>
      <c r="N97" s="268">
        <v>4</v>
      </c>
      <c r="O97" s="268">
        <v>6682</v>
      </c>
      <c r="P97" s="268">
        <v>5719</v>
      </c>
      <c r="Q97" s="268">
        <v>963</v>
      </c>
      <c r="R97" s="307">
        <v>2.8</v>
      </c>
      <c r="S97" s="307">
        <v>0.7</v>
      </c>
      <c r="T97" s="307">
        <v>15.2</v>
      </c>
    </row>
    <row r="98" spans="2:20" ht="16.5" customHeight="1">
      <c r="B98" s="264"/>
      <c r="C98" s="265"/>
      <c r="D98" s="266" t="s">
        <v>411</v>
      </c>
      <c r="E98" s="267"/>
      <c r="F98" s="268">
        <v>3360</v>
      </c>
      <c r="G98" s="268">
        <v>2909</v>
      </c>
      <c r="H98" s="268">
        <v>451</v>
      </c>
      <c r="I98" s="268">
        <v>55</v>
      </c>
      <c r="J98" s="268">
        <v>53</v>
      </c>
      <c r="K98" s="268">
        <v>2</v>
      </c>
      <c r="L98" s="268">
        <v>72</v>
      </c>
      <c r="M98" s="268">
        <v>71</v>
      </c>
      <c r="N98" s="268">
        <v>1</v>
      </c>
      <c r="O98" s="268">
        <v>3343</v>
      </c>
      <c r="P98" s="268">
        <v>2891</v>
      </c>
      <c r="Q98" s="268">
        <v>452</v>
      </c>
      <c r="R98" s="307">
        <v>6.9</v>
      </c>
      <c r="S98" s="307">
        <v>3.7</v>
      </c>
      <c r="T98" s="307">
        <v>27.4</v>
      </c>
    </row>
    <row r="99" spans="2:20" ht="16.5" customHeight="1">
      <c r="B99" s="264"/>
      <c r="C99" s="265"/>
      <c r="D99" s="266" t="s">
        <v>222</v>
      </c>
      <c r="E99" s="267"/>
      <c r="F99" s="268">
        <v>2878</v>
      </c>
      <c r="G99" s="268">
        <v>2615</v>
      </c>
      <c r="H99" s="268">
        <v>263</v>
      </c>
      <c r="I99" s="268">
        <v>0</v>
      </c>
      <c r="J99" s="268">
        <v>0</v>
      </c>
      <c r="K99" s="268">
        <v>0</v>
      </c>
      <c r="L99" s="268">
        <v>0</v>
      </c>
      <c r="M99" s="268">
        <v>0</v>
      </c>
      <c r="N99" s="268">
        <v>0</v>
      </c>
      <c r="O99" s="268">
        <v>2878</v>
      </c>
      <c r="P99" s="268">
        <v>2615</v>
      </c>
      <c r="Q99" s="268">
        <v>263</v>
      </c>
      <c r="R99" s="307">
        <v>2.1</v>
      </c>
      <c r="S99" s="307">
        <v>1</v>
      </c>
      <c r="T99" s="307">
        <v>12.2</v>
      </c>
    </row>
    <row r="100" spans="2:20" ht="16.5" customHeight="1">
      <c r="B100" s="264"/>
      <c r="C100" s="265"/>
      <c r="D100" s="266" t="s">
        <v>225</v>
      </c>
      <c r="E100" s="267"/>
      <c r="F100" s="268">
        <v>5649</v>
      </c>
      <c r="G100" s="268">
        <v>4710</v>
      </c>
      <c r="H100" s="268">
        <v>939</v>
      </c>
      <c r="I100" s="268">
        <v>25</v>
      </c>
      <c r="J100" s="268">
        <v>20</v>
      </c>
      <c r="K100" s="268">
        <v>5</v>
      </c>
      <c r="L100" s="268">
        <v>47</v>
      </c>
      <c r="M100" s="268">
        <v>38</v>
      </c>
      <c r="N100" s="268">
        <v>9</v>
      </c>
      <c r="O100" s="268">
        <v>5627</v>
      </c>
      <c r="P100" s="268">
        <v>4692</v>
      </c>
      <c r="Q100" s="268">
        <v>935</v>
      </c>
      <c r="R100" s="307">
        <v>2.7</v>
      </c>
      <c r="S100" s="307">
        <v>1.5</v>
      </c>
      <c r="T100" s="307">
        <v>8.6</v>
      </c>
    </row>
    <row r="101" spans="2:20" ht="16.5" customHeight="1">
      <c r="B101" s="264"/>
      <c r="C101" s="265"/>
      <c r="D101" s="266" t="s">
        <v>228</v>
      </c>
      <c r="E101" s="267"/>
      <c r="F101" s="268">
        <v>10881</v>
      </c>
      <c r="G101" s="268">
        <v>9109</v>
      </c>
      <c r="H101" s="268">
        <v>1772</v>
      </c>
      <c r="I101" s="268">
        <v>94</v>
      </c>
      <c r="J101" s="268">
        <v>75</v>
      </c>
      <c r="K101" s="268">
        <v>19</v>
      </c>
      <c r="L101" s="268">
        <v>98</v>
      </c>
      <c r="M101" s="268">
        <v>89</v>
      </c>
      <c r="N101" s="268">
        <v>9</v>
      </c>
      <c r="O101" s="268">
        <v>10877</v>
      </c>
      <c r="P101" s="268">
        <v>9095</v>
      </c>
      <c r="Q101" s="268">
        <v>1782</v>
      </c>
      <c r="R101" s="307">
        <v>5.4</v>
      </c>
      <c r="S101" s="307">
        <v>4.1</v>
      </c>
      <c r="T101" s="307">
        <v>12</v>
      </c>
    </row>
    <row r="102" spans="2:20" ht="16.5" customHeight="1">
      <c r="B102" s="264"/>
      <c r="C102" s="265"/>
      <c r="D102" s="266" t="s">
        <v>412</v>
      </c>
      <c r="E102" s="267"/>
      <c r="F102" s="268">
        <v>11552</v>
      </c>
      <c r="G102" s="268">
        <v>8713</v>
      </c>
      <c r="H102" s="268">
        <v>2839</v>
      </c>
      <c r="I102" s="268">
        <v>84</v>
      </c>
      <c r="J102" s="268">
        <v>50</v>
      </c>
      <c r="K102" s="268">
        <v>34</v>
      </c>
      <c r="L102" s="268">
        <v>144</v>
      </c>
      <c r="M102" s="268">
        <v>123</v>
      </c>
      <c r="N102" s="268">
        <v>21</v>
      </c>
      <c r="O102" s="268">
        <v>11492</v>
      </c>
      <c r="P102" s="268">
        <v>8640</v>
      </c>
      <c r="Q102" s="268">
        <v>2852</v>
      </c>
      <c r="R102" s="307">
        <v>2.1</v>
      </c>
      <c r="S102" s="307">
        <v>1.2</v>
      </c>
      <c r="T102" s="307">
        <v>4.7</v>
      </c>
    </row>
    <row r="103" spans="2:20" ht="16.5" customHeight="1">
      <c r="B103" s="264"/>
      <c r="C103" s="265"/>
      <c r="D103" s="266" t="s">
        <v>413</v>
      </c>
      <c r="E103" s="267"/>
      <c r="F103" s="268">
        <v>21721</v>
      </c>
      <c r="G103" s="268">
        <v>17839</v>
      </c>
      <c r="H103" s="268">
        <v>3882</v>
      </c>
      <c r="I103" s="268">
        <v>102</v>
      </c>
      <c r="J103" s="268">
        <v>100</v>
      </c>
      <c r="K103" s="268">
        <v>2</v>
      </c>
      <c r="L103" s="268">
        <v>88</v>
      </c>
      <c r="M103" s="268">
        <v>30</v>
      </c>
      <c r="N103" s="268">
        <v>58</v>
      </c>
      <c r="O103" s="268">
        <v>21735</v>
      </c>
      <c r="P103" s="268">
        <v>17909</v>
      </c>
      <c r="Q103" s="268">
        <v>3826</v>
      </c>
      <c r="R103" s="307">
        <v>7.7</v>
      </c>
      <c r="S103" s="307">
        <v>0.8</v>
      </c>
      <c r="T103" s="307">
        <v>40.1</v>
      </c>
    </row>
    <row r="104" spans="2:20" ht="16.5" customHeight="1">
      <c r="B104" s="264"/>
      <c r="C104" s="265"/>
      <c r="D104" s="266" t="s">
        <v>414</v>
      </c>
      <c r="E104" s="267"/>
      <c r="F104" s="268">
        <v>8192</v>
      </c>
      <c r="G104" s="268">
        <v>6095</v>
      </c>
      <c r="H104" s="268">
        <v>2097</v>
      </c>
      <c r="I104" s="268">
        <v>6</v>
      </c>
      <c r="J104" s="268">
        <v>5</v>
      </c>
      <c r="K104" s="268">
        <v>1</v>
      </c>
      <c r="L104" s="268">
        <v>132</v>
      </c>
      <c r="M104" s="268">
        <v>25</v>
      </c>
      <c r="N104" s="268">
        <v>107</v>
      </c>
      <c r="O104" s="268">
        <v>8066</v>
      </c>
      <c r="P104" s="268">
        <v>6075</v>
      </c>
      <c r="Q104" s="268">
        <v>1991</v>
      </c>
      <c r="R104" s="307">
        <v>8.9</v>
      </c>
      <c r="S104" s="307">
        <v>2.6</v>
      </c>
      <c r="T104" s="307">
        <v>28</v>
      </c>
    </row>
    <row r="105" spans="2:20" ht="16.5" customHeight="1">
      <c r="B105" s="264"/>
      <c r="C105" s="265"/>
      <c r="D105" s="266" t="s">
        <v>415</v>
      </c>
      <c r="E105" s="267"/>
      <c r="F105" s="268">
        <v>9440</v>
      </c>
      <c r="G105" s="268">
        <v>5910</v>
      </c>
      <c r="H105" s="268">
        <v>3530</v>
      </c>
      <c r="I105" s="268">
        <v>54</v>
      </c>
      <c r="J105" s="268">
        <v>18</v>
      </c>
      <c r="K105" s="268">
        <v>36</v>
      </c>
      <c r="L105" s="268">
        <v>79</v>
      </c>
      <c r="M105" s="268">
        <v>62</v>
      </c>
      <c r="N105" s="268">
        <v>17</v>
      </c>
      <c r="O105" s="268">
        <v>9415</v>
      </c>
      <c r="P105" s="268">
        <v>5866</v>
      </c>
      <c r="Q105" s="268">
        <v>3549</v>
      </c>
      <c r="R105" s="307">
        <v>9.7</v>
      </c>
      <c r="S105" s="307">
        <v>1</v>
      </c>
      <c r="T105" s="307">
        <v>24</v>
      </c>
    </row>
    <row r="106" spans="2:20" ht="16.5" customHeight="1">
      <c r="B106" s="264"/>
      <c r="C106" s="265"/>
      <c r="D106" s="266" t="s">
        <v>416</v>
      </c>
      <c r="E106" s="267"/>
      <c r="F106" s="268">
        <v>28683</v>
      </c>
      <c r="G106" s="268">
        <v>21563</v>
      </c>
      <c r="H106" s="268">
        <v>7120</v>
      </c>
      <c r="I106" s="268">
        <v>365</v>
      </c>
      <c r="J106" s="268">
        <v>138</v>
      </c>
      <c r="K106" s="268">
        <v>227</v>
      </c>
      <c r="L106" s="268">
        <v>770</v>
      </c>
      <c r="M106" s="268">
        <v>666</v>
      </c>
      <c r="N106" s="268">
        <v>104</v>
      </c>
      <c r="O106" s="268">
        <v>28278</v>
      </c>
      <c r="P106" s="268">
        <v>21035</v>
      </c>
      <c r="Q106" s="268">
        <v>7243</v>
      </c>
      <c r="R106" s="307">
        <v>1.9</v>
      </c>
      <c r="S106" s="307">
        <v>0.2</v>
      </c>
      <c r="T106" s="307">
        <v>7</v>
      </c>
    </row>
    <row r="107" spans="2:20" ht="16.5" customHeight="1">
      <c r="B107" s="264"/>
      <c r="C107" s="265"/>
      <c r="D107" s="266" t="s">
        <v>417</v>
      </c>
      <c r="E107" s="267"/>
      <c r="F107" s="268">
        <v>9968</v>
      </c>
      <c r="G107" s="268">
        <v>7411</v>
      </c>
      <c r="H107" s="268">
        <v>2557</v>
      </c>
      <c r="I107" s="268">
        <v>110</v>
      </c>
      <c r="J107" s="268">
        <v>93</v>
      </c>
      <c r="K107" s="268">
        <v>17</v>
      </c>
      <c r="L107" s="268">
        <v>119</v>
      </c>
      <c r="M107" s="268">
        <v>60</v>
      </c>
      <c r="N107" s="268">
        <v>59</v>
      </c>
      <c r="O107" s="268">
        <v>9959</v>
      </c>
      <c r="P107" s="268">
        <v>7444</v>
      </c>
      <c r="Q107" s="268">
        <v>2515</v>
      </c>
      <c r="R107" s="307">
        <v>1.3</v>
      </c>
      <c r="S107" s="307">
        <v>0.3</v>
      </c>
      <c r="T107" s="307">
        <v>4.4</v>
      </c>
    </row>
    <row r="108" spans="2:20" ht="16.5" customHeight="1">
      <c r="B108" s="264"/>
      <c r="C108" s="265"/>
      <c r="D108" s="266" t="s">
        <v>418</v>
      </c>
      <c r="E108" s="267"/>
      <c r="F108" s="268">
        <v>92436</v>
      </c>
      <c r="G108" s="268">
        <v>79297</v>
      </c>
      <c r="H108" s="268">
        <v>13139</v>
      </c>
      <c r="I108" s="268">
        <v>1053</v>
      </c>
      <c r="J108" s="268">
        <v>891</v>
      </c>
      <c r="K108" s="268">
        <v>162</v>
      </c>
      <c r="L108" s="268">
        <v>885</v>
      </c>
      <c r="M108" s="268">
        <v>766</v>
      </c>
      <c r="N108" s="268">
        <v>119</v>
      </c>
      <c r="O108" s="268">
        <v>92604</v>
      </c>
      <c r="P108" s="268">
        <v>79422</v>
      </c>
      <c r="Q108" s="268">
        <v>13182</v>
      </c>
      <c r="R108" s="307">
        <v>2.2</v>
      </c>
      <c r="S108" s="307">
        <v>0.5</v>
      </c>
      <c r="T108" s="307">
        <v>12.3</v>
      </c>
    </row>
    <row r="109" spans="2:20" ht="16.5" customHeight="1">
      <c r="B109" s="264"/>
      <c r="C109" s="265"/>
      <c r="D109" s="266" t="s">
        <v>419</v>
      </c>
      <c r="E109" s="267"/>
      <c r="F109" s="268">
        <v>11385</v>
      </c>
      <c r="G109" s="268">
        <v>7644</v>
      </c>
      <c r="H109" s="268">
        <v>3741</v>
      </c>
      <c r="I109" s="268">
        <v>106</v>
      </c>
      <c r="J109" s="268">
        <v>86</v>
      </c>
      <c r="K109" s="268">
        <v>20</v>
      </c>
      <c r="L109" s="268">
        <v>149</v>
      </c>
      <c r="M109" s="268">
        <v>80</v>
      </c>
      <c r="N109" s="268">
        <v>69</v>
      </c>
      <c r="O109" s="268">
        <v>11342</v>
      </c>
      <c r="P109" s="268">
        <v>7650</v>
      </c>
      <c r="Q109" s="268">
        <v>3692</v>
      </c>
      <c r="R109" s="307">
        <v>9.3</v>
      </c>
      <c r="S109" s="307">
        <v>2</v>
      </c>
      <c r="T109" s="307">
        <v>24.4</v>
      </c>
    </row>
    <row r="110" spans="2:20" ht="16.5" customHeight="1">
      <c r="B110" s="264"/>
      <c r="C110" s="265"/>
      <c r="D110" s="266" t="s">
        <v>420</v>
      </c>
      <c r="E110" s="267"/>
      <c r="F110" s="280" t="s">
        <v>804</v>
      </c>
      <c r="G110" s="280" t="s">
        <v>804</v>
      </c>
      <c r="H110" s="280" t="s">
        <v>804</v>
      </c>
      <c r="I110" s="280" t="s">
        <v>804</v>
      </c>
      <c r="J110" s="280" t="s">
        <v>804</v>
      </c>
      <c r="K110" s="280" t="s">
        <v>804</v>
      </c>
      <c r="L110" s="280" t="s">
        <v>804</v>
      </c>
      <c r="M110" s="280" t="s">
        <v>804</v>
      </c>
      <c r="N110" s="280" t="s">
        <v>804</v>
      </c>
      <c r="O110" s="280" t="s">
        <v>804</v>
      </c>
      <c r="P110" s="280" t="s">
        <v>804</v>
      </c>
      <c r="Q110" s="280" t="s">
        <v>804</v>
      </c>
      <c r="R110" s="280" t="s">
        <v>804</v>
      </c>
      <c r="S110" s="280" t="s">
        <v>804</v>
      </c>
      <c r="T110" s="280" t="s">
        <v>804</v>
      </c>
    </row>
    <row r="111" spans="2:20" ht="16.5" customHeight="1">
      <c r="B111" s="264"/>
      <c r="C111" s="265"/>
      <c r="D111" s="266" t="s">
        <v>421</v>
      </c>
      <c r="E111" s="267"/>
      <c r="F111" s="280" t="s">
        <v>804</v>
      </c>
      <c r="G111" s="280" t="s">
        <v>804</v>
      </c>
      <c r="H111" s="280" t="s">
        <v>804</v>
      </c>
      <c r="I111" s="280" t="s">
        <v>804</v>
      </c>
      <c r="J111" s="280" t="s">
        <v>804</v>
      </c>
      <c r="K111" s="280" t="s">
        <v>804</v>
      </c>
      <c r="L111" s="280" t="s">
        <v>804</v>
      </c>
      <c r="M111" s="280" t="s">
        <v>804</v>
      </c>
      <c r="N111" s="280" t="s">
        <v>804</v>
      </c>
      <c r="O111" s="280" t="s">
        <v>804</v>
      </c>
      <c r="P111" s="280" t="s">
        <v>804</v>
      </c>
      <c r="Q111" s="280" t="s">
        <v>804</v>
      </c>
      <c r="R111" s="280" t="s">
        <v>804</v>
      </c>
      <c r="S111" s="280" t="s">
        <v>804</v>
      </c>
      <c r="T111" s="280" t="s">
        <v>804</v>
      </c>
    </row>
    <row r="112" spans="2:20" ht="16.5" customHeight="1">
      <c r="B112" s="264"/>
      <c r="C112" s="265"/>
      <c r="D112" s="266" t="s">
        <v>422</v>
      </c>
      <c r="E112" s="267"/>
      <c r="F112" s="280" t="s">
        <v>804</v>
      </c>
      <c r="G112" s="280" t="s">
        <v>804</v>
      </c>
      <c r="H112" s="280" t="s">
        <v>804</v>
      </c>
      <c r="I112" s="280" t="s">
        <v>804</v>
      </c>
      <c r="J112" s="280" t="s">
        <v>804</v>
      </c>
      <c r="K112" s="280" t="s">
        <v>804</v>
      </c>
      <c r="L112" s="280" t="s">
        <v>804</v>
      </c>
      <c r="M112" s="280" t="s">
        <v>804</v>
      </c>
      <c r="N112" s="280" t="s">
        <v>804</v>
      </c>
      <c r="O112" s="280" t="s">
        <v>804</v>
      </c>
      <c r="P112" s="280" t="s">
        <v>804</v>
      </c>
      <c r="Q112" s="280" t="s">
        <v>804</v>
      </c>
      <c r="R112" s="280" t="s">
        <v>804</v>
      </c>
      <c r="S112" s="280" t="s">
        <v>804</v>
      </c>
      <c r="T112" s="280" t="s">
        <v>804</v>
      </c>
    </row>
    <row r="113" spans="2:20" ht="16.5" customHeight="1">
      <c r="B113" s="259"/>
      <c r="C113" s="260"/>
      <c r="D113" s="261" t="s">
        <v>423</v>
      </c>
      <c r="E113" s="262"/>
      <c r="F113" s="269">
        <v>25615</v>
      </c>
      <c r="G113" s="269">
        <v>17403</v>
      </c>
      <c r="H113" s="269">
        <v>8212</v>
      </c>
      <c r="I113" s="269">
        <v>160</v>
      </c>
      <c r="J113" s="269">
        <v>3</v>
      </c>
      <c r="K113" s="269">
        <v>157</v>
      </c>
      <c r="L113" s="269">
        <v>93</v>
      </c>
      <c r="M113" s="269">
        <v>91</v>
      </c>
      <c r="N113" s="269">
        <v>2</v>
      </c>
      <c r="O113" s="269">
        <v>25682</v>
      </c>
      <c r="P113" s="269">
        <v>17315</v>
      </c>
      <c r="Q113" s="269">
        <v>8367</v>
      </c>
      <c r="R113" s="308">
        <v>17.4</v>
      </c>
      <c r="S113" s="308">
        <v>7.4</v>
      </c>
      <c r="T113" s="308">
        <v>37.9</v>
      </c>
    </row>
    <row r="114" spans="2:20" ht="16.5" customHeight="1">
      <c r="B114" s="281"/>
      <c r="C114" s="282"/>
      <c r="D114" s="283" t="s">
        <v>424</v>
      </c>
      <c r="E114" s="284"/>
      <c r="F114" s="285">
        <v>71347</v>
      </c>
      <c r="G114" s="285">
        <v>19980</v>
      </c>
      <c r="H114" s="285">
        <v>51367</v>
      </c>
      <c r="I114" s="285">
        <v>1362</v>
      </c>
      <c r="J114" s="285">
        <v>275</v>
      </c>
      <c r="K114" s="285">
        <v>1087</v>
      </c>
      <c r="L114" s="285">
        <v>1122</v>
      </c>
      <c r="M114" s="285">
        <v>331</v>
      </c>
      <c r="N114" s="285">
        <v>791</v>
      </c>
      <c r="O114" s="285">
        <v>71587</v>
      </c>
      <c r="P114" s="285">
        <v>19924</v>
      </c>
      <c r="Q114" s="285">
        <v>51663</v>
      </c>
      <c r="R114" s="310">
        <v>68.7</v>
      </c>
      <c r="S114" s="310">
        <v>39.4</v>
      </c>
      <c r="T114" s="310">
        <v>80</v>
      </c>
    </row>
    <row r="115" spans="2:20" ht="16.5" customHeight="1">
      <c r="B115" s="275"/>
      <c r="C115" s="276"/>
      <c r="D115" s="277" t="s">
        <v>256</v>
      </c>
      <c r="E115" s="278"/>
      <c r="F115" s="279">
        <v>18631</v>
      </c>
      <c r="G115" s="279">
        <v>9487</v>
      </c>
      <c r="H115" s="279">
        <v>9144</v>
      </c>
      <c r="I115" s="279">
        <v>644</v>
      </c>
      <c r="J115" s="279">
        <v>214</v>
      </c>
      <c r="K115" s="279">
        <v>430</v>
      </c>
      <c r="L115" s="279">
        <v>314</v>
      </c>
      <c r="M115" s="279">
        <v>72</v>
      </c>
      <c r="N115" s="279">
        <v>242</v>
      </c>
      <c r="O115" s="279">
        <v>18961</v>
      </c>
      <c r="P115" s="279">
        <v>9629</v>
      </c>
      <c r="Q115" s="279">
        <v>9332</v>
      </c>
      <c r="R115" s="305">
        <v>31.6</v>
      </c>
      <c r="S115" s="305">
        <v>13.1</v>
      </c>
      <c r="T115" s="305">
        <v>50.6</v>
      </c>
    </row>
    <row r="116" spans="2:20" ht="16.5" customHeight="1">
      <c r="B116" s="264"/>
      <c r="C116" s="265"/>
      <c r="D116" s="266" t="s">
        <v>425</v>
      </c>
      <c r="E116" s="267"/>
      <c r="F116" s="268">
        <v>30860</v>
      </c>
      <c r="G116" s="268">
        <v>10008</v>
      </c>
      <c r="H116" s="268">
        <v>20852</v>
      </c>
      <c r="I116" s="268">
        <v>1457</v>
      </c>
      <c r="J116" s="268">
        <v>620</v>
      </c>
      <c r="K116" s="268">
        <v>837</v>
      </c>
      <c r="L116" s="268">
        <v>993</v>
      </c>
      <c r="M116" s="268">
        <v>329</v>
      </c>
      <c r="N116" s="268">
        <v>664</v>
      </c>
      <c r="O116" s="268">
        <v>31324</v>
      </c>
      <c r="P116" s="268">
        <v>10299</v>
      </c>
      <c r="Q116" s="268">
        <v>21025</v>
      </c>
      <c r="R116" s="307">
        <v>90.2</v>
      </c>
      <c r="S116" s="307">
        <v>80.5</v>
      </c>
      <c r="T116" s="307">
        <v>95</v>
      </c>
    </row>
    <row r="117" spans="2:20" ht="16.5" customHeight="1">
      <c r="B117" s="259"/>
      <c r="C117" s="260"/>
      <c r="D117" s="261" t="s">
        <v>258</v>
      </c>
      <c r="E117" s="262"/>
      <c r="F117" s="269">
        <v>51218</v>
      </c>
      <c r="G117" s="269">
        <v>14158</v>
      </c>
      <c r="H117" s="269">
        <v>37060</v>
      </c>
      <c r="I117" s="269">
        <v>344</v>
      </c>
      <c r="J117" s="269">
        <v>110</v>
      </c>
      <c r="K117" s="269">
        <v>234</v>
      </c>
      <c r="L117" s="269">
        <v>664</v>
      </c>
      <c r="M117" s="269">
        <v>135</v>
      </c>
      <c r="N117" s="269">
        <v>529</v>
      </c>
      <c r="O117" s="269">
        <v>50898</v>
      </c>
      <c r="P117" s="269">
        <v>14133</v>
      </c>
      <c r="Q117" s="269">
        <v>36765</v>
      </c>
      <c r="R117" s="308">
        <v>15.8</v>
      </c>
      <c r="S117" s="308">
        <v>9.5</v>
      </c>
      <c r="T117" s="308">
        <v>18.2</v>
      </c>
    </row>
    <row r="118" spans="2:20" ht="16.5" customHeight="1">
      <c r="B118" s="281"/>
      <c r="C118" s="282"/>
      <c r="D118" s="283" t="s">
        <v>426</v>
      </c>
      <c r="E118" s="284"/>
      <c r="F118" s="285">
        <v>62037</v>
      </c>
      <c r="G118" s="285">
        <v>16757</v>
      </c>
      <c r="H118" s="285">
        <v>45280</v>
      </c>
      <c r="I118" s="285">
        <v>2075</v>
      </c>
      <c r="J118" s="285">
        <v>536</v>
      </c>
      <c r="K118" s="285">
        <v>1539</v>
      </c>
      <c r="L118" s="285">
        <v>1797</v>
      </c>
      <c r="M118" s="285">
        <v>495</v>
      </c>
      <c r="N118" s="285">
        <v>1302</v>
      </c>
      <c r="O118" s="285">
        <v>62315</v>
      </c>
      <c r="P118" s="285">
        <v>16798</v>
      </c>
      <c r="Q118" s="285">
        <v>45517</v>
      </c>
      <c r="R118" s="310">
        <v>29.1</v>
      </c>
      <c r="S118" s="310">
        <v>17.8</v>
      </c>
      <c r="T118" s="310">
        <v>33.3</v>
      </c>
    </row>
    <row r="119" spans="2:20" ht="16.5" customHeight="1">
      <c r="B119" s="275"/>
      <c r="C119" s="276"/>
      <c r="D119" s="277" t="s">
        <v>427</v>
      </c>
      <c r="E119" s="278"/>
      <c r="F119" s="279">
        <v>16277</v>
      </c>
      <c r="G119" s="279">
        <v>9586</v>
      </c>
      <c r="H119" s="279">
        <v>6691</v>
      </c>
      <c r="I119" s="279">
        <v>645</v>
      </c>
      <c r="J119" s="279">
        <v>228</v>
      </c>
      <c r="K119" s="279">
        <v>417</v>
      </c>
      <c r="L119" s="279">
        <v>928</v>
      </c>
      <c r="M119" s="279">
        <v>680</v>
      </c>
      <c r="N119" s="279">
        <v>248</v>
      </c>
      <c r="O119" s="279">
        <v>15994</v>
      </c>
      <c r="P119" s="279">
        <v>9134</v>
      </c>
      <c r="Q119" s="279">
        <v>6860</v>
      </c>
      <c r="R119" s="305">
        <v>38.5</v>
      </c>
      <c r="S119" s="305">
        <v>37</v>
      </c>
      <c r="T119" s="305">
        <v>40.4</v>
      </c>
    </row>
    <row r="120" spans="2:20" ht="16.5" customHeight="1">
      <c r="B120" s="264"/>
      <c r="C120" s="265"/>
      <c r="D120" s="266" t="s">
        <v>428</v>
      </c>
      <c r="E120" s="267"/>
      <c r="F120" s="268">
        <v>35367</v>
      </c>
      <c r="G120" s="268">
        <v>13261</v>
      </c>
      <c r="H120" s="268">
        <v>22106</v>
      </c>
      <c r="I120" s="268">
        <v>742</v>
      </c>
      <c r="J120" s="268">
        <v>107</v>
      </c>
      <c r="K120" s="268">
        <v>635</v>
      </c>
      <c r="L120" s="268">
        <v>640</v>
      </c>
      <c r="M120" s="268">
        <v>147</v>
      </c>
      <c r="N120" s="268">
        <v>493</v>
      </c>
      <c r="O120" s="268">
        <v>35469</v>
      </c>
      <c r="P120" s="268">
        <v>13221</v>
      </c>
      <c r="Q120" s="268">
        <v>22248</v>
      </c>
      <c r="R120" s="307">
        <v>64.4</v>
      </c>
      <c r="S120" s="307">
        <v>40.3</v>
      </c>
      <c r="T120" s="307">
        <v>78.7</v>
      </c>
    </row>
    <row r="121" spans="2:20" ht="16.5" customHeight="1">
      <c r="B121" s="264"/>
      <c r="C121" s="265"/>
      <c r="D121" s="266" t="s">
        <v>429</v>
      </c>
      <c r="E121" s="267"/>
      <c r="F121" s="268">
        <v>6562</v>
      </c>
      <c r="G121" s="268">
        <v>5697</v>
      </c>
      <c r="H121" s="268">
        <v>865</v>
      </c>
      <c r="I121" s="268">
        <v>96</v>
      </c>
      <c r="J121" s="268">
        <v>48</v>
      </c>
      <c r="K121" s="268">
        <v>48</v>
      </c>
      <c r="L121" s="268">
        <v>24</v>
      </c>
      <c r="M121" s="268">
        <v>24</v>
      </c>
      <c r="N121" s="268">
        <v>0</v>
      </c>
      <c r="O121" s="268">
        <v>6634</v>
      </c>
      <c r="P121" s="268">
        <v>5721</v>
      </c>
      <c r="Q121" s="268">
        <v>913</v>
      </c>
      <c r="R121" s="307">
        <v>11.2</v>
      </c>
      <c r="S121" s="307">
        <v>9.7</v>
      </c>
      <c r="T121" s="307">
        <v>21</v>
      </c>
    </row>
    <row r="122" spans="2:20" ht="10.5" customHeight="1">
      <c r="B122" s="259"/>
      <c r="C122" s="260"/>
      <c r="D122" s="287" t="s">
        <v>430</v>
      </c>
      <c r="E122" s="262"/>
      <c r="F122" s="288" t="s">
        <v>804</v>
      </c>
      <c r="G122" s="288" t="s">
        <v>804</v>
      </c>
      <c r="H122" s="288" t="s">
        <v>804</v>
      </c>
      <c r="I122" s="288" t="s">
        <v>804</v>
      </c>
      <c r="J122" s="288" t="s">
        <v>804</v>
      </c>
      <c r="K122" s="288" t="s">
        <v>804</v>
      </c>
      <c r="L122" s="288" t="s">
        <v>804</v>
      </c>
      <c r="M122" s="288" t="s">
        <v>804</v>
      </c>
      <c r="N122" s="288" t="s">
        <v>804</v>
      </c>
      <c r="O122" s="288" t="s">
        <v>804</v>
      </c>
      <c r="P122" s="288" t="s">
        <v>804</v>
      </c>
      <c r="Q122" s="288" t="s">
        <v>804</v>
      </c>
      <c r="R122" s="288" t="s">
        <v>804</v>
      </c>
      <c r="S122" s="288" t="s">
        <v>804</v>
      </c>
      <c r="T122" s="288" t="s">
        <v>804</v>
      </c>
    </row>
    <row r="123" spans="2:20" ht="10.5" customHeight="1">
      <c r="B123" s="270"/>
      <c r="C123" s="265"/>
      <c r="D123" s="290" t="s">
        <v>431</v>
      </c>
      <c r="E123" s="267"/>
      <c r="F123" s="280" t="s">
        <v>804</v>
      </c>
      <c r="G123" s="280" t="s">
        <v>804</v>
      </c>
      <c r="H123" s="280" t="s">
        <v>804</v>
      </c>
      <c r="I123" s="280" t="s">
        <v>804</v>
      </c>
      <c r="J123" s="280" t="s">
        <v>804</v>
      </c>
      <c r="K123" s="280" t="s">
        <v>804</v>
      </c>
      <c r="L123" s="280" t="s">
        <v>804</v>
      </c>
      <c r="M123" s="280" t="s">
        <v>804</v>
      </c>
      <c r="N123" s="280" t="s">
        <v>804</v>
      </c>
      <c r="O123" s="280" t="s">
        <v>804</v>
      </c>
      <c r="P123" s="280" t="s">
        <v>804</v>
      </c>
      <c r="Q123" s="280" t="s">
        <v>804</v>
      </c>
      <c r="R123" s="280" t="s">
        <v>804</v>
      </c>
      <c r="S123" s="280" t="s">
        <v>804</v>
      </c>
      <c r="T123" s="280" t="s">
        <v>804</v>
      </c>
    </row>
    <row r="124" spans="2:20" ht="10.5" customHeight="1">
      <c r="B124" s="270"/>
      <c r="C124" s="260"/>
      <c r="D124" s="290" t="s">
        <v>432</v>
      </c>
      <c r="E124" s="262"/>
      <c r="F124" s="280" t="s">
        <v>804</v>
      </c>
      <c r="G124" s="280" t="s">
        <v>804</v>
      </c>
      <c r="H124" s="280" t="s">
        <v>804</v>
      </c>
      <c r="I124" s="280" t="s">
        <v>804</v>
      </c>
      <c r="J124" s="280" t="s">
        <v>804</v>
      </c>
      <c r="K124" s="280" t="s">
        <v>804</v>
      </c>
      <c r="L124" s="280" t="s">
        <v>804</v>
      </c>
      <c r="M124" s="280" t="s">
        <v>804</v>
      </c>
      <c r="N124" s="280" t="s">
        <v>804</v>
      </c>
      <c r="O124" s="280" t="s">
        <v>804</v>
      </c>
      <c r="P124" s="280" t="s">
        <v>804</v>
      </c>
      <c r="Q124" s="280" t="s">
        <v>804</v>
      </c>
      <c r="R124" s="280" t="s">
        <v>804</v>
      </c>
      <c r="S124" s="280" t="s">
        <v>804</v>
      </c>
      <c r="T124" s="280" t="s">
        <v>804</v>
      </c>
    </row>
    <row r="125" spans="2:20" ht="10.5" customHeight="1">
      <c r="B125" s="270"/>
      <c r="C125" s="265"/>
      <c r="D125" s="290" t="s">
        <v>433</v>
      </c>
      <c r="E125" s="267"/>
      <c r="F125" s="280" t="s">
        <v>804</v>
      </c>
      <c r="G125" s="280" t="s">
        <v>804</v>
      </c>
      <c r="H125" s="280" t="s">
        <v>804</v>
      </c>
      <c r="I125" s="280" t="s">
        <v>804</v>
      </c>
      <c r="J125" s="280" t="s">
        <v>804</v>
      </c>
      <c r="K125" s="280" t="s">
        <v>804</v>
      </c>
      <c r="L125" s="280" t="s">
        <v>804</v>
      </c>
      <c r="M125" s="280" t="s">
        <v>804</v>
      </c>
      <c r="N125" s="280" t="s">
        <v>804</v>
      </c>
      <c r="O125" s="280" t="s">
        <v>804</v>
      </c>
      <c r="P125" s="280" t="s">
        <v>804</v>
      </c>
      <c r="Q125" s="280" t="s">
        <v>804</v>
      </c>
      <c r="R125" s="280" t="s">
        <v>804</v>
      </c>
      <c r="S125" s="280" t="s">
        <v>804</v>
      </c>
      <c r="T125" s="280" t="s">
        <v>804</v>
      </c>
    </row>
    <row r="126" spans="2:20" ht="10.5" customHeight="1">
      <c r="B126" s="281"/>
      <c r="C126" s="311"/>
      <c r="D126" s="292" t="s">
        <v>434</v>
      </c>
      <c r="E126" s="312"/>
      <c r="F126" s="280" t="s">
        <v>804</v>
      </c>
      <c r="G126" s="280" t="s">
        <v>804</v>
      </c>
      <c r="H126" s="280" t="s">
        <v>804</v>
      </c>
      <c r="I126" s="280" t="s">
        <v>804</v>
      </c>
      <c r="J126" s="280" t="s">
        <v>804</v>
      </c>
      <c r="K126" s="280" t="s">
        <v>804</v>
      </c>
      <c r="L126" s="280" t="s">
        <v>804</v>
      </c>
      <c r="M126" s="280" t="s">
        <v>804</v>
      </c>
      <c r="N126" s="280" t="s">
        <v>804</v>
      </c>
      <c r="O126" s="280" t="s">
        <v>804</v>
      </c>
      <c r="P126" s="280" t="s">
        <v>804</v>
      </c>
      <c r="Q126" s="280" t="s">
        <v>804</v>
      </c>
      <c r="R126" s="280" t="s">
        <v>804</v>
      </c>
      <c r="S126" s="280" t="s">
        <v>804</v>
      </c>
      <c r="T126" s="280" t="s">
        <v>804</v>
      </c>
    </row>
    <row r="127" spans="2:20" ht="10.5" customHeight="1">
      <c r="B127" s="275"/>
      <c r="C127" s="276"/>
      <c r="D127" s="313" t="s">
        <v>435</v>
      </c>
      <c r="E127" s="278"/>
      <c r="F127" s="288" t="s">
        <v>804</v>
      </c>
      <c r="G127" s="288" t="s">
        <v>804</v>
      </c>
      <c r="H127" s="288" t="s">
        <v>804</v>
      </c>
      <c r="I127" s="288" t="s">
        <v>804</v>
      </c>
      <c r="J127" s="288" t="s">
        <v>804</v>
      </c>
      <c r="K127" s="288" t="s">
        <v>804</v>
      </c>
      <c r="L127" s="288" t="s">
        <v>804</v>
      </c>
      <c r="M127" s="288" t="s">
        <v>804</v>
      </c>
      <c r="N127" s="288" t="s">
        <v>804</v>
      </c>
      <c r="O127" s="288" t="s">
        <v>804</v>
      </c>
      <c r="P127" s="288" t="s">
        <v>804</v>
      </c>
      <c r="Q127" s="288" t="s">
        <v>804</v>
      </c>
      <c r="R127" s="288" t="s">
        <v>804</v>
      </c>
      <c r="S127" s="288" t="s">
        <v>804</v>
      </c>
      <c r="T127" s="288" t="s">
        <v>804</v>
      </c>
    </row>
    <row r="128" spans="2:20" ht="10.5" customHeight="1">
      <c r="B128" s="281"/>
      <c r="C128" s="265"/>
      <c r="D128" s="292" t="s">
        <v>436</v>
      </c>
      <c r="E128" s="267"/>
      <c r="F128" s="293" t="s">
        <v>804</v>
      </c>
      <c r="G128" s="293" t="s">
        <v>804</v>
      </c>
      <c r="H128" s="293" t="s">
        <v>804</v>
      </c>
      <c r="I128" s="293" t="s">
        <v>804</v>
      </c>
      <c r="J128" s="293" t="s">
        <v>804</v>
      </c>
      <c r="K128" s="293" t="s">
        <v>804</v>
      </c>
      <c r="L128" s="293" t="s">
        <v>804</v>
      </c>
      <c r="M128" s="293" t="s">
        <v>804</v>
      </c>
      <c r="N128" s="293" t="s">
        <v>804</v>
      </c>
      <c r="O128" s="293" t="s">
        <v>804</v>
      </c>
      <c r="P128" s="293" t="s">
        <v>804</v>
      </c>
      <c r="Q128" s="293" t="s">
        <v>804</v>
      </c>
      <c r="R128" s="293" t="s">
        <v>804</v>
      </c>
      <c r="S128" s="293" t="s">
        <v>804</v>
      </c>
      <c r="T128" s="293" t="s">
        <v>804</v>
      </c>
    </row>
  </sheetData>
  <sheetProtection/>
  <mergeCells count="12">
    <mergeCell ref="L5:N5"/>
    <mergeCell ref="O5:Q5"/>
    <mergeCell ref="R5:T5"/>
    <mergeCell ref="F69:H69"/>
    <mergeCell ref="I69:K69"/>
    <mergeCell ref="L69:N69"/>
    <mergeCell ref="O69:Q69"/>
    <mergeCell ref="R69:T69"/>
    <mergeCell ref="B70:D70"/>
    <mergeCell ref="B6:D6"/>
    <mergeCell ref="F5:H5"/>
    <mergeCell ref="I5:K5"/>
  </mergeCells>
  <dataValidations count="1">
    <dataValidation type="whole" allowBlank="1" showInputMessage="1" showErrorMessage="1" errorTitle="入力エラー" error="入力した値に誤りがあります" sqref="U8:IV57 A33:A57 A8:A28 A101:A128 A72:A96 B72:IV128 B8:T64">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56" r:id="rId2"/>
  <drawing r:id="rId1"/>
</worksheet>
</file>

<file path=xl/worksheets/sheet22.xml><?xml version="1.0" encoding="utf-8"?>
<worksheet xmlns="http://schemas.openxmlformats.org/spreadsheetml/2006/main" xmlns:r="http://schemas.openxmlformats.org/officeDocument/2006/relationships">
  <sheetPr codeName="Sheet36">
    <tabColor indexed="53"/>
  </sheetPr>
  <dimension ref="A4:V26"/>
  <sheetViews>
    <sheetView zoomScaleSheetLayoutView="100" workbookViewId="0" topLeftCell="A1">
      <selection activeCell="A1" sqref="A1"/>
    </sheetView>
  </sheetViews>
  <sheetFormatPr defaultColWidth="8.796875" defaultRowHeight="14.25"/>
  <cols>
    <col min="1" max="1" width="7" style="477" customWidth="1"/>
    <col min="2" max="2" width="16.59765625" style="335" customWidth="1"/>
    <col min="3" max="14" width="10" style="335" customWidth="1"/>
    <col min="15" max="16384" width="9" style="335" customWidth="1"/>
  </cols>
  <sheetData>
    <row r="4" spans="4:5" ht="11.25">
      <c r="D4" s="336"/>
      <c r="E4" s="337"/>
    </row>
    <row r="6" spans="2:4" ht="16.5" customHeight="1">
      <c r="B6" s="338" t="s">
        <v>803</v>
      </c>
      <c r="D6" s="339" t="s">
        <v>488</v>
      </c>
    </row>
    <row r="7" ht="15.75" customHeight="1">
      <c r="B7" s="340" t="s">
        <v>489</v>
      </c>
    </row>
    <row r="8" spans="2:14" ht="16.5" customHeight="1">
      <c r="B8" s="339"/>
      <c r="N8" s="341" t="s">
        <v>440</v>
      </c>
    </row>
    <row r="9" spans="2:14" ht="16.5" customHeight="1">
      <c r="B9" s="783" t="s">
        <v>486</v>
      </c>
      <c r="C9" s="342"/>
      <c r="D9" s="342" t="s">
        <v>490</v>
      </c>
      <c r="E9" s="343"/>
      <c r="F9" s="342"/>
      <c r="G9" s="342" t="s">
        <v>491</v>
      </c>
      <c r="H9" s="343"/>
      <c r="I9" s="342"/>
      <c r="J9" s="342" t="s">
        <v>492</v>
      </c>
      <c r="K9" s="343"/>
      <c r="L9" s="342"/>
      <c r="M9" s="342" t="s">
        <v>493</v>
      </c>
      <c r="N9" s="343"/>
    </row>
    <row r="10" spans="2:22" ht="16.5" customHeight="1">
      <c r="B10" s="784"/>
      <c r="C10" s="344" t="s">
        <v>441</v>
      </c>
      <c r="D10" s="345" t="s">
        <v>88</v>
      </c>
      <c r="E10" s="346" t="s">
        <v>494</v>
      </c>
      <c r="F10" s="347" t="s">
        <v>441</v>
      </c>
      <c r="G10" s="345" t="s">
        <v>88</v>
      </c>
      <c r="H10" s="346" t="s">
        <v>494</v>
      </c>
      <c r="I10" s="348" t="s">
        <v>441</v>
      </c>
      <c r="J10" s="349" t="s">
        <v>88</v>
      </c>
      <c r="K10" s="344" t="s">
        <v>494</v>
      </c>
      <c r="L10" s="348" t="s">
        <v>441</v>
      </c>
      <c r="M10" s="349" t="s">
        <v>88</v>
      </c>
      <c r="N10" s="344" t="s">
        <v>494</v>
      </c>
      <c r="P10" s="350"/>
      <c r="Q10" s="350"/>
      <c r="R10" s="350"/>
      <c r="S10" s="350"/>
      <c r="T10" s="350"/>
      <c r="U10" s="350"/>
      <c r="V10" s="350"/>
    </row>
    <row r="11" spans="2:22" ht="16.5" customHeight="1">
      <c r="B11" s="351" t="s">
        <v>30</v>
      </c>
      <c r="C11" s="352">
        <v>394109</v>
      </c>
      <c r="D11" s="353">
        <v>361405</v>
      </c>
      <c r="E11" s="354">
        <v>32704</v>
      </c>
      <c r="F11" s="352">
        <v>297057</v>
      </c>
      <c r="G11" s="353">
        <v>275960</v>
      </c>
      <c r="H11" s="354">
        <v>21097</v>
      </c>
      <c r="I11" s="355">
        <v>265549</v>
      </c>
      <c r="J11" s="355">
        <v>244020</v>
      </c>
      <c r="K11" s="356">
        <v>21529</v>
      </c>
      <c r="L11" s="355">
        <v>240467</v>
      </c>
      <c r="M11" s="355">
        <v>231585</v>
      </c>
      <c r="N11" s="356">
        <v>8882</v>
      </c>
      <c r="P11" s="350"/>
      <c r="Q11" s="350"/>
      <c r="R11" s="350"/>
      <c r="S11" s="350"/>
      <c r="T11" s="350"/>
      <c r="U11" s="350"/>
      <c r="V11" s="350"/>
    </row>
    <row r="12" spans="1:22" ht="16.5" customHeight="1">
      <c r="A12" s="478"/>
      <c r="B12" s="357" t="s">
        <v>31</v>
      </c>
      <c r="C12" s="358" t="s">
        <v>804</v>
      </c>
      <c r="D12" s="355" t="s">
        <v>804</v>
      </c>
      <c r="E12" s="356" t="s">
        <v>804</v>
      </c>
      <c r="F12" s="358">
        <v>350422</v>
      </c>
      <c r="G12" s="355">
        <v>350422</v>
      </c>
      <c r="H12" s="356">
        <v>0</v>
      </c>
      <c r="I12" s="355">
        <v>434267</v>
      </c>
      <c r="J12" s="355">
        <v>433437</v>
      </c>
      <c r="K12" s="356">
        <v>830</v>
      </c>
      <c r="L12" s="355">
        <v>312808</v>
      </c>
      <c r="M12" s="355">
        <v>312326</v>
      </c>
      <c r="N12" s="356">
        <v>482</v>
      </c>
      <c r="P12" s="350"/>
      <c r="Q12" s="350"/>
      <c r="R12" s="350"/>
      <c r="S12" s="350"/>
      <c r="T12" s="350"/>
      <c r="U12" s="350"/>
      <c r="V12" s="350"/>
    </row>
    <row r="13" spans="2:22" ht="16.5" customHeight="1">
      <c r="B13" s="357" t="s">
        <v>32</v>
      </c>
      <c r="C13" s="358">
        <v>404632</v>
      </c>
      <c r="D13" s="355">
        <v>371069</v>
      </c>
      <c r="E13" s="356">
        <v>33563</v>
      </c>
      <c r="F13" s="358">
        <v>319277</v>
      </c>
      <c r="G13" s="355">
        <v>314202</v>
      </c>
      <c r="H13" s="356">
        <v>5075</v>
      </c>
      <c r="I13" s="355">
        <v>282575</v>
      </c>
      <c r="J13" s="355">
        <v>279134</v>
      </c>
      <c r="K13" s="356">
        <v>3441</v>
      </c>
      <c r="L13" s="355">
        <v>233358</v>
      </c>
      <c r="M13" s="355">
        <v>230562</v>
      </c>
      <c r="N13" s="356">
        <v>2796</v>
      </c>
      <c r="P13" s="350"/>
      <c r="Q13" s="350"/>
      <c r="R13" s="350"/>
      <c r="S13" s="350"/>
      <c r="T13" s="350"/>
      <c r="U13" s="350"/>
      <c r="V13" s="350"/>
    </row>
    <row r="14" spans="2:22" ht="16.5" customHeight="1">
      <c r="B14" s="357" t="s">
        <v>57</v>
      </c>
      <c r="C14" s="358" t="s">
        <v>805</v>
      </c>
      <c r="D14" s="355" t="s">
        <v>805</v>
      </c>
      <c r="E14" s="356" t="s">
        <v>805</v>
      </c>
      <c r="F14" s="358" t="s">
        <v>805</v>
      </c>
      <c r="G14" s="355" t="s">
        <v>805</v>
      </c>
      <c r="H14" s="356" t="s">
        <v>805</v>
      </c>
      <c r="I14" s="355">
        <v>309534</v>
      </c>
      <c r="J14" s="355">
        <v>309534</v>
      </c>
      <c r="K14" s="356">
        <v>0</v>
      </c>
      <c r="L14" s="355" t="s">
        <v>804</v>
      </c>
      <c r="M14" s="355" t="s">
        <v>804</v>
      </c>
      <c r="N14" s="356" t="s">
        <v>804</v>
      </c>
      <c r="P14" s="350"/>
      <c r="Q14" s="350"/>
      <c r="R14" s="350"/>
      <c r="S14" s="350"/>
      <c r="T14" s="350"/>
      <c r="U14" s="350"/>
      <c r="V14" s="350"/>
    </row>
    <row r="15" spans="2:22" ht="16.5" customHeight="1">
      <c r="B15" s="357" t="s">
        <v>26</v>
      </c>
      <c r="C15" s="358" t="s">
        <v>804</v>
      </c>
      <c r="D15" s="355" t="s">
        <v>804</v>
      </c>
      <c r="E15" s="356" t="s">
        <v>804</v>
      </c>
      <c r="F15" s="358">
        <v>305091</v>
      </c>
      <c r="G15" s="355">
        <v>304129</v>
      </c>
      <c r="H15" s="356">
        <v>962</v>
      </c>
      <c r="I15" s="355">
        <v>290458</v>
      </c>
      <c r="J15" s="355">
        <v>290458</v>
      </c>
      <c r="K15" s="356">
        <v>0</v>
      </c>
      <c r="L15" s="355">
        <v>518343</v>
      </c>
      <c r="M15" s="355">
        <v>282220</v>
      </c>
      <c r="N15" s="356">
        <v>236123</v>
      </c>
      <c r="P15" s="350"/>
      <c r="Q15" s="350"/>
      <c r="R15" s="350"/>
      <c r="S15" s="350"/>
      <c r="T15" s="350"/>
      <c r="U15" s="350"/>
      <c r="V15" s="350"/>
    </row>
    <row r="16" spans="1:22" ht="16.5" customHeight="1">
      <c r="A16" s="478" t="s">
        <v>487</v>
      </c>
      <c r="B16" s="357" t="s">
        <v>56</v>
      </c>
      <c r="C16" s="358">
        <v>236536</v>
      </c>
      <c r="D16" s="355">
        <v>236352</v>
      </c>
      <c r="E16" s="356">
        <v>184</v>
      </c>
      <c r="F16" s="358">
        <v>369195</v>
      </c>
      <c r="G16" s="355">
        <v>280604</v>
      </c>
      <c r="H16" s="356">
        <v>88591</v>
      </c>
      <c r="I16" s="355">
        <v>278728</v>
      </c>
      <c r="J16" s="355">
        <v>278728</v>
      </c>
      <c r="K16" s="356">
        <v>0</v>
      </c>
      <c r="L16" s="355">
        <v>261174</v>
      </c>
      <c r="M16" s="355">
        <v>261174</v>
      </c>
      <c r="N16" s="356">
        <v>0</v>
      </c>
      <c r="P16" s="350"/>
      <c r="Q16" s="350"/>
      <c r="R16" s="350"/>
      <c r="S16" s="350"/>
      <c r="T16" s="350"/>
      <c r="U16" s="350"/>
      <c r="V16" s="350"/>
    </row>
    <row r="17" spans="1:22" ht="16.5" customHeight="1">
      <c r="A17" s="359">
        <v>24</v>
      </c>
      <c r="B17" s="357" t="s">
        <v>72</v>
      </c>
      <c r="C17" s="358">
        <v>303681</v>
      </c>
      <c r="D17" s="355">
        <v>256300</v>
      </c>
      <c r="E17" s="356">
        <v>47381</v>
      </c>
      <c r="F17" s="358">
        <v>213730</v>
      </c>
      <c r="G17" s="355">
        <v>211689</v>
      </c>
      <c r="H17" s="356">
        <v>2041</v>
      </c>
      <c r="I17" s="355">
        <v>202068</v>
      </c>
      <c r="J17" s="355">
        <v>197006</v>
      </c>
      <c r="K17" s="356">
        <v>5062</v>
      </c>
      <c r="L17" s="355">
        <v>224998</v>
      </c>
      <c r="M17" s="355">
        <v>218063</v>
      </c>
      <c r="N17" s="356">
        <v>6935</v>
      </c>
      <c r="P17" s="350"/>
      <c r="Q17" s="350"/>
      <c r="R17" s="350"/>
      <c r="S17" s="350"/>
      <c r="T17" s="350"/>
      <c r="U17" s="350"/>
      <c r="V17" s="350"/>
    </row>
    <row r="18" spans="1:22" ht="16.5" customHeight="1">
      <c r="A18" s="360" t="s">
        <v>487</v>
      </c>
      <c r="B18" s="357" t="s">
        <v>73</v>
      </c>
      <c r="C18" s="358" t="s">
        <v>805</v>
      </c>
      <c r="D18" s="355" t="s">
        <v>805</v>
      </c>
      <c r="E18" s="356" t="s">
        <v>805</v>
      </c>
      <c r="F18" s="358">
        <v>496496</v>
      </c>
      <c r="G18" s="355">
        <v>408612</v>
      </c>
      <c r="H18" s="356">
        <v>87884</v>
      </c>
      <c r="I18" s="355">
        <v>420678</v>
      </c>
      <c r="J18" s="355">
        <v>419157</v>
      </c>
      <c r="K18" s="356">
        <v>1521</v>
      </c>
      <c r="L18" s="355">
        <v>418024</v>
      </c>
      <c r="M18" s="355">
        <v>362824</v>
      </c>
      <c r="N18" s="356">
        <v>55200</v>
      </c>
      <c r="P18" s="350"/>
      <c r="Q18" s="350"/>
      <c r="R18" s="350"/>
      <c r="S18" s="350"/>
      <c r="T18" s="350"/>
      <c r="U18" s="350"/>
      <c r="V18" s="350"/>
    </row>
    <row r="19" spans="2:22" ht="16.5" customHeight="1">
      <c r="B19" s="357" t="s">
        <v>55</v>
      </c>
      <c r="C19" s="358" t="s">
        <v>804</v>
      </c>
      <c r="D19" s="355" t="s">
        <v>804</v>
      </c>
      <c r="E19" s="356" t="s">
        <v>804</v>
      </c>
      <c r="F19" s="358">
        <v>383939</v>
      </c>
      <c r="G19" s="355">
        <v>228654</v>
      </c>
      <c r="H19" s="356">
        <v>155285</v>
      </c>
      <c r="I19" s="355">
        <v>138916</v>
      </c>
      <c r="J19" s="355">
        <v>138916</v>
      </c>
      <c r="K19" s="356">
        <v>0</v>
      </c>
      <c r="L19" s="355">
        <v>288262</v>
      </c>
      <c r="M19" s="355">
        <v>271197</v>
      </c>
      <c r="N19" s="356">
        <v>17065</v>
      </c>
      <c r="P19" s="350"/>
      <c r="Q19" s="350"/>
      <c r="R19" s="350"/>
      <c r="S19" s="350"/>
      <c r="T19" s="350"/>
      <c r="U19" s="350"/>
      <c r="V19" s="350"/>
    </row>
    <row r="20" spans="2:22" ht="16.5" customHeight="1">
      <c r="B20" s="357" t="s">
        <v>54</v>
      </c>
      <c r="C20" s="358">
        <v>438471</v>
      </c>
      <c r="D20" s="355">
        <v>438471</v>
      </c>
      <c r="E20" s="356">
        <v>0</v>
      </c>
      <c r="F20" s="358" t="s">
        <v>805</v>
      </c>
      <c r="G20" s="355" t="s">
        <v>805</v>
      </c>
      <c r="H20" s="356" t="s">
        <v>805</v>
      </c>
      <c r="I20" s="355">
        <v>344753</v>
      </c>
      <c r="J20" s="355">
        <v>344753</v>
      </c>
      <c r="K20" s="356">
        <v>0</v>
      </c>
      <c r="L20" s="355">
        <v>300085</v>
      </c>
      <c r="M20" s="355">
        <v>300085</v>
      </c>
      <c r="N20" s="356">
        <v>0</v>
      </c>
      <c r="P20" s="350"/>
      <c r="Q20" s="350"/>
      <c r="R20" s="350"/>
      <c r="S20" s="350"/>
      <c r="T20" s="350"/>
      <c r="U20" s="350"/>
      <c r="V20" s="350"/>
    </row>
    <row r="21" spans="2:22" ht="16.5" customHeight="1">
      <c r="B21" s="357" t="s">
        <v>53</v>
      </c>
      <c r="C21" s="358" t="s">
        <v>804</v>
      </c>
      <c r="D21" s="355" t="s">
        <v>804</v>
      </c>
      <c r="E21" s="356" t="s">
        <v>804</v>
      </c>
      <c r="F21" s="358">
        <v>229708</v>
      </c>
      <c r="G21" s="355">
        <v>185825</v>
      </c>
      <c r="H21" s="356">
        <v>43883</v>
      </c>
      <c r="I21" s="355">
        <v>121633</v>
      </c>
      <c r="J21" s="355">
        <v>119951</v>
      </c>
      <c r="K21" s="356">
        <v>1682</v>
      </c>
      <c r="L21" s="355">
        <v>103239</v>
      </c>
      <c r="M21" s="355">
        <v>100111</v>
      </c>
      <c r="N21" s="356">
        <v>3128</v>
      </c>
      <c r="P21" s="350"/>
      <c r="Q21" s="350"/>
      <c r="R21" s="350"/>
      <c r="S21" s="350"/>
      <c r="T21" s="350"/>
      <c r="U21" s="350"/>
      <c r="V21" s="350"/>
    </row>
    <row r="22" spans="2:22" ht="16.5" customHeight="1">
      <c r="B22" s="357" t="s">
        <v>52</v>
      </c>
      <c r="C22" s="358" t="s">
        <v>804</v>
      </c>
      <c r="D22" s="355" t="s">
        <v>804</v>
      </c>
      <c r="E22" s="356" t="s">
        <v>804</v>
      </c>
      <c r="F22" s="358">
        <v>174439</v>
      </c>
      <c r="G22" s="355">
        <v>174439</v>
      </c>
      <c r="H22" s="356">
        <v>0</v>
      </c>
      <c r="I22" s="355">
        <v>214354</v>
      </c>
      <c r="J22" s="355">
        <v>214354</v>
      </c>
      <c r="K22" s="356">
        <v>0</v>
      </c>
      <c r="L22" s="355">
        <v>240077</v>
      </c>
      <c r="M22" s="355">
        <v>236841</v>
      </c>
      <c r="N22" s="356">
        <v>3236</v>
      </c>
      <c r="P22" s="350"/>
      <c r="Q22" s="350"/>
      <c r="R22" s="350"/>
      <c r="S22" s="350"/>
      <c r="T22" s="350"/>
      <c r="U22" s="350"/>
      <c r="V22" s="350"/>
    </row>
    <row r="23" spans="2:22" ht="16.5" customHeight="1">
      <c r="B23" s="357" t="s">
        <v>33</v>
      </c>
      <c r="C23" s="358">
        <v>341679</v>
      </c>
      <c r="D23" s="355">
        <v>341679</v>
      </c>
      <c r="E23" s="356">
        <v>0</v>
      </c>
      <c r="F23" s="358">
        <v>336912</v>
      </c>
      <c r="G23" s="355">
        <v>336912</v>
      </c>
      <c r="H23" s="356">
        <v>0</v>
      </c>
      <c r="I23" s="355">
        <v>263258</v>
      </c>
      <c r="J23" s="355">
        <v>263258</v>
      </c>
      <c r="K23" s="356">
        <v>0</v>
      </c>
      <c r="L23" s="355">
        <v>284526</v>
      </c>
      <c r="M23" s="355">
        <v>283324</v>
      </c>
      <c r="N23" s="356">
        <v>1202</v>
      </c>
      <c r="P23" s="350"/>
      <c r="Q23" s="350"/>
      <c r="R23" s="350"/>
      <c r="S23" s="350"/>
      <c r="T23" s="350"/>
      <c r="U23" s="350"/>
      <c r="V23" s="350"/>
    </row>
    <row r="24" spans="2:22" ht="16.5" customHeight="1">
      <c r="B24" s="357" t="s">
        <v>29</v>
      </c>
      <c r="C24" s="358">
        <v>460557</v>
      </c>
      <c r="D24" s="355">
        <v>402631</v>
      </c>
      <c r="E24" s="356">
        <v>57926</v>
      </c>
      <c r="F24" s="358">
        <v>322922</v>
      </c>
      <c r="G24" s="355">
        <v>281498</v>
      </c>
      <c r="H24" s="356">
        <v>41424</v>
      </c>
      <c r="I24" s="355">
        <v>321730</v>
      </c>
      <c r="J24" s="355">
        <v>222275</v>
      </c>
      <c r="K24" s="356">
        <v>99455</v>
      </c>
      <c r="L24" s="355">
        <v>197464</v>
      </c>
      <c r="M24" s="355">
        <v>197264</v>
      </c>
      <c r="N24" s="356">
        <v>200</v>
      </c>
      <c r="P24" s="350"/>
      <c r="Q24" s="350"/>
      <c r="R24" s="350"/>
      <c r="S24" s="350"/>
      <c r="T24" s="350"/>
      <c r="U24" s="350"/>
      <c r="V24" s="350"/>
    </row>
    <row r="25" spans="2:22" ht="16.5" customHeight="1">
      <c r="B25" s="357" t="s">
        <v>27</v>
      </c>
      <c r="C25" s="358" t="s">
        <v>804</v>
      </c>
      <c r="D25" s="355" t="s">
        <v>804</v>
      </c>
      <c r="E25" s="356" t="s">
        <v>804</v>
      </c>
      <c r="F25" s="358" t="s">
        <v>805</v>
      </c>
      <c r="G25" s="355" t="s">
        <v>805</v>
      </c>
      <c r="H25" s="356" t="s">
        <v>805</v>
      </c>
      <c r="I25" s="355" t="s">
        <v>805</v>
      </c>
      <c r="J25" s="355" t="s">
        <v>805</v>
      </c>
      <c r="K25" s="356" t="s">
        <v>805</v>
      </c>
      <c r="L25" s="355">
        <v>284523</v>
      </c>
      <c r="M25" s="355">
        <v>284523</v>
      </c>
      <c r="N25" s="356">
        <v>0</v>
      </c>
      <c r="P25" s="350"/>
      <c r="Q25" s="350"/>
      <c r="R25" s="350"/>
      <c r="S25" s="350"/>
      <c r="T25" s="350"/>
      <c r="U25" s="350"/>
      <c r="V25" s="350"/>
    </row>
    <row r="26" spans="1:22" ht="16.5" customHeight="1">
      <c r="A26" s="477" t="s">
        <v>126</v>
      </c>
      <c r="B26" s="361" t="s">
        <v>28</v>
      </c>
      <c r="C26" s="362">
        <v>165375</v>
      </c>
      <c r="D26" s="363">
        <v>144516</v>
      </c>
      <c r="E26" s="364">
        <v>20859</v>
      </c>
      <c r="F26" s="362">
        <v>139044</v>
      </c>
      <c r="G26" s="363">
        <v>122371</v>
      </c>
      <c r="H26" s="364">
        <v>16673</v>
      </c>
      <c r="I26" s="363">
        <v>292373</v>
      </c>
      <c r="J26" s="363">
        <v>210244</v>
      </c>
      <c r="K26" s="364">
        <v>82129</v>
      </c>
      <c r="L26" s="363">
        <v>312242</v>
      </c>
      <c r="M26" s="363">
        <v>292488</v>
      </c>
      <c r="N26" s="364">
        <v>19754</v>
      </c>
      <c r="V26" s="336"/>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 customHeight="1"/>
    <row r="38" ht="15" customHeight="1"/>
    <row r="39" ht="15" customHeight="1"/>
    <row r="40" ht="15" customHeight="1"/>
    <row r="41" ht="15" customHeight="1"/>
    <row r="42" ht="15" customHeight="1"/>
    <row r="43" ht="15" customHeight="1"/>
    <row r="44" ht="15" customHeight="1"/>
    <row r="45" ht="15" customHeight="1"/>
  </sheetData>
  <mergeCells count="1">
    <mergeCell ref="B9:B10"/>
  </mergeCells>
  <printOptions/>
  <pageMargins left="0.1968503937007874" right="0.1968503937007874" top="0.984251968503937" bottom="0.984251968503937" header="0.5118110236220472" footer="0.5118110236220472"/>
  <pageSetup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sheetPr codeName="Sheet37">
    <tabColor indexed="53"/>
  </sheetPr>
  <dimension ref="A6:T27"/>
  <sheetViews>
    <sheetView zoomScaleSheetLayoutView="100" workbookViewId="0" topLeftCell="A1">
      <selection activeCell="A1" sqref="A1"/>
    </sheetView>
  </sheetViews>
  <sheetFormatPr defaultColWidth="8.796875" defaultRowHeight="14.25"/>
  <cols>
    <col min="1" max="1" width="7" style="335" customWidth="1"/>
    <col min="2" max="2" width="16.59765625" style="335" customWidth="1"/>
    <col min="3" max="18" width="7.59765625" style="335" customWidth="1"/>
    <col min="19" max="16384" width="9" style="335" customWidth="1"/>
  </cols>
  <sheetData>
    <row r="6" spans="2:4" ht="16.5" customHeight="1">
      <c r="B6" s="338" t="s">
        <v>803</v>
      </c>
      <c r="D6" s="339" t="s">
        <v>495</v>
      </c>
    </row>
    <row r="7" ht="15.75" customHeight="1">
      <c r="B7" s="340" t="s">
        <v>489</v>
      </c>
    </row>
    <row r="8" ht="16.5" customHeight="1">
      <c r="B8" s="339"/>
    </row>
    <row r="9" spans="2:20" ht="16.5" customHeight="1">
      <c r="B9" s="783" t="s">
        <v>486</v>
      </c>
      <c r="C9" s="365"/>
      <c r="D9" s="785" t="s">
        <v>490</v>
      </c>
      <c r="E9" s="785"/>
      <c r="F9" s="367"/>
      <c r="G9" s="366"/>
      <c r="H9" s="785" t="s">
        <v>491</v>
      </c>
      <c r="I9" s="785"/>
      <c r="J9" s="367"/>
      <c r="K9" s="366"/>
      <c r="L9" s="785" t="s">
        <v>492</v>
      </c>
      <c r="M9" s="785"/>
      <c r="N9" s="367"/>
      <c r="O9" s="366"/>
      <c r="P9" s="785" t="s">
        <v>493</v>
      </c>
      <c r="Q9" s="785"/>
      <c r="R9" s="367"/>
      <c r="S9" s="336"/>
      <c r="T9" s="336"/>
    </row>
    <row r="10" spans="2:19" ht="16.5" customHeight="1">
      <c r="B10" s="784"/>
      <c r="C10" s="368" t="s">
        <v>451</v>
      </c>
      <c r="D10" s="369" t="s">
        <v>366</v>
      </c>
      <c r="E10" s="369" t="s">
        <v>496</v>
      </c>
      <c r="F10" s="370" t="s">
        <v>87</v>
      </c>
      <c r="G10" s="371" t="s">
        <v>451</v>
      </c>
      <c r="H10" s="372" t="s">
        <v>366</v>
      </c>
      <c r="I10" s="372" t="s">
        <v>496</v>
      </c>
      <c r="J10" s="368" t="s">
        <v>87</v>
      </c>
      <c r="K10" s="371" t="s">
        <v>451</v>
      </c>
      <c r="L10" s="372" t="s">
        <v>366</v>
      </c>
      <c r="M10" s="372" t="s">
        <v>496</v>
      </c>
      <c r="N10" s="368" t="s">
        <v>87</v>
      </c>
      <c r="O10" s="371" t="s">
        <v>451</v>
      </c>
      <c r="P10" s="372" t="s">
        <v>366</v>
      </c>
      <c r="Q10" s="372" t="s">
        <v>496</v>
      </c>
      <c r="R10" s="368" t="s">
        <v>87</v>
      </c>
      <c r="S10" s="373"/>
    </row>
    <row r="11" spans="2:19" s="374" customFormat="1" ht="10.5" customHeight="1">
      <c r="B11" s="375"/>
      <c r="C11" s="376" t="s">
        <v>497</v>
      </c>
      <c r="D11" s="377" t="s">
        <v>455</v>
      </c>
      <c r="E11" s="377" t="s">
        <v>455</v>
      </c>
      <c r="F11" s="378" t="s">
        <v>455</v>
      </c>
      <c r="G11" s="379" t="s">
        <v>497</v>
      </c>
      <c r="H11" s="377" t="s">
        <v>455</v>
      </c>
      <c r="I11" s="377" t="s">
        <v>455</v>
      </c>
      <c r="J11" s="378" t="s">
        <v>455</v>
      </c>
      <c r="K11" s="379" t="s">
        <v>497</v>
      </c>
      <c r="L11" s="377" t="s">
        <v>455</v>
      </c>
      <c r="M11" s="377" t="s">
        <v>455</v>
      </c>
      <c r="N11" s="378" t="s">
        <v>455</v>
      </c>
      <c r="O11" s="379" t="s">
        <v>497</v>
      </c>
      <c r="P11" s="377" t="s">
        <v>455</v>
      </c>
      <c r="Q11" s="377" t="s">
        <v>455</v>
      </c>
      <c r="R11" s="378" t="s">
        <v>455</v>
      </c>
      <c r="S11" s="380"/>
    </row>
    <row r="12" spans="1:19" ht="16.5" customHeight="1">
      <c r="A12" s="338"/>
      <c r="B12" s="357" t="s">
        <v>30</v>
      </c>
      <c r="C12" s="381">
        <v>20.1</v>
      </c>
      <c r="D12" s="382">
        <v>168.7</v>
      </c>
      <c r="E12" s="382">
        <v>153.7</v>
      </c>
      <c r="F12" s="383">
        <v>15</v>
      </c>
      <c r="G12" s="382">
        <v>20.2</v>
      </c>
      <c r="H12" s="382">
        <v>158.5</v>
      </c>
      <c r="I12" s="382">
        <v>146.3</v>
      </c>
      <c r="J12" s="383">
        <v>12.2</v>
      </c>
      <c r="K12" s="382">
        <v>19.8</v>
      </c>
      <c r="L12" s="382">
        <v>149.8</v>
      </c>
      <c r="M12" s="382">
        <v>139.7</v>
      </c>
      <c r="N12" s="383">
        <v>10.1</v>
      </c>
      <c r="O12" s="382">
        <v>19.9</v>
      </c>
      <c r="P12" s="382">
        <v>151.8</v>
      </c>
      <c r="Q12" s="382">
        <v>141.6</v>
      </c>
      <c r="R12" s="383">
        <v>10.2</v>
      </c>
      <c r="S12" s="336"/>
    </row>
    <row r="13" spans="1:19" ht="16.5" customHeight="1">
      <c r="A13" s="338"/>
      <c r="B13" s="357" t="s">
        <v>31</v>
      </c>
      <c r="C13" s="381" t="s">
        <v>804</v>
      </c>
      <c r="D13" s="384" t="s">
        <v>804</v>
      </c>
      <c r="E13" s="384" t="s">
        <v>804</v>
      </c>
      <c r="F13" s="383" t="s">
        <v>804</v>
      </c>
      <c r="G13" s="382">
        <v>22</v>
      </c>
      <c r="H13" s="382">
        <v>191</v>
      </c>
      <c r="I13" s="382">
        <v>170.8</v>
      </c>
      <c r="J13" s="383">
        <v>20.2</v>
      </c>
      <c r="K13" s="381">
        <v>23.5</v>
      </c>
      <c r="L13" s="382">
        <v>195.3</v>
      </c>
      <c r="M13" s="382">
        <v>181.8</v>
      </c>
      <c r="N13" s="383">
        <v>13.5</v>
      </c>
      <c r="O13" s="382">
        <v>22</v>
      </c>
      <c r="P13" s="382">
        <v>177.4</v>
      </c>
      <c r="Q13" s="382">
        <v>164.5</v>
      </c>
      <c r="R13" s="383">
        <v>12.9</v>
      </c>
      <c r="S13" s="336"/>
    </row>
    <row r="14" spans="2:19" ht="16.5" customHeight="1">
      <c r="B14" s="357" t="s">
        <v>32</v>
      </c>
      <c r="C14" s="381">
        <v>20.4</v>
      </c>
      <c r="D14" s="382">
        <v>175.2</v>
      </c>
      <c r="E14" s="382">
        <v>158.7</v>
      </c>
      <c r="F14" s="383">
        <v>16.5</v>
      </c>
      <c r="G14" s="382">
        <v>20.8</v>
      </c>
      <c r="H14" s="382">
        <v>173.6</v>
      </c>
      <c r="I14" s="382">
        <v>159.3</v>
      </c>
      <c r="J14" s="383">
        <v>14.3</v>
      </c>
      <c r="K14" s="382">
        <v>21.1</v>
      </c>
      <c r="L14" s="382">
        <v>175</v>
      </c>
      <c r="M14" s="382">
        <v>161</v>
      </c>
      <c r="N14" s="383">
        <v>14</v>
      </c>
      <c r="O14" s="382">
        <v>20.7</v>
      </c>
      <c r="P14" s="382">
        <v>158.5</v>
      </c>
      <c r="Q14" s="382">
        <v>149</v>
      </c>
      <c r="R14" s="383">
        <v>9.5</v>
      </c>
      <c r="S14" s="336"/>
    </row>
    <row r="15" spans="2:19" ht="16.5" customHeight="1">
      <c r="B15" s="357" t="s">
        <v>57</v>
      </c>
      <c r="C15" s="381" t="s">
        <v>805</v>
      </c>
      <c r="D15" s="382" t="s">
        <v>805</v>
      </c>
      <c r="E15" s="382" t="s">
        <v>805</v>
      </c>
      <c r="F15" s="383" t="s">
        <v>805</v>
      </c>
      <c r="G15" s="382" t="s">
        <v>805</v>
      </c>
      <c r="H15" s="382" t="s">
        <v>805</v>
      </c>
      <c r="I15" s="382" t="s">
        <v>805</v>
      </c>
      <c r="J15" s="383" t="s">
        <v>805</v>
      </c>
      <c r="K15" s="381">
        <v>20.5</v>
      </c>
      <c r="L15" s="382">
        <v>160.6</v>
      </c>
      <c r="M15" s="382">
        <v>150.7</v>
      </c>
      <c r="N15" s="383">
        <v>9.9</v>
      </c>
      <c r="O15" s="381" t="s">
        <v>804</v>
      </c>
      <c r="P15" s="382" t="s">
        <v>804</v>
      </c>
      <c r="Q15" s="382" t="s">
        <v>804</v>
      </c>
      <c r="R15" s="383" t="s">
        <v>804</v>
      </c>
      <c r="S15" s="336"/>
    </row>
    <row r="16" spans="1:19" ht="16.5" customHeight="1">
      <c r="A16" s="338" t="s">
        <v>487</v>
      </c>
      <c r="B16" s="357" t="s">
        <v>26</v>
      </c>
      <c r="C16" s="381" t="s">
        <v>804</v>
      </c>
      <c r="D16" s="384" t="s">
        <v>804</v>
      </c>
      <c r="E16" s="384" t="s">
        <v>804</v>
      </c>
      <c r="F16" s="383" t="s">
        <v>804</v>
      </c>
      <c r="G16" s="382">
        <v>19.6</v>
      </c>
      <c r="H16" s="382">
        <v>168</v>
      </c>
      <c r="I16" s="382">
        <v>148.2</v>
      </c>
      <c r="J16" s="383">
        <v>19.8</v>
      </c>
      <c r="K16" s="381">
        <v>20.6</v>
      </c>
      <c r="L16" s="382">
        <v>170.5</v>
      </c>
      <c r="M16" s="382">
        <v>159</v>
      </c>
      <c r="N16" s="383">
        <v>11.5</v>
      </c>
      <c r="O16" s="382">
        <v>20.3</v>
      </c>
      <c r="P16" s="382">
        <v>176.2</v>
      </c>
      <c r="Q16" s="382">
        <v>157</v>
      </c>
      <c r="R16" s="383">
        <v>19.2</v>
      </c>
      <c r="S16" s="336"/>
    </row>
    <row r="17" spans="1:19" ht="16.5" customHeight="1">
      <c r="A17" s="359">
        <v>25</v>
      </c>
      <c r="B17" s="357" t="s">
        <v>56</v>
      </c>
      <c r="C17" s="381">
        <v>19.5</v>
      </c>
      <c r="D17" s="382">
        <v>147.4</v>
      </c>
      <c r="E17" s="382">
        <v>135.9</v>
      </c>
      <c r="F17" s="383">
        <v>11.5</v>
      </c>
      <c r="G17" s="382">
        <v>21</v>
      </c>
      <c r="H17" s="382">
        <v>165.8</v>
      </c>
      <c r="I17" s="382">
        <v>142.6</v>
      </c>
      <c r="J17" s="383">
        <v>23.2</v>
      </c>
      <c r="K17" s="382">
        <v>21.3</v>
      </c>
      <c r="L17" s="382">
        <v>172.1</v>
      </c>
      <c r="M17" s="382">
        <v>157.3</v>
      </c>
      <c r="N17" s="383">
        <v>14.8</v>
      </c>
      <c r="O17" s="382">
        <v>22</v>
      </c>
      <c r="P17" s="382">
        <v>194.2</v>
      </c>
      <c r="Q17" s="382">
        <v>164.9</v>
      </c>
      <c r="R17" s="383">
        <v>29.3</v>
      </c>
      <c r="S17" s="336"/>
    </row>
    <row r="18" spans="1:19" ht="16.5" customHeight="1">
      <c r="A18" s="360" t="s">
        <v>487</v>
      </c>
      <c r="B18" s="357" t="s">
        <v>72</v>
      </c>
      <c r="C18" s="381">
        <v>19.5</v>
      </c>
      <c r="D18" s="382">
        <v>156.8</v>
      </c>
      <c r="E18" s="382">
        <v>142.5</v>
      </c>
      <c r="F18" s="383">
        <v>14.3</v>
      </c>
      <c r="G18" s="382">
        <v>19.8</v>
      </c>
      <c r="H18" s="382">
        <v>136.3</v>
      </c>
      <c r="I18" s="382">
        <v>127.2</v>
      </c>
      <c r="J18" s="383">
        <v>9.1</v>
      </c>
      <c r="K18" s="382">
        <v>20</v>
      </c>
      <c r="L18" s="382">
        <v>134.2</v>
      </c>
      <c r="M18" s="382">
        <v>129.2</v>
      </c>
      <c r="N18" s="383">
        <v>5</v>
      </c>
      <c r="O18" s="382">
        <v>19.9</v>
      </c>
      <c r="P18" s="382">
        <v>147.2</v>
      </c>
      <c r="Q18" s="382">
        <v>140.2</v>
      </c>
      <c r="R18" s="383">
        <v>7</v>
      </c>
      <c r="S18" s="336"/>
    </row>
    <row r="19" spans="2:19" ht="16.5" customHeight="1">
      <c r="B19" s="357" t="s">
        <v>73</v>
      </c>
      <c r="C19" s="381" t="s">
        <v>805</v>
      </c>
      <c r="D19" s="382" t="s">
        <v>805</v>
      </c>
      <c r="E19" s="382" t="s">
        <v>805</v>
      </c>
      <c r="F19" s="383" t="s">
        <v>805</v>
      </c>
      <c r="G19" s="381">
        <v>20.8</v>
      </c>
      <c r="H19" s="382">
        <v>159.5</v>
      </c>
      <c r="I19" s="382">
        <v>150.3</v>
      </c>
      <c r="J19" s="383">
        <v>9.2</v>
      </c>
      <c r="K19" s="382">
        <v>20.2</v>
      </c>
      <c r="L19" s="382">
        <v>166.2</v>
      </c>
      <c r="M19" s="382">
        <v>148.1</v>
      </c>
      <c r="N19" s="383">
        <v>18.1</v>
      </c>
      <c r="O19" s="382">
        <v>20.7</v>
      </c>
      <c r="P19" s="382">
        <v>178.1</v>
      </c>
      <c r="Q19" s="382">
        <v>165.5</v>
      </c>
      <c r="R19" s="383">
        <v>12.6</v>
      </c>
      <c r="S19" s="336"/>
    </row>
    <row r="20" spans="2:19" ht="16.5" customHeight="1">
      <c r="B20" s="357" t="s">
        <v>55</v>
      </c>
      <c r="C20" s="381" t="s">
        <v>804</v>
      </c>
      <c r="D20" s="384" t="s">
        <v>804</v>
      </c>
      <c r="E20" s="384" t="s">
        <v>804</v>
      </c>
      <c r="F20" s="383" t="s">
        <v>804</v>
      </c>
      <c r="G20" s="381">
        <v>19.2</v>
      </c>
      <c r="H20" s="382">
        <v>143.9</v>
      </c>
      <c r="I20" s="382">
        <v>134.1</v>
      </c>
      <c r="J20" s="383">
        <v>9.8</v>
      </c>
      <c r="K20" s="382">
        <v>15.9</v>
      </c>
      <c r="L20" s="382">
        <v>118.2</v>
      </c>
      <c r="M20" s="382">
        <v>108.4</v>
      </c>
      <c r="N20" s="383">
        <v>9.8</v>
      </c>
      <c r="O20" s="382">
        <v>21</v>
      </c>
      <c r="P20" s="382">
        <v>165.7</v>
      </c>
      <c r="Q20" s="382">
        <v>153.5</v>
      </c>
      <c r="R20" s="383">
        <v>12.2</v>
      </c>
      <c r="S20" s="336"/>
    </row>
    <row r="21" spans="2:19" ht="16.5" customHeight="1">
      <c r="B21" s="357" t="s">
        <v>54</v>
      </c>
      <c r="C21" s="381">
        <v>19.6</v>
      </c>
      <c r="D21" s="382">
        <v>170.5</v>
      </c>
      <c r="E21" s="382">
        <v>154.5</v>
      </c>
      <c r="F21" s="383">
        <v>16</v>
      </c>
      <c r="G21" s="381" t="s">
        <v>805</v>
      </c>
      <c r="H21" s="382" t="s">
        <v>805</v>
      </c>
      <c r="I21" s="382" t="s">
        <v>805</v>
      </c>
      <c r="J21" s="383" t="s">
        <v>805</v>
      </c>
      <c r="K21" s="382">
        <v>20.8</v>
      </c>
      <c r="L21" s="382">
        <v>169.9</v>
      </c>
      <c r="M21" s="382">
        <v>152.2</v>
      </c>
      <c r="N21" s="383">
        <v>17.7</v>
      </c>
      <c r="O21" s="382">
        <v>21.8</v>
      </c>
      <c r="P21" s="382">
        <v>176.1</v>
      </c>
      <c r="Q21" s="382">
        <v>153.7</v>
      </c>
      <c r="R21" s="383">
        <v>22.4</v>
      </c>
      <c r="S21" s="336"/>
    </row>
    <row r="22" spans="2:19" ht="16.5" customHeight="1">
      <c r="B22" s="357" t="s">
        <v>53</v>
      </c>
      <c r="C22" s="381" t="s">
        <v>804</v>
      </c>
      <c r="D22" s="384" t="s">
        <v>804</v>
      </c>
      <c r="E22" s="384" t="s">
        <v>804</v>
      </c>
      <c r="F22" s="383" t="s">
        <v>804</v>
      </c>
      <c r="G22" s="381">
        <v>20.9</v>
      </c>
      <c r="H22" s="382">
        <v>149.1</v>
      </c>
      <c r="I22" s="382">
        <v>143.4</v>
      </c>
      <c r="J22" s="383">
        <v>5.7</v>
      </c>
      <c r="K22" s="382">
        <v>17</v>
      </c>
      <c r="L22" s="382">
        <v>104.7</v>
      </c>
      <c r="M22" s="382">
        <v>97.5</v>
      </c>
      <c r="N22" s="383">
        <v>7.2</v>
      </c>
      <c r="O22" s="382">
        <v>16</v>
      </c>
      <c r="P22" s="382">
        <v>98.3</v>
      </c>
      <c r="Q22" s="382">
        <v>95.1</v>
      </c>
      <c r="R22" s="383">
        <v>3.2</v>
      </c>
      <c r="S22" s="336"/>
    </row>
    <row r="23" spans="2:19" ht="16.5" customHeight="1">
      <c r="B23" s="357" t="s">
        <v>52</v>
      </c>
      <c r="C23" s="381" t="s">
        <v>804</v>
      </c>
      <c r="D23" s="384" t="s">
        <v>804</v>
      </c>
      <c r="E23" s="384" t="s">
        <v>804</v>
      </c>
      <c r="F23" s="383" t="s">
        <v>804</v>
      </c>
      <c r="G23" s="382">
        <v>20.9</v>
      </c>
      <c r="H23" s="382">
        <v>144.3</v>
      </c>
      <c r="I23" s="382">
        <v>141.3</v>
      </c>
      <c r="J23" s="383">
        <v>3</v>
      </c>
      <c r="K23" s="382">
        <v>20.2</v>
      </c>
      <c r="L23" s="382">
        <v>147.7</v>
      </c>
      <c r="M23" s="382">
        <v>142.8</v>
      </c>
      <c r="N23" s="383">
        <v>4.9</v>
      </c>
      <c r="O23" s="382">
        <v>19.6</v>
      </c>
      <c r="P23" s="382">
        <v>148.3</v>
      </c>
      <c r="Q23" s="382">
        <v>141</v>
      </c>
      <c r="R23" s="383">
        <v>7.3</v>
      </c>
      <c r="S23" s="336"/>
    </row>
    <row r="24" spans="2:19" ht="16.5" customHeight="1">
      <c r="B24" s="357" t="s">
        <v>33</v>
      </c>
      <c r="C24" s="381">
        <v>19.1</v>
      </c>
      <c r="D24" s="382">
        <v>147.6</v>
      </c>
      <c r="E24" s="382">
        <v>141.7</v>
      </c>
      <c r="F24" s="383">
        <v>5.9</v>
      </c>
      <c r="G24" s="382">
        <v>17.8</v>
      </c>
      <c r="H24" s="382">
        <v>133.1</v>
      </c>
      <c r="I24" s="382">
        <v>128.9</v>
      </c>
      <c r="J24" s="383">
        <v>4.2</v>
      </c>
      <c r="K24" s="381">
        <v>14.9</v>
      </c>
      <c r="L24" s="382">
        <v>115</v>
      </c>
      <c r="M24" s="382">
        <v>103.1</v>
      </c>
      <c r="N24" s="383">
        <v>11.9</v>
      </c>
      <c r="O24" s="382">
        <v>18.8</v>
      </c>
      <c r="P24" s="382">
        <v>146.9</v>
      </c>
      <c r="Q24" s="382">
        <v>135.3</v>
      </c>
      <c r="R24" s="383">
        <v>11.6</v>
      </c>
      <c r="S24" s="336"/>
    </row>
    <row r="25" spans="2:19" ht="16.5" customHeight="1">
      <c r="B25" s="357" t="s">
        <v>29</v>
      </c>
      <c r="C25" s="381">
        <v>19.9</v>
      </c>
      <c r="D25" s="382">
        <v>161.8</v>
      </c>
      <c r="E25" s="382">
        <v>149.4</v>
      </c>
      <c r="F25" s="383">
        <v>12.4</v>
      </c>
      <c r="G25" s="382">
        <v>19.5</v>
      </c>
      <c r="H25" s="382">
        <v>153.2</v>
      </c>
      <c r="I25" s="382">
        <v>149.3</v>
      </c>
      <c r="J25" s="382">
        <v>3.9</v>
      </c>
      <c r="K25" s="381">
        <v>19.5</v>
      </c>
      <c r="L25" s="382">
        <v>141.9</v>
      </c>
      <c r="M25" s="382">
        <v>137.8</v>
      </c>
      <c r="N25" s="383">
        <v>4.1</v>
      </c>
      <c r="O25" s="382">
        <v>18.9</v>
      </c>
      <c r="P25" s="382">
        <v>144.4</v>
      </c>
      <c r="Q25" s="382">
        <v>135.2</v>
      </c>
      <c r="R25" s="383">
        <v>9.2</v>
      </c>
      <c r="S25" s="336"/>
    </row>
    <row r="26" spans="2:19" ht="16.5" customHeight="1">
      <c r="B26" s="357" t="s">
        <v>27</v>
      </c>
      <c r="C26" s="381" t="s">
        <v>804</v>
      </c>
      <c r="D26" s="384" t="s">
        <v>804</v>
      </c>
      <c r="E26" s="384" t="s">
        <v>804</v>
      </c>
      <c r="F26" s="383" t="s">
        <v>804</v>
      </c>
      <c r="G26" s="381" t="s">
        <v>805</v>
      </c>
      <c r="H26" s="382" t="s">
        <v>805</v>
      </c>
      <c r="I26" s="382" t="s">
        <v>805</v>
      </c>
      <c r="J26" s="383" t="s">
        <v>805</v>
      </c>
      <c r="K26" s="381" t="s">
        <v>805</v>
      </c>
      <c r="L26" s="382" t="s">
        <v>805</v>
      </c>
      <c r="M26" s="382" t="s">
        <v>805</v>
      </c>
      <c r="N26" s="383" t="s">
        <v>805</v>
      </c>
      <c r="O26" s="382">
        <v>19</v>
      </c>
      <c r="P26" s="382">
        <v>151.1</v>
      </c>
      <c r="Q26" s="382">
        <v>144.1</v>
      </c>
      <c r="R26" s="383">
        <v>7</v>
      </c>
      <c r="S26" s="336"/>
    </row>
    <row r="27" spans="1:19" ht="16.5" customHeight="1">
      <c r="A27" s="335" t="s">
        <v>126</v>
      </c>
      <c r="B27" s="361" t="s">
        <v>28</v>
      </c>
      <c r="C27" s="385">
        <v>18.4</v>
      </c>
      <c r="D27" s="386">
        <v>130.9</v>
      </c>
      <c r="E27" s="386">
        <v>122.5</v>
      </c>
      <c r="F27" s="387">
        <v>8.4</v>
      </c>
      <c r="G27" s="386">
        <v>19</v>
      </c>
      <c r="H27" s="386">
        <v>114.5</v>
      </c>
      <c r="I27" s="386">
        <v>106</v>
      </c>
      <c r="J27" s="387">
        <v>8.5</v>
      </c>
      <c r="K27" s="386">
        <v>19.6</v>
      </c>
      <c r="L27" s="386">
        <v>151.4</v>
      </c>
      <c r="M27" s="386">
        <v>138.4</v>
      </c>
      <c r="N27" s="387">
        <v>13</v>
      </c>
      <c r="O27" s="386">
        <v>21.5</v>
      </c>
      <c r="P27" s="386">
        <v>174.3</v>
      </c>
      <c r="Q27" s="386">
        <v>161.7</v>
      </c>
      <c r="R27" s="387">
        <v>12.6</v>
      </c>
      <c r="S27" s="336"/>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 customHeight="1"/>
    <row r="39" ht="15" customHeight="1"/>
    <row r="40" ht="15" customHeight="1"/>
    <row r="41" ht="15" customHeight="1"/>
    <row r="42" ht="15" customHeight="1"/>
    <row r="43" ht="15" customHeight="1"/>
    <row r="44" ht="15" customHeight="1"/>
    <row r="45" ht="15" customHeight="1"/>
    <row r="46" ht="15" customHeight="1"/>
  </sheetData>
  <mergeCells count="5">
    <mergeCell ref="P9:Q9"/>
    <mergeCell ref="B9:B10"/>
    <mergeCell ref="D9:E9"/>
    <mergeCell ref="H9:I9"/>
    <mergeCell ref="L9:M9"/>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codeName="Sheet21">
    <tabColor indexed="53"/>
  </sheetPr>
  <dimension ref="B1:O128"/>
  <sheetViews>
    <sheetView zoomScale="80" zoomScaleNormal="80" zoomScaleSheetLayoutView="85" workbookViewId="0" topLeftCell="A1">
      <selection activeCell="A1" sqref="A1"/>
    </sheetView>
  </sheetViews>
  <sheetFormatPr defaultColWidth="8.796875" defaultRowHeight="14.25"/>
  <cols>
    <col min="1" max="1" width="4.09765625" style="239" customWidth="1"/>
    <col min="2" max="2" width="1.69921875" style="239" customWidth="1"/>
    <col min="3" max="3" width="1.390625" style="239" customWidth="1"/>
    <col min="4" max="4" width="38.59765625" style="243" customWidth="1"/>
    <col min="5" max="5" width="0.4921875" style="239" customWidth="1"/>
    <col min="6" max="6" width="12.19921875" style="239" customWidth="1"/>
    <col min="7" max="12" width="12.69921875" style="239" customWidth="1"/>
    <col min="13" max="15" width="11.5" style="239" customWidth="1"/>
    <col min="16" max="16384" width="9" style="239" customWidth="1"/>
  </cols>
  <sheetData>
    <row r="1" spans="2:15" ht="18.75">
      <c r="B1" s="236" t="s">
        <v>803</v>
      </c>
      <c r="C1" s="237"/>
      <c r="D1" s="238"/>
      <c r="E1" s="237"/>
      <c r="F1" s="237"/>
      <c r="G1" s="314"/>
      <c r="I1" s="237"/>
      <c r="J1" s="237" t="s">
        <v>464</v>
      </c>
      <c r="K1" s="237"/>
      <c r="L1" s="237"/>
      <c r="M1" s="237"/>
      <c r="N1" s="237"/>
      <c r="O1" s="237"/>
    </row>
    <row r="2" spans="2:15" ht="14.25" customHeight="1">
      <c r="B2" s="240" t="s">
        <v>465</v>
      </c>
      <c r="C2" s="315"/>
      <c r="D2" s="315"/>
      <c r="E2" s="315"/>
      <c r="F2" s="315"/>
      <c r="G2" s="242"/>
      <c r="H2" s="242"/>
      <c r="I2" s="242"/>
      <c r="J2" s="242"/>
      <c r="K2" s="242"/>
      <c r="L2" s="242"/>
      <c r="M2" s="242"/>
      <c r="N2" s="242"/>
      <c r="O2" s="242"/>
    </row>
    <row r="3" spans="2:15" ht="14.25" customHeight="1">
      <c r="B3" s="240"/>
      <c r="C3" s="315"/>
      <c r="D3" s="315"/>
      <c r="E3" s="315"/>
      <c r="F3" s="315"/>
      <c r="G3" s="242"/>
      <c r="H3" s="242"/>
      <c r="I3" s="242"/>
      <c r="J3" s="242"/>
      <c r="K3" s="242"/>
      <c r="L3" s="242"/>
      <c r="M3" s="242"/>
      <c r="N3" s="242"/>
      <c r="O3" s="242"/>
    </row>
    <row r="4" spans="2:15" ht="6" customHeight="1">
      <c r="B4" s="242"/>
      <c r="C4" s="242"/>
      <c r="E4" s="242"/>
      <c r="F4" s="242"/>
      <c r="G4" s="242"/>
      <c r="H4" s="242"/>
      <c r="I4" s="242"/>
      <c r="J4" s="242"/>
      <c r="K4" s="242"/>
      <c r="L4" s="242"/>
      <c r="M4" s="242"/>
      <c r="N4" s="242"/>
      <c r="O4" s="242"/>
    </row>
    <row r="5" spans="2:15" ht="18" customHeight="1">
      <c r="B5" s="242"/>
      <c r="C5" s="242"/>
      <c r="D5" s="244" t="s">
        <v>466</v>
      </c>
      <c r="E5" s="242"/>
      <c r="F5" s="244"/>
      <c r="G5" s="242"/>
      <c r="H5" s="242"/>
      <c r="I5" s="242"/>
      <c r="J5" s="242"/>
      <c r="K5" s="242"/>
      <c r="L5" s="242"/>
      <c r="M5" s="242"/>
      <c r="N5" s="242"/>
      <c r="O5" s="245" t="s">
        <v>440</v>
      </c>
    </row>
    <row r="6" spans="2:15" s="250" customFormat="1" ht="18" customHeight="1">
      <c r="B6" s="246"/>
      <c r="C6" s="247"/>
      <c r="D6" s="248"/>
      <c r="E6" s="249"/>
      <c r="F6" s="772" t="s">
        <v>467</v>
      </c>
      <c r="G6" s="779"/>
      <c r="H6" s="779"/>
      <c r="I6" s="786"/>
      <c r="J6" s="787"/>
      <c r="K6" s="772" t="s">
        <v>468</v>
      </c>
      <c r="L6" s="786"/>
      <c r="M6" s="786"/>
      <c r="N6" s="786"/>
      <c r="O6" s="787"/>
    </row>
    <row r="7" spans="2:15" s="250" customFormat="1" ht="36" customHeight="1" thickBot="1">
      <c r="B7" s="775" t="s">
        <v>445</v>
      </c>
      <c r="C7" s="781"/>
      <c r="D7" s="781"/>
      <c r="E7" s="252"/>
      <c r="F7" s="316" t="s">
        <v>469</v>
      </c>
      <c r="G7" s="317" t="s">
        <v>442</v>
      </c>
      <c r="H7" s="317" t="s">
        <v>470</v>
      </c>
      <c r="I7" s="318" t="s">
        <v>471</v>
      </c>
      <c r="J7" s="317" t="s">
        <v>472</v>
      </c>
      <c r="K7" s="318" t="s">
        <v>469</v>
      </c>
      <c r="L7" s="319" t="s">
        <v>442</v>
      </c>
      <c r="M7" s="319" t="s">
        <v>470</v>
      </c>
      <c r="N7" s="320" t="s">
        <v>471</v>
      </c>
      <c r="O7" s="320" t="s">
        <v>472</v>
      </c>
    </row>
    <row r="8" spans="2:15" ht="18" customHeight="1" thickTop="1">
      <c r="B8" s="254"/>
      <c r="C8" s="255"/>
      <c r="D8" s="256" t="s">
        <v>146</v>
      </c>
      <c r="E8" s="257"/>
      <c r="F8" s="258">
        <v>345356</v>
      </c>
      <c r="G8" s="258">
        <v>321496</v>
      </c>
      <c r="H8" s="258">
        <v>294112</v>
      </c>
      <c r="I8" s="258">
        <v>27384</v>
      </c>
      <c r="J8" s="258">
        <v>23860</v>
      </c>
      <c r="K8" s="258">
        <v>96066</v>
      </c>
      <c r="L8" s="258">
        <v>94304</v>
      </c>
      <c r="M8" s="258">
        <v>91344</v>
      </c>
      <c r="N8" s="258">
        <v>2960</v>
      </c>
      <c r="O8" s="258">
        <v>1762</v>
      </c>
    </row>
    <row r="9" spans="2:15" ht="18" customHeight="1">
      <c r="B9" s="259"/>
      <c r="C9" s="260"/>
      <c r="D9" s="261" t="s">
        <v>393</v>
      </c>
      <c r="E9" s="262"/>
      <c r="F9" s="263" t="s">
        <v>804</v>
      </c>
      <c r="G9" s="263" t="s">
        <v>804</v>
      </c>
      <c r="H9" s="263" t="s">
        <v>804</v>
      </c>
      <c r="I9" s="263" t="s">
        <v>804</v>
      </c>
      <c r="J9" s="263" t="s">
        <v>804</v>
      </c>
      <c r="K9" s="263" t="s">
        <v>804</v>
      </c>
      <c r="L9" s="263" t="s">
        <v>804</v>
      </c>
      <c r="M9" s="263" t="s">
        <v>804</v>
      </c>
      <c r="N9" s="263" t="s">
        <v>804</v>
      </c>
      <c r="O9" s="263" t="s">
        <v>804</v>
      </c>
    </row>
    <row r="10" spans="2:15" ht="18" customHeight="1">
      <c r="B10" s="264"/>
      <c r="C10" s="265"/>
      <c r="D10" s="266" t="s">
        <v>154</v>
      </c>
      <c r="E10" s="267"/>
      <c r="F10" s="268">
        <v>356291</v>
      </c>
      <c r="G10" s="268">
        <v>355738</v>
      </c>
      <c r="H10" s="268">
        <v>331566</v>
      </c>
      <c r="I10" s="268">
        <v>24172</v>
      </c>
      <c r="J10" s="268">
        <v>553</v>
      </c>
      <c r="K10" s="268">
        <v>93161</v>
      </c>
      <c r="L10" s="268">
        <v>93161</v>
      </c>
      <c r="M10" s="268">
        <v>91511</v>
      </c>
      <c r="N10" s="268">
        <v>1650</v>
      </c>
      <c r="O10" s="268">
        <v>0</v>
      </c>
    </row>
    <row r="11" spans="2:15" ht="18" customHeight="1">
      <c r="B11" s="264"/>
      <c r="C11" s="265"/>
      <c r="D11" s="266" t="s">
        <v>156</v>
      </c>
      <c r="E11" s="267"/>
      <c r="F11" s="268">
        <v>338988</v>
      </c>
      <c r="G11" s="268">
        <v>326377</v>
      </c>
      <c r="H11" s="268">
        <v>291439</v>
      </c>
      <c r="I11" s="268">
        <v>34938</v>
      </c>
      <c r="J11" s="268">
        <v>12611</v>
      </c>
      <c r="K11" s="268">
        <v>110406</v>
      </c>
      <c r="L11" s="268">
        <v>108923</v>
      </c>
      <c r="M11" s="268">
        <v>105131</v>
      </c>
      <c r="N11" s="268">
        <v>3792</v>
      </c>
      <c r="O11" s="268">
        <v>1483</v>
      </c>
    </row>
    <row r="12" spans="2:15" ht="18" customHeight="1">
      <c r="B12" s="264"/>
      <c r="C12" s="265"/>
      <c r="D12" s="266" t="s">
        <v>158</v>
      </c>
      <c r="E12" s="267"/>
      <c r="F12" s="268">
        <v>410976</v>
      </c>
      <c r="G12" s="268">
        <v>410976</v>
      </c>
      <c r="H12" s="268">
        <v>349149</v>
      </c>
      <c r="I12" s="268">
        <v>61827</v>
      </c>
      <c r="J12" s="268">
        <v>0</v>
      </c>
      <c r="K12" s="268">
        <v>107783</v>
      </c>
      <c r="L12" s="268">
        <v>107783</v>
      </c>
      <c r="M12" s="268">
        <v>107783</v>
      </c>
      <c r="N12" s="268">
        <v>0</v>
      </c>
      <c r="O12" s="268">
        <v>0</v>
      </c>
    </row>
    <row r="13" spans="2:15" ht="18" customHeight="1">
      <c r="B13" s="264"/>
      <c r="C13" s="265"/>
      <c r="D13" s="266" t="s">
        <v>161</v>
      </c>
      <c r="E13" s="267"/>
      <c r="F13" s="268">
        <v>430737</v>
      </c>
      <c r="G13" s="268">
        <v>325199</v>
      </c>
      <c r="H13" s="268">
        <v>291545</v>
      </c>
      <c r="I13" s="268">
        <v>33654</v>
      </c>
      <c r="J13" s="268">
        <v>105538</v>
      </c>
      <c r="K13" s="268">
        <v>155661</v>
      </c>
      <c r="L13" s="268">
        <v>155661</v>
      </c>
      <c r="M13" s="268">
        <v>144172</v>
      </c>
      <c r="N13" s="268">
        <v>11489</v>
      </c>
      <c r="O13" s="268">
        <v>0</v>
      </c>
    </row>
    <row r="14" spans="2:15" ht="18" customHeight="1">
      <c r="B14" s="264"/>
      <c r="C14" s="265"/>
      <c r="D14" s="266" t="s">
        <v>394</v>
      </c>
      <c r="E14" s="267"/>
      <c r="F14" s="268">
        <v>330361</v>
      </c>
      <c r="G14" s="268">
        <v>304113</v>
      </c>
      <c r="H14" s="268">
        <v>268253</v>
      </c>
      <c r="I14" s="268">
        <v>35860</v>
      </c>
      <c r="J14" s="268">
        <v>26248</v>
      </c>
      <c r="K14" s="268">
        <v>121054</v>
      </c>
      <c r="L14" s="268">
        <v>112847</v>
      </c>
      <c r="M14" s="268">
        <v>105203</v>
      </c>
      <c r="N14" s="268">
        <v>7644</v>
      </c>
      <c r="O14" s="268">
        <v>8207</v>
      </c>
    </row>
    <row r="15" spans="2:15" ht="18" customHeight="1">
      <c r="B15" s="264"/>
      <c r="C15" s="265"/>
      <c r="D15" s="266" t="s">
        <v>395</v>
      </c>
      <c r="E15" s="267"/>
      <c r="F15" s="268">
        <v>324573</v>
      </c>
      <c r="G15" s="268">
        <v>313683</v>
      </c>
      <c r="H15" s="268">
        <v>295253</v>
      </c>
      <c r="I15" s="268">
        <v>18430</v>
      </c>
      <c r="J15" s="268">
        <v>10890</v>
      </c>
      <c r="K15" s="268">
        <v>94148</v>
      </c>
      <c r="L15" s="268">
        <v>93209</v>
      </c>
      <c r="M15" s="268">
        <v>90928</v>
      </c>
      <c r="N15" s="268">
        <v>2281</v>
      </c>
      <c r="O15" s="268">
        <v>939</v>
      </c>
    </row>
    <row r="16" spans="2:15" ht="18" customHeight="1">
      <c r="B16" s="264"/>
      <c r="C16" s="265"/>
      <c r="D16" s="266" t="s">
        <v>396</v>
      </c>
      <c r="E16" s="267"/>
      <c r="F16" s="268">
        <v>449794</v>
      </c>
      <c r="G16" s="268">
        <v>404556</v>
      </c>
      <c r="H16" s="268">
        <v>374080</v>
      </c>
      <c r="I16" s="268">
        <v>30476</v>
      </c>
      <c r="J16" s="268">
        <v>45238</v>
      </c>
      <c r="K16" s="268">
        <v>155253</v>
      </c>
      <c r="L16" s="268">
        <v>145329</v>
      </c>
      <c r="M16" s="268">
        <v>139758</v>
      </c>
      <c r="N16" s="268">
        <v>5571</v>
      </c>
      <c r="O16" s="268">
        <v>9924</v>
      </c>
    </row>
    <row r="17" spans="2:15" ht="18" customHeight="1">
      <c r="B17" s="264"/>
      <c r="C17" s="265"/>
      <c r="D17" s="266" t="s">
        <v>397</v>
      </c>
      <c r="E17" s="267"/>
      <c r="F17" s="268">
        <v>347336</v>
      </c>
      <c r="G17" s="268">
        <v>286272</v>
      </c>
      <c r="H17" s="268">
        <v>268801</v>
      </c>
      <c r="I17" s="268">
        <v>17471</v>
      </c>
      <c r="J17" s="268">
        <v>61064</v>
      </c>
      <c r="K17" s="268">
        <v>104046</v>
      </c>
      <c r="L17" s="268">
        <v>85530</v>
      </c>
      <c r="M17" s="268">
        <v>81625</v>
      </c>
      <c r="N17" s="268">
        <v>3905</v>
      </c>
      <c r="O17" s="268">
        <v>18516</v>
      </c>
    </row>
    <row r="18" spans="2:15" ht="18" customHeight="1">
      <c r="B18" s="264"/>
      <c r="C18" s="265"/>
      <c r="D18" s="266" t="s">
        <v>398</v>
      </c>
      <c r="E18" s="267"/>
      <c r="F18" s="268">
        <v>356519</v>
      </c>
      <c r="G18" s="268">
        <v>356360</v>
      </c>
      <c r="H18" s="268">
        <v>318847</v>
      </c>
      <c r="I18" s="268">
        <v>37513</v>
      </c>
      <c r="J18" s="268">
        <v>159</v>
      </c>
      <c r="K18" s="268">
        <v>141651</v>
      </c>
      <c r="L18" s="268">
        <v>139820</v>
      </c>
      <c r="M18" s="268">
        <v>134831</v>
      </c>
      <c r="N18" s="268">
        <v>4989</v>
      </c>
      <c r="O18" s="268">
        <v>1831</v>
      </c>
    </row>
    <row r="19" spans="2:15" ht="18" customHeight="1">
      <c r="B19" s="264"/>
      <c r="C19" s="265"/>
      <c r="D19" s="266" t="s">
        <v>399</v>
      </c>
      <c r="E19" s="267"/>
      <c r="F19" s="268">
        <v>267615</v>
      </c>
      <c r="G19" s="268">
        <v>244850</v>
      </c>
      <c r="H19" s="268">
        <v>230501</v>
      </c>
      <c r="I19" s="268">
        <v>14349</v>
      </c>
      <c r="J19" s="268">
        <v>22765</v>
      </c>
      <c r="K19" s="268">
        <v>66417</v>
      </c>
      <c r="L19" s="268">
        <v>66289</v>
      </c>
      <c r="M19" s="268">
        <v>64695</v>
      </c>
      <c r="N19" s="268">
        <v>1594</v>
      </c>
      <c r="O19" s="268">
        <v>128</v>
      </c>
    </row>
    <row r="20" spans="2:15" ht="18" customHeight="1">
      <c r="B20" s="264"/>
      <c r="C20" s="265"/>
      <c r="D20" s="266" t="s">
        <v>400</v>
      </c>
      <c r="E20" s="267"/>
      <c r="F20" s="268">
        <v>290690</v>
      </c>
      <c r="G20" s="268">
        <v>288017</v>
      </c>
      <c r="H20" s="268">
        <v>271165</v>
      </c>
      <c r="I20" s="268">
        <v>16852</v>
      </c>
      <c r="J20" s="268">
        <v>2673</v>
      </c>
      <c r="K20" s="268">
        <v>109883</v>
      </c>
      <c r="L20" s="268">
        <v>109816</v>
      </c>
      <c r="M20" s="268">
        <v>107010</v>
      </c>
      <c r="N20" s="268">
        <v>2806</v>
      </c>
      <c r="O20" s="268">
        <v>67</v>
      </c>
    </row>
    <row r="21" spans="2:15" ht="18" customHeight="1">
      <c r="B21" s="264"/>
      <c r="C21" s="265"/>
      <c r="D21" s="266" t="s">
        <v>401</v>
      </c>
      <c r="E21" s="267"/>
      <c r="F21" s="268">
        <v>371779</v>
      </c>
      <c r="G21" s="268">
        <v>371144</v>
      </c>
      <c r="H21" s="268">
        <v>364471</v>
      </c>
      <c r="I21" s="268">
        <v>6673</v>
      </c>
      <c r="J21" s="268">
        <v>635</v>
      </c>
      <c r="K21" s="268">
        <v>87591</v>
      </c>
      <c r="L21" s="268">
        <v>87591</v>
      </c>
      <c r="M21" s="268">
        <v>86463</v>
      </c>
      <c r="N21" s="268">
        <v>1128</v>
      </c>
      <c r="O21" s="268">
        <v>0</v>
      </c>
    </row>
    <row r="22" spans="2:15" ht="18" customHeight="1">
      <c r="B22" s="264"/>
      <c r="C22" s="265"/>
      <c r="D22" s="266" t="s">
        <v>402</v>
      </c>
      <c r="E22" s="267"/>
      <c r="F22" s="268">
        <v>371373</v>
      </c>
      <c r="G22" s="268">
        <v>301037</v>
      </c>
      <c r="H22" s="268">
        <v>279637</v>
      </c>
      <c r="I22" s="268">
        <v>21400</v>
      </c>
      <c r="J22" s="268">
        <v>70336</v>
      </c>
      <c r="K22" s="268">
        <v>119727</v>
      </c>
      <c r="L22" s="268">
        <v>116804</v>
      </c>
      <c r="M22" s="268">
        <v>113386</v>
      </c>
      <c r="N22" s="268">
        <v>3418</v>
      </c>
      <c r="O22" s="268">
        <v>2923</v>
      </c>
    </row>
    <row r="23" spans="2:15" ht="18" customHeight="1">
      <c r="B23" s="264"/>
      <c r="C23" s="265"/>
      <c r="D23" s="266" t="s">
        <v>188</v>
      </c>
      <c r="E23" s="267"/>
      <c r="F23" s="268">
        <v>315394</v>
      </c>
      <c r="G23" s="268">
        <v>314976</v>
      </c>
      <c r="H23" s="268">
        <v>303080</v>
      </c>
      <c r="I23" s="268">
        <v>11896</v>
      </c>
      <c r="J23" s="268">
        <v>418</v>
      </c>
      <c r="K23" s="268">
        <v>117809</v>
      </c>
      <c r="L23" s="268">
        <v>117809</v>
      </c>
      <c r="M23" s="268">
        <v>111407</v>
      </c>
      <c r="N23" s="268">
        <v>6402</v>
      </c>
      <c r="O23" s="268">
        <v>0</v>
      </c>
    </row>
    <row r="24" spans="2:15" ht="18" customHeight="1">
      <c r="B24" s="264"/>
      <c r="C24" s="265"/>
      <c r="D24" s="266" t="s">
        <v>403</v>
      </c>
      <c r="E24" s="267"/>
      <c r="F24" s="268">
        <v>338090</v>
      </c>
      <c r="G24" s="268">
        <v>279389</v>
      </c>
      <c r="H24" s="268">
        <v>255322</v>
      </c>
      <c r="I24" s="268">
        <v>24067</v>
      </c>
      <c r="J24" s="268">
        <v>58701</v>
      </c>
      <c r="K24" s="268">
        <v>97843</v>
      </c>
      <c r="L24" s="268">
        <v>93630</v>
      </c>
      <c r="M24" s="268">
        <v>89266</v>
      </c>
      <c r="N24" s="268">
        <v>4364</v>
      </c>
      <c r="O24" s="268">
        <v>4213</v>
      </c>
    </row>
    <row r="25" spans="2:15" ht="18" customHeight="1">
      <c r="B25" s="259"/>
      <c r="C25" s="260"/>
      <c r="D25" s="261" t="s">
        <v>404</v>
      </c>
      <c r="E25" s="262"/>
      <c r="F25" s="269">
        <v>277060</v>
      </c>
      <c r="G25" s="269">
        <v>275892</v>
      </c>
      <c r="H25" s="269">
        <v>247877</v>
      </c>
      <c r="I25" s="269">
        <v>28015</v>
      </c>
      <c r="J25" s="269">
        <v>1168</v>
      </c>
      <c r="K25" s="269">
        <v>121937</v>
      </c>
      <c r="L25" s="269">
        <v>118106</v>
      </c>
      <c r="M25" s="269">
        <v>111379</v>
      </c>
      <c r="N25" s="269">
        <v>6727</v>
      </c>
      <c r="O25" s="269">
        <v>3831</v>
      </c>
    </row>
    <row r="26" spans="2:15" ht="18" customHeight="1">
      <c r="B26" s="270"/>
      <c r="C26" s="271"/>
      <c r="D26" s="272" t="s">
        <v>196</v>
      </c>
      <c r="E26" s="273"/>
      <c r="F26" s="274">
        <v>253578</v>
      </c>
      <c r="G26" s="274">
        <v>252251</v>
      </c>
      <c r="H26" s="274">
        <v>228643</v>
      </c>
      <c r="I26" s="274">
        <v>23608</v>
      </c>
      <c r="J26" s="274">
        <v>1327</v>
      </c>
      <c r="K26" s="274">
        <v>99581</v>
      </c>
      <c r="L26" s="274">
        <v>99581</v>
      </c>
      <c r="M26" s="274">
        <v>97587</v>
      </c>
      <c r="N26" s="274">
        <v>1994</v>
      </c>
      <c r="O26" s="274">
        <v>0</v>
      </c>
    </row>
    <row r="27" spans="2:15" ht="18" customHeight="1">
      <c r="B27" s="275"/>
      <c r="C27" s="276"/>
      <c r="D27" s="277" t="s">
        <v>405</v>
      </c>
      <c r="E27" s="278"/>
      <c r="F27" s="279">
        <v>292666</v>
      </c>
      <c r="G27" s="279">
        <v>250557</v>
      </c>
      <c r="H27" s="279">
        <v>241444</v>
      </c>
      <c r="I27" s="279">
        <v>9113</v>
      </c>
      <c r="J27" s="279">
        <v>42109</v>
      </c>
      <c r="K27" s="279">
        <v>54598</v>
      </c>
      <c r="L27" s="279">
        <v>54598</v>
      </c>
      <c r="M27" s="279">
        <v>54598</v>
      </c>
      <c r="N27" s="279">
        <v>0</v>
      </c>
      <c r="O27" s="279">
        <v>0</v>
      </c>
    </row>
    <row r="28" spans="2:15" ht="18" customHeight="1">
      <c r="B28" s="264"/>
      <c r="C28" s="265"/>
      <c r="D28" s="266" t="s">
        <v>406</v>
      </c>
      <c r="E28" s="267"/>
      <c r="F28" s="268">
        <v>270731</v>
      </c>
      <c r="G28" s="268">
        <v>270591</v>
      </c>
      <c r="H28" s="268">
        <v>246123</v>
      </c>
      <c r="I28" s="268">
        <v>24468</v>
      </c>
      <c r="J28" s="268">
        <v>140</v>
      </c>
      <c r="K28" s="268">
        <v>125195</v>
      </c>
      <c r="L28" s="268">
        <v>125195</v>
      </c>
      <c r="M28" s="268">
        <v>119209</v>
      </c>
      <c r="N28" s="268">
        <v>5986</v>
      </c>
      <c r="O28" s="268">
        <v>0</v>
      </c>
    </row>
    <row r="29" spans="2:15" ht="18" customHeight="1">
      <c r="B29" s="264"/>
      <c r="C29" s="265"/>
      <c r="D29" s="266" t="s">
        <v>407</v>
      </c>
      <c r="E29" s="267"/>
      <c r="F29" s="268">
        <v>290607</v>
      </c>
      <c r="G29" s="268">
        <v>290607</v>
      </c>
      <c r="H29" s="268">
        <v>254263</v>
      </c>
      <c r="I29" s="268">
        <v>36344</v>
      </c>
      <c r="J29" s="268">
        <v>0</v>
      </c>
      <c r="K29" s="268">
        <v>108069</v>
      </c>
      <c r="L29" s="268">
        <v>108069</v>
      </c>
      <c r="M29" s="268">
        <v>106769</v>
      </c>
      <c r="N29" s="268">
        <v>1300</v>
      </c>
      <c r="O29" s="268">
        <v>0</v>
      </c>
    </row>
    <row r="30" spans="2:15" ht="18" customHeight="1">
      <c r="B30" s="264"/>
      <c r="C30" s="265"/>
      <c r="D30" s="266" t="s">
        <v>208</v>
      </c>
      <c r="E30" s="267"/>
      <c r="F30" s="268">
        <v>287347</v>
      </c>
      <c r="G30" s="268">
        <v>285503</v>
      </c>
      <c r="H30" s="268">
        <v>238334</v>
      </c>
      <c r="I30" s="268">
        <v>47169</v>
      </c>
      <c r="J30" s="268">
        <v>1844</v>
      </c>
      <c r="K30" s="268">
        <v>116166</v>
      </c>
      <c r="L30" s="268">
        <v>116166</v>
      </c>
      <c r="M30" s="268">
        <v>104046</v>
      </c>
      <c r="N30" s="268">
        <v>12120</v>
      </c>
      <c r="O30" s="268">
        <v>0</v>
      </c>
    </row>
    <row r="31" spans="2:15" ht="18" customHeight="1">
      <c r="B31" s="264"/>
      <c r="C31" s="265"/>
      <c r="D31" s="266" t="s">
        <v>408</v>
      </c>
      <c r="E31" s="267"/>
      <c r="F31" s="268">
        <v>328310</v>
      </c>
      <c r="G31" s="268">
        <v>323666</v>
      </c>
      <c r="H31" s="268">
        <v>288125</v>
      </c>
      <c r="I31" s="268">
        <v>35541</v>
      </c>
      <c r="J31" s="268">
        <v>4644</v>
      </c>
      <c r="K31" s="268">
        <v>142328</v>
      </c>
      <c r="L31" s="268">
        <v>140073</v>
      </c>
      <c r="M31" s="268">
        <v>128344</v>
      </c>
      <c r="N31" s="268">
        <v>11729</v>
      </c>
      <c r="O31" s="268">
        <v>2255</v>
      </c>
    </row>
    <row r="32" spans="2:15" ht="18" customHeight="1">
      <c r="B32" s="264"/>
      <c r="C32" s="265"/>
      <c r="D32" s="266" t="s">
        <v>409</v>
      </c>
      <c r="E32" s="267"/>
      <c r="F32" s="268">
        <v>279219</v>
      </c>
      <c r="G32" s="268">
        <v>279219</v>
      </c>
      <c r="H32" s="268">
        <v>251172</v>
      </c>
      <c r="I32" s="268">
        <v>28047</v>
      </c>
      <c r="J32" s="268">
        <v>0</v>
      </c>
      <c r="K32" s="268">
        <v>86026</v>
      </c>
      <c r="L32" s="268">
        <v>86026</v>
      </c>
      <c r="M32" s="268">
        <v>84560</v>
      </c>
      <c r="N32" s="268">
        <v>1466</v>
      </c>
      <c r="O32" s="268">
        <v>0</v>
      </c>
    </row>
    <row r="33" spans="2:15" ht="18" customHeight="1">
      <c r="B33" s="264"/>
      <c r="C33" s="265"/>
      <c r="D33" s="266" t="s">
        <v>410</v>
      </c>
      <c r="E33" s="267"/>
      <c r="F33" s="268">
        <v>386284</v>
      </c>
      <c r="G33" s="268">
        <v>339706</v>
      </c>
      <c r="H33" s="268">
        <v>299274</v>
      </c>
      <c r="I33" s="268">
        <v>40432</v>
      </c>
      <c r="J33" s="268">
        <v>46578</v>
      </c>
      <c r="K33" s="268">
        <v>88589</v>
      </c>
      <c r="L33" s="268">
        <v>85270</v>
      </c>
      <c r="M33" s="268">
        <v>84011</v>
      </c>
      <c r="N33" s="268">
        <v>1259</v>
      </c>
      <c r="O33" s="268">
        <v>3319</v>
      </c>
    </row>
    <row r="34" spans="2:15" ht="18" customHeight="1">
      <c r="B34" s="264"/>
      <c r="C34" s="265"/>
      <c r="D34" s="266" t="s">
        <v>411</v>
      </c>
      <c r="E34" s="267"/>
      <c r="F34" s="268">
        <v>370626</v>
      </c>
      <c r="G34" s="268">
        <v>300567</v>
      </c>
      <c r="H34" s="268">
        <v>279444</v>
      </c>
      <c r="I34" s="268">
        <v>21123</v>
      </c>
      <c r="J34" s="268">
        <v>70059</v>
      </c>
      <c r="K34" s="268">
        <v>111588</v>
      </c>
      <c r="L34" s="268">
        <v>111588</v>
      </c>
      <c r="M34" s="268">
        <v>108254</v>
      </c>
      <c r="N34" s="268">
        <v>3334</v>
      </c>
      <c r="O34" s="268">
        <v>0</v>
      </c>
    </row>
    <row r="35" spans="2:15" ht="18" customHeight="1">
      <c r="B35" s="264"/>
      <c r="C35" s="265"/>
      <c r="D35" s="266" t="s">
        <v>222</v>
      </c>
      <c r="E35" s="267"/>
      <c r="F35" s="268">
        <v>322328</v>
      </c>
      <c r="G35" s="268">
        <v>322328</v>
      </c>
      <c r="H35" s="268">
        <v>294538</v>
      </c>
      <c r="I35" s="268">
        <v>27790</v>
      </c>
      <c r="J35" s="268">
        <v>0</v>
      </c>
      <c r="K35" s="268">
        <v>109102</v>
      </c>
      <c r="L35" s="268">
        <v>107288</v>
      </c>
      <c r="M35" s="268">
        <v>107288</v>
      </c>
      <c r="N35" s="268">
        <v>0</v>
      </c>
      <c r="O35" s="268">
        <v>1814</v>
      </c>
    </row>
    <row r="36" spans="2:15" ht="18" customHeight="1">
      <c r="B36" s="264"/>
      <c r="C36" s="265"/>
      <c r="D36" s="266" t="s">
        <v>225</v>
      </c>
      <c r="E36" s="267"/>
      <c r="F36" s="268">
        <v>304493</v>
      </c>
      <c r="G36" s="268">
        <v>304493</v>
      </c>
      <c r="H36" s="268">
        <v>274667</v>
      </c>
      <c r="I36" s="268">
        <v>29826</v>
      </c>
      <c r="J36" s="268">
        <v>0</v>
      </c>
      <c r="K36" s="268">
        <v>122136</v>
      </c>
      <c r="L36" s="268">
        <v>122136</v>
      </c>
      <c r="M36" s="268">
        <v>115230</v>
      </c>
      <c r="N36" s="268">
        <v>6906</v>
      </c>
      <c r="O36" s="268">
        <v>0</v>
      </c>
    </row>
    <row r="37" spans="2:15" ht="18" customHeight="1">
      <c r="B37" s="264"/>
      <c r="C37" s="265"/>
      <c r="D37" s="266" t="s">
        <v>228</v>
      </c>
      <c r="E37" s="267"/>
      <c r="F37" s="268">
        <v>313850</v>
      </c>
      <c r="G37" s="268">
        <v>302776</v>
      </c>
      <c r="H37" s="268">
        <v>273611</v>
      </c>
      <c r="I37" s="268">
        <v>29165</v>
      </c>
      <c r="J37" s="268">
        <v>11074</v>
      </c>
      <c r="K37" s="268">
        <v>91130</v>
      </c>
      <c r="L37" s="268">
        <v>91130</v>
      </c>
      <c r="M37" s="268">
        <v>89754</v>
      </c>
      <c r="N37" s="268">
        <v>1376</v>
      </c>
      <c r="O37" s="268">
        <v>0</v>
      </c>
    </row>
    <row r="38" spans="2:15" ht="18" customHeight="1">
      <c r="B38" s="264"/>
      <c r="C38" s="265"/>
      <c r="D38" s="266" t="s">
        <v>412</v>
      </c>
      <c r="E38" s="267"/>
      <c r="F38" s="268">
        <v>317505</v>
      </c>
      <c r="G38" s="268">
        <v>317505</v>
      </c>
      <c r="H38" s="268">
        <v>290726</v>
      </c>
      <c r="I38" s="268">
        <v>26779</v>
      </c>
      <c r="J38" s="268">
        <v>0</v>
      </c>
      <c r="K38" s="268">
        <v>132400</v>
      </c>
      <c r="L38" s="268">
        <v>132400</v>
      </c>
      <c r="M38" s="268">
        <v>128081</v>
      </c>
      <c r="N38" s="268">
        <v>4319</v>
      </c>
      <c r="O38" s="268">
        <v>0</v>
      </c>
    </row>
    <row r="39" spans="2:15" ht="18" customHeight="1">
      <c r="B39" s="264"/>
      <c r="C39" s="265"/>
      <c r="D39" s="266" t="s">
        <v>413</v>
      </c>
      <c r="E39" s="267"/>
      <c r="F39" s="268">
        <v>363285</v>
      </c>
      <c r="G39" s="268">
        <v>362973</v>
      </c>
      <c r="H39" s="268">
        <v>329038</v>
      </c>
      <c r="I39" s="268">
        <v>33935</v>
      </c>
      <c r="J39" s="268">
        <v>312</v>
      </c>
      <c r="K39" s="268">
        <v>123823</v>
      </c>
      <c r="L39" s="268">
        <v>123823</v>
      </c>
      <c r="M39" s="268">
        <v>122740</v>
      </c>
      <c r="N39" s="268">
        <v>1083</v>
      </c>
      <c r="O39" s="268">
        <v>0</v>
      </c>
    </row>
    <row r="40" spans="2:15" ht="18" customHeight="1">
      <c r="B40" s="264"/>
      <c r="C40" s="265"/>
      <c r="D40" s="266" t="s">
        <v>414</v>
      </c>
      <c r="E40" s="267"/>
      <c r="F40" s="268">
        <v>481187</v>
      </c>
      <c r="G40" s="268">
        <v>397863</v>
      </c>
      <c r="H40" s="268">
        <v>361500</v>
      </c>
      <c r="I40" s="268">
        <v>36363</v>
      </c>
      <c r="J40" s="268">
        <v>83324</v>
      </c>
      <c r="K40" s="268">
        <v>133463</v>
      </c>
      <c r="L40" s="268">
        <v>133463</v>
      </c>
      <c r="M40" s="268">
        <v>130665</v>
      </c>
      <c r="N40" s="268">
        <v>2798</v>
      </c>
      <c r="O40" s="268">
        <v>0</v>
      </c>
    </row>
    <row r="41" spans="2:15" ht="18" customHeight="1">
      <c r="B41" s="264"/>
      <c r="C41" s="265"/>
      <c r="D41" s="266" t="s">
        <v>415</v>
      </c>
      <c r="E41" s="267"/>
      <c r="F41" s="268">
        <v>439343</v>
      </c>
      <c r="G41" s="268">
        <v>313236</v>
      </c>
      <c r="H41" s="268">
        <v>283881</v>
      </c>
      <c r="I41" s="268">
        <v>29355</v>
      </c>
      <c r="J41" s="268">
        <v>126107</v>
      </c>
      <c r="K41" s="268">
        <v>90858</v>
      </c>
      <c r="L41" s="268">
        <v>90816</v>
      </c>
      <c r="M41" s="268">
        <v>89918</v>
      </c>
      <c r="N41" s="268">
        <v>898</v>
      </c>
      <c r="O41" s="268">
        <v>42</v>
      </c>
    </row>
    <row r="42" spans="2:15" ht="18" customHeight="1">
      <c r="B42" s="264"/>
      <c r="C42" s="265"/>
      <c r="D42" s="266" t="s">
        <v>416</v>
      </c>
      <c r="E42" s="267"/>
      <c r="F42" s="268">
        <v>333553</v>
      </c>
      <c r="G42" s="268">
        <v>326696</v>
      </c>
      <c r="H42" s="268">
        <v>300087</v>
      </c>
      <c r="I42" s="268">
        <v>26609</v>
      </c>
      <c r="J42" s="268">
        <v>6857</v>
      </c>
      <c r="K42" s="268">
        <v>91274</v>
      </c>
      <c r="L42" s="268">
        <v>90831</v>
      </c>
      <c r="M42" s="268">
        <v>90442</v>
      </c>
      <c r="N42" s="268">
        <v>389</v>
      </c>
      <c r="O42" s="268">
        <v>443</v>
      </c>
    </row>
    <row r="43" spans="2:15" ht="18" customHeight="1">
      <c r="B43" s="264"/>
      <c r="C43" s="265"/>
      <c r="D43" s="266" t="s">
        <v>417</v>
      </c>
      <c r="E43" s="267"/>
      <c r="F43" s="268">
        <v>409526</v>
      </c>
      <c r="G43" s="268">
        <v>409240</v>
      </c>
      <c r="H43" s="268">
        <v>355985</v>
      </c>
      <c r="I43" s="268">
        <v>53255</v>
      </c>
      <c r="J43" s="268">
        <v>286</v>
      </c>
      <c r="K43" s="268">
        <v>129196</v>
      </c>
      <c r="L43" s="268">
        <v>129196</v>
      </c>
      <c r="M43" s="268">
        <v>128591</v>
      </c>
      <c r="N43" s="268">
        <v>605</v>
      </c>
      <c r="O43" s="268">
        <v>0</v>
      </c>
    </row>
    <row r="44" spans="2:15" ht="18" customHeight="1">
      <c r="B44" s="264"/>
      <c r="C44" s="265"/>
      <c r="D44" s="266" t="s">
        <v>418</v>
      </c>
      <c r="E44" s="267"/>
      <c r="F44" s="268">
        <v>367546</v>
      </c>
      <c r="G44" s="268">
        <v>355752</v>
      </c>
      <c r="H44" s="268">
        <v>311799</v>
      </c>
      <c r="I44" s="268">
        <v>43953</v>
      </c>
      <c r="J44" s="268">
        <v>11794</v>
      </c>
      <c r="K44" s="268">
        <v>98503</v>
      </c>
      <c r="L44" s="268">
        <v>98186</v>
      </c>
      <c r="M44" s="268">
        <v>96991</v>
      </c>
      <c r="N44" s="268">
        <v>1195</v>
      </c>
      <c r="O44" s="268">
        <v>317</v>
      </c>
    </row>
    <row r="45" spans="2:15" ht="18" customHeight="1">
      <c r="B45" s="264"/>
      <c r="C45" s="265"/>
      <c r="D45" s="266" t="s">
        <v>419</v>
      </c>
      <c r="E45" s="267"/>
      <c r="F45" s="268">
        <v>342268</v>
      </c>
      <c r="G45" s="268">
        <v>337167</v>
      </c>
      <c r="H45" s="268">
        <v>297828</v>
      </c>
      <c r="I45" s="268">
        <v>39339</v>
      </c>
      <c r="J45" s="268">
        <v>5101</v>
      </c>
      <c r="K45" s="268">
        <v>148290</v>
      </c>
      <c r="L45" s="268">
        <v>143858</v>
      </c>
      <c r="M45" s="268">
        <v>140526</v>
      </c>
      <c r="N45" s="268">
        <v>3332</v>
      </c>
      <c r="O45" s="268">
        <v>4432</v>
      </c>
    </row>
    <row r="46" spans="2:15" ht="18" customHeight="1">
      <c r="B46" s="264"/>
      <c r="C46" s="265"/>
      <c r="D46" s="266" t="s">
        <v>420</v>
      </c>
      <c r="E46" s="267"/>
      <c r="F46" s="280" t="s">
        <v>804</v>
      </c>
      <c r="G46" s="280" t="s">
        <v>804</v>
      </c>
      <c r="H46" s="280" t="s">
        <v>804</v>
      </c>
      <c r="I46" s="280" t="s">
        <v>804</v>
      </c>
      <c r="J46" s="280" t="s">
        <v>804</v>
      </c>
      <c r="K46" s="280" t="s">
        <v>804</v>
      </c>
      <c r="L46" s="280" t="s">
        <v>804</v>
      </c>
      <c r="M46" s="280" t="s">
        <v>804</v>
      </c>
      <c r="N46" s="280" t="s">
        <v>804</v>
      </c>
      <c r="O46" s="280" t="s">
        <v>804</v>
      </c>
    </row>
    <row r="47" spans="2:15" ht="18" customHeight="1">
      <c r="B47" s="264"/>
      <c r="C47" s="265"/>
      <c r="D47" s="266" t="s">
        <v>421</v>
      </c>
      <c r="E47" s="267"/>
      <c r="F47" s="280" t="s">
        <v>804</v>
      </c>
      <c r="G47" s="280" t="s">
        <v>804</v>
      </c>
      <c r="H47" s="280" t="s">
        <v>804</v>
      </c>
      <c r="I47" s="280" t="s">
        <v>804</v>
      </c>
      <c r="J47" s="280" t="s">
        <v>804</v>
      </c>
      <c r="K47" s="280" t="s">
        <v>804</v>
      </c>
      <c r="L47" s="280" t="s">
        <v>804</v>
      </c>
      <c r="M47" s="280" t="s">
        <v>804</v>
      </c>
      <c r="N47" s="280" t="s">
        <v>804</v>
      </c>
      <c r="O47" s="280" t="s">
        <v>804</v>
      </c>
    </row>
    <row r="48" spans="2:15" ht="18" customHeight="1">
      <c r="B48" s="264"/>
      <c r="C48" s="265"/>
      <c r="D48" s="266" t="s">
        <v>422</v>
      </c>
      <c r="E48" s="267"/>
      <c r="F48" s="280" t="s">
        <v>804</v>
      </c>
      <c r="G48" s="280" t="s">
        <v>804</v>
      </c>
      <c r="H48" s="280" t="s">
        <v>804</v>
      </c>
      <c r="I48" s="280" t="s">
        <v>804</v>
      </c>
      <c r="J48" s="280" t="s">
        <v>804</v>
      </c>
      <c r="K48" s="280" t="s">
        <v>804</v>
      </c>
      <c r="L48" s="280" t="s">
        <v>804</v>
      </c>
      <c r="M48" s="280" t="s">
        <v>804</v>
      </c>
      <c r="N48" s="280" t="s">
        <v>804</v>
      </c>
      <c r="O48" s="280" t="s">
        <v>804</v>
      </c>
    </row>
    <row r="49" spans="2:15" ht="18" customHeight="1">
      <c r="B49" s="259"/>
      <c r="C49" s="260"/>
      <c r="D49" s="261" t="s">
        <v>423</v>
      </c>
      <c r="E49" s="262"/>
      <c r="F49" s="269">
        <v>357392</v>
      </c>
      <c r="G49" s="269">
        <v>357049</v>
      </c>
      <c r="H49" s="269">
        <v>333754</v>
      </c>
      <c r="I49" s="269">
        <v>23295</v>
      </c>
      <c r="J49" s="269">
        <v>343</v>
      </c>
      <c r="K49" s="269">
        <v>92111</v>
      </c>
      <c r="L49" s="269">
        <v>92111</v>
      </c>
      <c r="M49" s="269">
        <v>90874</v>
      </c>
      <c r="N49" s="269">
        <v>1237</v>
      </c>
      <c r="O49" s="269">
        <v>0</v>
      </c>
    </row>
    <row r="50" spans="2:15" ht="18" customHeight="1">
      <c r="B50" s="281"/>
      <c r="C50" s="282"/>
      <c r="D50" s="283" t="s">
        <v>424</v>
      </c>
      <c r="E50" s="284"/>
      <c r="F50" s="285">
        <v>295541</v>
      </c>
      <c r="G50" s="285">
        <v>275320</v>
      </c>
      <c r="H50" s="285">
        <v>261193</v>
      </c>
      <c r="I50" s="285">
        <v>14127</v>
      </c>
      <c r="J50" s="285">
        <v>20221</v>
      </c>
      <c r="K50" s="285">
        <v>94351</v>
      </c>
      <c r="L50" s="285">
        <v>93318</v>
      </c>
      <c r="M50" s="285">
        <v>90934</v>
      </c>
      <c r="N50" s="285">
        <v>2384</v>
      </c>
      <c r="O50" s="285">
        <v>1033</v>
      </c>
    </row>
    <row r="51" spans="2:15" ht="18" customHeight="1">
      <c r="B51" s="275"/>
      <c r="C51" s="276"/>
      <c r="D51" s="277" t="s">
        <v>256</v>
      </c>
      <c r="E51" s="278"/>
      <c r="F51" s="279">
        <v>277096</v>
      </c>
      <c r="G51" s="279">
        <v>250320</v>
      </c>
      <c r="H51" s="279">
        <v>233575</v>
      </c>
      <c r="I51" s="279">
        <v>16745</v>
      </c>
      <c r="J51" s="279">
        <v>26776</v>
      </c>
      <c r="K51" s="279">
        <v>77653</v>
      </c>
      <c r="L51" s="279">
        <v>77130</v>
      </c>
      <c r="M51" s="279">
        <v>75792</v>
      </c>
      <c r="N51" s="279">
        <v>1338</v>
      </c>
      <c r="O51" s="279">
        <v>523</v>
      </c>
    </row>
    <row r="52" spans="2:15" ht="18" customHeight="1">
      <c r="B52" s="264"/>
      <c r="C52" s="265"/>
      <c r="D52" s="266" t="s">
        <v>425</v>
      </c>
      <c r="E52" s="267"/>
      <c r="F52" s="268">
        <v>257021</v>
      </c>
      <c r="G52" s="268">
        <v>238737</v>
      </c>
      <c r="H52" s="268">
        <v>227066</v>
      </c>
      <c r="I52" s="268">
        <v>11671</v>
      </c>
      <c r="J52" s="268">
        <v>18284</v>
      </c>
      <c r="K52" s="268">
        <v>64582</v>
      </c>
      <c r="L52" s="268">
        <v>64519</v>
      </c>
      <c r="M52" s="268">
        <v>62884</v>
      </c>
      <c r="N52" s="268">
        <v>1635</v>
      </c>
      <c r="O52" s="268">
        <v>63</v>
      </c>
    </row>
    <row r="53" spans="2:15" ht="18" customHeight="1">
      <c r="B53" s="259"/>
      <c r="C53" s="260"/>
      <c r="D53" s="261" t="s">
        <v>258</v>
      </c>
      <c r="E53" s="262"/>
      <c r="F53" s="269">
        <v>393631</v>
      </c>
      <c r="G53" s="269">
        <v>347663</v>
      </c>
      <c r="H53" s="269">
        <v>314034</v>
      </c>
      <c r="I53" s="269">
        <v>33629</v>
      </c>
      <c r="J53" s="269">
        <v>45968</v>
      </c>
      <c r="K53" s="269">
        <v>149760</v>
      </c>
      <c r="L53" s="269">
        <v>146211</v>
      </c>
      <c r="M53" s="269">
        <v>139161</v>
      </c>
      <c r="N53" s="269">
        <v>7050</v>
      </c>
      <c r="O53" s="269">
        <v>3549</v>
      </c>
    </row>
    <row r="54" spans="2:15" ht="18" customHeight="1">
      <c r="B54" s="281"/>
      <c r="C54" s="282"/>
      <c r="D54" s="283" t="s">
        <v>426</v>
      </c>
      <c r="E54" s="284"/>
      <c r="F54" s="285">
        <v>350610</v>
      </c>
      <c r="G54" s="285">
        <v>257543</v>
      </c>
      <c r="H54" s="285">
        <v>247551</v>
      </c>
      <c r="I54" s="285">
        <v>9992</v>
      </c>
      <c r="J54" s="285">
        <v>93067</v>
      </c>
      <c r="K54" s="285">
        <v>105142</v>
      </c>
      <c r="L54" s="285">
        <v>102523</v>
      </c>
      <c r="M54" s="285">
        <v>100870</v>
      </c>
      <c r="N54" s="285">
        <v>1653</v>
      </c>
      <c r="O54" s="285">
        <v>2619</v>
      </c>
    </row>
    <row r="55" spans="2:15" ht="18" customHeight="1">
      <c r="B55" s="275"/>
      <c r="C55" s="276"/>
      <c r="D55" s="277" t="s">
        <v>427</v>
      </c>
      <c r="E55" s="278"/>
      <c r="F55" s="279">
        <v>250179</v>
      </c>
      <c r="G55" s="279">
        <v>247925</v>
      </c>
      <c r="H55" s="279">
        <v>211802</v>
      </c>
      <c r="I55" s="279">
        <v>36123</v>
      </c>
      <c r="J55" s="279">
        <v>2254</v>
      </c>
      <c r="K55" s="279">
        <v>87956</v>
      </c>
      <c r="L55" s="279">
        <v>87648</v>
      </c>
      <c r="M55" s="279">
        <v>76756</v>
      </c>
      <c r="N55" s="279">
        <v>10892</v>
      </c>
      <c r="O55" s="279">
        <v>308</v>
      </c>
    </row>
    <row r="56" spans="2:15" ht="18" customHeight="1">
      <c r="B56" s="264"/>
      <c r="C56" s="265"/>
      <c r="D56" s="266" t="s">
        <v>428</v>
      </c>
      <c r="E56" s="267"/>
      <c r="F56" s="268">
        <v>318177</v>
      </c>
      <c r="G56" s="268">
        <v>272615</v>
      </c>
      <c r="H56" s="268">
        <v>251792</v>
      </c>
      <c r="I56" s="268">
        <v>20823</v>
      </c>
      <c r="J56" s="268">
        <v>45562</v>
      </c>
      <c r="K56" s="268">
        <v>93679</v>
      </c>
      <c r="L56" s="268">
        <v>92046</v>
      </c>
      <c r="M56" s="268">
        <v>89318</v>
      </c>
      <c r="N56" s="268">
        <v>2728</v>
      </c>
      <c r="O56" s="268">
        <v>1633</v>
      </c>
    </row>
    <row r="57" spans="2:15" ht="18" customHeight="1">
      <c r="B57" s="264"/>
      <c r="C57" s="265"/>
      <c r="D57" s="266" t="s">
        <v>429</v>
      </c>
      <c r="E57" s="267"/>
      <c r="F57" s="268">
        <v>429020</v>
      </c>
      <c r="G57" s="268">
        <v>311512</v>
      </c>
      <c r="H57" s="268">
        <v>292776</v>
      </c>
      <c r="I57" s="268">
        <v>18736</v>
      </c>
      <c r="J57" s="268">
        <v>117508</v>
      </c>
      <c r="K57" s="268">
        <v>156636</v>
      </c>
      <c r="L57" s="268">
        <v>121237</v>
      </c>
      <c r="M57" s="268">
        <v>118340</v>
      </c>
      <c r="N57" s="268">
        <v>2897</v>
      </c>
      <c r="O57" s="268">
        <v>35399</v>
      </c>
    </row>
    <row r="58" spans="2:15" ht="14.25" customHeight="1">
      <c r="B58" s="321"/>
      <c r="C58" s="322"/>
      <c r="D58" s="323" t="s">
        <v>430</v>
      </c>
      <c r="E58" s="324"/>
      <c r="F58" s="288" t="s">
        <v>804</v>
      </c>
      <c r="G58" s="288" t="s">
        <v>804</v>
      </c>
      <c r="H58" s="288" t="s">
        <v>804</v>
      </c>
      <c r="I58" s="288" t="s">
        <v>804</v>
      </c>
      <c r="J58" s="288" t="s">
        <v>804</v>
      </c>
      <c r="K58" s="288" t="s">
        <v>804</v>
      </c>
      <c r="L58" s="288" t="s">
        <v>804</v>
      </c>
      <c r="M58" s="288" t="s">
        <v>804</v>
      </c>
      <c r="N58" s="288" t="s">
        <v>804</v>
      </c>
      <c r="O58" s="288" t="s">
        <v>804</v>
      </c>
    </row>
    <row r="59" spans="2:15" ht="14.25" customHeight="1">
      <c r="B59" s="270"/>
      <c r="C59" s="271"/>
      <c r="D59" s="325" t="s">
        <v>431</v>
      </c>
      <c r="E59" s="273"/>
      <c r="F59" s="280" t="s">
        <v>804</v>
      </c>
      <c r="G59" s="280" t="s">
        <v>804</v>
      </c>
      <c r="H59" s="280" t="s">
        <v>804</v>
      </c>
      <c r="I59" s="280" t="s">
        <v>804</v>
      </c>
      <c r="J59" s="280" t="s">
        <v>804</v>
      </c>
      <c r="K59" s="280" t="s">
        <v>804</v>
      </c>
      <c r="L59" s="280" t="s">
        <v>804</v>
      </c>
      <c r="M59" s="280" t="s">
        <v>804</v>
      </c>
      <c r="N59" s="280" t="s">
        <v>804</v>
      </c>
      <c r="O59" s="280" t="s">
        <v>804</v>
      </c>
    </row>
    <row r="60" spans="2:15" ht="14.25" customHeight="1">
      <c r="B60" s="270"/>
      <c r="C60" s="271"/>
      <c r="D60" s="325" t="s">
        <v>432</v>
      </c>
      <c r="E60" s="273"/>
      <c r="F60" s="280" t="s">
        <v>804</v>
      </c>
      <c r="G60" s="280" t="s">
        <v>804</v>
      </c>
      <c r="H60" s="280" t="s">
        <v>804</v>
      </c>
      <c r="I60" s="280" t="s">
        <v>804</v>
      </c>
      <c r="J60" s="280" t="s">
        <v>804</v>
      </c>
      <c r="K60" s="280" t="s">
        <v>804</v>
      </c>
      <c r="L60" s="280" t="s">
        <v>804</v>
      </c>
      <c r="M60" s="280" t="s">
        <v>804</v>
      </c>
      <c r="N60" s="280" t="s">
        <v>804</v>
      </c>
      <c r="O60" s="280" t="s">
        <v>804</v>
      </c>
    </row>
    <row r="61" spans="2:15" ht="14.25" customHeight="1">
      <c r="B61" s="270"/>
      <c r="C61" s="271"/>
      <c r="D61" s="325" t="s">
        <v>433</v>
      </c>
      <c r="E61" s="273"/>
      <c r="F61" s="280" t="s">
        <v>804</v>
      </c>
      <c r="G61" s="280" t="s">
        <v>804</v>
      </c>
      <c r="H61" s="280" t="s">
        <v>804</v>
      </c>
      <c r="I61" s="280" t="s">
        <v>804</v>
      </c>
      <c r="J61" s="280" t="s">
        <v>804</v>
      </c>
      <c r="K61" s="280" t="s">
        <v>804</v>
      </c>
      <c r="L61" s="280" t="s">
        <v>804</v>
      </c>
      <c r="M61" s="280" t="s">
        <v>804</v>
      </c>
      <c r="N61" s="280" t="s">
        <v>804</v>
      </c>
      <c r="O61" s="280" t="s">
        <v>804</v>
      </c>
    </row>
    <row r="62" spans="2:15" ht="14.25" customHeight="1">
      <c r="B62" s="281"/>
      <c r="C62" s="282"/>
      <c r="D62" s="292" t="s">
        <v>434</v>
      </c>
      <c r="E62" s="284"/>
      <c r="F62" s="280" t="s">
        <v>804</v>
      </c>
      <c r="G62" s="280" t="s">
        <v>804</v>
      </c>
      <c r="H62" s="280" t="s">
        <v>804</v>
      </c>
      <c r="I62" s="280" t="s">
        <v>804</v>
      </c>
      <c r="J62" s="280" t="s">
        <v>804</v>
      </c>
      <c r="K62" s="280" t="s">
        <v>804</v>
      </c>
      <c r="L62" s="280" t="s">
        <v>804</v>
      </c>
      <c r="M62" s="280" t="s">
        <v>804</v>
      </c>
      <c r="N62" s="280" t="s">
        <v>804</v>
      </c>
      <c r="O62" s="280" t="s">
        <v>804</v>
      </c>
    </row>
    <row r="63" spans="2:15" ht="14.25" customHeight="1">
      <c r="B63" s="259"/>
      <c r="C63" s="260"/>
      <c r="D63" s="287" t="s">
        <v>435</v>
      </c>
      <c r="E63" s="262"/>
      <c r="F63" s="288" t="s">
        <v>804</v>
      </c>
      <c r="G63" s="288" t="s">
        <v>804</v>
      </c>
      <c r="H63" s="288" t="s">
        <v>804</v>
      </c>
      <c r="I63" s="288" t="s">
        <v>804</v>
      </c>
      <c r="J63" s="288" t="s">
        <v>804</v>
      </c>
      <c r="K63" s="288" t="s">
        <v>804</v>
      </c>
      <c r="L63" s="288" t="s">
        <v>804</v>
      </c>
      <c r="M63" s="288" t="s">
        <v>804</v>
      </c>
      <c r="N63" s="288" t="s">
        <v>804</v>
      </c>
      <c r="O63" s="288" t="s">
        <v>804</v>
      </c>
    </row>
    <row r="64" spans="2:15" ht="14.25" customHeight="1">
      <c r="B64" s="281"/>
      <c r="C64" s="282"/>
      <c r="D64" s="292" t="s">
        <v>436</v>
      </c>
      <c r="E64" s="284"/>
      <c r="F64" s="293" t="s">
        <v>804</v>
      </c>
      <c r="G64" s="293" t="s">
        <v>804</v>
      </c>
      <c r="H64" s="293" t="s">
        <v>804</v>
      </c>
      <c r="I64" s="293" t="s">
        <v>804</v>
      </c>
      <c r="J64" s="293" t="s">
        <v>804</v>
      </c>
      <c r="K64" s="293" t="s">
        <v>804</v>
      </c>
      <c r="L64" s="293" t="s">
        <v>804</v>
      </c>
      <c r="M64" s="293" t="s">
        <v>804</v>
      </c>
      <c r="N64" s="293" t="s">
        <v>804</v>
      </c>
      <c r="O64" s="293" t="s">
        <v>804</v>
      </c>
    </row>
    <row r="65" spans="2:15" ht="18.75">
      <c r="B65" s="236" t="s">
        <v>803</v>
      </c>
      <c r="C65" s="237"/>
      <c r="D65" s="238"/>
      <c r="E65" s="237"/>
      <c r="F65" s="237"/>
      <c r="G65" s="314"/>
      <c r="I65" s="237"/>
      <c r="J65" s="237" t="s">
        <v>660</v>
      </c>
      <c r="K65" s="237"/>
      <c r="L65" s="237"/>
      <c r="M65" s="237"/>
      <c r="N65" s="237"/>
      <c r="O65" s="237"/>
    </row>
    <row r="66" spans="2:15" ht="14.25" customHeight="1">
      <c r="B66" s="240" t="s">
        <v>438</v>
      </c>
      <c r="C66" s="315"/>
      <c r="D66" s="315"/>
      <c r="E66" s="315"/>
      <c r="F66" s="315"/>
      <c r="G66" s="242"/>
      <c r="H66" s="242"/>
      <c r="I66" s="242"/>
      <c r="J66" s="242"/>
      <c r="K66" s="242"/>
      <c r="L66" s="242"/>
      <c r="M66" s="242"/>
      <c r="N66" s="242"/>
      <c r="O66" s="242"/>
    </row>
    <row r="67" spans="2:15" ht="14.25" customHeight="1">
      <c r="B67" s="240"/>
      <c r="C67" s="315"/>
      <c r="D67" s="315"/>
      <c r="E67" s="315"/>
      <c r="F67" s="315"/>
      <c r="G67" s="242"/>
      <c r="H67" s="242"/>
      <c r="I67" s="242"/>
      <c r="J67" s="242"/>
      <c r="K67" s="242"/>
      <c r="L67" s="242"/>
      <c r="M67" s="242"/>
      <c r="N67" s="242"/>
      <c r="O67" s="242"/>
    </row>
    <row r="68" spans="2:15" ht="6" customHeight="1">
      <c r="B68" s="242"/>
      <c r="C68" s="242"/>
      <c r="E68" s="242"/>
      <c r="F68" s="242"/>
      <c r="G68" s="242"/>
      <c r="H68" s="242"/>
      <c r="I68" s="242"/>
      <c r="J68" s="242"/>
      <c r="K68" s="242"/>
      <c r="L68" s="242"/>
      <c r="M68" s="242"/>
      <c r="N68" s="242"/>
      <c r="O68" s="242"/>
    </row>
    <row r="69" spans="2:15" ht="18" customHeight="1">
      <c r="B69" s="242"/>
      <c r="C69" s="242"/>
      <c r="D69" s="244" t="s">
        <v>449</v>
      </c>
      <c r="E69" s="242"/>
      <c r="F69" s="244"/>
      <c r="G69" s="242"/>
      <c r="H69" s="242"/>
      <c r="I69" s="242"/>
      <c r="J69" s="242"/>
      <c r="K69" s="242"/>
      <c r="L69" s="242"/>
      <c r="M69" s="242"/>
      <c r="N69" s="242"/>
      <c r="O69" s="245" t="s">
        <v>642</v>
      </c>
    </row>
    <row r="70" spans="2:15" s="250" customFormat="1" ht="18" customHeight="1">
      <c r="B70" s="246"/>
      <c r="C70" s="247"/>
      <c r="D70" s="248"/>
      <c r="E70" s="249"/>
      <c r="F70" s="772" t="s">
        <v>661</v>
      </c>
      <c r="G70" s="779"/>
      <c r="H70" s="779"/>
      <c r="I70" s="786"/>
      <c r="J70" s="787"/>
      <c r="K70" s="772" t="s">
        <v>662</v>
      </c>
      <c r="L70" s="786"/>
      <c r="M70" s="786"/>
      <c r="N70" s="786"/>
      <c r="O70" s="787"/>
    </row>
    <row r="71" spans="2:15" s="250" customFormat="1" ht="36" customHeight="1" thickBot="1">
      <c r="B71" s="775" t="s">
        <v>445</v>
      </c>
      <c r="C71" s="781"/>
      <c r="D71" s="781"/>
      <c r="E71" s="252"/>
      <c r="F71" s="316" t="s">
        <v>663</v>
      </c>
      <c r="G71" s="317" t="s">
        <v>643</v>
      </c>
      <c r="H71" s="317" t="s">
        <v>664</v>
      </c>
      <c r="I71" s="318" t="s">
        <v>665</v>
      </c>
      <c r="J71" s="317" t="s">
        <v>666</v>
      </c>
      <c r="K71" s="318" t="s">
        <v>663</v>
      </c>
      <c r="L71" s="319" t="s">
        <v>643</v>
      </c>
      <c r="M71" s="319" t="s">
        <v>664</v>
      </c>
      <c r="N71" s="320" t="s">
        <v>665</v>
      </c>
      <c r="O71" s="320" t="s">
        <v>666</v>
      </c>
    </row>
    <row r="72" spans="2:15" ht="18" customHeight="1" thickTop="1">
      <c r="B72" s="254"/>
      <c r="C72" s="255"/>
      <c r="D72" s="256" t="s">
        <v>146</v>
      </c>
      <c r="E72" s="257"/>
      <c r="F72" s="258">
        <v>362679</v>
      </c>
      <c r="G72" s="258">
        <v>332769</v>
      </c>
      <c r="H72" s="258">
        <v>300795</v>
      </c>
      <c r="I72" s="258">
        <v>31974</v>
      </c>
      <c r="J72" s="258">
        <v>29910</v>
      </c>
      <c r="K72" s="258">
        <v>105203</v>
      </c>
      <c r="L72" s="258">
        <v>102018</v>
      </c>
      <c r="M72" s="258">
        <v>98430</v>
      </c>
      <c r="N72" s="258">
        <v>3588</v>
      </c>
      <c r="O72" s="258">
        <v>3185</v>
      </c>
    </row>
    <row r="73" spans="2:15" ht="18" customHeight="1">
      <c r="B73" s="259"/>
      <c r="C73" s="260"/>
      <c r="D73" s="261" t="s">
        <v>393</v>
      </c>
      <c r="E73" s="262"/>
      <c r="F73" s="263" t="s">
        <v>804</v>
      </c>
      <c r="G73" s="263" t="s">
        <v>804</v>
      </c>
      <c r="H73" s="263" t="s">
        <v>804</v>
      </c>
      <c r="I73" s="263" t="s">
        <v>804</v>
      </c>
      <c r="J73" s="263" t="s">
        <v>804</v>
      </c>
      <c r="K73" s="263" t="s">
        <v>804</v>
      </c>
      <c r="L73" s="263" t="s">
        <v>804</v>
      </c>
      <c r="M73" s="263" t="s">
        <v>804</v>
      </c>
      <c r="N73" s="263" t="s">
        <v>804</v>
      </c>
      <c r="O73" s="263" t="s">
        <v>804</v>
      </c>
    </row>
    <row r="74" spans="2:15" ht="18" customHeight="1">
      <c r="B74" s="264"/>
      <c r="C74" s="265"/>
      <c r="D74" s="266" t="s">
        <v>154</v>
      </c>
      <c r="E74" s="267"/>
      <c r="F74" s="268">
        <v>414934</v>
      </c>
      <c r="G74" s="268">
        <v>414315</v>
      </c>
      <c r="H74" s="268">
        <v>383444</v>
      </c>
      <c r="I74" s="268">
        <v>30871</v>
      </c>
      <c r="J74" s="268">
        <v>619</v>
      </c>
      <c r="K74" s="268">
        <v>171291</v>
      </c>
      <c r="L74" s="268">
        <v>171291</v>
      </c>
      <c r="M74" s="268">
        <v>166243</v>
      </c>
      <c r="N74" s="268">
        <v>5048</v>
      </c>
      <c r="O74" s="268">
        <v>0</v>
      </c>
    </row>
    <row r="75" spans="2:15" ht="18" customHeight="1">
      <c r="B75" s="264"/>
      <c r="C75" s="265"/>
      <c r="D75" s="266" t="s">
        <v>156</v>
      </c>
      <c r="E75" s="267"/>
      <c r="F75" s="268">
        <v>352167</v>
      </c>
      <c r="G75" s="268">
        <v>337533</v>
      </c>
      <c r="H75" s="268">
        <v>298968</v>
      </c>
      <c r="I75" s="268">
        <v>38565</v>
      </c>
      <c r="J75" s="268">
        <v>14634</v>
      </c>
      <c r="K75" s="268">
        <v>127915</v>
      </c>
      <c r="L75" s="268">
        <v>125148</v>
      </c>
      <c r="M75" s="268">
        <v>118813</v>
      </c>
      <c r="N75" s="268">
        <v>6335</v>
      </c>
      <c r="O75" s="268">
        <v>2767</v>
      </c>
    </row>
    <row r="76" spans="2:15" ht="18" customHeight="1">
      <c r="B76" s="264"/>
      <c r="C76" s="265"/>
      <c r="D76" s="266" t="s">
        <v>158</v>
      </c>
      <c r="E76" s="267"/>
      <c r="F76" s="268">
        <v>410976</v>
      </c>
      <c r="G76" s="268">
        <v>410976</v>
      </c>
      <c r="H76" s="268">
        <v>349149</v>
      </c>
      <c r="I76" s="268">
        <v>61827</v>
      </c>
      <c r="J76" s="268">
        <v>0</v>
      </c>
      <c r="K76" s="268">
        <v>107783</v>
      </c>
      <c r="L76" s="268">
        <v>107783</v>
      </c>
      <c r="M76" s="268">
        <v>107783</v>
      </c>
      <c r="N76" s="268">
        <v>0</v>
      </c>
      <c r="O76" s="268">
        <v>0</v>
      </c>
    </row>
    <row r="77" spans="2:15" ht="18" customHeight="1">
      <c r="B77" s="264"/>
      <c r="C77" s="265"/>
      <c r="D77" s="266" t="s">
        <v>161</v>
      </c>
      <c r="E77" s="267"/>
      <c r="F77" s="268">
        <v>348710</v>
      </c>
      <c r="G77" s="268">
        <v>348075</v>
      </c>
      <c r="H77" s="268">
        <v>312952</v>
      </c>
      <c r="I77" s="268">
        <v>35123</v>
      </c>
      <c r="J77" s="268">
        <v>635</v>
      </c>
      <c r="K77" s="268">
        <v>125602</v>
      </c>
      <c r="L77" s="268">
        <v>125602</v>
      </c>
      <c r="M77" s="268">
        <v>123649</v>
      </c>
      <c r="N77" s="268">
        <v>1953</v>
      </c>
      <c r="O77" s="268">
        <v>0</v>
      </c>
    </row>
    <row r="78" spans="2:15" ht="18" customHeight="1">
      <c r="B78" s="264"/>
      <c r="C78" s="265"/>
      <c r="D78" s="266" t="s">
        <v>394</v>
      </c>
      <c r="E78" s="267"/>
      <c r="F78" s="268">
        <v>343272</v>
      </c>
      <c r="G78" s="268">
        <v>306690</v>
      </c>
      <c r="H78" s="268">
        <v>271354</v>
      </c>
      <c r="I78" s="268">
        <v>35336</v>
      </c>
      <c r="J78" s="268">
        <v>36582</v>
      </c>
      <c r="K78" s="268">
        <v>133073</v>
      </c>
      <c r="L78" s="268">
        <v>121206</v>
      </c>
      <c r="M78" s="268">
        <v>111342</v>
      </c>
      <c r="N78" s="268">
        <v>9864</v>
      </c>
      <c r="O78" s="268">
        <v>11867</v>
      </c>
    </row>
    <row r="79" spans="2:15" ht="18" customHeight="1">
      <c r="B79" s="264"/>
      <c r="C79" s="265"/>
      <c r="D79" s="266" t="s">
        <v>395</v>
      </c>
      <c r="E79" s="267"/>
      <c r="F79" s="268">
        <v>342442</v>
      </c>
      <c r="G79" s="268">
        <v>332371</v>
      </c>
      <c r="H79" s="268">
        <v>309142</v>
      </c>
      <c r="I79" s="268">
        <v>23229</v>
      </c>
      <c r="J79" s="268">
        <v>10071</v>
      </c>
      <c r="K79" s="268">
        <v>102183</v>
      </c>
      <c r="L79" s="268">
        <v>100397</v>
      </c>
      <c r="M79" s="268">
        <v>98809</v>
      </c>
      <c r="N79" s="268">
        <v>1588</v>
      </c>
      <c r="O79" s="268">
        <v>1786</v>
      </c>
    </row>
    <row r="80" spans="2:15" ht="18" customHeight="1">
      <c r="B80" s="264"/>
      <c r="C80" s="265"/>
      <c r="D80" s="266" t="s">
        <v>396</v>
      </c>
      <c r="E80" s="267"/>
      <c r="F80" s="268">
        <v>474995</v>
      </c>
      <c r="G80" s="268">
        <v>441744</v>
      </c>
      <c r="H80" s="268">
        <v>408511</v>
      </c>
      <c r="I80" s="268">
        <v>33233</v>
      </c>
      <c r="J80" s="268">
        <v>33251</v>
      </c>
      <c r="K80" s="268">
        <v>138189</v>
      </c>
      <c r="L80" s="268">
        <v>123278</v>
      </c>
      <c r="M80" s="268">
        <v>122394</v>
      </c>
      <c r="N80" s="268">
        <v>884</v>
      </c>
      <c r="O80" s="268">
        <v>14911</v>
      </c>
    </row>
    <row r="81" spans="2:15" ht="18" customHeight="1">
      <c r="B81" s="264"/>
      <c r="C81" s="265"/>
      <c r="D81" s="266" t="s">
        <v>397</v>
      </c>
      <c r="E81" s="267"/>
      <c r="F81" s="268">
        <v>390218</v>
      </c>
      <c r="G81" s="268">
        <v>261391</v>
      </c>
      <c r="H81" s="268">
        <v>247186</v>
      </c>
      <c r="I81" s="268">
        <v>14205</v>
      </c>
      <c r="J81" s="268">
        <v>128827</v>
      </c>
      <c r="K81" s="268">
        <v>100464</v>
      </c>
      <c r="L81" s="268">
        <v>71943</v>
      </c>
      <c r="M81" s="268">
        <v>69138</v>
      </c>
      <c r="N81" s="268">
        <v>2805</v>
      </c>
      <c r="O81" s="268">
        <v>28521</v>
      </c>
    </row>
    <row r="82" spans="2:15" ht="18" customHeight="1">
      <c r="B82" s="264"/>
      <c r="C82" s="265"/>
      <c r="D82" s="266" t="s">
        <v>398</v>
      </c>
      <c r="E82" s="267"/>
      <c r="F82" s="268">
        <v>367894</v>
      </c>
      <c r="G82" s="268">
        <v>367631</v>
      </c>
      <c r="H82" s="268">
        <v>321561</v>
      </c>
      <c r="I82" s="268">
        <v>46070</v>
      </c>
      <c r="J82" s="268">
        <v>263</v>
      </c>
      <c r="K82" s="268">
        <v>200271</v>
      </c>
      <c r="L82" s="268">
        <v>195782</v>
      </c>
      <c r="M82" s="268">
        <v>188538</v>
      </c>
      <c r="N82" s="268">
        <v>7244</v>
      </c>
      <c r="O82" s="268">
        <v>4489</v>
      </c>
    </row>
    <row r="83" spans="2:15" ht="18" customHeight="1">
      <c r="B83" s="264"/>
      <c r="C83" s="265"/>
      <c r="D83" s="266" t="s">
        <v>399</v>
      </c>
      <c r="E83" s="267"/>
      <c r="F83" s="268">
        <v>290755</v>
      </c>
      <c r="G83" s="268">
        <v>259135</v>
      </c>
      <c r="H83" s="268">
        <v>242879</v>
      </c>
      <c r="I83" s="268">
        <v>16256</v>
      </c>
      <c r="J83" s="268">
        <v>31620</v>
      </c>
      <c r="K83" s="268">
        <v>74071</v>
      </c>
      <c r="L83" s="268">
        <v>73783</v>
      </c>
      <c r="M83" s="268">
        <v>70945</v>
      </c>
      <c r="N83" s="268">
        <v>2838</v>
      </c>
      <c r="O83" s="268">
        <v>288</v>
      </c>
    </row>
    <row r="84" spans="2:15" ht="18" customHeight="1">
      <c r="B84" s="264"/>
      <c r="C84" s="265"/>
      <c r="D84" s="266" t="s">
        <v>400</v>
      </c>
      <c r="E84" s="267"/>
      <c r="F84" s="268">
        <v>266083</v>
      </c>
      <c r="G84" s="268">
        <v>266083</v>
      </c>
      <c r="H84" s="268">
        <v>254267</v>
      </c>
      <c r="I84" s="268">
        <v>11816</v>
      </c>
      <c r="J84" s="268">
        <v>0</v>
      </c>
      <c r="K84" s="268">
        <v>135762</v>
      </c>
      <c r="L84" s="268">
        <v>135762</v>
      </c>
      <c r="M84" s="268">
        <v>131744</v>
      </c>
      <c r="N84" s="268">
        <v>4018</v>
      </c>
      <c r="O84" s="268">
        <v>0</v>
      </c>
    </row>
    <row r="85" spans="2:15" ht="18" customHeight="1">
      <c r="B85" s="264"/>
      <c r="C85" s="265"/>
      <c r="D85" s="266" t="s">
        <v>401</v>
      </c>
      <c r="E85" s="267"/>
      <c r="F85" s="268">
        <v>380853</v>
      </c>
      <c r="G85" s="268">
        <v>380853</v>
      </c>
      <c r="H85" s="268">
        <v>372541</v>
      </c>
      <c r="I85" s="268">
        <v>8312</v>
      </c>
      <c r="J85" s="268">
        <v>0</v>
      </c>
      <c r="K85" s="268">
        <v>81886</v>
      </c>
      <c r="L85" s="268">
        <v>81886</v>
      </c>
      <c r="M85" s="268">
        <v>81462</v>
      </c>
      <c r="N85" s="268">
        <v>424</v>
      </c>
      <c r="O85" s="268">
        <v>0</v>
      </c>
    </row>
    <row r="86" spans="2:15" ht="18" customHeight="1">
      <c r="B86" s="264"/>
      <c r="C86" s="265"/>
      <c r="D86" s="266" t="s">
        <v>402</v>
      </c>
      <c r="E86" s="267"/>
      <c r="F86" s="268">
        <v>416033</v>
      </c>
      <c r="G86" s="268">
        <v>320997</v>
      </c>
      <c r="H86" s="268">
        <v>296114</v>
      </c>
      <c r="I86" s="268">
        <v>24883</v>
      </c>
      <c r="J86" s="268">
        <v>95036</v>
      </c>
      <c r="K86" s="268">
        <v>123371</v>
      </c>
      <c r="L86" s="268">
        <v>118574</v>
      </c>
      <c r="M86" s="268">
        <v>114436</v>
      </c>
      <c r="N86" s="268">
        <v>4138</v>
      </c>
      <c r="O86" s="268">
        <v>4797</v>
      </c>
    </row>
    <row r="87" spans="2:15" ht="18" customHeight="1">
      <c r="B87" s="264"/>
      <c r="C87" s="265"/>
      <c r="D87" s="266" t="s">
        <v>188</v>
      </c>
      <c r="E87" s="267"/>
      <c r="F87" s="268">
        <v>310637</v>
      </c>
      <c r="G87" s="268">
        <v>309535</v>
      </c>
      <c r="H87" s="268">
        <v>300932</v>
      </c>
      <c r="I87" s="268">
        <v>8603</v>
      </c>
      <c r="J87" s="268">
        <v>1102</v>
      </c>
      <c r="K87" s="268">
        <v>107967</v>
      </c>
      <c r="L87" s="268">
        <v>107967</v>
      </c>
      <c r="M87" s="268">
        <v>106154</v>
      </c>
      <c r="N87" s="268">
        <v>1813</v>
      </c>
      <c r="O87" s="268">
        <v>0</v>
      </c>
    </row>
    <row r="88" spans="2:15" ht="18" customHeight="1">
      <c r="B88" s="264"/>
      <c r="C88" s="265"/>
      <c r="D88" s="266" t="s">
        <v>403</v>
      </c>
      <c r="E88" s="267"/>
      <c r="F88" s="268">
        <v>332811</v>
      </c>
      <c r="G88" s="268">
        <v>242402</v>
      </c>
      <c r="H88" s="268">
        <v>220027</v>
      </c>
      <c r="I88" s="268">
        <v>22375</v>
      </c>
      <c r="J88" s="268">
        <v>90409</v>
      </c>
      <c r="K88" s="268">
        <v>95275</v>
      </c>
      <c r="L88" s="268">
        <v>90483</v>
      </c>
      <c r="M88" s="268">
        <v>85821</v>
      </c>
      <c r="N88" s="268">
        <v>4662</v>
      </c>
      <c r="O88" s="268">
        <v>4792</v>
      </c>
    </row>
    <row r="89" spans="2:15" ht="18" customHeight="1">
      <c r="B89" s="259"/>
      <c r="C89" s="260"/>
      <c r="D89" s="261" t="s">
        <v>404</v>
      </c>
      <c r="E89" s="262"/>
      <c r="F89" s="269">
        <v>304861</v>
      </c>
      <c r="G89" s="269">
        <v>303148</v>
      </c>
      <c r="H89" s="269">
        <v>265624</v>
      </c>
      <c r="I89" s="269">
        <v>37524</v>
      </c>
      <c r="J89" s="269">
        <v>1713</v>
      </c>
      <c r="K89" s="269">
        <v>136200</v>
      </c>
      <c r="L89" s="269">
        <v>130707</v>
      </c>
      <c r="M89" s="269">
        <v>121155</v>
      </c>
      <c r="N89" s="269">
        <v>9552</v>
      </c>
      <c r="O89" s="269">
        <v>5493</v>
      </c>
    </row>
    <row r="90" spans="2:15" ht="18" customHeight="1">
      <c r="B90" s="270"/>
      <c r="C90" s="271"/>
      <c r="D90" s="272" t="s">
        <v>196</v>
      </c>
      <c r="E90" s="273"/>
      <c r="F90" s="274">
        <v>306574</v>
      </c>
      <c r="G90" s="274">
        <v>303974</v>
      </c>
      <c r="H90" s="274">
        <v>268304</v>
      </c>
      <c r="I90" s="274">
        <v>35670</v>
      </c>
      <c r="J90" s="274">
        <v>2600</v>
      </c>
      <c r="K90" s="274">
        <v>161517</v>
      </c>
      <c r="L90" s="274">
        <v>161517</v>
      </c>
      <c r="M90" s="274">
        <v>154494</v>
      </c>
      <c r="N90" s="274">
        <v>7023</v>
      </c>
      <c r="O90" s="274">
        <v>0</v>
      </c>
    </row>
    <row r="91" spans="2:15" ht="18" customHeight="1">
      <c r="B91" s="275"/>
      <c r="C91" s="276"/>
      <c r="D91" s="277" t="s">
        <v>405</v>
      </c>
      <c r="E91" s="278"/>
      <c r="F91" s="480">
        <v>367893</v>
      </c>
      <c r="G91" s="480">
        <v>279059</v>
      </c>
      <c r="H91" s="480">
        <v>264493</v>
      </c>
      <c r="I91" s="480">
        <v>14566</v>
      </c>
      <c r="J91" s="480">
        <v>88834</v>
      </c>
      <c r="K91" s="480">
        <v>79722</v>
      </c>
      <c r="L91" s="480">
        <v>79722</v>
      </c>
      <c r="M91" s="480">
        <v>79722</v>
      </c>
      <c r="N91" s="480">
        <v>0</v>
      </c>
      <c r="O91" s="480">
        <v>0</v>
      </c>
    </row>
    <row r="92" spans="2:15" ht="18" customHeight="1">
      <c r="B92" s="264"/>
      <c r="C92" s="265"/>
      <c r="D92" s="266" t="s">
        <v>406</v>
      </c>
      <c r="E92" s="267"/>
      <c r="F92" s="268">
        <v>263446</v>
      </c>
      <c r="G92" s="268">
        <v>263446</v>
      </c>
      <c r="H92" s="268">
        <v>241324</v>
      </c>
      <c r="I92" s="268">
        <v>22122</v>
      </c>
      <c r="J92" s="268">
        <v>0</v>
      </c>
      <c r="K92" s="268">
        <v>144574</v>
      </c>
      <c r="L92" s="268">
        <v>144574</v>
      </c>
      <c r="M92" s="268">
        <v>138222</v>
      </c>
      <c r="N92" s="268">
        <v>6352</v>
      </c>
      <c r="O92" s="268">
        <v>0</v>
      </c>
    </row>
    <row r="93" spans="2:15" ht="18" customHeight="1">
      <c r="B93" s="264"/>
      <c r="C93" s="265"/>
      <c r="D93" s="266" t="s">
        <v>407</v>
      </c>
      <c r="E93" s="267"/>
      <c r="F93" s="268">
        <v>302075</v>
      </c>
      <c r="G93" s="268">
        <v>302075</v>
      </c>
      <c r="H93" s="268">
        <v>259046</v>
      </c>
      <c r="I93" s="268">
        <v>43029</v>
      </c>
      <c r="J93" s="268">
        <v>0</v>
      </c>
      <c r="K93" s="268">
        <v>113332</v>
      </c>
      <c r="L93" s="268">
        <v>113332</v>
      </c>
      <c r="M93" s="268">
        <v>111828</v>
      </c>
      <c r="N93" s="268">
        <v>1504</v>
      </c>
      <c r="O93" s="268">
        <v>0</v>
      </c>
    </row>
    <row r="94" spans="2:15" ht="18" customHeight="1">
      <c r="B94" s="264"/>
      <c r="C94" s="265"/>
      <c r="D94" s="266" t="s">
        <v>208</v>
      </c>
      <c r="E94" s="267"/>
      <c r="F94" s="268">
        <v>276173</v>
      </c>
      <c r="G94" s="268">
        <v>276173</v>
      </c>
      <c r="H94" s="268">
        <v>224775</v>
      </c>
      <c r="I94" s="268">
        <v>51398</v>
      </c>
      <c r="J94" s="268">
        <v>0</v>
      </c>
      <c r="K94" s="268">
        <v>101777</v>
      </c>
      <c r="L94" s="268">
        <v>101777</v>
      </c>
      <c r="M94" s="268">
        <v>89231</v>
      </c>
      <c r="N94" s="268">
        <v>12546</v>
      </c>
      <c r="O94" s="268">
        <v>0</v>
      </c>
    </row>
    <row r="95" spans="2:15" ht="18" customHeight="1">
      <c r="B95" s="264"/>
      <c r="C95" s="265"/>
      <c r="D95" s="266" t="s">
        <v>408</v>
      </c>
      <c r="E95" s="267"/>
      <c r="F95" s="268">
        <v>327250</v>
      </c>
      <c r="G95" s="268">
        <v>327237</v>
      </c>
      <c r="H95" s="268">
        <v>289916</v>
      </c>
      <c r="I95" s="268">
        <v>37321</v>
      </c>
      <c r="J95" s="268">
        <v>13</v>
      </c>
      <c r="K95" s="268">
        <v>146728</v>
      </c>
      <c r="L95" s="268">
        <v>146728</v>
      </c>
      <c r="M95" s="268">
        <v>133758</v>
      </c>
      <c r="N95" s="268">
        <v>12970</v>
      </c>
      <c r="O95" s="268">
        <v>0</v>
      </c>
    </row>
    <row r="96" spans="2:15" ht="18" customHeight="1">
      <c r="B96" s="264"/>
      <c r="C96" s="265"/>
      <c r="D96" s="266" t="s">
        <v>409</v>
      </c>
      <c r="E96" s="267"/>
      <c r="F96" s="268">
        <v>280430</v>
      </c>
      <c r="G96" s="268">
        <v>280430</v>
      </c>
      <c r="H96" s="268">
        <v>249440</v>
      </c>
      <c r="I96" s="268">
        <v>30990</v>
      </c>
      <c r="J96" s="268">
        <v>0</v>
      </c>
      <c r="K96" s="268">
        <v>107594</v>
      </c>
      <c r="L96" s="268">
        <v>107594</v>
      </c>
      <c r="M96" s="268">
        <v>106419</v>
      </c>
      <c r="N96" s="268">
        <v>1175</v>
      </c>
      <c r="O96" s="268">
        <v>0</v>
      </c>
    </row>
    <row r="97" spans="2:15" ht="18" customHeight="1">
      <c r="B97" s="264"/>
      <c r="C97" s="265"/>
      <c r="D97" s="266" t="s">
        <v>410</v>
      </c>
      <c r="E97" s="267"/>
      <c r="F97" s="268">
        <v>386284</v>
      </c>
      <c r="G97" s="268">
        <v>339706</v>
      </c>
      <c r="H97" s="268">
        <v>299274</v>
      </c>
      <c r="I97" s="268">
        <v>40432</v>
      </c>
      <c r="J97" s="268">
        <v>46578</v>
      </c>
      <c r="K97" s="268">
        <v>88589</v>
      </c>
      <c r="L97" s="268">
        <v>85270</v>
      </c>
      <c r="M97" s="268">
        <v>84011</v>
      </c>
      <c r="N97" s="268">
        <v>1259</v>
      </c>
      <c r="O97" s="268">
        <v>3319</v>
      </c>
    </row>
    <row r="98" spans="2:15" ht="18" customHeight="1">
      <c r="B98" s="264"/>
      <c r="C98" s="265"/>
      <c r="D98" s="266" t="s">
        <v>411</v>
      </c>
      <c r="E98" s="267"/>
      <c r="F98" s="268">
        <v>425766</v>
      </c>
      <c r="G98" s="268">
        <v>293719</v>
      </c>
      <c r="H98" s="268">
        <v>259910</v>
      </c>
      <c r="I98" s="268">
        <v>33809</v>
      </c>
      <c r="J98" s="268">
        <v>132047</v>
      </c>
      <c r="K98" s="268">
        <v>99103</v>
      </c>
      <c r="L98" s="268">
        <v>99103</v>
      </c>
      <c r="M98" s="268">
        <v>98435</v>
      </c>
      <c r="N98" s="268">
        <v>668</v>
      </c>
      <c r="O98" s="268">
        <v>0</v>
      </c>
    </row>
    <row r="99" spans="2:15" ht="18" customHeight="1">
      <c r="B99" s="264"/>
      <c r="C99" s="265"/>
      <c r="D99" s="266" t="s">
        <v>222</v>
      </c>
      <c r="E99" s="267"/>
      <c r="F99" s="268">
        <v>337785</v>
      </c>
      <c r="G99" s="268">
        <v>337785</v>
      </c>
      <c r="H99" s="268">
        <v>305409</v>
      </c>
      <c r="I99" s="268">
        <v>32376</v>
      </c>
      <c r="J99" s="268">
        <v>0</v>
      </c>
      <c r="K99" s="268">
        <v>109102</v>
      </c>
      <c r="L99" s="268">
        <v>107288</v>
      </c>
      <c r="M99" s="268">
        <v>107288</v>
      </c>
      <c r="N99" s="268">
        <v>0</v>
      </c>
      <c r="O99" s="268">
        <v>1814</v>
      </c>
    </row>
    <row r="100" spans="2:15" ht="18" customHeight="1">
      <c r="B100" s="264"/>
      <c r="C100" s="265"/>
      <c r="D100" s="266" t="s">
        <v>225</v>
      </c>
      <c r="E100" s="267"/>
      <c r="F100" s="268">
        <v>307854</v>
      </c>
      <c r="G100" s="268">
        <v>307854</v>
      </c>
      <c r="H100" s="268">
        <v>277607</v>
      </c>
      <c r="I100" s="268">
        <v>30247</v>
      </c>
      <c r="J100" s="268">
        <v>0</v>
      </c>
      <c r="K100" s="268">
        <v>135867</v>
      </c>
      <c r="L100" s="268">
        <v>135867</v>
      </c>
      <c r="M100" s="268">
        <v>135294</v>
      </c>
      <c r="N100" s="268">
        <v>573</v>
      </c>
      <c r="O100" s="268">
        <v>0</v>
      </c>
    </row>
    <row r="101" spans="2:15" ht="18" customHeight="1">
      <c r="B101" s="264"/>
      <c r="C101" s="265"/>
      <c r="D101" s="266" t="s">
        <v>228</v>
      </c>
      <c r="E101" s="267"/>
      <c r="F101" s="268">
        <v>339927</v>
      </c>
      <c r="G101" s="268">
        <v>318862</v>
      </c>
      <c r="H101" s="268">
        <v>278463</v>
      </c>
      <c r="I101" s="268">
        <v>40399</v>
      </c>
      <c r="J101" s="268">
        <v>21065</v>
      </c>
      <c r="K101" s="268">
        <v>93301</v>
      </c>
      <c r="L101" s="268">
        <v>93301</v>
      </c>
      <c r="M101" s="268">
        <v>88233</v>
      </c>
      <c r="N101" s="268">
        <v>5068</v>
      </c>
      <c r="O101" s="268">
        <v>0</v>
      </c>
    </row>
    <row r="102" spans="2:15" ht="18" customHeight="1">
      <c r="B102" s="264"/>
      <c r="C102" s="265"/>
      <c r="D102" s="266" t="s">
        <v>412</v>
      </c>
      <c r="E102" s="267"/>
      <c r="F102" s="268">
        <v>326123</v>
      </c>
      <c r="G102" s="268">
        <v>326123</v>
      </c>
      <c r="H102" s="268">
        <v>297509</v>
      </c>
      <c r="I102" s="268">
        <v>28614</v>
      </c>
      <c r="J102" s="268">
        <v>0</v>
      </c>
      <c r="K102" s="268">
        <v>168841</v>
      </c>
      <c r="L102" s="268">
        <v>168841</v>
      </c>
      <c r="M102" s="268">
        <v>156114</v>
      </c>
      <c r="N102" s="268">
        <v>12727</v>
      </c>
      <c r="O102" s="268">
        <v>0</v>
      </c>
    </row>
    <row r="103" spans="2:15" ht="18" customHeight="1">
      <c r="B103" s="264"/>
      <c r="C103" s="265"/>
      <c r="D103" s="266" t="s">
        <v>413</v>
      </c>
      <c r="E103" s="267"/>
      <c r="F103" s="268">
        <v>371533</v>
      </c>
      <c r="G103" s="268">
        <v>371112</v>
      </c>
      <c r="H103" s="268">
        <v>331665</v>
      </c>
      <c r="I103" s="268">
        <v>39447</v>
      </c>
      <c r="J103" s="268">
        <v>421</v>
      </c>
      <c r="K103" s="268">
        <v>122032</v>
      </c>
      <c r="L103" s="268">
        <v>122032</v>
      </c>
      <c r="M103" s="268">
        <v>121210</v>
      </c>
      <c r="N103" s="268">
        <v>822</v>
      </c>
      <c r="O103" s="268">
        <v>0</v>
      </c>
    </row>
    <row r="104" spans="2:15" ht="18" customHeight="1">
      <c r="B104" s="264"/>
      <c r="C104" s="265"/>
      <c r="D104" s="266" t="s">
        <v>414</v>
      </c>
      <c r="E104" s="267"/>
      <c r="F104" s="268">
        <v>512388</v>
      </c>
      <c r="G104" s="268">
        <v>414658</v>
      </c>
      <c r="H104" s="268">
        <v>374688</v>
      </c>
      <c r="I104" s="268">
        <v>39970</v>
      </c>
      <c r="J104" s="268">
        <v>97730</v>
      </c>
      <c r="K104" s="268">
        <v>137159</v>
      </c>
      <c r="L104" s="268">
        <v>137159</v>
      </c>
      <c r="M104" s="268">
        <v>134342</v>
      </c>
      <c r="N104" s="268">
        <v>2817</v>
      </c>
      <c r="O104" s="268">
        <v>0</v>
      </c>
    </row>
    <row r="105" spans="2:15" ht="18" customHeight="1">
      <c r="B105" s="264"/>
      <c r="C105" s="265"/>
      <c r="D105" s="266" t="s">
        <v>415</v>
      </c>
      <c r="E105" s="267"/>
      <c r="F105" s="268">
        <v>459056</v>
      </c>
      <c r="G105" s="268">
        <v>323604</v>
      </c>
      <c r="H105" s="268">
        <v>292257</v>
      </c>
      <c r="I105" s="268">
        <v>31347</v>
      </c>
      <c r="J105" s="268">
        <v>135452</v>
      </c>
      <c r="K105" s="268">
        <v>114606</v>
      </c>
      <c r="L105" s="268">
        <v>114482</v>
      </c>
      <c r="M105" s="268">
        <v>111853</v>
      </c>
      <c r="N105" s="268">
        <v>2629</v>
      </c>
      <c r="O105" s="268">
        <v>124</v>
      </c>
    </row>
    <row r="106" spans="2:15" ht="18" customHeight="1">
      <c r="B106" s="264"/>
      <c r="C106" s="265"/>
      <c r="D106" s="266" t="s">
        <v>416</v>
      </c>
      <c r="E106" s="267"/>
      <c r="F106" s="268">
        <v>338380</v>
      </c>
      <c r="G106" s="268">
        <v>330979</v>
      </c>
      <c r="H106" s="268">
        <v>305135</v>
      </c>
      <c r="I106" s="268">
        <v>25844</v>
      </c>
      <c r="J106" s="268">
        <v>7401</v>
      </c>
      <c r="K106" s="268">
        <v>142556</v>
      </c>
      <c r="L106" s="268">
        <v>139077</v>
      </c>
      <c r="M106" s="268">
        <v>136130</v>
      </c>
      <c r="N106" s="268">
        <v>2947</v>
      </c>
      <c r="O106" s="268">
        <v>3479</v>
      </c>
    </row>
    <row r="107" spans="2:15" ht="18" customHeight="1">
      <c r="B107" s="264"/>
      <c r="C107" s="265"/>
      <c r="D107" s="266" t="s">
        <v>417</v>
      </c>
      <c r="E107" s="267"/>
      <c r="F107" s="268">
        <v>411739</v>
      </c>
      <c r="G107" s="268">
        <v>411447</v>
      </c>
      <c r="H107" s="268">
        <v>357355</v>
      </c>
      <c r="I107" s="268">
        <v>54092</v>
      </c>
      <c r="J107" s="268">
        <v>292</v>
      </c>
      <c r="K107" s="268">
        <v>123575</v>
      </c>
      <c r="L107" s="268">
        <v>123575</v>
      </c>
      <c r="M107" s="268">
        <v>122992</v>
      </c>
      <c r="N107" s="268">
        <v>583</v>
      </c>
      <c r="O107" s="268">
        <v>0</v>
      </c>
    </row>
    <row r="108" spans="2:15" ht="18" customHeight="1">
      <c r="B108" s="264"/>
      <c r="C108" s="265"/>
      <c r="D108" s="266" t="s">
        <v>418</v>
      </c>
      <c r="E108" s="267"/>
      <c r="F108" s="268">
        <v>370416</v>
      </c>
      <c r="G108" s="268">
        <v>358872</v>
      </c>
      <c r="H108" s="268">
        <v>313797</v>
      </c>
      <c r="I108" s="268">
        <v>45075</v>
      </c>
      <c r="J108" s="268">
        <v>11544</v>
      </c>
      <c r="K108" s="268">
        <v>101820</v>
      </c>
      <c r="L108" s="268">
        <v>101427</v>
      </c>
      <c r="M108" s="268">
        <v>99942</v>
      </c>
      <c r="N108" s="268">
        <v>1485</v>
      </c>
      <c r="O108" s="268">
        <v>393</v>
      </c>
    </row>
    <row r="109" spans="2:15" ht="18" customHeight="1">
      <c r="B109" s="264"/>
      <c r="C109" s="265"/>
      <c r="D109" s="266" t="s">
        <v>419</v>
      </c>
      <c r="E109" s="267"/>
      <c r="F109" s="268">
        <v>344360</v>
      </c>
      <c r="G109" s="268">
        <v>338253</v>
      </c>
      <c r="H109" s="268">
        <v>304061</v>
      </c>
      <c r="I109" s="268">
        <v>34192</v>
      </c>
      <c r="J109" s="268">
        <v>6107</v>
      </c>
      <c r="K109" s="268">
        <v>127449</v>
      </c>
      <c r="L109" s="268">
        <v>120570</v>
      </c>
      <c r="M109" s="268">
        <v>117664</v>
      </c>
      <c r="N109" s="268">
        <v>2906</v>
      </c>
      <c r="O109" s="268">
        <v>6879</v>
      </c>
    </row>
    <row r="110" spans="2:15" ht="18" customHeight="1">
      <c r="B110" s="264"/>
      <c r="C110" s="265"/>
      <c r="D110" s="266" t="s">
        <v>420</v>
      </c>
      <c r="E110" s="267"/>
      <c r="F110" s="280" t="s">
        <v>804</v>
      </c>
      <c r="G110" s="280" t="s">
        <v>804</v>
      </c>
      <c r="H110" s="280" t="s">
        <v>804</v>
      </c>
      <c r="I110" s="280" t="s">
        <v>804</v>
      </c>
      <c r="J110" s="280" t="s">
        <v>804</v>
      </c>
      <c r="K110" s="280" t="s">
        <v>804</v>
      </c>
      <c r="L110" s="280" t="s">
        <v>804</v>
      </c>
      <c r="M110" s="280" t="s">
        <v>804</v>
      </c>
      <c r="N110" s="280" t="s">
        <v>804</v>
      </c>
      <c r="O110" s="280" t="s">
        <v>804</v>
      </c>
    </row>
    <row r="111" spans="2:15" ht="18" customHeight="1">
      <c r="B111" s="264"/>
      <c r="C111" s="265"/>
      <c r="D111" s="266" t="s">
        <v>421</v>
      </c>
      <c r="E111" s="267"/>
      <c r="F111" s="280" t="s">
        <v>804</v>
      </c>
      <c r="G111" s="280" t="s">
        <v>804</v>
      </c>
      <c r="H111" s="280" t="s">
        <v>804</v>
      </c>
      <c r="I111" s="280" t="s">
        <v>804</v>
      </c>
      <c r="J111" s="280" t="s">
        <v>804</v>
      </c>
      <c r="K111" s="280" t="s">
        <v>804</v>
      </c>
      <c r="L111" s="280" t="s">
        <v>804</v>
      </c>
      <c r="M111" s="280" t="s">
        <v>804</v>
      </c>
      <c r="N111" s="280" t="s">
        <v>804</v>
      </c>
      <c r="O111" s="280" t="s">
        <v>804</v>
      </c>
    </row>
    <row r="112" spans="2:15" ht="18" customHeight="1">
      <c r="B112" s="264"/>
      <c r="C112" s="265"/>
      <c r="D112" s="266" t="s">
        <v>422</v>
      </c>
      <c r="E112" s="267"/>
      <c r="F112" s="280" t="s">
        <v>804</v>
      </c>
      <c r="G112" s="280" t="s">
        <v>804</v>
      </c>
      <c r="H112" s="280" t="s">
        <v>804</v>
      </c>
      <c r="I112" s="280" t="s">
        <v>804</v>
      </c>
      <c r="J112" s="280" t="s">
        <v>804</v>
      </c>
      <c r="K112" s="280" t="s">
        <v>804</v>
      </c>
      <c r="L112" s="280" t="s">
        <v>804</v>
      </c>
      <c r="M112" s="280" t="s">
        <v>804</v>
      </c>
      <c r="N112" s="280" t="s">
        <v>804</v>
      </c>
      <c r="O112" s="280" t="s">
        <v>804</v>
      </c>
    </row>
    <row r="113" spans="2:15" ht="18" customHeight="1">
      <c r="B113" s="259"/>
      <c r="C113" s="260"/>
      <c r="D113" s="261" t="s">
        <v>423</v>
      </c>
      <c r="E113" s="262"/>
      <c r="F113" s="269">
        <v>393721</v>
      </c>
      <c r="G113" s="269">
        <v>392891</v>
      </c>
      <c r="H113" s="269">
        <v>361802</v>
      </c>
      <c r="I113" s="269">
        <v>31089</v>
      </c>
      <c r="J113" s="269">
        <v>830</v>
      </c>
      <c r="K113" s="269">
        <v>86499</v>
      </c>
      <c r="L113" s="269">
        <v>86499</v>
      </c>
      <c r="M113" s="269">
        <v>86403</v>
      </c>
      <c r="N113" s="269">
        <v>96</v>
      </c>
      <c r="O113" s="269">
        <v>0</v>
      </c>
    </row>
    <row r="114" spans="2:15" ht="18" customHeight="1">
      <c r="B114" s="281"/>
      <c r="C114" s="282"/>
      <c r="D114" s="283" t="s">
        <v>424</v>
      </c>
      <c r="E114" s="284"/>
      <c r="F114" s="285">
        <v>293898</v>
      </c>
      <c r="G114" s="285">
        <v>275080</v>
      </c>
      <c r="H114" s="285">
        <v>259291</v>
      </c>
      <c r="I114" s="285">
        <v>15789</v>
      </c>
      <c r="J114" s="285">
        <v>18818</v>
      </c>
      <c r="K114" s="285">
        <v>103605</v>
      </c>
      <c r="L114" s="285">
        <v>101657</v>
      </c>
      <c r="M114" s="285">
        <v>99933</v>
      </c>
      <c r="N114" s="285">
        <v>1724</v>
      </c>
      <c r="O114" s="285">
        <v>1948</v>
      </c>
    </row>
    <row r="115" spans="2:15" ht="18" customHeight="1">
      <c r="B115" s="275"/>
      <c r="C115" s="276"/>
      <c r="D115" s="277" t="s">
        <v>256</v>
      </c>
      <c r="E115" s="278"/>
      <c r="F115" s="279">
        <v>289571</v>
      </c>
      <c r="G115" s="279">
        <v>255395</v>
      </c>
      <c r="H115" s="279">
        <v>239792</v>
      </c>
      <c r="I115" s="279">
        <v>15603</v>
      </c>
      <c r="J115" s="279">
        <v>34176</v>
      </c>
      <c r="K115" s="279">
        <v>92475</v>
      </c>
      <c r="L115" s="279">
        <v>91384</v>
      </c>
      <c r="M115" s="279">
        <v>88625</v>
      </c>
      <c r="N115" s="279">
        <v>2759</v>
      </c>
      <c r="O115" s="279">
        <v>1091</v>
      </c>
    </row>
    <row r="116" spans="2:15" ht="18" customHeight="1">
      <c r="B116" s="264"/>
      <c r="C116" s="265"/>
      <c r="D116" s="266" t="s">
        <v>425</v>
      </c>
      <c r="E116" s="267"/>
      <c r="F116" s="268">
        <v>295816</v>
      </c>
      <c r="G116" s="268">
        <v>275117</v>
      </c>
      <c r="H116" s="268">
        <v>256069</v>
      </c>
      <c r="I116" s="268">
        <v>19048</v>
      </c>
      <c r="J116" s="268">
        <v>20699</v>
      </c>
      <c r="K116" s="268">
        <v>70289</v>
      </c>
      <c r="L116" s="268">
        <v>70166</v>
      </c>
      <c r="M116" s="268">
        <v>67312</v>
      </c>
      <c r="N116" s="268">
        <v>2854</v>
      </c>
      <c r="O116" s="268">
        <v>123</v>
      </c>
    </row>
    <row r="117" spans="2:15" ht="18" customHeight="1">
      <c r="B117" s="259"/>
      <c r="C117" s="260"/>
      <c r="D117" s="261" t="s">
        <v>258</v>
      </c>
      <c r="E117" s="262"/>
      <c r="F117" s="269">
        <v>438572</v>
      </c>
      <c r="G117" s="269">
        <v>378115</v>
      </c>
      <c r="H117" s="269">
        <v>339648</v>
      </c>
      <c r="I117" s="269">
        <v>38467</v>
      </c>
      <c r="J117" s="269">
        <v>60457</v>
      </c>
      <c r="K117" s="269">
        <v>153266</v>
      </c>
      <c r="L117" s="269">
        <v>147152</v>
      </c>
      <c r="M117" s="269">
        <v>136768</v>
      </c>
      <c r="N117" s="269">
        <v>10384</v>
      </c>
      <c r="O117" s="269">
        <v>6114</v>
      </c>
    </row>
    <row r="118" spans="2:15" ht="18" customHeight="1">
      <c r="B118" s="281"/>
      <c r="C118" s="282"/>
      <c r="D118" s="283" t="s">
        <v>426</v>
      </c>
      <c r="E118" s="284"/>
      <c r="F118" s="285">
        <v>393964</v>
      </c>
      <c r="G118" s="285">
        <v>265070</v>
      </c>
      <c r="H118" s="285">
        <v>253489</v>
      </c>
      <c r="I118" s="285">
        <v>11581</v>
      </c>
      <c r="J118" s="285">
        <v>128894</v>
      </c>
      <c r="K118" s="285">
        <v>110143</v>
      </c>
      <c r="L118" s="285">
        <v>105929</v>
      </c>
      <c r="M118" s="285">
        <v>104555</v>
      </c>
      <c r="N118" s="285">
        <v>1374</v>
      </c>
      <c r="O118" s="285">
        <v>4214</v>
      </c>
    </row>
    <row r="119" spans="2:15" ht="18" customHeight="1">
      <c r="B119" s="275"/>
      <c r="C119" s="276"/>
      <c r="D119" s="277" t="s">
        <v>427</v>
      </c>
      <c r="E119" s="278"/>
      <c r="F119" s="279">
        <v>222916</v>
      </c>
      <c r="G119" s="279">
        <v>222426</v>
      </c>
      <c r="H119" s="279">
        <v>193997</v>
      </c>
      <c r="I119" s="279">
        <v>28429</v>
      </c>
      <c r="J119" s="279">
        <v>490</v>
      </c>
      <c r="K119" s="279">
        <v>83849</v>
      </c>
      <c r="L119" s="279">
        <v>83517</v>
      </c>
      <c r="M119" s="279">
        <v>71910</v>
      </c>
      <c r="N119" s="279">
        <v>11607</v>
      </c>
      <c r="O119" s="279">
        <v>332</v>
      </c>
    </row>
    <row r="120" spans="2:15" ht="18" customHeight="1">
      <c r="B120" s="264"/>
      <c r="C120" s="265"/>
      <c r="D120" s="266" t="s">
        <v>428</v>
      </c>
      <c r="E120" s="267"/>
      <c r="F120" s="268">
        <v>296583</v>
      </c>
      <c r="G120" s="268">
        <v>218454</v>
      </c>
      <c r="H120" s="268">
        <v>200268</v>
      </c>
      <c r="I120" s="268">
        <v>18186</v>
      </c>
      <c r="J120" s="268">
        <v>78129</v>
      </c>
      <c r="K120" s="268">
        <v>93697</v>
      </c>
      <c r="L120" s="268">
        <v>91957</v>
      </c>
      <c r="M120" s="268">
        <v>89052</v>
      </c>
      <c r="N120" s="268">
        <v>2905</v>
      </c>
      <c r="O120" s="268">
        <v>1740</v>
      </c>
    </row>
    <row r="121" spans="2:15" ht="18" customHeight="1">
      <c r="B121" s="264"/>
      <c r="C121" s="265"/>
      <c r="D121" s="266" t="s">
        <v>429</v>
      </c>
      <c r="E121" s="267"/>
      <c r="F121" s="268">
        <v>596313</v>
      </c>
      <c r="G121" s="268">
        <v>327648</v>
      </c>
      <c r="H121" s="268">
        <v>306488</v>
      </c>
      <c r="I121" s="268">
        <v>21160</v>
      </c>
      <c r="J121" s="268">
        <v>268665</v>
      </c>
      <c r="K121" s="268">
        <v>241515</v>
      </c>
      <c r="L121" s="268">
        <v>103853</v>
      </c>
      <c r="M121" s="268">
        <v>103558</v>
      </c>
      <c r="N121" s="268">
        <v>295</v>
      </c>
      <c r="O121" s="268">
        <v>137662</v>
      </c>
    </row>
    <row r="122" spans="2:15" ht="14.25" customHeight="1">
      <c r="B122" s="321"/>
      <c r="C122" s="322"/>
      <c r="D122" s="323" t="s">
        <v>430</v>
      </c>
      <c r="E122" s="324"/>
      <c r="F122" s="288" t="s">
        <v>804</v>
      </c>
      <c r="G122" s="288" t="s">
        <v>804</v>
      </c>
      <c r="H122" s="288" t="s">
        <v>804</v>
      </c>
      <c r="I122" s="288" t="s">
        <v>804</v>
      </c>
      <c r="J122" s="288" t="s">
        <v>804</v>
      </c>
      <c r="K122" s="288" t="s">
        <v>804</v>
      </c>
      <c r="L122" s="288" t="s">
        <v>804</v>
      </c>
      <c r="M122" s="288" t="s">
        <v>804</v>
      </c>
      <c r="N122" s="288" t="s">
        <v>804</v>
      </c>
      <c r="O122" s="288" t="s">
        <v>804</v>
      </c>
    </row>
    <row r="123" spans="2:15" ht="14.25" customHeight="1">
      <c r="B123" s="270"/>
      <c r="C123" s="271"/>
      <c r="D123" s="325" t="s">
        <v>431</v>
      </c>
      <c r="E123" s="273"/>
      <c r="F123" s="280" t="s">
        <v>804</v>
      </c>
      <c r="G123" s="280" t="s">
        <v>804</v>
      </c>
      <c r="H123" s="280" t="s">
        <v>804</v>
      </c>
      <c r="I123" s="280" t="s">
        <v>804</v>
      </c>
      <c r="J123" s="280" t="s">
        <v>804</v>
      </c>
      <c r="K123" s="280" t="s">
        <v>804</v>
      </c>
      <c r="L123" s="280" t="s">
        <v>804</v>
      </c>
      <c r="M123" s="280" t="s">
        <v>804</v>
      </c>
      <c r="N123" s="280" t="s">
        <v>804</v>
      </c>
      <c r="O123" s="280" t="s">
        <v>804</v>
      </c>
    </row>
    <row r="124" spans="2:15" ht="14.25" customHeight="1">
      <c r="B124" s="270"/>
      <c r="C124" s="271"/>
      <c r="D124" s="325" t="s">
        <v>432</v>
      </c>
      <c r="E124" s="273"/>
      <c r="F124" s="280" t="s">
        <v>804</v>
      </c>
      <c r="G124" s="280" t="s">
        <v>804</v>
      </c>
      <c r="H124" s="280" t="s">
        <v>804</v>
      </c>
      <c r="I124" s="280" t="s">
        <v>804</v>
      </c>
      <c r="J124" s="280" t="s">
        <v>804</v>
      </c>
      <c r="K124" s="280" t="s">
        <v>804</v>
      </c>
      <c r="L124" s="280" t="s">
        <v>804</v>
      </c>
      <c r="M124" s="280" t="s">
        <v>804</v>
      </c>
      <c r="N124" s="280" t="s">
        <v>804</v>
      </c>
      <c r="O124" s="280" t="s">
        <v>804</v>
      </c>
    </row>
    <row r="125" spans="2:15" ht="14.25" customHeight="1">
      <c r="B125" s="270"/>
      <c r="C125" s="271"/>
      <c r="D125" s="325" t="s">
        <v>433</v>
      </c>
      <c r="E125" s="273"/>
      <c r="F125" s="280" t="s">
        <v>804</v>
      </c>
      <c r="G125" s="280" t="s">
        <v>804</v>
      </c>
      <c r="H125" s="280" t="s">
        <v>804</v>
      </c>
      <c r="I125" s="280" t="s">
        <v>804</v>
      </c>
      <c r="J125" s="280" t="s">
        <v>804</v>
      </c>
      <c r="K125" s="280" t="s">
        <v>804</v>
      </c>
      <c r="L125" s="280" t="s">
        <v>804</v>
      </c>
      <c r="M125" s="280" t="s">
        <v>804</v>
      </c>
      <c r="N125" s="280" t="s">
        <v>804</v>
      </c>
      <c r="O125" s="280" t="s">
        <v>804</v>
      </c>
    </row>
    <row r="126" spans="2:15" ht="14.25" customHeight="1">
      <c r="B126" s="281"/>
      <c r="C126" s="282"/>
      <c r="D126" s="292" t="s">
        <v>434</v>
      </c>
      <c r="E126" s="284"/>
      <c r="F126" s="280" t="s">
        <v>804</v>
      </c>
      <c r="G126" s="280" t="s">
        <v>804</v>
      </c>
      <c r="H126" s="280" t="s">
        <v>804</v>
      </c>
      <c r="I126" s="280" t="s">
        <v>804</v>
      </c>
      <c r="J126" s="280" t="s">
        <v>804</v>
      </c>
      <c r="K126" s="280" t="s">
        <v>804</v>
      </c>
      <c r="L126" s="280" t="s">
        <v>804</v>
      </c>
      <c r="M126" s="280" t="s">
        <v>804</v>
      </c>
      <c r="N126" s="280" t="s">
        <v>804</v>
      </c>
      <c r="O126" s="280" t="s">
        <v>804</v>
      </c>
    </row>
    <row r="127" spans="2:15" ht="14.25" customHeight="1">
      <c r="B127" s="259"/>
      <c r="C127" s="260"/>
      <c r="D127" s="287" t="s">
        <v>435</v>
      </c>
      <c r="E127" s="262"/>
      <c r="F127" s="288" t="s">
        <v>804</v>
      </c>
      <c r="G127" s="288" t="s">
        <v>804</v>
      </c>
      <c r="H127" s="288" t="s">
        <v>804</v>
      </c>
      <c r="I127" s="288" t="s">
        <v>804</v>
      </c>
      <c r="J127" s="288" t="s">
        <v>804</v>
      </c>
      <c r="K127" s="288" t="s">
        <v>804</v>
      </c>
      <c r="L127" s="288" t="s">
        <v>804</v>
      </c>
      <c r="M127" s="288" t="s">
        <v>804</v>
      </c>
      <c r="N127" s="288" t="s">
        <v>804</v>
      </c>
      <c r="O127" s="288" t="s">
        <v>804</v>
      </c>
    </row>
    <row r="128" spans="2:15" ht="14.25" customHeight="1">
      <c r="B128" s="281"/>
      <c r="C128" s="282"/>
      <c r="D128" s="292" t="s">
        <v>436</v>
      </c>
      <c r="E128" s="284"/>
      <c r="F128" s="293" t="s">
        <v>804</v>
      </c>
      <c r="G128" s="293" t="s">
        <v>804</v>
      </c>
      <c r="H128" s="293" t="s">
        <v>804</v>
      </c>
      <c r="I128" s="293" t="s">
        <v>804</v>
      </c>
      <c r="J128" s="293" t="s">
        <v>804</v>
      </c>
      <c r="K128" s="293" t="s">
        <v>804</v>
      </c>
      <c r="L128" s="293" t="s">
        <v>804</v>
      </c>
      <c r="M128" s="293" t="s">
        <v>804</v>
      </c>
      <c r="N128" s="293" t="s">
        <v>804</v>
      </c>
      <c r="O128" s="293" t="s">
        <v>804</v>
      </c>
    </row>
  </sheetData>
  <sheetProtection/>
  <mergeCells count="6">
    <mergeCell ref="B71:D71"/>
    <mergeCell ref="F6:J6"/>
    <mergeCell ref="K6:O6"/>
    <mergeCell ref="B7:D7"/>
    <mergeCell ref="F70:J70"/>
    <mergeCell ref="K70:O70"/>
  </mergeCells>
  <dataValidations count="1">
    <dataValidation type="whole" allowBlank="1" showInputMessage="1" showErrorMessage="1" errorTitle="入力エラー" error="入力した値に誤りがあります" sqref="A72:A96 A33:A57 A8:A28 P8:IV57 B8:O64 A101:A128 B72:IV128">
      <formula1>-999999999999</formula1>
      <formula2>999999999999</formula2>
    </dataValidation>
  </dataValidations>
  <printOptions horizontalCentered="1"/>
  <pageMargins left="0.2" right="0.5905511811023623" top="0.7874015748031497" bottom="0.5905511811023623" header="0" footer="0.3937007874015748"/>
  <pageSetup firstPageNumber="26" useFirstPageNumber="1" horizontalDpi="600" verticalDpi="600" orientation="portrait" paperSize="9" scale="56" r:id="rId1"/>
  <headerFooter alignWithMargins="0">
    <oddFooter>&amp;C&amp;"ＭＳ Ｐゴシック,標準"&amp;18－　&amp;P　－</oddFooter>
  </headerFooter>
  <rowBreaks count="1" manualBreakCount="1">
    <brk id="64" max="255" man="1"/>
  </rowBreaks>
</worksheet>
</file>

<file path=xl/worksheets/sheet25.xml><?xml version="1.0" encoding="utf-8"?>
<worksheet xmlns="http://schemas.openxmlformats.org/spreadsheetml/2006/main" xmlns:r="http://schemas.openxmlformats.org/officeDocument/2006/relationships">
  <sheetPr codeName="Sheet22">
    <tabColor indexed="53"/>
  </sheetPr>
  <dimension ref="B1:M130"/>
  <sheetViews>
    <sheetView zoomScale="80" zoomScaleNormal="80" zoomScaleSheetLayoutView="85" workbookViewId="0" topLeftCell="A1">
      <selection activeCell="A1" sqref="A1"/>
    </sheetView>
  </sheetViews>
  <sheetFormatPr defaultColWidth="8.796875" defaultRowHeight="14.25"/>
  <cols>
    <col min="1" max="1" width="4.09765625" style="239" customWidth="1"/>
    <col min="2" max="2" width="1.69921875" style="239" customWidth="1"/>
    <col min="3" max="3" width="1.390625" style="239" customWidth="1"/>
    <col min="4" max="4" width="38.59765625" style="243" customWidth="1"/>
    <col min="5" max="5" width="0.6953125" style="239" customWidth="1"/>
    <col min="6" max="13" width="13.59765625" style="239" customWidth="1"/>
    <col min="14" max="16384" width="9" style="239" customWidth="1"/>
  </cols>
  <sheetData>
    <row r="1" spans="2:13" ht="18.75">
      <c r="B1" s="236" t="s">
        <v>803</v>
      </c>
      <c r="C1" s="237"/>
      <c r="D1" s="238"/>
      <c r="E1" s="237"/>
      <c r="F1" s="237"/>
      <c r="G1" s="314"/>
      <c r="I1" s="237" t="s">
        <v>473</v>
      </c>
      <c r="K1" s="237"/>
      <c r="L1" s="237"/>
      <c r="M1" s="237"/>
    </row>
    <row r="2" spans="2:13" ht="14.25" customHeight="1">
      <c r="B2" s="240" t="s">
        <v>438</v>
      </c>
      <c r="C2" s="315"/>
      <c r="D2" s="315"/>
      <c r="E2" s="315"/>
      <c r="F2" s="315"/>
      <c r="G2" s="242"/>
      <c r="H2" s="242"/>
      <c r="I2" s="242"/>
      <c r="J2" s="242"/>
      <c r="K2" s="242"/>
      <c r="L2" s="242"/>
      <c r="M2" s="242"/>
    </row>
    <row r="3" spans="2:13" ht="14.25" customHeight="1">
      <c r="B3" s="240"/>
      <c r="C3" s="315"/>
      <c r="D3" s="315"/>
      <c r="E3" s="315"/>
      <c r="F3" s="315"/>
      <c r="G3" s="242"/>
      <c r="H3" s="242"/>
      <c r="I3" s="242"/>
      <c r="J3" s="242"/>
      <c r="K3" s="242"/>
      <c r="L3" s="242"/>
      <c r="M3" s="242"/>
    </row>
    <row r="4" spans="2:13" ht="6" customHeight="1">
      <c r="B4" s="242"/>
      <c r="C4" s="242"/>
      <c r="E4" s="242"/>
      <c r="F4" s="242"/>
      <c r="G4" s="242"/>
      <c r="H4" s="242"/>
      <c r="I4" s="242"/>
      <c r="J4" s="242"/>
      <c r="K4" s="242"/>
      <c r="L4" s="242"/>
      <c r="M4" s="242"/>
    </row>
    <row r="5" spans="2:13" ht="18" customHeight="1">
      <c r="B5" s="242"/>
      <c r="C5" s="242"/>
      <c r="D5" s="244" t="s">
        <v>439</v>
      </c>
      <c r="E5" s="242"/>
      <c r="G5" s="242"/>
      <c r="H5" s="242"/>
      <c r="I5" s="242"/>
      <c r="J5" s="242"/>
      <c r="K5" s="242"/>
      <c r="L5" s="242"/>
      <c r="M5" s="245"/>
    </row>
    <row r="6" spans="2:13" s="250" customFormat="1" ht="18" customHeight="1">
      <c r="B6" s="246"/>
      <c r="C6" s="247"/>
      <c r="D6" s="248"/>
      <c r="E6" s="249"/>
      <c r="F6" s="772" t="s">
        <v>467</v>
      </c>
      <c r="G6" s="786"/>
      <c r="H6" s="786"/>
      <c r="I6" s="787"/>
      <c r="J6" s="772" t="s">
        <v>468</v>
      </c>
      <c r="K6" s="786"/>
      <c r="L6" s="786"/>
      <c r="M6" s="787"/>
    </row>
    <row r="7" spans="2:13" s="250" customFormat="1" ht="36" customHeight="1" thickBot="1">
      <c r="B7" s="775" t="s">
        <v>445</v>
      </c>
      <c r="C7" s="781"/>
      <c r="D7" s="781"/>
      <c r="E7" s="252"/>
      <c r="F7" s="316" t="s">
        <v>451</v>
      </c>
      <c r="G7" s="317" t="s">
        <v>474</v>
      </c>
      <c r="H7" s="317" t="s">
        <v>475</v>
      </c>
      <c r="I7" s="318" t="s">
        <v>476</v>
      </c>
      <c r="J7" s="316" t="s">
        <v>451</v>
      </c>
      <c r="K7" s="317" t="s">
        <v>474</v>
      </c>
      <c r="L7" s="317" t="s">
        <v>475</v>
      </c>
      <c r="M7" s="318" t="s">
        <v>476</v>
      </c>
    </row>
    <row r="8" spans="2:13" s="250" customFormat="1" ht="9.75" customHeight="1" thickTop="1">
      <c r="B8" s="295"/>
      <c r="C8" s="326"/>
      <c r="D8" s="327"/>
      <c r="E8" s="328"/>
      <c r="F8" s="329" t="s">
        <v>454</v>
      </c>
      <c r="G8" s="330" t="s">
        <v>455</v>
      </c>
      <c r="H8" s="331" t="s">
        <v>455</v>
      </c>
      <c r="I8" s="331" t="s">
        <v>455</v>
      </c>
      <c r="J8" s="331" t="s">
        <v>454</v>
      </c>
      <c r="K8" s="331" t="s">
        <v>455</v>
      </c>
      <c r="L8" s="331" t="s">
        <v>455</v>
      </c>
      <c r="M8" s="329" t="s">
        <v>455</v>
      </c>
    </row>
    <row r="9" spans="2:13" ht="18" customHeight="1">
      <c r="B9" s="275"/>
      <c r="C9" s="276"/>
      <c r="D9" s="304" t="s">
        <v>146</v>
      </c>
      <c r="E9" s="278"/>
      <c r="F9" s="305">
        <v>21.3</v>
      </c>
      <c r="G9" s="305">
        <v>177.7</v>
      </c>
      <c r="H9" s="305">
        <v>163.3</v>
      </c>
      <c r="I9" s="305">
        <v>14.4</v>
      </c>
      <c r="J9" s="305">
        <v>16.4</v>
      </c>
      <c r="K9" s="305">
        <v>93.2</v>
      </c>
      <c r="L9" s="305">
        <v>90.7</v>
      </c>
      <c r="M9" s="305">
        <v>2.5</v>
      </c>
    </row>
    <row r="10" spans="2:13" ht="18" customHeight="1">
      <c r="B10" s="259"/>
      <c r="C10" s="260"/>
      <c r="D10" s="261" t="s">
        <v>393</v>
      </c>
      <c r="E10" s="262"/>
      <c r="F10" s="306" t="s">
        <v>804</v>
      </c>
      <c r="G10" s="306" t="s">
        <v>804</v>
      </c>
      <c r="H10" s="306" t="s">
        <v>804</v>
      </c>
      <c r="I10" s="306" t="s">
        <v>804</v>
      </c>
      <c r="J10" s="306" t="s">
        <v>804</v>
      </c>
      <c r="K10" s="306" t="s">
        <v>804</v>
      </c>
      <c r="L10" s="306" t="s">
        <v>804</v>
      </c>
      <c r="M10" s="306" t="s">
        <v>804</v>
      </c>
    </row>
    <row r="11" spans="2:13" ht="18" customHeight="1">
      <c r="B11" s="264"/>
      <c r="C11" s="265"/>
      <c r="D11" s="266" t="s">
        <v>154</v>
      </c>
      <c r="E11" s="267"/>
      <c r="F11" s="307">
        <v>22.9</v>
      </c>
      <c r="G11" s="307">
        <v>188.6</v>
      </c>
      <c r="H11" s="307">
        <v>174.2</v>
      </c>
      <c r="I11" s="307">
        <v>14.4</v>
      </c>
      <c r="J11" s="307">
        <v>13.5</v>
      </c>
      <c r="K11" s="307">
        <v>84</v>
      </c>
      <c r="L11" s="307">
        <v>82.5</v>
      </c>
      <c r="M11" s="307">
        <v>1.5</v>
      </c>
    </row>
    <row r="12" spans="2:13" ht="18" customHeight="1">
      <c r="B12" s="264"/>
      <c r="C12" s="265"/>
      <c r="D12" s="266" t="s">
        <v>156</v>
      </c>
      <c r="E12" s="267"/>
      <c r="F12" s="307">
        <v>21</v>
      </c>
      <c r="G12" s="307">
        <v>178.3</v>
      </c>
      <c r="H12" s="307">
        <v>163.2</v>
      </c>
      <c r="I12" s="307">
        <v>15.1</v>
      </c>
      <c r="J12" s="307">
        <v>18.9</v>
      </c>
      <c r="K12" s="307">
        <v>112.5</v>
      </c>
      <c r="L12" s="307">
        <v>110</v>
      </c>
      <c r="M12" s="307">
        <v>2.5</v>
      </c>
    </row>
    <row r="13" spans="2:13" ht="18" customHeight="1">
      <c r="B13" s="264"/>
      <c r="C13" s="265"/>
      <c r="D13" s="266" t="s">
        <v>158</v>
      </c>
      <c r="E13" s="267"/>
      <c r="F13" s="307">
        <v>19.9</v>
      </c>
      <c r="G13" s="307">
        <v>163.4</v>
      </c>
      <c r="H13" s="307">
        <v>149.4</v>
      </c>
      <c r="I13" s="307">
        <v>14</v>
      </c>
      <c r="J13" s="307">
        <v>16.6</v>
      </c>
      <c r="K13" s="307">
        <v>93.4</v>
      </c>
      <c r="L13" s="307">
        <v>93.4</v>
      </c>
      <c r="M13" s="307">
        <v>0</v>
      </c>
    </row>
    <row r="14" spans="2:13" ht="18" customHeight="1">
      <c r="B14" s="264"/>
      <c r="C14" s="265"/>
      <c r="D14" s="266" t="s">
        <v>161</v>
      </c>
      <c r="E14" s="267"/>
      <c r="F14" s="307">
        <v>20.6</v>
      </c>
      <c r="G14" s="307">
        <v>181.2</v>
      </c>
      <c r="H14" s="307">
        <v>162.1</v>
      </c>
      <c r="I14" s="307">
        <v>19.1</v>
      </c>
      <c r="J14" s="307">
        <v>18.5</v>
      </c>
      <c r="K14" s="307">
        <v>132.7</v>
      </c>
      <c r="L14" s="307">
        <v>124.4</v>
      </c>
      <c r="M14" s="307">
        <v>8.3</v>
      </c>
    </row>
    <row r="15" spans="2:13" ht="18" customHeight="1">
      <c r="B15" s="264"/>
      <c r="C15" s="265"/>
      <c r="D15" s="266" t="s">
        <v>394</v>
      </c>
      <c r="E15" s="267"/>
      <c r="F15" s="307">
        <v>22.1</v>
      </c>
      <c r="G15" s="307">
        <v>188.6</v>
      </c>
      <c r="H15" s="307">
        <v>164.8</v>
      </c>
      <c r="I15" s="307">
        <v>23.8</v>
      </c>
      <c r="J15" s="307">
        <v>17.6</v>
      </c>
      <c r="K15" s="307">
        <v>110.8</v>
      </c>
      <c r="L15" s="307">
        <v>103.8</v>
      </c>
      <c r="M15" s="307">
        <v>7</v>
      </c>
    </row>
    <row r="16" spans="2:13" ht="18" customHeight="1">
      <c r="B16" s="264"/>
      <c r="C16" s="265"/>
      <c r="D16" s="266" t="s">
        <v>395</v>
      </c>
      <c r="E16" s="267"/>
      <c r="F16" s="307">
        <v>21.8</v>
      </c>
      <c r="G16" s="307">
        <v>179.6</v>
      </c>
      <c r="H16" s="307">
        <v>168.7</v>
      </c>
      <c r="I16" s="307">
        <v>10.9</v>
      </c>
      <c r="J16" s="307">
        <v>17.7</v>
      </c>
      <c r="K16" s="307">
        <v>98.5</v>
      </c>
      <c r="L16" s="307">
        <v>96.2</v>
      </c>
      <c r="M16" s="307">
        <v>2.3</v>
      </c>
    </row>
    <row r="17" spans="2:13" ht="18" customHeight="1">
      <c r="B17" s="264"/>
      <c r="C17" s="265"/>
      <c r="D17" s="266" t="s">
        <v>396</v>
      </c>
      <c r="E17" s="267"/>
      <c r="F17" s="307">
        <v>20.5</v>
      </c>
      <c r="G17" s="307">
        <v>172.6</v>
      </c>
      <c r="H17" s="307">
        <v>158.4</v>
      </c>
      <c r="I17" s="307">
        <v>14.2</v>
      </c>
      <c r="J17" s="307">
        <v>19.5</v>
      </c>
      <c r="K17" s="307">
        <v>128.9</v>
      </c>
      <c r="L17" s="307">
        <v>123.7</v>
      </c>
      <c r="M17" s="307">
        <v>5.2</v>
      </c>
    </row>
    <row r="18" spans="2:13" ht="18" customHeight="1">
      <c r="B18" s="264"/>
      <c r="C18" s="265"/>
      <c r="D18" s="266" t="s">
        <v>397</v>
      </c>
      <c r="E18" s="267"/>
      <c r="F18" s="307">
        <v>21.3</v>
      </c>
      <c r="G18" s="307">
        <v>172.7</v>
      </c>
      <c r="H18" s="307">
        <v>159</v>
      </c>
      <c r="I18" s="307">
        <v>13.7</v>
      </c>
      <c r="J18" s="307">
        <v>14.6</v>
      </c>
      <c r="K18" s="307">
        <v>87.4</v>
      </c>
      <c r="L18" s="307">
        <v>83.9</v>
      </c>
      <c r="M18" s="307">
        <v>3.5</v>
      </c>
    </row>
    <row r="19" spans="2:13" ht="18" customHeight="1">
      <c r="B19" s="264"/>
      <c r="C19" s="265"/>
      <c r="D19" s="266" t="s">
        <v>398</v>
      </c>
      <c r="E19" s="267"/>
      <c r="F19" s="307">
        <v>21.2</v>
      </c>
      <c r="G19" s="307">
        <v>185.2</v>
      </c>
      <c r="H19" s="307">
        <v>162.1</v>
      </c>
      <c r="I19" s="307">
        <v>23.1</v>
      </c>
      <c r="J19" s="307">
        <v>18.1</v>
      </c>
      <c r="K19" s="307">
        <v>109.6</v>
      </c>
      <c r="L19" s="307">
        <v>105.4</v>
      </c>
      <c r="M19" s="307">
        <v>4.2</v>
      </c>
    </row>
    <row r="20" spans="2:13" ht="18" customHeight="1">
      <c r="B20" s="264"/>
      <c r="C20" s="265"/>
      <c r="D20" s="266" t="s">
        <v>399</v>
      </c>
      <c r="E20" s="267"/>
      <c r="F20" s="307">
        <v>22.7</v>
      </c>
      <c r="G20" s="307">
        <v>188</v>
      </c>
      <c r="H20" s="307">
        <v>174.8</v>
      </c>
      <c r="I20" s="307">
        <v>13.2</v>
      </c>
      <c r="J20" s="307">
        <v>14.6</v>
      </c>
      <c r="K20" s="307">
        <v>74.4</v>
      </c>
      <c r="L20" s="307">
        <v>72.7</v>
      </c>
      <c r="M20" s="307">
        <v>1.7</v>
      </c>
    </row>
    <row r="21" spans="2:13" ht="18" customHeight="1">
      <c r="B21" s="264"/>
      <c r="C21" s="265"/>
      <c r="D21" s="266" t="s">
        <v>400</v>
      </c>
      <c r="E21" s="267"/>
      <c r="F21" s="307">
        <v>22</v>
      </c>
      <c r="G21" s="307">
        <v>176.9</v>
      </c>
      <c r="H21" s="307">
        <v>167.8</v>
      </c>
      <c r="I21" s="307">
        <v>9.1</v>
      </c>
      <c r="J21" s="307">
        <v>16.5</v>
      </c>
      <c r="K21" s="307">
        <v>98.7</v>
      </c>
      <c r="L21" s="307">
        <v>98</v>
      </c>
      <c r="M21" s="307">
        <v>0.7</v>
      </c>
    </row>
    <row r="22" spans="2:13" ht="18" customHeight="1">
      <c r="B22" s="264"/>
      <c r="C22" s="265"/>
      <c r="D22" s="266" t="s">
        <v>401</v>
      </c>
      <c r="E22" s="267"/>
      <c r="F22" s="307">
        <v>20</v>
      </c>
      <c r="G22" s="307">
        <v>163</v>
      </c>
      <c r="H22" s="307">
        <v>149</v>
      </c>
      <c r="I22" s="307">
        <v>14</v>
      </c>
      <c r="J22" s="307">
        <v>10.2</v>
      </c>
      <c r="K22" s="307">
        <v>58.7</v>
      </c>
      <c r="L22" s="307">
        <v>57.4</v>
      </c>
      <c r="M22" s="307">
        <v>1.3</v>
      </c>
    </row>
    <row r="23" spans="2:13" ht="18" customHeight="1">
      <c r="B23" s="264"/>
      <c r="C23" s="265"/>
      <c r="D23" s="266" t="s">
        <v>402</v>
      </c>
      <c r="E23" s="267"/>
      <c r="F23" s="307">
        <v>20.7</v>
      </c>
      <c r="G23" s="307">
        <v>166.3</v>
      </c>
      <c r="H23" s="307">
        <v>157.9</v>
      </c>
      <c r="I23" s="307">
        <v>8.4</v>
      </c>
      <c r="J23" s="307">
        <v>15.9</v>
      </c>
      <c r="K23" s="307">
        <v>97.6</v>
      </c>
      <c r="L23" s="307">
        <v>95.6</v>
      </c>
      <c r="M23" s="307">
        <v>2</v>
      </c>
    </row>
    <row r="24" spans="2:13" ht="18" customHeight="1">
      <c r="B24" s="264"/>
      <c r="C24" s="265"/>
      <c r="D24" s="266" t="s">
        <v>188</v>
      </c>
      <c r="E24" s="267"/>
      <c r="F24" s="307">
        <v>20</v>
      </c>
      <c r="G24" s="307">
        <v>158.4</v>
      </c>
      <c r="H24" s="307">
        <v>152.4</v>
      </c>
      <c r="I24" s="307">
        <v>6</v>
      </c>
      <c r="J24" s="307">
        <v>15.4</v>
      </c>
      <c r="K24" s="307">
        <v>113.7</v>
      </c>
      <c r="L24" s="307">
        <v>107.8</v>
      </c>
      <c r="M24" s="307">
        <v>5.9</v>
      </c>
    </row>
    <row r="25" spans="2:13" ht="18" customHeight="1">
      <c r="B25" s="264"/>
      <c r="C25" s="265"/>
      <c r="D25" s="266" t="s">
        <v>403</v>
      </c>
      <c r="E25" s="267"/>
      <c r="F25" s="307">
        <v>21.2</v>
      </c>
      <c r="G25" s="307">
        <v>178.4</v>
      </c>
      <c r="H25" s="307">
        <v>162.9</v>
      </c>
      <c r="I25" s="307">
        <v>15.5</v>
      </c>
      <c r="J25" s="307">
        <v>18</v>
      </c>
      <c r="K25" s="307">
        <v>97.2</v>
      </c>
      <c r="L25" s="307">
        <v>92.8</v>
      </c>
      <c r="M25" s="307">
        <v>4.4</v>
      </c>
    </row>
    <row r="26" spans="2:13" ht="18" customHeight="1">
      <c r="B26" s="259"/>
      <c r="C26" s="260"/>
      <c r="D26" s="261" t="s">
        <v>404</v>
      </c>
      <c r="E26" s="262"/>
      <c r="F26" s="308">
        <v>21.6</v>
      </c>
      <c r="G26" s="308">
        <v>181.6</v>
      </c>
      <c r="H26" s="308">
        <v>167.7</v>
      </c>
      <c r="I26" s="308">
        <v>13.9</v>
      </c>
      <c r="J26" s="308">
        <v>18.6</v>
      </c>
      <c r="K26" s="308">
        <v>115.3</v>
      </c>
      <c r="L26" s="308">
        <v>111.8</v>
      </c>
      <c r="M26" s="308">
        <v>3.5</v>
      </c>
    </row>
    <row r="27" spans="2:13" ht="18" customHeight="1">
      <c r="B27" s="270"/>
      <c r="C27" s="271"/>
      <c r="D27" s="272" t="s">
        <v>196</v>
      </c>
      <c r="E27" s="273"/>
      <c r="F27" s="309">
        <v>22.1</v>
      </c>
      <c r="G27" s="309">
        <v>174.1</v>
      </c>
      <c r="H27" s="309">
        <v>160.8</v>
      </c>
      <c r="I27" s="309">
        <v>13.3</v>
      </c>
      <c r="J27" s="309">
        <v>21</v>
      </c>
      <c r="K27" s="309">
        <v>114.6</v>
      </c>
      <c r="L27" s="309">
        <v>113.3</v>
      </c>
      <c r="M27" s="309">
        <v>1.3</v>
      </c>
    </row>
    <row r="28" spans="2:13" ht="18" customHeight="1">
      <c r="B28" s="275"/>
      <c r="C28" s="276"/>
      <c r="D28" s="277" t="s">
        <v>405</v>
      </c>
      <c r="E28" s="278"/>
      <c r="F28" s="305">
        <v>20.4</v>
      </c>
      <c r="G28" s="305">
        <v>164.8</v>
      </c>
      <c r="H28" s="305">
        <v>159.7</v>
      </c>
      <c r="I28" s="305">
        <v>5.1</v>
      </c>
      <c r="J28" s="305">
        <v>12.5</v>
      </c>
      <c r="K28" s="305">
        <v>64</v>
      </c>
      <c r="L28" s="305">
        <v>64</v>
      </c>
      <c r="M28" s="305">
        <v>0</v>
      </c>
    </row>
    <row r="29" spans="2:13" ht="18" customHeight="1">
      <c r="B29" s="264"/>
      <c r="C29" s="265"/>
      <c r="D29" s="266" t="s">
        <v>406</v>
      </c>
      <c r="E29" s="267"/>
      <c r="F29" s="307">
        <v>22.1</v>
      </c>
      <c r="G29" s="307">
        <v>188.7</v>
      </c>
      <c r="H29" s="307">
        <v>172.3</v>
      </c>
      <c r="I29" s="307">
        <v>16.4</v>
      </c>
      <c r="J29" s="307">
        <v>19.3</v>
      </c>
      <c r="K29" s="307">
        <v>131</v>
      </c>
      <c r="L29" s="307">
        <v>127.2</v>
      </c>
      <c r="M29" s="307">
        <v>3.8</v>
      </c>
    </row>
    <row r="30" spans="2:13" ht="18" customHeight="1">
      <c r="B30" s="264"/>
      <c r="C30" s="265"/>
      <c r="D30" s="266" t="s">
        <v>407</v>
      </c>
      <c r="E30" s="267"/>
      <c r="F30" s="307">
        <v>23.1</v>
      </c>
      <c r="G30" s="307">
        <v>179.7</v>
      </c>
      <c r="H30" s="307">
        <v>166.8</v>
      </c>
      <c r="I30" s="307">
        <v>12.9</v>
      </c>
      <c r="J30" s="307">
        <v>18.1</v>
      </c>
      <c r="K30" s="307">
        <v>110.7</v>
      </c>
      <c r="L30" s="307">
        <v>109.7</v>
      </c>
      <c r="M30" s="307">
        <v>1</v>
      </c>
    </row>
    <row r="31" spans="2:13" ht="18" customHeight="1">
      <c r="B31" s="264"/>
      <c r="C31" s="265"/>
      <c r="D31" s="266" t="s">
        <v>208</v>
      </c>
      <c r="E31" s="267"/>
      <c r="F31" s="307">
        <v>22</v>
      </c>
      <c r="G31" s="307">
        <v>192.6</v>
      </c>
      <c r="H31" s="307">
        <v>169.2</v>
      </c>
      <c r="I31" s="307">
        <v>23.4</v>
      </c>
      <c r="J31" s="307">
        <v>19.1</v>
      </c>
      <c r="K31" s="307">
        <v>132.8</v>
      </c>
      <c r="L31" s="307">
        <v>123</v>
      </c>
      <c r="M31" s="307">
        <v>9.8</v>
      </c>
    </row>
    <row r="32" spans="2:13" ht="18" customHeight="1">
      <c r="B32" s="264"/>
      <c r="C32" s="265"/>
      <c r="D32" s="266" t="s">
        <v>408</v>
      </c>
      <c r="E32" s="267"/>
      <c r="F32" s="307">
        <v>20.8</v>
      </c>
      <c r="G32" s="307">
        <v>170.3</v>
      </c>
      <c r="H32" s="307">
        <v>156.2</v>
      </c>
      <c r="I32" s="307">
        <v>14.1</v>
      </c>
      <c r="J32" s="307">
        <v>19.3</v>
      </c>
      <c r="K32" s="307">
        <v>127.1</v>
      </c>
      <c r="L32" s="307">
        <v>119.3</v>
      </c>
      <c r="M32" s="307">
        <v>7.8</v>
      </c>
    </row>
    <row r="33" spans="2:13" ht="18" customHeight="1">
      <c r="B33" s="264"/>
      <c r="C33" s="265"/>
      <c r="D33" s="266" t="s">
        <v>409</v>
      </c>
      <c r="E33" s="267"/>
      <c r="F33" s="307">
        <v>20.8</v>
      </c>
      <c r="G33" s="307">
        <v>174.8</v>
      </c>
      <c r="H33" s="307">
        <v>158.4</v>
      </c>
      <c r="I33" s="307">
        <v>16.4</v>
      </c>
      <c r="J33" s="307">
        <v>20.7</v>
      </c>
      <c r="K33" s="307">
        <v>113.3</v>
      </c>
      <c r="L33" s="307">
        <v>111.9</v>
      </c>
      <c r="M33" s="307">
        <v>1.4</v>
      </c>
    </row>
    <row r="34" spans="2:13" ht="18" customHeight="1">
      <c r="B34" s="264"/>
      <c r="C34" s="265"/>
      <c r="D34" s="266" t="s">
        <v>410</v>
      </c>
      <c r="E34" s="267"/>
      <c r="F34" s="307">
        <v>20.6</v>
      </c>
      <c r="G34" s="307">
        <v>178.2</v>
      </c>
      <c r="H34" s="307">
        <v>161.8</v>
      </c>
      <c r="I34" s="307">
        <v>16.4</v>
      </c>
      <c r="J34" s="307">
        <v>18.8</v>
      </c>
      <c r="K34" s="307">
        <v>96.3</v>
      </c>
      <c r="L34" s="307">
        <v>95.2</v>
      </c>
      <c r="M34" s="307">
        <v>1.1</v>
      </c>
    </row>
    <row r="35" spans="2:13" ht="18" customHeight="1">
      <c r="B35" s="264"/>
      <c r="C35" s="265"/>
      <c r="D35" s="266" t="s">
        <v>411</v>
      </c>
      <c r="E35" s="267"/>
      <c r="F35" s="307">
        <v>20.2</v>
      </c>
      <c r="G35" s="307">
        <v>169.3</v>
      </c>
      <c r="H35" s="307">
        <v>158.4</v>
      </c>
      <c r="I35" s="307">
        <v>10.9</v>
      </c>
      <c r="J35" s="307">
        <v>17.8</v>
      </c>
      <c r="K35" s="307">
        <v>125.7</v>
      </c>
      <c r="L35" s="307">
        <v>123.3</v>
      </c>
      <c r="M35" s="307">
        <v>2.4</v>
      </c>
    </row>
    <row r="36" spans="2:13" ht="18" customHeight="1">
      <c r="B36" s="264"/>
      <c r="C36" s="265"/>
      <c r="D36" s="266" t="s">
        <v>222</v>
      </c>
      <c r="E36" s="267"/>
      <c r="F36" s="307">
        <v>21</v>
      </c>
      <c r="G36" s="307">
        <v>179.5</v>
      </c>
      <c r="H36" s="307">
        <v>164.9</v>
      </c>
      <c r="I36" s="307">
        <v>14.6</v>
      </c>
      <c r="J36" s="307">
        <v>20.3</v>
      </c>
      <c r="K36" s="307">
        <v>114.7</v>
      </c>
      <c r="L36" s="307">
        <v>114.7</v>
      </c>
      <c r="M36" s="307">
        <v>0</v>
      </c>
    </row>
    <row r="37" spans="2:13" ht="18" customHeight="1">
      <c r="B37" s="264"/>
      <c r="C37" s="265"/>
      <c r="D37" s="266" t="s">
        <v>225</v>
      </c>
      <c r="E37" s="267"/>
      <c r="F37" s="307">
        <v>21.3</v>
      </c>
      <c r="G37" s="307">
        <v>184.1</v>
      </c>
      <c r="H37" s="307">
        <v>174.2</v>
      </c>
      <c r="I37" s="307">
        <v>9.9</v>
      </c>
      <c r="J37" s="307">
        <v>19.8</v>
      </c>
      <c r="K37" s="307">
        <v>113</v>
      </c>
      <c r="L37" s="307">
        <v>111.3</v>
      </c>
      <c r="M37" s="307">
        <v>1.7</v>
      </c>
    </row>
    <row r="38" spans="2:13" ht="18" customHeight="1">
      <c r="B38" s="264"/>
      <c r="C38" s="265"/>
      <c r="D38" s="266" t="s">
        <v>228</v>
      </c>
      <c r="E38" s="267"/>
      <c r="F38" s="307">
        <v>21.2</v>
      </c>
      <c r="G38" s="307">
        <v>178.5</v>
      </c>
      <c r="H38" s="307">
        <v>163.7</v>
      </c>
      <c r="I38" s="307">
        <v>14.8</v>
      </c>
      <c r="J38" s="307">
        <v>16.2</v>
      </c>
      <c r="K38" s="307">
        <v>91.3</v>
      </c>
      <c r="L38" s="307">
        <v>90.5</v>
      </c>
      <c r="M38" s="307">
        <v>0.8</v>
      </c>
    </row>
    <row r="39" spans="2:13" ht="18" customHeight="1">
      <c r="B39" s="264"/>
      <c r="C39" s="265"/>
      <c r="D39" s="266" t="s">
        <v>412</v>
      </c>
      <c r="E39" s="267"/>
      <c r="F39" s="307">
        <v>20.5</v>
      </c>
      <c r="G39" s="307">
        <v>175.5</v>
      </c>
      <c r="H39" s="307">
        <v>161.7</v>
      </c>
      <c r="I39" s="307">
        <v>13.8</v>
      </c>
      <c r="J39" s="307">
        <v>17.3</v>
      </c>
      <c r="K39" s="307">
        <v>107.5</v>
      </c>
      <c r="L39" s="307">
        <v>105.1</v>
      </c>
      <c r="M39" s="307">
        <v>2.4</v>
      </c>
    </row>
    <row r="40" spans="2:13" ht="18" customHeight="1">
      <c r="B40" s="264"/>
      <c r="C40" s="265"/>
      <c r="D40" s="266" t="s">
        <v>413</v>
      </c>
      <c r="E40" s="267"/>
      <c r="F40" s="307">
        <v>21.1</v>
      </c>
      <c r="G40" s="307">
        <v>182.1</v>
      </c>
      <c r="H40" s="307">
        <v>166.2</v>
      </c>
      <c r="I40" s="307">
        <v>15.9</v>
      </c>
      <c r="J40" s="307">
        <v>20.3</v>
      </c>
      <c r="K40" s="307">
        <v>128.5</v>
      </c>
      <c r="L40" s="307">
        <v>127.7</v>
      </c>
      <c r="M40" s="307">
        <v>0.8</v>
      </c>
    </row>
    <row r="41" spans="2:13" ht="18" customHeight="1">
      <c r="B41" s="264"/>
      <c r="C41" s="265"/>
      <c r="D41" s="266" t="s">
        <v>414</v>
      </c>
      <c r="E41" s="267"/>
      <c r="F41" s="307">
        <v>20.4</v>
      </c>
      <c r="G41" s="307">
        <v>174.1</v>
      </c>
      <c r="H41" s="307">
        <v>158</v>
      </c>
      <c r="I41" s="307">
        <v>16.1</v>
      </c>
      <c r="J41" s="307">
        <v>18.8</v>
      </c>
      <c r="K41" s="307">
        <v>124.3</v>
      </c>
      <c r="L41" s="307">
        <v>122.5</v>
      </c>
      <c r="M41" s="307">
        <v>1.8</v>
      </c>
    </row>
    <row r="42" spans="2:13" ht="18" customHeight="1">
      <c r="B42" s="264"/>
      <c r="C42" s="265"/>
      <c r="D42" s="266" t="s">
        <v>415</v>
      </c>
      <c r="E42" s="267"/>
      <c r="F42" s="307">
        <v>20.4</v>
      </c>
      <c r="G42" s="307">
        <v>172.3</v>
      </c>
      <c r="H42" s="307">
        <v>158.9</v>
      </c>
      <c r="I42" s="307">
        <v>13.4</v>
      </c>
      <c r="J42" s="307">
        <v>18</v>
      </c>
      <c r="K42" s="307">
        <v>108.1</v>
      </c>
      <c r="L42" s="307">
        <v>107.3</v>
      </c>
      <c r="M42" s="307">
        <v>0.8</v>
      </c>
    </row>
    <row r="43" spans="2:13" ht="18" customHeight="1">
      <c r="B43" s="264"/>
      <c r="C43" s="265"/>
      <c r="D43" s="266" t="s">
        <v>416</v>
      </c>
      <c r="E43" s="267"/>
      <c r="F43" s="307">
        <v>21.6</v>
      </c>
      <c r="G43" s="307">
        <v>180.3</v>
      </c>
      <c r="H43" s="307">
        <v>168.1</v>
      </c>
      <c r="I43" s="307">
        <v>12.2</v>
      </c>
      <c r="J43" s="307">
        <v>18.3</v>
      </c>
      <c r="K43" s="307">
        <v>99.7</v>
      </c>
      <c r="L43" s="307">
        <v>99.1</v>
      </c>
      <c r="M43" s="307">
        <v>0.6</v>
      </c>
    </row>
    <row r="44" spans="2:13" ht="18" customHeight="1">
      <c r="B44" s="264"/>
      <c r="C44" s="265"/>
      <c r="D44" s="266" t="s">
        <v>417</v>
      </c>
      <c r="E44" s="267"/>
      <c r="F44" s="307">
        <v>21</v>
      </c>
      <c r="G44" s="307">
        <v>184.3</v>
      </c>
      <c r="H44" s="307">
        <v>163.7</v>
      </c>
      <c r="I44" s="307">
        <v>20.6</v>
      </c>
      <c r="J44" s="307">
        <v>19.2</v>
      </c>
      <c r="K44" s="307">
        <v>129.9</v>
      </c>
      <c r="L44" s="307">
        <v>111</v>
      </c>
      <c r="M44" s="307">
        <v>18.9</v>
      </c>
    </row>
    <row r="45" spans="2:13" ht="18" customHeight="1">
      <c r="B45" s="264"/>
      <c r="C45" s="265"/>
      <c r="D45" s="266" t="s">
        <v>418</v>
      </c>
      <c r="E45" s="267"/>
      <c r="F45" s="307">
        <v>20.4</v>
      </c>
      <c r="G45" s="307">
        <v>178</v>
      </c>
      <c r="H45" s="307">
        <v>161.4</v>
      </c>
      <c r="I45" s="307">
        <v>16.6</v>
      </c>
      <c r="J45" s="307">
        <v>19.6</v>
      </c>
      <c r="K45" s="307">
        <v>91.9</v>
      </c>
      <c r="L45" s="307">
        <v>91</v>
      </c>
      <c r="M45" s="307">
        <v>0.9</v>
      </c>
    </row>
    <row r="46" spans="2:13" ht="18" customHeight="1">
      <c r="B46" s="264"/>
      <c r="C46" s="265"/>
      <c r="D46" s="266" t="s">
        <v>419</v>
      </c>
      <c r="E46" s="267"/>
      <c r="F46" s="307">
        <v>20.7</v>
      </c>
      <c r="G46" s="307">
        <v>177.4</v>
      </c>
      <c r="H46" s="307">
        <v>159.8</v>
      </c>
      <c r="I46" s="307">
        <v>17.6</v>
      </c>
      <c r="J46" s="307">
        <v>19.6</v>
      </c>
      <c r="K46" s="307">
        <v>129.1</v>
      </c>
      <c r="L46" s="307">
        <v>126.7</v>
      </c>
      <c r="M46" s="307">
        <v>2.4</v>
      </c>
    </row>
    <row r="47" spans="2:13" ht="18" customHeight="1">
      <c r="B47" s="264"/>
      <c r="C47" s="265"/>
      <c r="D47" s="266" t="s">
        <v>420</v>
      </c>
      <c r="E47" s="267"/>
      <c r="F47" s="280" t="s">
        <v>804</v>
      </c>
      <c r="G47" s="280" t="s">
        <v>804</v>
      </c>
      <c r="H47" s="280" t="s">
        <v>804</v>
      </c>
      <c r="I47" s="280" t="s">
        <v>804</v>
      </c>
      <c r="J47" s="280" t="s">
        <v>804</v>
      </c>
      <c r="K47" s="280" t="s">
        <v>804</v>
      </c>
      <c r="L47" s="280" t="s">
        <v>804</v>
      </c>
      <c r="M47" s="280" t="s">
        <v>804</v>
      </c>
    </row>
    <row r="48" spans="2:13" ht="18" customHeight="1">
      <c r="B48" s="264"/>
      <c r="C48" s="265"/>
      <c r="D48" s="266" t="s">
        <v>421</v>
      </c>
      <c r="E48" s="267"/>
      <c r="F48" s="280" t="s">
        <v>804</v>
      </c>
      <c r="G48" s="280" t="s">
        <v>804</v>
      </c>
      <c r="H48" s="280" t="s">
        <v>804</v>
      </c>
      <c r="I48" s="280" t="s">
        <v>804</v>
      </c>
      <c r="J48" s="280" t="s">
        <v>804</v>
      </c>
      <c r="K48" s="280" t="s">
        <v>804</v>
      </c>
      <c r="L48" s="280" t="s">
        <v>804</v>
      </c>
      <c r="M48" s="280" t="s">
        <v>804</v>
      </c>
    </row>
    <row r="49" spans="2:13" ht="18" customHeight="1">
      <c r="B49" s="264"/>
      <c r="C49" s="265"/>
      <c r="D49" s="266" t="s">
        <v>422</v>
      </c>
      <c r="E49" s="267"/>
      <c r="F49" s="280" t="s">
        <v>804</v>
      </c>
      <c r="G49" s="280" t="s">
        <v>804</v>
      </c>
      <c r="H49" s="280" t="s">
        <v>804</v>
      </c>
      <c r="I49" s="280" t="s">
        <v>804</v>
      </c>
      <c r="J49" s="280" t="s">
        <v>804</v>
      </c>
      <c r="K49" s="280" t="s">
        <v>804</v>
      </c>
      <c r="L49" s="280" t="s">
        <v>804</v>
      </c>
      <c r="M49" s="280" t="s">
        <v>804</v>
      </c>
    </row>
    <row r="50" spans="2:13" ht="18" customHeight="1">
      <c r="B50" s="259"/>
      <c r="C50" s="260"/>
      <c r="D50" s="261" t="s">
        <v>423</v>
      </c>
      <c r="E50" s="262"/>
      <c r="F50" s="308">
        <v>22</v>
      </c>
      <c r="G50" s="308">
        <v>179.4</v>
      </c>
      <c r="H50" s="308">
        <v>168.2</v>
      </c>
      <c r="I50" s="308">
        <v>11.2</v>
      </c>
      <c r="J50" s="308">
        <v>19.2</v>
      </c>
      <c r="K50" s="308">
        <v>103.7</v>
      </c>
      <c r="L50" s="308">
        <v>102.5</v>
      </c>
      <c r="M50" s="308">
        <v>1.2</v>
      </c>
    </row>
    <row r="51" spans="2:13" ht="18" customHeight="1">
      <c r="B51" s="281"/>
      <c r="C51" s="282"/>
      <c r="D51" s="283" t="s">
        <v>424</v>
      </c>
      <c r="E51" s="284"/>
      <c r="F51" s="310">
        <v>21.6</v>
      </c>
      <c r="G51" s="310">
        <v>179.8</v>
      </c>
      <c r="H51" s="310">
        <v>169.1</v>
      </c>
      <c r="I51" s="310">
        <v>10.7</v>
      </c>
      <c r="J51" s="310">
        <v>17.6</v>
      </c>
      <c r="K51" s="310">
        <v>97.9</v>
      </c>
      <c r="L51" s="310">
        <v>95.5</v>
      </c>
      <c r="M51" s="310">
        <v>2.4</v>
      </c>
    </row>
    <row r="52" spans="2:13" ht="18" customHeight="1">
      <c r="B52" s="259"/>
      <c r="C52" s="260"/>
      <c r="D52" s="261" t="s">
        <v>256</v>
      </c>
      <c r="E52" s="262"/>
      <c r="F52" s="308">
        <v>23.2</v>
      </c>
      <c r="G52" s="308">
        <v>190.5</v>
      </c>
      <c r="H52" s="308">
        <v>175.9</v>
      </c>
      <c r="I52" s="308">
        <v>14.6</v>
      </c>
      <c r="J52" s="308">
        <v>14.8</v>
      </c>
      <c r="K52" s="308">
        <v>90.4</v>
      </c>
      <c r="L52" s="308">
        <v>89.3</v>
      </c>
      <c r="M52" s="308">
        <v>1.1</v>
      </c>
    </row>
    <row r="53" spans="2:13" ht="18" customHeight="1">
      <c r="B53" s="281"/>
      <c r="C53" s="282"/>
      <c r="D53" s="283" t="s">
        <v>425</v>
      </c>
      <c r="E53" s="284"/>
      <c r="F53" s="310">
        <v>22.2</v>
      </c>
      <c r="G53" s="310">
        <v>185</v>
      </c>
      <c r="H53" s="310">
        <v>173.5</v>
      </c>
      <c r="I53" s="310">
        <v>11.5</v>
      </c>
      <c r="J53" s="310">
        <v>14.5</v>
      </c>
      <c r="K53" s="310">
        <v>71.8</v>
      </c>
      <c r="L53" s="310">
        <v>70</v>
      </c>
      <c r="M53" s="310">
        <v>1.8</v>
      </c>
    </row>
    <row r="54" spans="2:13" ht="18" customHeight="1">
      <c r="B54" s="275"/>
      <c r="C54" s="276"/>
      <c r="D54" s="277" t="s">
        <v>258</v>
      </c>
      <c r="E54" s="278"/>
      <c r="F54" s="305">
        <v>20.4</v>
      </c>
      <c r="G54" s="305">
        <v>164.3</v>
      </c>
      <c r="H54" s="305">
        <v>155.3</v>
      </c>
      <c r="I54" s="305">
        <v>9</v>
      </c>
      <c r="J54" s="305">
        <v>17.3</v>
      </c>
      <c r="K54" s="305">
        <v>109.5</v>
      </c>
      <c r="L54" s="305">
        <v>106.6</v>
      </c>
      <c r="M54" s="305">
        <v>2.9</v>
      </c>
    </row>
    <row r="55" spans="2:13" ht="18" customHeight="1">
      <c r="B55" s="264"/>
      <c r="C55" s="265"/>
      <c r="D55" s="266" t="s">
        <v>426</v>
      </c>
      <c r="E55" s="267"/>
      <c r="F55" s="307">
        <v>21</v>
      </c>
      <c r="G55" s="307">
        <v>168.2</v>
      </c>
      <c r="H55" s="307">
        <v>160.3</v>
      </c>
      <c r="I55" s="307">
        <v>7.9</v>
      </c>
      <c r="J55" s="307">
        <v>15.3</v>
      </c>
      <c r="K55" s="307">
        <v>91.9</v>
      </c>
      <c r="L55" s="307">
        <v>90.3</v>
      </c>
      <c r="M55" s="307">
        <v>1.6</v>
      </c>
    </row>
    <row r="56" spans="2:13" ht="18" customHeight="1">
      <c r="B56" s="259"/>
      <c r="C56" s="260"/>
      <c r="D56" s="261" t="s">
        <v>427</v>
      </c>
      <c r="E56" s="262"/>
      <c r="F56" s="308">
        <v>20</v>
      </c>
      <c r="G56" s="308">
        <v>176.8</v>
      </c>
      <c r="H56" s="308">
        <v>151.1</v>
      </c>
      <c r="I56" s="308">
        <v>25.7</v>
      </c>
      <c r="J56" s="308">
        <v>20.3</v>
      </c>
      <c r="K56" s="308">
        <v>96.3</v>
      </c>
      <c r="L56" s="308">
        <v>85.3</v>
      </c>
      <c r="M56" s="308">
        <v>11</v>
      </c>
    </row>
    <row r="57" spans="2:13" ht="18" customHeight="1">
      <c r="B57" s="264"/>
      <c r="C57" s="265"/>
      <c r="D57" s="266" t="s">
        <v>428</v>
      </c>
      <c r="E57" s="267"/>
      <c r="F57" s="307">
        <v>21.1</v>
      </c>
      <c r="G57" s="307">
        <v>174.6</v>
      </c>
      <c r="H57" s="307">
        <v>161.7</v>
      </c>
      <c r="I57" s="307">
        <v>12.9</v>
      </c>
      <c r="J57" s="307">
        <v>17.5</v>
      </c>
      <c r="K57" s="307">
        <v>97.3</v>
      </c>
      <c r="L57" s="307">
        <v>94.6</v>
      </c>
      <c r="M57" s="307">
        <v>2.7</v>
      </c>
    </row>
    <row r="58" spans="2:13" ht="18" customHeight="1">
      <c r="B58" s="281"/>
      <c r="C58" s="282"/>
      <c r="D58" s="283" t="s">
        <v>429</v>
      </c>
      <c r="E58" s="284"/>
      <c r="F58" s="310">
        <v>22.3</v>
      </c>
      <c r="G58" s="310">
        <v>184.2</v>
      </c>
      <c r="H58" s="310">
        <v>173.3</v>
      </c>
      <c r="I58" s="310">
        <v>10.9</v>
      </c>
      <c r="J58" s="310">
        <v>17</v>
      </c>
      <c r="K58" s="310">
        <v>98.3</v>
      </c>
      <c r="L58" s="310">
        <v>95.5</v>
      </c>
      <c r="M58" s="310">
        <v>2.8</v>
      </c>
    </row>
    <row r="59" spans="2:13" ht="14.25" customHeight="1">
      <c r="B59" s="321"/>
      <c r="C59" s="322"/>
      <c r="D59" s="323" t="s">
        <v>430</v>
      </c>
      <c r="E59" s="324"/>
      <c r="F59" s="288" t="s">
        <v>804</v>
      </c>
      <c r="G59" s="288" t="s">
        <v>804</v>
      </c>
      <c r="H59" s="288" t="s">
        <v>804</v>
      </c>
      <c r="I59" s="288" t="s">
        <v>804</v>
      </c>
      <c r="J59" s="288" t="s">
        <v>804</v>
      </c>
      <c r="K59" s="288" t="s">
        <v>804</v>
      </c>
      <c r="L59" s="288" t="s">
        <v>804</v>
      </c>
      <c r="M59" s="288" t="s">
        <v>804</v>
      </c>
    </row>
    <row r="60" spans="2:13" ht="14.25" customHeight="1">
      <c r="B60" s="270"/>
      <c r="C60" s="271"/>
      <c r="D60" s="325" t="s">
        <v>431</v>
      </c>
      <c r="E60" s="273"/>
      <c r="F60" s="280" t="s">
        <v>804</v>
      </c>
      <c r="G60" s="280" t="s">
        <v>804</v>
      </c>
      <c r="H60" s="280" t="s">
        <v>804</v>
      </c>
      <c r="I60" s="280" t="s">
        <v>804</v>
      </c>
      <c r="J60" s="280" t="s">
        <v>804</v>
      </c>
      <c r="K60" s="280" t="s">
        <v>804</v>
      </c>
      <c r="L60" s="280" t="s">
        <v>804</v>
      </c>
      <c r="M60" s="280" t="s">
        <v>804</v>
      </c>
    </row>
    <row r="61" spans="2:13" ht="14.25" customHeight="1">
      <c r="B61" s="270"/>
      <c r="C61" s="271"/>
      <c r="D61" s="325" t="s">
        <v>432</v>
      </c>
      <c r="E61" s="273"/>
      <c r="F61" s="280" t="s">
        <v>804</v>
      </c>
      <c r="G61" s="280" t="s">
        <v>804</v>
      </c>
      <c r="H61" s="280" t="s">
        <v>804</v>
      </c>
      <c r="I61" s="280" t="s">
        <v>804</v>
      </c>
      <c r="J61" s="280" t="s">
        <v>804</v>
      </c>
      <c r="K61" s="280" t="s">
        <v>804</v>
      </c>
      <c r="L61" s="280" t="s">
        <v>804</v>
      </c>
      <c r="M61" s="280" t="s">
        <v>804</v>
      </c>
    </row>
    <row r="62" spans="2:13" ht="14.25" customHeight="1">
      <c r="B62" s="270"/>
      <c r="C62" s="271"/>
      <c r="D62" s="325" t="s">
        <v>433</v>
      </c>
      <c r="E62" s="273"/>
      <c r="F62" s="280" t="s">
        <v>804</v>
      </c>
      <c r="G62" s="280" t="s">
        <v>804</v>
      </c>
      <c r="H62" s="280" t="s">
        <v>804</v>
      </c>
      <c r="I62" s="280" t="s">
        <v>804</v>
      </c>
      <c r="J62" s="280" t="s">
        <v>804</v>
      </c>
      <c r="K62" s="280" t="s">
        <v>804</v>
      </c>
      <c r="L62" s="280" t="s">
        <v>804</v>
      </c>
      <c r="M62" s="280" t="s">
        <v>804</v>
      </c>
    </row>
    <row r="63" spans="2:13" ht="14.25" customHeight="1">
      <c r="B63" s="281"/>
      <c r="C63" s="282"/>
      <c r="D63" s="292" t="s">
        <v>434</v>
      </c>
      <c r="E63" s="284"/>
      <c r="F63" s="280" t="s">
        <v>804</v>
      </c>
      <c r="G63" s="280" t="s">
        <v>804</v>
      </c>
      <c r="H63" s="280" t="s">
        <v>804</v>
      </c>
      <c r="I63" s="280" t="s">
        <v>804</v>
      </c>
      <c r="J63" s="280" t="s">
        <v>804</v>
      </c>
      <c r="K63" s="280" t="s">
        <v>804</v>
      </c>
      <c r="L63" s="280" t="s">
        <v>804</v>
      </c>
      <c r="M63" s="280" t="s">
        <v>804</v>
      </c>
    </row>
    <row r="64" spans="2:13" ht="14.25" customHeight="1">
      <c r="B64" s="259"/>
      <c r="C64" s="260"/>
      <c r="D64" s="287" t="s">
        <v>435</v>
      </c>
      <c r="E64" s="262"/>
      <c r="F64" s="288" t="s">
        <v>804</v>
      </c>
      <c r="G64" s="288" t="s">
        <v>804</v>
      </c>
      <c r="H64" s="288" t="s">
        <v>804</v>
      </c>
      <c r="I64" s="288" t="s">
        <v>804</v>
      </c>
      <c r="J64" s="288" t="s">
        <v>804</v>
      </c>
      <c r="K64" s="288" t="s">
        <v>804</v>
      </c>
      <c r="L64" s="288" t="s">
        <v>804</v>
      </c>
      <c r="M64" s="288" t="s">
        <v>804</v>
      </c>
    </row>
    <row r="65" spans="2:13" ht="14.25" customHeight="1">
      <c r="B65" s="281"/>
      <c r="C65" s="282"/>
      <c r="D65" s="292" t="s">
        <v>436</v>
      </c>
      <c r="E65" s="284"/>
      <c r="F65" s="293" t="s">
        <v>804</v>
      </c>
      <c r="G65" s="293" t="s">
        <v>804</v>
      </c>
      <c r="H65" s="293" t="s">
        <v>804</v>
      </c>
      <c r="I65" s="293" t="s">
        <v>804</v>
      </c>
      <c r="J65" s="293" t="s">
        <v>804</v>
      </c>
      <c r="K65" s="293" t="s">
        <v>804</v>
      </c>
      <c r="L65" s="293" t="s">
        <v>804</v>
      </c>
      <c r="M65" s="293" t="s">
        <v>804</v>
      </c>
    </row>
    <row r="66" spans="2:13" ht="18.75">
      <c r="B66" s="236" t="s">
        <v>803</v>
      </c>
      <c r="C66" s="237"/>
      <c r="D66" s="238"/>
      <c r="E66" s="237"/>
      <c r="F66" s="237"/>
      <c r="G66" s="314"/>
      <c r="I66" s="237" t="s">
        <v>477</v>
      </c>
      <c r="K66" s="237"/>
      <c r="L66" s="237"/>
      <c r="M66" s="237"/>
    </row>
    <row r="67" spans="2:13" ht="14.25" customHeight="1">
      <c r="B67" s="240" t="s">
        <v>438</v>
      </c>
      <c r="C67" s="315"/>
      <c r="D67" s="315"/>
      <c r="E67" s="315"/>
      <c r="F67" s="315"/>
      <c r="G67" s="242"/>
      <c r="H67" s="242"/>
      <c r="I67" s="242"/>
      <c r="J67" s="242"/>
      <c r="K67" s="242"/>
      <c r="L67" s="242"/>
      <c r="M67" s="242"/>
    </row>
    <row r="68" spans="2:13" ht="14.25" customHeight="1">
      <c r="B68" s="240"/>
      <c r="C68" s="315"/>
      <c r="D68" s="315"/>
      <c r="E68" s="315"/>
      <c r="F68" s="315"/>
      <c r="G68" s="242"/>
      <c r="H68" s="242"/>
      <c r="I68" s="242"/>
      <c r="J68" s="242"/>
      <c r="K68" s="242"/>
      <c r="L68" s="242"/>
      <c r="M68" s="242"/>
    </row>
    <row r="69" spans="2:13" ht="6" customHeight="1">
      <c r="B69" s="242"/>
      <c r="C69" s="242"/>
      <c r="E69" s="242"/>
      <c r="F69" s="242"/>
      <c r="G69" s="242"/>
      <c r="H69" s="242"/>
      <c r="I69" s="242"/>
      <c r="J69" s="242"/>
      <c r="K69" s="242"/>
      <c r="L69" s="242"/>
      <c r="M69" s="242"/>
    </row>
    <row r="70" spans="2:13" ht="18" customHeight="1">
      <c r="B70" s="242"/>
      <c r="C70" s="242"/>
      <c r="D70" s="244" t="s">
        <v>449</v>
      </c>
      <c r="E70" s="242"/>
      <c r="G70" s="242"/>
      <c r="H70" s="242"/>
      <c r="I70" s="242"/>
      <c r="J70" s="242"/>
      <c r="K70" s="242"/>
      <c r="L70" s="242"/>
      <c r="M70" s="245"/>
    </row>
    <row r="71" spans="2:13" s="250" customFormat="1" ht="18" customHeight="1">
      <c r="B71" s="246"/>
      <c r="C71" s="247"/>
      <c r="D71" s="248"/>
      <c r="E71" s="249"/>
      <c r="F71" s="772" t="s">
        <v>467</v>
      </c>
      <c r="G71" s="786"/>
      <c r="H71" s="786"/>
      <c r="I71" s="787"/>
      <c r="J71" s="772" t="s">
        <v>468</v>
      </c>
      <c r="K71" s="786"/>
      <c r="L71" s="786"/>
      <c r="M71" s="787"/>
    </row>
    <row r="72" spans="2:13" s="250" customFormat="1" ht="36" customHeight="1" thickBot="1">
      <c r="B72" s="775" t="s">
        <v>445</v>
      </c>
      <c r="C72" s="781"/>
      <c r="D72" s="781"/>
      <c r="E72" s="252"/>
      <c r="F72" s="316" t="s">
        <v>451</v>
      </c>
      <c r="G72" s="317" t="s">
        <v>474</v>
      </c>
      <c r="H72" s="317" t="s">
        <v>475</v>
      </c>
      <c r="I72" s="318" t="s">
        <v>476</v>
      </c>
      <c r="J72" s="316" t="s">
        <v>451</v>
      </c>
      <c r="K72" s="317" t="s">
        <v>474</v>
      </c>
      <c r="L72" s="317" t="s">
        <v>475</v>
      </c>
      <c r="M72" s="318" t="s">
        <v>476</v>
      </c>
    </row>
    <row r="73" spans="2:13" s="250" customFormat="1" ht="9.75" customHeight="1" thickTop="1">
      <c r="B73" s="295"/>
      <c r="C73" s="326"/>
      <c r="D73" s="327"/>
      <c r="E73" s="328"/>
      <c r="F73" s="329" t="s">
        <v>454</v>
      </c>
      <c r="G73" s="330" t="s">
        <v>455</v>
      </c>
      <c r="H73" s="331" t="s">
        <v>455</v>
      </c>
      <c r="I73" s="331" t="s">
        <v>455</v>
      </c>
      <c r="J73" s="331" t="s">
        <v>454</v>
      </c>
      <c r="K73" s="331" t="s">
        <v>455</v>
      </c>
      <c r="L73" s="331" t="s">
        <v>455</v>
      </c>
      <c r="M73" s="329" t="s">
        <v>455</v>
      </c>
    </row>
    <row r="74" spans="2:13" ht="18" customHeight="1">
      <c r="B74" s="275"/>
      <c r="C74" s="276"/>
      <c r="D74" s="304" t="s">
        <v>146</v>
      </c>
      <c r="E74" s="278"/>
      <c r="F74" s="305">
        <v>20.9</v>
      </c>
      <c r="G74" s="305">
        <v>175.4</v>
      </c>
      <c r="H74" s="305">
        <v>160.9</v>
      </c>
      <c r="I74" s="305">
        <v>14.5</v>
      </c>
      <c r="J74" s="305">
        <v>17</v>
      </c>
      <c r="K74" s="305">
        <v>97.1</v>
      </c>
      <c r="L74" s="305">
        <v>93.9</v>
      </c>
      <c r="M74" s="305">
        <v>3.2</v>
      </c>
    </row>
    <row r="75" spans="2:13" ht="18" customHeight="1">
      <c r="B75" s="259"/>
      <c r="C75" s="260"/>
      <c r="D75" s="261" t="s">
        <v>393</v>
      </c>
      <c r="E75" s="262"/>
      <c r="F75" s="306" t="s">
        <v>804</v>
      </c>
      <c r="G75" s="306" t="s">
        <v>804</v>
      </c>
      <c r="H75" s="306" t="s">
        <v>804</v>
      </c>
      <c r="I75" s="306" t="s">
        <v>804</v>
      </c>
      <c r="J75" s="306" t="s">
        <v>804</v>
      </c>
      <c r="K75" s="306" t="s">
        <v>804</v>
      </c>
      <c r="L75" s="306" t="s">
        <v>804</v>
      </c>
      <c r="M75" s="306" t="s">
        <v>804</v>
      </c>
    </row>
    <row r="76" spans="2:13" ht="18" customHeight="1">
      <c r="B76" s="264"/>
      <c r="C76" s="265"/>
      <c r="D76" s="266" t="s">
        <v>154</v>
      </c>
      <c r="E76" s="267"/>
      <c r="F76" s="307">
        <v>23.1</v>
      </c>
      <c r="G76" s="307">
        <v>194.4</v>
      </c>
      <c r="H76" s="307">
        <v>179.1</v>
      </c>
      <c r="I76" s="307">
        <v>15.3</v>
      </c>
      <c r="J76" s="307">
        <v>19.6</v>
      </c>
      <c r="K76" s="307">
        <v>167</v>
      </c>
      <c r="L76" s="307">
        <v>156.6</v>
      </c>
      <c r="M76" s="307">
        <v>10.4</v>
      </c>
    </row>
    <row r="77" spans="2:13" ht="18" customHeight="1">
      <c r="B77" s="264"/>
      <c r="C77" s="265"/>
      <c r="D77" s="266" t="s">
        <v>156</v>
      </c>
      <c r="E77" s="267"/>
      <c r="F77" s="307">
        <v>20.9</v>
      </c>
      <c r="G77" s="307">
        <v>178.5</v>
      </c>
      <c r="H77" s="307">
        <v>162.7</v>
      </c>
      <c r="I77" s="307">
        <v>15.8</v>
      </c>
      <c r="J77" s="307">
        <v>19.3</v>
      </c>
      <c r="K77" s="307">
        <v>122.8</v>
      </c>
      <c r="L77" s="307">
        <v>119.1</v>
      </c>
      <c r="M77" s="307">
        <v>3.7</v>
      </c>
    </row>
    <row r="78" spans="2:13" ht="18" customHeight="1">
      <c r="B78" s="264"/>
      <c r="C78" s="265"/>
      <c r="D78" s="266" t="s">
        <v>158</v>
      </c>
      <c r="E78" s="267"/>
      <c r="F78" s="307">
        <v>19.9</v>
      </c>
      <c r="G78" s="307">
        <v>163.4</v>
      </c>
      <c r="H78" s="307">
        <v>149.4</v>
      </c>
      <c r="I78" s="307">
        <v>14</v>
      </c>
      <c r="J78" s="307">
        <v>16.6</v>
      </c>
      <c r="K78" s="307">
        <v>93.4</v>
      </c>
      <c r="L78" s="307">
        <v>93.4</v>
      </c>
      <c r="M78" s="307">
        <v>0</v>
      </c>
    </row>
    <row r="79" spans="2:13" ht="18" customHeight="1">
      <c r="B79" s="264"/>
      <c r="C79" s="265"/>
      <c r="D79" s="266" t="s">
        <v>161</v>
      </c>
      <c r="E79" s="267"/>
      <c r="F79" s="307">
        <v>20.8</v>
      </c>
      <c r="G79" s="307">
        <v>185.5</v>
      </c>
      <c r="H79" s="307">
        <v>165.6</v>
      </c>
      <c r="I79" s="307">
        <v>19.9</v>
      </c>
      <c r="J79" s="307">
        <v>17.5</v>
      </c>
      <c r="K79" s="307">
        <v>113.7</v>
      </c>
      <c r="L79" s="307">
        <v>112.3</v>
      </c>
      <c r="M79" s="307">
        <v>1.4</v>
      </c>
    </row>
    <row r="80" spans="2:13" ht="18" customHeight="1">
      <c r="B80" s="264"/>
      <c r="C80" s="265"/>
      <c r="D80" s="266" t="s">
        <v>394</v>
      </c>
      <c r="E80" s="267"/>
      <c r="F80" s="307">
        <v>21.6</v>
      </c>
      <c r="G80" s="307">
        <v>178.3</v>
      </c>
      <c r="H80" s="307">
        <v>158.9</v>
      </c>
      <c r="I80" s="307">
        <v>19.4</v>
      </c>
      <c r="J80" s="307">
        <v>18.2</v>
      </c>
      <c r="K80" s="307">
        <v>115.9</v>
      </c>
      <c r="L80" s="307">
        <v>106.9</v>
      </c>
      <c r="M80" s="307">
        <v>9</v>
      </c>
    </row>
    <row r="81" spans="2:13" ht="18" customHeight="1">
      <c r="B81" s="264"/>
      <c r="C81" s="265"/>
      <c r="D81" s="266" t="s">
        <v>395</v>
      </c>
      <c r="E81" s="267"/>
      <c r="F81" s="307">
        <v>21.3</v>
      </c>
      <c r="G81" s="307">
        <v>177.8</v>
      </c>
      <c r="H81" s="307">
        <v>165.3</v>
      </c>
      <c r="I81" s="307">
        <v>12.5</v>
      </c>
      <c r="J81" s="307">
        <v>18.8</v>
      </c>
      <c r="K81" s="307">
        <v>101.5</v>
      </c>
      <c r="L81" s="307">
        <v>99.3</v>
      </c>
      <c r="M81" s="307">
        <v>2.2</v>
      </c>
    </row>
    <row r="82" spans="2:13" ht="18" customHeight="1">
      <c r="B82" s="264"/>
      <c r="C82" s="265"/>
      <c r="D82" s="266" t="s">
        <v>396</v>
      </c>
      <c r="E82" s="267"/>
      <c r="F82" s="307">
        <v>20.3</v>
      </c>
      <c r="G82" s="307">
        <v>166.1</v>
      </c>
      <c r="H82" s="307">
        <v>150.2</v>
      </c>
      <c r="I82" s="307">
        <v>15.9</v>
      </c>
      <c r="J82" s="307">
        <v>19.4</v>
      </c>
      <c r="K82" s="307">
        <v>117.6</v>
      </c>
      <c r="L82" s="307">
        <v>116.8</v>
      </c>
      <c r="M82" s="307">
        <v>0.8</v>
      </c>
    </row>
    <row r="83" spans="2:13" ht="18" customHeight="1">
      <c r="B83" s="264"/>
      <c r="C83" s="265"/>
      <c r="D83" s="266" t="s">
        <v>397</v>
      </c>
      <c r="E83" s="267"/>
      <c r="F83" s="307">
        <v>20.1</v>
      </c>
      <c r="G83" s="307">
        <v>167.6</v>
      </c>
      <c r="H83" s="307">
        <v>153.2</v>
      </c>
      <c r="I83" s="307">
        <v>14.4</v>
      </c>
      <c r="J83" s="307">
        <v>14</v>
      </c>
      <c r="K83" s="307">
        <v>74.1</v>
      </c>
      <c r="L83" s="307">
        <v>72.3</v>
      </c>
      <c r="M83" s="307">
        <v>1.8</v>
      </c>
    </row>
    <row r="84" spans="2:13" ht="18" customHeight="1">
      <c r="B84" s="264"/>
      <c r="C84" s="265"/>
      <c r="D84" s="266" t="s">
        <v>398</v>
      </c>
      <c r="E84" s="267"/>
      <c r="F84" s="307">
        <v>20.2</v>
      </c>
      <c r="G84" s="307">
        <v>181.1</v>
      </c>
      <c r="H84" s="307">
        <v>159.9</v>
      </c>
      <c r="I84" s="307">
        <v>21.2</v>
      </c>
      <c r="J84" s="307">
        <v>19</v>
      </c>
      <c r="K84" s="307">
        <v>126.8</v>
      </c>
      <c r="L84" s="307">
        <v>121.5</v>
      </c>
      <c r="M84" s="307">
        <v>5.3</v>
      </c>
    </row>
    <row r="85" spans="2:13" ht="18" customHeight="1">
      <c r="B85" s="264"/>
      <c r="C85" s="265"/>
      <c r="D85" s="266" t="s">
        <v>399</v>
      </c>
      <c r="E85" s="267"/>
      <c r="F85" s="307">
        <v>22.9</v>
      </c>
      <c r="G85" s="307">
        <v>182.6</v>
      </c>
      <c r="H85" s="307">
        <v>168.6</v>
      </c>
      <c r="I85" s="307">
        <v>14</v>
      </c>
      <c r="J85" s="307">
        <v>15.3</v>
      </c>
      <c r="K85" s="307">
        <v>81.1</v>
      </c>
      <c r="L85" s="307">
        <v>77.6</v>
      </c>
      <c r="M85" s="307">
        <v>3.5</v>
      </c>
    </row>
    <row r="86" spans="2:13" ht="18" customHeight="1">
      <c r="B86" s="264"/>
      <c r="C86" s="265"/>
      <c r="D86" s="266" t="s">
        <v>400</v>
      </c>
      <c r="E86" s="267"/>
      <c r="F86" s="307">
        <v>22.8</v>
      </c>
      <c r="G86" s="307">
        <v>174</v>
      </c>
      <c r="H86" s="307">
        <v>166.5</v>
      </c>
      <c r="I86" s="307">
        <v>7.5</v>
      </c>
      <c r="J86" s="307">
        <v>17.6</v>
      </c>
      <c r="K86" s="307">
        <v>116.8</v>
      </c>
      <c r="L86" s="307">
        <v>115.8</v>
      </c>
      <c r="M86" s="307">
        <v>1</v>
      </c>
    </row>
    <row r="87" spans="2:13" ht="18" customHeight="1">
      <c r="B87" s="264"/>
      <c r="C87" s="265"/>
      <c r="D87" s="266" t="s">
        <v>401</v>
      </c>
      <c r="E87" s="267"/>
      <c r="F87" s="307">
        <v>19.5</v>
      </c>
      <c r="G87" s="307">
        <v>158.2</v>
      </c>
      <c r="H87" s="307">
        <v>145.1</v>
      </c>
      <c r="I87" s="307">
        <v>13.1</v>
      </c>
      <c r="J87" s="307">
        <v>8.5</v>
      </c>
      <c r="K87" s="307">
        <v>44</v>
      </c>
      <c r="L87" s="307">
        <v>42.9</v>
      </c>
      <c r="M87" s="307">
        <v>1.1</v>
      </c>
    </row>
    <row r="88" spans="2:13" ht="18" customHeight="1">
      <c r="B88" s="264"/>
      <c r="C88" s="265"/>
      <c r="D88" s="266" t="s">
        <v>402</v>
      </c>
      <c r="E88" s="267"/>
      <c r="F88" s="307">
        <v>20.7</v>
      </c>
      <c r="G88" s="307">
        <v>164.9</v>
      </c>
      <c r="H88" s="307">
        <v>158.4</v>
      </c>
      <c r="I88" s="307">
        <v>6.5</v>
      </c>
      <c r="J88" s="307">
        <v>15.9</v>
      </c>
      <c r="K88" s="307">
        <v>96.8</v>
      </c>
      <c r="L88" s="307">
        <v>94.3</v>
      </c>
      <c r="M88" s="307">
        <v>2.5</v>
      </c>
    </row>
    <row r="89" spans="2:13" ht="18" customHeight="1">
      <c r="B89" s="264"/>
      <c r="C89" s="265"/>
      <c r="D89" s="266" t="s">
        <v>188</v>
      </c>
      <c r="E89" s="267"/>
      <c r="F89" s="307">
        <v>20.3</v>
      </c>
      <c r="G89" s="307">
        <v>158.3</v>
      </c>
      <c r="H89" s="307">
        <v>154</v>
      </c>
      <c r="I89" s="307">
        <v>4.3</v>
      </c>
      <c r="J89" s="307">
        <v>16.8</v>
      </c>
      <c r="K89" s="307">
        <v>105.7</v>
      </c>
      <c r="L89" s="307">
        <v>104.1</v>
      </c>
      <c r="M89" s="307">
        <v>1.6</v>
      </c>
    </row>
    <row r="90" spans="2:13" ht="18" customHeight="1">
      <c r="B90" s="264"/>
      <c r="C90" s="265"/>
      <c r="D90" s="266" t="s">
        <v>403</v>
      </c>
      <c r="E90" s="267"/>
      <c r="F90" s="307">
        <v>20.1</v>
      </c>
      <c r="G90" s="307">
        <v>171.4</v>
      </c>
      <c r="H90" s="307">
        <v>154.8</v>
      </c>
      <c r="I90" s="307">
        <v>16.6</v>
      </c>
      <c r="J90" s="307">
        <v>18.3</v>
      </c>
      <c r="K90" s="307">
        <v>96.7</v>
      </c>
      <c r="L90" s="307">
        <v>92</v>
      </c>
      <c r="M90" s="307">
        <v>4.7</v>
      </c>
    </row>
    <row r="91" spans="2:13" ht="18" customHeight="1">
      <c r="B91" s="259"/>
      <c r="C91" s="260"/>
      <c r="D91" s="261" t="s">
        <v>404</v>
      </c>
      <c r="E91" s="262"/>
      <c r="F91" s="308">
        <v>21.8</v>
      </c>
      <c r="G91" s="308">
        <v>186.1</v>
      </c>
      <c r="H91" s="308">
        <v>169.3</v>
      </c>
      <c r="I91" s="308">
        <v>16.8</v>
      </c>
      <c r="J91" s="308">
        <v>19.4</v>
      </c>
      <c r="K91" s="308">
        <v>125.6</v>
      </c>
      <c r="L91" s="308">
        <v>121.3</v>
      </c>
      <c r="M91" s="308">
        <v>4.3</v>
      </c>
    </row>
    <row r="92" spans="2:13" ht="18" customHeight="1">
      <c r="B92" s="270"/>
      <c r="C92" s="271"/>
      <c r="D92" s="272" t="s">
        <v>196</v>
      </c>
      <c r="E92" s="273"/>
      <c r="F92" s="309">
        <v>21.7</v>
      </c>
      <c r="G92" s="309">
        <v>177.3</v>
      </c>
      <c r="H92" s="309">
        <v>160.8</v>
      </c>
      <c r="I92" s="309">
        <v>16.5</v>
      </c>
      <c r="J92" s="309">
        <v>20.8</v>
      </c>
      <c r="K92" s="309">
        <v>146.3</v>
      </c>
      <c r="L92" s="309">
        <v>144.8</v>
      </c>
      <c r="M92" s="309">
        <v>1.5</v>
      </c>
    </row>
    <row r="93" spans="2:13" ht="18" customHeight="1">
      <c r="B93" s="275"/>
      <c r="C93" s="276"/>
      <c r="D93" s="277" t="s">
        <v>405</v>
      </c>
      <c r="E93" s="278"/>
      <c r="F93" s="481">
        <v>21.9</v>
      </c>
      <c r="G93" s="481">
        <v>184.4</v>
      </c>
      <c r="H93" s="481">
        <v>177.2</v>
      </c>
      <c r="I93" s="481">
        <v>7.2</v>
      </c>
      <c r="J93" s="481">
        <v>19.8</v>
      </c>
      <c r="K93" s="481">
        <v>94.7</v>
      </c>
      <c r="L93" s="481">
        <v>94.7</v>
      </c>
      <c r="M93" s="481">
        <v>0</v>
      </c>
    </row>
    <row r="94" spans="2:13" ht="18" customHeight="1">
      <c r="B94" s="264"/>
      <c r="C94" s="265"/>
      <c r="D94" s="266" t="s">
        <v>406</v>
      </c>
      <c r="E94" s="267"/>
      <c r="F94" s="307">
        <v>21.9</v>
      </c>
      <c r="G94" s="307">
        <v>187.5</v>
      </c>
      <c r="H94" s="307">
        <v>174</v>
      </c>
      <c r="I94" s="307">
        <v>13.5</v>
      </c>
      <c r="J94" s="307">
        <v>20.4</v>
      </c>
      <c r="K94" s="307">
        <v>151.8</v>
      </c>
      <c r="L94" s="307">
        <v>148.9</v>
      </c>
      <c r="M94" s="307">
        <v>2.9</v>
      </c>
    </row>
    <row r="95" spans="2:13" ht="18" customHeight="1">
      <c r="B95" s="264"/>
      <c r="C95" s="265"/>
      <c r="D95" s="266" t="s">
        <v>407</v>
      </c>
      <c r="E95" s="267"/>
      <c r="F95" s="307">
        <v>23.2</v>
      </c>
      <c r="G95" s="307">
        <v>178.9</v>
      </c>
      <c r="H95" s="307">
        <v>164.6</v>
      </c>
      <c r="I95" s="307">
        <v>14.3</v>
      </c>
      <c r="J95" s="307">
        <v>18.5</v>
      </c>
      <c r="K95" s="307">
        <v>112.6</v>
      </c>
      <c r="L95" s="307">
        <v>111.4</v>
      </c>
      <c r="M95" s="307">
        <v>1.2</v>
      </c>
    </row>
    <row r="96" spans="2:13" ht="18" customHeight="1">
      <c r="B96" s="264"/>
      <c r="C96" s="265"/>
      <c r="D96" s="266" t="s">
        <v>208</v>
      </c>
      <c r="E96" s="267"/>
      <c r="F96" s="307">
        <v>22.2</v>
      </c>
      <c r="G96" s="307">
        <v>193.5</v>
      </c>
      <c r="H96" s="307">
        <v>169.4</v>
      </c>
      <c r="I96" s="307">
        <v>24.1</v>
      </c>
      <c r="J96" s="307">
        <v>21.6</v>
      </c>
      <c r="K96" s="307">
        <v>147.3</v>
      </c>
      <c r="L96" s="307">
        <v>136</v>
      </c>
      <c r="M96" s="307">
        <v>11.3</v>
      </c>
    </row>
    <row r="97" spans="2:13" ht="18" customHeight="1">
      <c r="B97" s="264"/>
      <c r="C97" s="265"/>
      <c r="D97" s="266" t="s">
        <v>408</v>
      </c>
      <c r="E97" s="267"/>
      <c r="F97" s="307">
        <v>20.6</v>
      </c>
      <c r="G97" s="307">
        <v>168.2</v>
      </c>
      <c r="H97" s="307">
        <v>154</v>
      </c>
      <c r="I97" s="307">
        <v>14.2</v>
      </c>
      <c r="J97" s="307">
        <v>19.8</v>
      </c>
      <c r="K97" s="307">
        <v>132.9</v>
      </c>
      <c r="L97" s="307">
        <v>124.3</v>
      </c>
      <c r="M97" s="307">
        <v>8.6</v>
      </c>
    </row>
    <row r="98" spans="2:13" ht="18" customHeight="1">
      <c r="B98" s="264"/>
      <c r="C98" s="265"/>
      <c r="D98" s="266" t="s">
        <v>409</v>
      </c>
      <c r="E98" s="267"/>
      <c r="F98" s="307">
        <v>21.1</v>
      </c>
      <c r="G98" s="307">
        <v>179.3</v>
      </c>
      <c r="H98" s="307">
        <v>162.5</v>
      </c>
      <c r="I98" s="307">
        <v>16.8</v>
      </c>
      <c r="J98" s="307">
        <v>19</v>
      </c>
      <c r="K98" s="307">
        <v>112.7</v>
      </c>
      <c r="L98" s="307">
        <v>111.3</v>
      </c>
      <c r="M98" s="307">
        <v>1.4</v>
      </c>
    </row>
    <row r="99" spans="2:13" ht="18" customHeight="1">
      <c r="B99" s="264"/>
      <c r="C99" s="265"/>
      <c r="D99" s="266" t="s">
        <v>410</v>
      </c>
      <c r="E99" s="267"/>
      <c r="F99" s="307">
        <v>20.6</v>
      </c>
      <c r="G99" s="307">
        <v>178.2</v>
      </c>
      <c r="H99" s="307">
        <v>161.8</v>
      </c>
      <c r="I99" s="307">
        <v>16.4</v>
      </c>
      <c r="J99" s="307">
        <v>18.8</v>
      </c>
      <c r="K99" s="307">
        <v>96.3</v>
      </c>
      <c r="L99" s="307">
        <v>95.2</v>
      </c>
      <c r="M99" s="307">
        <v>1.1</v>
      </c>
    </row>
    <row r="100" spans="2:13" ht="18" customHeight="1">
      <c r="B100" s="264"/>
      <c r="C100" s="265"/>
      <c r="D100" s="266" t="s">
        <v>411</v>
      </c>
      <c r="E100" s="267"/>
      <c r="F100" s="307">
        <v>19.8</v>
      </c>
      <c r="G100" s="307">
        <v>170.5</v>
      </c>
      <c r="H100" s="307">
        <v>155.5</v>
      </c>
      <c r="I100" s="307">
        <v>15</v>
      </c>
      <c r="J100" s="307">
        <v>17.6</v>
      </c>
      <c r="K100" s="307">
        <v>114</v>
      </c>
      <c r="L100" s="307">
        <v>113.3</v>
      </c>
      <c r="M100" s="307">
        <v>0.7</v>
      </c>
    </row>
    <row r="101" spans="2:13" ht="18" customHeight="1">
      <c r="B101" s="264"/>
      <c r="C101" s="265"/>
      <c r="D101" s="266" t="s">
        <v>222</v>
      </c>
      <c r="E101" s="267"/>
      <c r="F101" s="307">
        <v>20.9</v>
      </c>
      <c r="G101" s="307">
        <v>182.4</v>
      </c>
      <c r="H101" s="307">
        <v>165.3</v>
      </c>
      <c r="I101" s="307">
        <v>17.1</v>
      </c>
      <c r="J101" s="307">
        <v>20.3</v>
      </c>
      <c r="K101" s="307">
        <v>114.7</v>
      </c>
      <c r="L101" s="307">
        <v>114.7</v>
      </c>
      <c r="M101" s="307">
        <v>0</v>
      </c>
    </row>
    <row r="102" spans="2:13" ht="18" customHeight="1">
      <c r="B102" s="264"/>
      <c r="C102" s="265"/>
      <c r="D102" s="266" t="s">
        <v>225</v>
      </c>
      <c r="E102" s="267"/>
      <c r="F102" s="307">
        <v>21.3</v>
      </c>
      <c r="G102" s="307">
        <v>183.9</v>
      </c>
      <c r="H102" s="307">
        <v>174.6</v>
      </c>
      <c r="I102" s="307">
        <v>9.3</v>
      </c>
      <c r="J102" s="307">
        <v>20.4</v>
      </c>
      <c r="K102" s="307">
        <v>103.7</v>
      </c>
      <c r="L102" s="307">
        <v>103.2</v>
      </c>
      <c r="M102" s="307">
        <v>0.5</v>
      </c>
    </row>
    <row r="103" spans="2:13" ht="18" customHeight="1">
      <c r="B103" s="264"/>
      <c r="C103" s="265"/>
      <c r="D103" s="266" t="s">
        <v>228</v>
      </c>
      <c r="E103" s="267"/>
      <c r="F103" s="307">
        <v>20.4</v>
      </c>
      <c r="G103" s="307">
        <v>176.4</v>
      </c>
      <c r="H103" s="307">
        <v>157.1</v>
      </c>
      <c r="I103" s="307">
        <v>19.3</v>
      </c>
      <c r="J103" s="307">
        <v>12</v>
      </c>
      <c r="K103" s="307">
        <v>81.7</v>
      </c>
      <c r="L103" s="307">
        <v>78.2</v>
      </c>
      <c r="M103" s="307">
        <v>3.5</v>
      </c>
    </row>
    <row r="104" spans="2:13" ht="18" customHeight="1">
      <c r="B104" s="264"/>
      <c r="C104" s="265"/>
      <c r="D104" s="266" t="s">
        <v>412</v>
      </c>
      <c r="E104" s="267"/>
      <c r="F104" s="307">
        <v>20.4</v>
      </c>
      <c r="G104" s="307">
        <v>173.6</v>
      </c>
      <c r="H104" s="307">
        <v>160</v>
      </c>
      <c r="I104" s="307">
        <v>13.6</v>
      </c>
      <c r="J104" s="307">
        <v>18</v>
      </c>
      <c r="K104" s="307">
        <v>138.6</v>
      </c>
      <c r="L104" s="307">
        <v>131.5</v>
      </c>
      <c r="M104" s="307">
        <v>7.1</v>
      </c>
    </row>
    <row r="105" spans="2:13" ht="18" customHeight="1">
      <c r="B105" s="264"/>
      <c r="C105" s="265"/>
      <c r="D105" s="266" t="s">
        <v>413</v>
      </c>
      <c r="E105" s="267"/>
      <c r="F105" s="307">
        <v>20.9</v>
      </c>
      <c r="G105" s="307">
        <v>184.4</v>
      </c>
      <c r="H105" s="307">
        <v>166.2</v>
      </c>
      <c r="I105" s="307">
        <v>18.2</v>
      </c>
      <c r="J105" s="307">
        <v>20</v>
      </c>
      <c r="K105" s="307">
        <v>133.1</v>
      </c>
      <c r="L105" s="307">
        <v>132.3</v>
      </c>
      <c r="M105" s="307">
        <v>0.8</v>
      </c>
    </row>
    <row r="106" spans="2:13" ht="18" customHeight="1">
      <c r="B106" s="264"/>
      <c r="C106" s="265"/>
      <c r="D106" s="266" t="s">
        <v>414</v>
      </c>
      <c r="E106" s="267"/>
      <c r="F106" s="307">
        <v>20.3</v>
      </c>
      <c r="G106" s="307">
        <v>174.3</v>
      </c>
      <c r="H106" s="307">
        <v>156.8</v>
      </c>
      <c r="I106" s="307">
        <v>17.5</v>
      </c>
      <c r="J106" s="307">
        <v>19.2</v>
      </c>
      <c r="K106" s="307">
        <v>130.9</v>
      </c>
      <c r="L106" s="307">
        <v>129</v>
      </c>
      <c r="M106" s="307">
        <v>1.9</v>
      </c>
    </row>
    <row r="107" spans="2:13" ht="18" customHeight="1">
      <c r="B107" s="264"/>
      <c r="C107" s="265"/>
      <c r="D107" s="266" t="s">
        <v>415</v>
      </c>
      <c r="E107" s="267"/>
      <c r="F107" s="307">
        <v>20.4</v>
      </c>
      <c r="G107" s="307">
        <v>173.7</v>
      </c>
      <c r="H107" s="307">
        <v>159.4</v>
      </c>
      <c r="I107" s="307">
        <v>14.3</v>
      </c>
      <c r="J107" s="307">
        <v>18.4</v>
      </c>
      <c r="K107" s="307">
        <v>125.6</v>
      </c>
      <c r="L107" s="307">
        <v>123.4</v>
      </c>
      <c r="M107" s="307">
        <v>2.2</v>
      </c>
    </row>
    <row r="108" spans="2:13" ht="18" customHeight="1">
      <c r="B108" s="264"/>
      <c r="C108" s="265"/>
      <c r="D108" s="266" t="s">
        <v>416</v>
      </c>
      <c r="E108" s="267"/>
      <c r="F108" s="307">
        <v>21.6</v>
      </c>
      <c r="G108" s="307">
        <v>180</v>
      </c>
      <c r="H108" s="307">
        <v>168.7</v>
      </c>
      <c r="I108" s="307">
        <v>11.3</v>
      </c>
      <c r="J108" s="307">
        <v>21.1</v>
      </c>
      <c r="K108" s="307">
        <v>148.4</v>
      </c>
      <c r="L108" s="307">
        <v>143.7</v>
      </c>
      <c r="M108" s="307">
        <v>4.7</v>
      </c>
    </row>
    <row r="109" spans="2:13" ht="18" customHeight="1">
      <c r="B109" s="264"/>
      <c r="C109" s="265"/>
      <c r="D109" s="266" t="s">
        <v>417</v>
      </c>
      <c r="E109" s="267"/>
      <c r="F109" s="307">
        <v>21</v>
      </c>
      <c r="G109" s="307">
        <v>184.5</v>
      </c>
      <c r="H109" s="307">
        <v>163.8</v>
      </c>
      <c r="I109" s="307">
        <v>20.7</v>
      </c>
      <c r="J109" s="307">
        <v>20.9</v>
      </c>
      <c r="K109" s="307">
        <v>172.9</v>
      </c>
      <c r="L109" s="307">
        <v>130</v>
      </c>
      <c r="M109" s="307">
        <v>42.9</v>
      </c>
    </row>
    <row r="110" spans="2:13" ht="18" customHeight="1">
      <c r="B110" s="264"/>
      <c r="C110" s="265"/>
      <c r="D110" s="266" t="s">
        <v>418</v>
      </c>
      <c r="E110" s="267"/>
      <c r="F110" s="307">
        <v>20.2</v>
      </c>
      <c r="G110" s="307">
        <v>177.1</v>
      </c>
      <c r="H110" s="307">
        <v>160.6</v>
      </c>
      <c r="I110" s="307">
        <v>16.5</v>
      </c>
      <c r="J110" s="307">
        <v>20.1</v>
      </c>
      <c r="K110" s="307">
        <v>91.3</v>
      </c>
      <c r="L110" s="307">
        <v>90.1</v>
      </c>
      <c r="M110" s="307">
        <v>1.2</v>
      </c>
    </row>
    <row r="111" spans="2:13" ht="18" customHeight="1">
      <c r="B111" s="264"/>
      <c r="C111" s="265"/>
      <c r="D111" s="266" t="s">
        <v>419</v>
      </c>
      <c r="E111" s="267"/>
      <c r="F111" s="307">
        <v>20.4</v>
      </c>
      <c r="G111" s="307">
        <v>173.1</v>
      </c>
      <c r="H111" s="307">
        <v>159</v>
      </c>
      <c r="I111" s="307">
        <v>14.1</v>
      </c>
      <c r="J111" s="307">
        <v>19.2</v>
      </c>
      <c r="K111" s="307">
        <v>121.9</v>
      </c>
      <c r="L111" s="307">
        <v>119.8</v>
      </c>
      <c r="M111" s="307">
        <v>2.1</v>
      </c>
    </row>
    <row r="112" spans="2:13" ht="18" customHeight="1">
      <c r="B112" s="264"/>
      <c r="C112" s="265"/>
      <c r="D112" s="266" t="s">
        <v>420</v>
      </c>
      <c r="E112" s="267"/>
      <c r="F112" s="280" t="s">
        <v>804</v>
      </c>
      <c r="G112" s="280" t="s">
        <v>804</v>
      </c>
      <c r="H112" s="280" t="s">
        <v>804</v>
      </c>
      <c r="I112" s="280" t="s">
        <v>804</v>
      </c>
      <c r="J112" s="280" t="s">
        <v>804</v>
      </c>
      <c r="K112" s="280" t="s">
        <v>804</v>
      </c>
      <c r="L112" s="280" t="s">
        <v>804</v>
      </c>
      <c r="M112" s="280" t="s">
        <v>804</v>
      </c>
    </row>
    <row r="113" spans="2:13" ht="18" customHeight="1">
      <c r="B113" s="264"/>
      <c r="C113" s="265"/>
      <c r="D113" s="266" t="s">
        <v>421</v>
      </c>
      <c r="E113" s="267"/>
      <c r="F113" s="280" t="s">
        <v>804</v>
      </c>
      <c r="G113" s="280" t="s">
        <v>804</v>
      </c>
      <c r="H113" s="280" t="s">
        <v>804</v>
      </c>
      <c r="I113" s="280" t="s">
        <v>804</v>
      </c>
      <c r="J113" s="280" t="s">
        <v>804</v>
      </c>
      <c r="K113" s="280" t="s">
        <v>804</v>
      </c>
      <c r="L113" s="280" t="s">
        <v>804</v>
      </c>
      <c r="M113" s="280" t="s">
        <v>804</v>
      </c>
    </row>
    <row r="114" spans="2:13" ht="18" customHeight="1">
      <c r="B114" s="264"/>
      <c r="C114" s="265"/>
      <c r="D114" s="266" t="s">
        <v>422</v>
      </c>
      <c r="E114" s="267"/>
      <c r="F114" s="280" t="s">
        <v>804</v>
      </c>
      <c r="G114" s="280" t="s">
        <v>804</v>
      </c>
      <c r="H114" s="280" t="s">
        <v>804</v>
      </c>
      <c r="I114" s="280" t="s">
        <v>804</v>
      </c>
      <c r="J114" s="280" t="s">
        <v>804</v>
      </c>
      <c r="K114" s="280" t="s">
        <v>804</v>
      </c>
      <c r="L114" s="280" t="s">
        <v>804</v>
      </c>
      <c r="M114" s="280" t="s">
        <v>804</v>
      </c>
    </row>
    <row r="115" spans="2:13" ht="18" customHeight="1">
      <c r="B115" s="259"/>
      <c r="C115" s="260"/>
      <c r="D115" s="261" t="s">
        <v>423</v>
      </c>
      <c r="E115" s="262"/>
      <c r="F115" s="308">
        <v>22</v>
      </c>
      <c r="G115" s="308">
        <v>181.5</v>
      </c>
      <c r="H115" s="308">
        <v>166.9</v>
      </c>
      <c r="I115" s="308">
        <v>14.6</v>
      </c>
      <c r="J115" s="308">
        <v>20.1</v>
      </c>
      <c r="K115" s="308">
        <v>89.7</v>
      </c>
      <c r="L115" s="308">
        <v>89.6</v>
      </c>
      <c r="M115" s="308">
        <v>0.1</v>
      </c>
    </row>
    <row r="116" spans="2:13" ht="18" customHeight="1">
      <c r="B116" s="281"/>
      <c r="C116" s="282"/>
      <c r="D116" s="283" t="s">
        <v>424</v>
      </c>
      <c r="E116" s="284"/>
      <c r="F116" s="310">
        <v>20.6</v>
      </c>
      <c r="G116" s="310">
        <v>174.3</v>
      </c>
      <c r="H116" s="310">
        <v>163.8</v>
      </c>
      <c r="I116" s="310">
        <v>10.5</v>
      </c>
      <c r="J116" s="310">
        <v>18.7</v>
      </c>
      <c r="K116" s="310">
        <v>102.6</v>
      </c>
      <c r="L116" s="310">
        <v>100.2</v>
      </c>
      <c r="M116" s="310">
        <v>2.4</v>
      </c>
    </row>
    <row r="117" spans="2:13" ht="18" customHeight="1">
      <c r="B117" s="259"/>
      <c r="C117" s="260"/>
      <c r="D117" s="261" t="s">
        <v>256</v>
      </c>
      <c r="E117" s="262"/>
      <c r="F117" s="308">
        <v>23.1</v>
      </c>
      <c r="G117" s="308">
        <v>187.3</v>
      </c>
      <c r="H117" s="308">
        <v>173.6</v>
      </c>
      <c r="I117" s="308">
        <v>13.7</v>
      </c>
      <c r="J117" s="308">
        <v>16.3</v>
      </c>
      <c r="K117" s="308">
        <v>97.3</v>
      </c>
      <c r="L117" s="308">
        <v>95</v>
      </c>
      <c r="M117" s="308">
        <v>2.3</v>
      </c>
    </row>
    <row r="118" spans="2:13" ht="18" customHeight="1">
      <c r="B118" s="281"/>
      <c r="C118" s="282"/>
      <c r="D118" s="283" t="s">
        <v>425</v>
      </c>
      <c r="E118" s="284"/>
      <c r="F118" s="310">
        <v>21.8</v>
      </c>
      <c r="G118" s="310">
        <v>162.3</v>
      </c>
      <c r="H118" s="310">
        <v>147.4</v>
      </c>
      <c r="I118" s="310">
        <v>14.9</v>
      </c>
      <c r="J118" s="310">
        <v>15.1</v>
      </c>
      <c r="K118" s="310">
        <v>77.9</v>
      </c>
      <c r="L118" s="310">
        <v>74.1</v>
      </c>
      <c r="M118" s="310">
        <v>3.8</v>
      </c>
    </row>
    <row r="119" spans="2:13" ht="18" customHeight="1">
      <c r="B119" s="275"/>
      <c r="C119" s="276"/>
      <c r="D119" s="277" t="s">
        <v>258</v>
      </c>
      <c r="E119" s="278"/>
      <c r="F119" s="305">
        <v>20.3</v>
      </c>
      <c r="G119" s="305">
        <v>163.9</v>
      </c>
      <c r="H119" s="305">
        <v>155.4</v>
      </c>
      <c r="I119" s="305">
        <v>8.5</v>
      </c>
      <c r="J119" s="305">
        <v>16.1</v>
      </c>
      <c r="K119" s="305">
        <v>106.7</v>
      </c>
      <c r="L119" s="305">
        <v>103.2</v>
      </c>
      <c r="M119" s="305">
        <v>3.5</v>
      </c>
    </row>
    <row r="120" spans="2:13" ht="18" customHeight="1">
      <c r="B120" s="264"/>
      <c r="C120" s="265"/>
      <c r="D120" s="266" t="s">
        <v>426</v>
      </c>
      <c r="E120" s="267"/>
      <c r="F120" s="307">
        <v>21.1</v>
      </c>
      <c r="G120" s="307">
        <v>165.9</v>
      </c>
      <c r="H120" s="307">
        <v>161.3</v>
      </c>
      <c r="I120" s="307">
        <v>4.6</v>
      </c>
      <c r="J120" s="307">
        <v>15.8</v>
      </c>
      <c r="K120" s="307">
        <v>92.4</v>
      </c>
      <c r="L120" s="307">
        <v>90.3</v>
      </c>
      <c r="M120" s="307">
        <v>2.1</v>
      </c>
    </row>
    <row r="121" spans="2:13" ht="18" customHeight="1">
      <c r="B121" s="259"/>
      <c r="C121" s="260"/>
      <c r="D121" s="261" t="s">
        <v>427</v>
      </c>
      <c r="E121" s="262"/>
      <c r="F121" s="308">
        <v>19.6</v>
      </c>
      <c r="G121" s="308">
        <v>174.8</v>
      </c>
      <c r="H121" s="308">
        <v>149.8</v>
      </c>
      <c r="I121" s="308">
        <v>25</v>
      </c>
      <c r="J121" s="308">
        <v>20.5</v>
      </c>
      <c r="K121" s="308">
        <v>94.3</v>
      </c>
      <c r="L121" s="308">
        <v>82.5</v>
      </c>
      <c r="M121" s="308">
        <v>11.8</v>
      </c>
    </row>
    <row r="122" spans="2:13" ht="18" customHeight="1">
      <c r="B122" s="264"/>
      <c r="C122" s="265"/>
      <c r="D122" s="266" t="s">
        <v>428</v>
      </c>
      <c r="E122" s="267"/>
      <c r="F122" s="307">
        <v>20.1</v>
      </c>
      <c r="G122" s="307">
        <v>167.8</v>
      </c>
      <c r="H122" s="307">
        <v>155.1</v>
      </c>
      <c r="I122" s="307">
        <v>12.7</v>
      </c>
      <c r="J122" s="307">
        <v>17.8</v>
      </c>
      <c r="K122" s="307">
        <v>97.3</v>
      </c>
      <c r="L122" s="307">
        <v>94.4</v>
      </c>
      <c r="M122" s="307">
        <v>2.9</v>
      </c>
    </row>
    <row r="123" spans="2:13" ht="18" customHeight="1">
      <c r="B123" s="281"/>
      <c r="C123" s="282"/>
      <c r="D123" s="283" t="s">
        <v>429</v>
      </c>
      <c r="E123" s="284"/>
      <c r="F123" s="310">
        <v>21.2</v>
      </c>
      <c r="G123" s="310">
        <v>173.8</v>
      </c>
      <c r="H123" s="310">
        <v>162.8</v>
      </c>
      <c r="I123" s="310">
        <v>11</v>
      </c>
      <c r="J123" s="310">
        <v>14.8</v>
      </c>
      <c r="K123" s="310">
        <v>98.9</v>
      </c>
      <c r="L123" s="310">
        <v>98.6</v>
      </c>
      <c r="M123" s="310">
        <v>0.3</v>
      </c>
    </row>
    <row r="124" spans="2:13" ht="14.25" customHeight="1">
      <c r="B124" s="321"/>
      <c r="C124" s="322"/>
      <c r="D124" s="323" t="s">
        <v>430</v>
      </c>
      <c r="E124" s="324"/>
      <c r="F124" s="288" t="s">
        <v>804</v>
      </c>
      <c r="G124" s="288" t="s">
        <v>804</v>
      </c>
      <c r="H124" s="288" t="s">
        <v>804</v>
      </c>
      <c r="I124" s="288" t="s">
        <v>804</v>
      </c>
      <c r="J124" s="288" t="s">
        <v>804</v>
      </c>
      <c r="K124" s="288" t="s">
        <v>804</v>
      </c>
      <c r="L124" s="288" t="s">
        <v>804</v>
      </c>
      <c r="M124" s="288" t="s">
        <v>804</v>
      </c>
    </row>
    <row r="125" spans="2:13" ht="14.25" customHeight="1">
      <c r="B125" s="270"/>
      <c r="C125" s="271"/>
      <c r="D125" s="325" t="s">
        <v>431</v>
      </c>
      <c r="E125" s="273"/>
      <c r="F125" s="280" t="s">
        <v>804</v>
      </c>
      <c r="G125" s="280" t="s">
        <v>804</v>
      </c>
      <c r="H125" s="280" t="s">
        <v>804</v>
      </c>
      <c r="I125" s="280" t="s">
        <v>804</v>
      </c>
      <c r="J125" s="280" t="s">
        <v>804</v>
      </c>
      <c r="K125" s="280" t="s">
        <v>804</v>
      </c>
      <c r="L125" s="280" t="s">
        <v>804</v>
      </c>
      <c r="M125" s="280" t="s">
        <v>804</v>
      </c>
    </row>
    <row r="126" spans="2:13" ht="14.25" customHeight="1">
      <c r="B126" s="270"/>
      <c r="C126" s="271"/>
      <c r="D126" s="325" t="s">
        <v>432</v>
      </c>
      <c r="E126" s="273"/>
      <c r="F126" s="280" t="s">
        <v>804</v>
      </c>
      <c r="G126" s="280" t="s">
        <v>804</v>
      </c>
      <c r="H126" s="280" t="s">
        <v>804</v>
      </c>
      <c r="I126" s="280" t="s">
        <v>804</v>
      </c>
      <c r="J126" s="280" t="s">
        <v>804</v>
      </c>
      <c r="K126" s="280" t="s">
        <v>804</v>
      </c>
      <c r="L126" s="280" t="s">
        <v>804</v>
      </c>
      <c r="M126" s="280" t="s">
        <v>804</v>
      </c>
    </row>
    <row r="127" spans="2:13" ht="14.25" customHeight="1">
      <c r="B127" s="270"/>
      <c r="C127" s="271"/>
      <c r="D127" s="325" t="s">
        <v>433</v>
      </c>
      <c r="E127" s="273"/>
      <c r="F127" s="280" t="s">
        <v>804</v>
      </c>
      <c r="G127" s="280" t="s">
        <v>804</v>
      </c>
      <c r="H127" s="280" t="s">
        <v>804</v>
      </c>
      <c r="I127" s="280" t="s">
        <v>804</v>
      </c>
      <c r="J127" s="280" t="s">
        <v>804</v>
      </c>
      <c r="K127" s="280" t="s">
        <v>804</v>
      </c>
      <c r="L127" s="280" t="s">
        <v>804</v>
      </c>
      <c r="M127" s="280" t="s">
        <v>804</v>
      </c>
    </row>
    <row r="128" spans="2:13" ht="14.25" customHeight="1">
      <c r="B128" s="281"/>
      <c r="C128" s="282"/>
      <c r="D128" s="292" t="s">
        <v>434</v>
      </c>
      <c r="E128" s="284"/>
      <c r="F128" s="280" t="s">
        <v>804</v>
      </c>
      <c r="G128" s="280" t="s">
        <v>804</v>
      </c>
      <c r="H128" s="280" t="s">
        <v>804</v>
      </c>
      <c r="I128" s="280" t="s">
        <v>804</v>
      </c>
      <c r="J128" s="280" t="s">
        <v>804</v>
      </c>
      <c r="K128" s="280" t="s">
        <v>804</v>
      </c>
      <c r="L128" s="280" t="s">
        <v>804</v>
      </c>
      <c r="M128" s="280" t="s">
        <v>804</v>
      </c>
    </row>
    <row r="129" spans="2:13" ht="14.25" customHeight="1">
      <c r="B129" s="259"/>
      <c r="C129" s="260"/>
      <c r="D129" s="287" t="s">
        <v>435</v>
      </c>
      <c r="E129" s="262"/>
      <c r="F129" s="288" t="s">
        <v>804</v>
      </c>
      <c r="G129" s="288" t="s">
        <v>804</v>
      </c>
      <c r="H129" s="288" t="s">
        <v>804</v>
      </c>
      <c r="I129" s="288" t="s">
        <v>804</v>
      </c>
      <c r="J129" s="288" t="s">
        <v>804</v>
      </c>
      <c r="K129" s="288" t="s">
        <v>804</v>
      </c>
      <c r="L129" s="288" t="s">
        <v>804</v>
      </c>
      <c r="M129" s="288" t="s">
        <v>804</v>
      </c>
    </row>
    <row r="130" spans="2:13" ht="14.25" customHeight="1">
      <c r="B130" s="281"/>
      <c r="C130" s="282"/>
      <c r="D130" s="292" t="s">
        <v>436</v>
      </c>
      <c r="E130" s="284"/>
      <c r="F130" s="293" t="s">
        <v>804</v>
      </c>
      <c r="G130" s="293" t="s">
        <v>804</v>
      </c>
      <c r="H130" s="293" t="s">
        <v>804</v>
      </c>
      <c r="I130" s="293" t="s">
        <v>804</v>
      </c>
      <c r="J130" s="293" t="s">
        <v>804</v>
      </c>
      <c r="K130" s="293" t="s">
        <v>804</v>
      </c>
      <c r="L130" s="293" t="s">
        <v>804</v>
      </c>
      <c r="M130" s="293" t="s">
        <v>804</v>
      </c>
    </row>
  </sheetData>
  <sheetProtection/>
  <mergeCells count="6">
    <mergeCell ref="B72:D72"/>
    <mergeCell ref="F6:I6"/>
    <mergeCell ref="J6:M6"/>
    <mergeCell ref="B7:D7"/>
    <mergeCell ref="F71:I71"/>
    <mergeCell ref="J71:M71"/>
  </mergeCells>
  <dataValidations count="1">
    <dataValidation type="whole" allowBlank="1" showInputMessage="1" showErrorMessage="1" errorTitle="入力エラー" error="入力した値に誤りがあります" sqref="A34:A58 A9:A29 B9:IV65 B74:M130 A103:A130 A74:A98 N74:IV123">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8" useFirstPageNumber="1" horizontalDpi="600" verticalDpi="600" orientation="portrait" paperSize="9" scale="56" r:id="rId1"/>
  <headerFooter alignWithMargins="0">
    <oddFooter>&amp;C&amp;"ＭＳ Ｐゴシック,標準"&amp;18－　&amp;P　－</oddFooter>
  </headerFooter>
  <rowBreaks count="1" manualBreakCount="1">
    <brk id="65" max="255" man="1"/>
  </rowBreaks>
</worksheet>
</file>

<file path=xl/worksheets/sheet26.xml><?xml version="1.0" encoding="utf-8"?>
<worksheet xmlns="http://schemas.openxmlformats.org/spreadsheetml/2006/main" xmlns:r="http://schemas.openxmlformats.org/officeDocument/2006/relationships">
  <sheetPr codeName="Sheet23">
    <tabColor indexed="53"/>
  </sheetPr>
  <dimension ref="A1:T129"/>
  <sheetViews>
    <sheetView zoomScale="80" zoomScaleNormal="80" zoomScaleSheetLayoutView="85" workbookViewId="0" topLeftCell="A1">
      <selection activeCell="A1" sqref="A1"/>
    </sheetView>
  </sheetViews>
  <sheetFormatPr defaultColWidth="8.796875" defaultRowHeight="14.25"/>
  <cols>
    <col min="1" max="1" width="4.09765625" style="239" customWidth="1"/>
    <col min="2" max="2" width="1.69921875" style="239" customWidth="1"/>
    <col min="3" max="3" width="1.390625" style="239" customWidth="1"/>
    <col min="4" max="4" width="38.59765625" style="243" customWidth="1"/>
    <col min="5" max="5" width="0.59375" style="239" customWidth="1"/>
    <col min="6" max="13" width="13.69921875" style="239" customWidth="1"/>
    <col min="14" max="16384" width="9" style="239" customWidth="1"/>
  </cols>
  <sheetData>
    <row r="1" spans="2:13" ht="18.75">
      <c r="B1" s="236" t="s">
        <v>803</v>
      </c>
      <c r="C1" s="237"/>
      <c r="D1" s="238"/>
      <c r="E1" s="237"/>
      <c r="F1" s="237"/>
      <c r="G1" s="314"/>
      <c r="I1" s="237" t="s">
        <v>478</v>
      </c>
      <c r="K1" s="237"/>
      <c r="L1" s="237"/>
      <c r="M1" s="237"/>
    </row>
    <row r="2" spans="2:13" ht="14.25" customHeight="1">
      <c r="B2" s="240" t="s">
        <v>479</v>
      </c>
      <c r="C2" s="315"/>
      <c r="D2" s="315"/>
      <c r="E2" s="315"/>
      <c r="F2" s="315"/>
      <c r="G2" s="242"/>
      <c r="H2" s="242"/>
      <c r="I2" s="242"/>
      <c r="J2" s="242"/>
      <c r="K2" s="242"/>
      <c r="L2" s="242"/>
      <c r="M2" s="242"/>
    </row>
    <row r="3" spans="2:13" ht="14.25" customHeight="1">
      <c r="B3" s="240"/>
      <c r="C3" s="315"/>
      <c r="D3" s="315"/>
      <c r="E3" s="315"/>
      <c r="F3" s="315"/>
      <c r="G3" s="242"/>
      <c r="H3" s="242"/>
      <c r="I3" s="242"/>
      <c r="J3" s="242"/>
      <c r="K3" s="242"/>
      <c r="L3" s="242"/>
      <c r="M3" s="242"/>
    </row>
    <row r="4" spans="2:13" ht="6" customHeight="1">
      <c r="B4" s="242"/>
      <c r="C4" s="242"/>
      <c r="E4" s="242"/>
      <c r="F4" s="242"/>
      <c r="G4" s="242"/>
      <c r="H4" s="242"/>
      <c r="I4" s="242"/>
      <c r="J4" s="242"/>
      <c r="K4" s="242"/>
      <c r="L4" s="242"/>
      <c r="M4" s="242"/>
    </row>
    <row r="5" spans="2:13" ht="18" customHeight="1">
      <c r="B5" s="242"/>
      <c r="C5" s="242"/>
      <c r="D5" s="244" t="s">
        <v>480</v>
      </c>
      <c r="E5" s="242"/>
      <c r="G5" s="242"/>
      <c r="H5" s="242"/>
      <c r="I5" s="242"/>
      <c r="J5" s="242"/>
      <c r="K5" s="242"/>
      <c r="L5" s="242"/>
      <c r="M5" s="245" t="s">
        <v>481</v>
      </c>
    </row>
    <row r="6" spans="2:13" s="250" customFormat="1" ht="18" customHeight="1">
      <c r="B6" s="246"/>
      <c r="C6" s="247"/>
      <c r="D6" s="248"/>
      <c r="E6" s="249"/>
      <c r="F6" s="772" t="s">
        <v>467</v>
      </c>
      <c r="G6" s="786"/>
      <c r="H6" s="786"/>
      <c r="I6" s="787"/>
      <c r="J6" s="772" t="s">
        <v>468</v>
      </c>
      <c r="K6" s="786"/>
      <c r="L6" s="786"/>
      <c r="M6" s="787"/>
    </row>
    <row r="7" spans="2:13" s="250" customFormat="1" ht="36" customHeight="1" thickBot="1">
      <c r="B7" s="775" t="s">
        <v>445</v>
      </c>
      <c r="C7" s="781"/>
      <c r="D7" s="781"/>
      <c r="E7" s="252"/>
      <c r="F7" s="316" t="s">
        <v>482</v>
      </c>
      <c r="G7" s="317" t="s">
        <v>483</v>
      </c>
      <c r="H7" s="317" t="s">
        <v>484</v>
      </c>
      <c r="I7" s="318" t="s">
        <v>485</v>
      </c>
      <c r="J7" s="316" t="s">
        <v>482</v>
      </c>
      <c r="K7" s="317" t="s">
        <v>483</v>
      </c>
      <c r="L7" s="317" t="s">
        <v>484</v>
      </c>
      <c r="M7" s="318" t="s">
        <v>485</v>
      </c>
    </row>
    <row r="8" spans="2:13" ht="18" customHeight="1" thickTop="1">
      <c r="B8" s="254"/>
      <c r="C8" s="255"/>
      <c r="D8" s="256" t="s">
        <v>146</v>
      </c>
      <c r="E8" s="257"/>
      <c r="F8" s="258">
        <v>1009315</v>
      </c>
      <c r="G8" s="258">
        <v>9560</v>
      </c>
      <c r="H8" s="258">
        <v>11227</v>
      </c>
      <c r="I8" s="258">
        <v>1008278</v>
      </c>
      <c r="J8" s="258">
        <v>382046</v>
      </c>
      <c r="K8" s="258">
        <v>12393</v>
      </c>
      <c r="L8" s="258">
        <v>12542</v>
      </c>
      <c r="M8" s="258">
        <v>381267</v>
      </c>
    </row>
    <row r="9" spans="2:13" ht="18" customHeight="1">
      <c r="B9" s="259"/>
      <c r="C9" s="260"/>
      <c r="D9" s="261" t="s">
        <v>393</v>
      </c>
      <c r="E9" s="262"/>
      <c r="F9" s="263" t="s">
        <v>804</v>
      </c>
      <c r="G9" s="263" t="s">
        <v>804</v>
      </c>
      <c r="H9" s="263" t="s">
        <v>804</v>
      </c>
      <c r="I9" s="263" t="s">
        <v>804</v>
      </c>
      <c r="J9" s="263" t="s">
        <v>804</v>
      </c>
      <c r="K9" s="263" t="s">
        <v>804</v>
      </c>
      <c r="L9" s="263" t="s">
        <v>804</v>
      </c>
      <c r="M9" s="263" t="s">
        <v>804</v>
      </c>
    </row>
    <row r="10" spans="2:13" ht="18" customHeight="1">
      <c r="B10" s="264"/>
      <c r="C10" s="265"/>
      <c r="D10" s="266" t="s">
        <v>154</v>
      </c>
      <c r="E10" s="267"/>
      <c r="F10" s="268">
        <v>61304</v>
      </c>
      <c r="G10" s="268">
        <v>793</v>
      </c>
      <c r="H10" s="268">
        <v>399</v>
      </c>
      <c r="I10" s="268">
        <v>61698</v>
      </c>
      <c r="J10" s="268">
        <v>3985</v>
      </c>
      <c r="K10" s="268">
        <v>537</v>
      </c>
      <c r="L10" s="268">
        <v>189</v>
      </c>
      <c r="M10" s="268">
        <v>4333</v>
      </c>
    </row>
    <row r="11" spans="2:13" ht="18" customHeight="1">
      <c r="B11" s="264"/>
      <c r="C11" s="265"/>
      <c r="D11" s="266" t="s">
        <v>156</v>
      </c>
      <c r="E11" s="267"/>
      <c r="F11" s="268">
        <v>366817</v>
      </c>
      <c r="G11" s="268">
        <v>2754</v>
      </c>
      <c r="H11" s="268">
        <v>3765</v>
      </c>
      <c r="I11" s="268">
        <v>365625</v>
      </c>
      <c r="J11" s="268">
        <v>45976</v>
      </c>
      <c r="K11" s="268">
        <v>1025</v>
      </c>
      <c r="L11" s="268">
        <v>1560</v>
      </c>
      <c r="M11" s="268">
        <v>45622</v>
      </c>
    </row>
    <row r="12" spans="2:13" ht="18" customHeight="1">
      <c r="B12" s="264"/>
      <c r="C12" s="265"/>
      <c r="D12" s="266" t="s">
        <v>158</v>
      </c>
      <c r="E12" s="267"/>
      <c r="F12" s="268">
        <v>6108</v>
      </c>
      <c r="G12" s="268">
        <v>32</v>
      </c>
      <c r="H12" s="268">
        <v>75</v>
      </c>
      <c r="I12" s="268">
        <v>6066</v>
      </c>
      <c r="J12" s="268">
        <v>300</v>
      </c>
      <c r="K12" s="268">
        <v>0</v>
      </c>
      <c r="L12" s="268">
        <v>0</v>
      </c>
      <c r="M12" s="268">
        <v>299</v>
      </c>
    </row>
    <row r="13" spans="2:13" ht="18" customHeight="1">
      <c r="B13" s="264"/>
      <c r="C13" s="265"/>
      <c r="D13" s="266" t="s">
        <v>161</v>
      </c>
      <c r="E13" s="267"/>
      <c r="F13" s="268">
        <v>15692</v>
      </c>
      <c r="G13" s="268">
        <v>134</v>
      </c>
      <c r="H13" s="268">
        <v>181</v>
      </c>
      <c r="I13" s="268">
        <v>15644</v>
      </c>
      <c r="J13" s="268">
        <v>3833</v>
      </c>
      <c r="K13" s="268">
        <v>12</v>
      </c>
      <c r="L13" s="268">
        <v>44</v>
      </c>
      <c r="M13" s="268">
        <v>3802</v>
      </c>
    </row>
    <row r="14" spans="2:13" ht="18" customHeight="1">
      <c r="B14" s="264"/>
      <c r="C14" s="265"/>
      <c r="D14" s="266" t="s">
        <v>394</v>
      </c>
      <c r="E14" s="267"/>
      <c r="F14" s="268">
        <v>76660</v>
      </c>
      <c r="G14" s="268">
        <v>1028</v>
      </c>
      <c r="H14" s="268">
        <v>793</v>
      </c>
      <c r="I14" s="268">
        <v>77002</v>
      </c>
      <c r="J14" s="268">
        <v>15074</v>
      </c>
      <c r="K14" s="268">
        <v>958</v>
      </c>
      <c r="L14" s="268">
        <v>342</v>
      </c>
      <c r="M14" s="268">
        <v>15583</v>
      </c>
    </row>
    <row r="15" spans="2:13" ht="18" customHeight="1">
      <c r="B15" s="264"/>
      <c r="C15" s="265"/>
      <c r="D15" s="266" t="s">
        <v>395</v>
      </c>
      <c r="E15" s="267"/>
      <c r="F15" s="268">
        <v>119173</v>
      </c>
      <c r="G15" s="268">
        <v>647</v>
      </c>
      <c r="H15" s="268">
        <v>1152</v>
      </c>
      <c r="I15" s="268">
        <v>118983</v>
      </c>
      <c r="J15" s="268">
        <v>101902</v>
      </c>
      <c r="K15" s="268">
        <v>2747</v>
      </c>
      <c r="L15" s="268">
        <v>2787</v>
      </c>
      <c r="M15" s="268">
        <v>101547</v>
      </c>
    </row>
    <row r="16" spans="2:13" ht="18" customHeight="1">
      <c r="B16" s="264"/>
      <c r="C16" s="265"/>
      <c r="D16" s="266" t="s">
        <v>396</v>
      </c>
      <c r="E16" s="267"/>
      <c r="F16" s="268">
        <v>31957</v>
      </c>
      <c r="G16" s="268">
        <v>231</v>
      </c>
      <c r="H16" s="268">
        <v>234</v>
      </c>
      <c r="I16" s="268">
        <v>31954</v>
      </c>
      <c r="J16" s="268">
        <v>1522</v>
      </c>
      <c r="K16" s="268">
        <v>6</v>
      </c>
      <c r="L16" s="268">
        <v>12</v>
      </c>
      <c r="M16" s="268">
        <v>1516</v>
      </c>
    </row>
    <row r="17" spans="2:13" ht="18" customHeight="1">
      <c r="B17" s="264"/>
      <c r="C17" s="265"/>
      <c r="D17" s="266" t="s">
        <v>397</v>
      </c>
      <c r="E17" s="267"/>
      <c r="F17" s="268">
        <v>12711</v>
      </c>
      <c r="G17" s="268">
        <v>33</v>
      </c>
      <c r="H17" s="268">
        <v>89</v>
      </c>
      <c r="I17" s="268">
        <v>12667</v>
      </c>
      <c r="J17" s="268">
        <v>4210</v>
      </c>
      <c r="K17" s="268">
        <v>132</v>
      </c>
      <c r="L17" s="268">
        <v>85</v>
      </c>
      <c r="M17" s="268">
        <v>4245</v>
      </c>
    </row>
    <row r="18" spans="2:13" ht="18" customHeight="1">
      <c r="B18" s="264"/>
      <c r="C18" s="265"/>
      <c r="D18" s="266" t="s">
        <v>398</v>
      </c>
      <c r="E18" s="267"/>
      <c r="F18" s="268">
        <v>30881</v>
      </c>
      <c r="G18" s="268">
        <v>367</v>
      </c>
      <c r="H18" s="268">
        <v>256</v>
      </c>
      <c r="I18" s="268">
        <v>30992</v>
      </c>
      <c r="J18" s="268">
        <v>4002</v>
      </c>
      <c r="K18" s="268">
        <v>109</v>
      </c>
      <c r="L18" s="268">
        <v>0</v>
      </c>
      <c r="M18" s="268">
        <v>4111</v>
      </c>
    </row>
    <row r="19" spans="2:13" ht="18" customHeight="1">
      <c r="B19" s="264"/>
      <c r="C19" s="265"/>
      <c r="D19" s="266" t="s">
        <v>399</v>
      </c>
      <c r="E19" s="267"/>
      <c r="F19" s="268">
        <v>31505</v>
      </c>
      <c r="G19" s="268">
        <v>797</v>
      </c>
      <c r="H19" s="268">
        <v>849</v>
      </c>
      <c r="I19" s="268">
        <v>31550</v>
      </c>
      <c r="J19" s="268">
        <v>84615</v>
      </c>
      <c r="K19" s="268">
        <v>3736</v>
      </c>
      <c r="L19" s="268">
        <v>1660</v>
      </c>
      <c r="M19" s="268">
        <v>86594</v>
      </c>
    </row>
    <row r="20" spans="2:13" ht="18" customHeight="1">
      <c r="B20" s="264"/>
      <c r="C20" s="265"/>
      <c r="D20" s="266" t="s">
        <v>400</v>
      </c>
      <c r="E20" s="267"/>
      <c r="F20" s="268">
        <v>24972</v>
      </c>
      <c r="G20" s="268">
        <v>1</v>
      </c>
      <c r="H20" s="268">
        <v>377</v>
      </c>
      <c r="I20" s="268">
        <v>24636</v>
      </c>
      <c r="J20" s="268">
        <v>15373</v>
      </c>
      <c r="K20" s="268">
        <v>488</v>
      </c>
      <c r="L20" s="268">
        <v>1456</v>
      </c>
      <c r="M20" s="268">
        <v>14365</v>
      </c>
    </row>
    <row r="21" spans="2:13" ht="18" customHeight="1">
      <c r="B21" s="264"/>
      <c r="C21" s="265"/>
      <c r="D21" s="266" t="s">
        <v>401</v>
      </c>
      <c r="E21" s="267"/>
      <c r="F21" s="268">
        <v>49642</v>
      </c>
      <c r="G21" s="268">
        <v>45</v>
      </c>
      <c r="H21" s="268">
        <v>197</v>
      </c>
      <c r="I21" s="268">
        <v>49488</v>
      </c>
      <c r="J21" s="268">
        <v>21226</v>
      </c>
      <c r="K21" s="268">
        <v>691</v>
      </c>
      <c r="L21" s="268">
        <v>1642</v>
      </c>
      <c r="M21" s="268">
        <v>20277</v>
      </c>
    </row>
    <row r="22" spans="2:13" ht="18" customHeight="1">
      <c r="B22" s="264"/>
      <c r="C22" s="265"/>
      <c r="D22" s="266" t="s">
        <v>402</v>
      </c>
      <c r="E22" s="267"/>
      <c r="F22" s="268">
        <v>117176</v>
      </c>
      <c r="G22" s="268">
        <v>1782</v>
      </c>
      <c r="H22" s="268">
        <v>1502</v>
      </c>
      <c r="I22" s="268">
        <v>117716</v>
      </c>
      <c r="J22" s="268">
        <v>44281</v>
      </c>
      <c r="K22" s="268">
        <v>1105</v>
      </c>
      <c r="L22" s="268">
        <v>1889</v>
      </c>
      <c r="M22" s="268">
        <v>43237</v>
      </c>
    </row>
    <row r="23" spans="2:13" ht="18" customHeight="1">
      <c r="B23" s="264"/>
      <c r="C23" s="265"/>
      <c r="D23" s="266" t="s">
        <v>188</v>
      </c>
      <c r="E23" s="267"/>
      <c r="F23" s="268">
        <v>10968</v>
      </c>
      <c r="G23" s="268">
        <v>24</v>
      </c>
      <c r="H23" s="268">
        <v>124</v>
      </c>
      <c r="I23" s="268">
        <v>10868</v>
      </c>
      <c r="J23" s="268">
        <v>1887</v>
      </c>
      <c r="K23" s="268">
        <v>0</v>
      </c>
      <c r="L23" s="268">
        <v>8</v>
      </c>
      <c r="M23" s="268">
        <v>1879</v>
      </c>
    </row>
    <row r="24" spans="2:13" ht="18" customHeight="1">
      <c r="B24" s="264"/>
      <c r="C24" s="265"/>
      <c r="D24" s="266" t="s">
        <v>403</v>
      </c>
      <c r="E24" s="267"/>
      <c r="F24" s="268">
        <v>53749</v>
      </c>
      <c r="G24" s="268">
        <v>892</v>
      </c>
      <c r="H24" s="268">
        <v>1234</v>
      </c>
      <c r="I24" s="268">
        <v>53389</v>
      </c>
      <c r="J24" s="268">
        <v>33860</v>
      </c>
      <c r="K24" s="268">
        <v>847</v>
      </c>
      <c r="L24" s="268">
        <v>868</v>
      </c>
      <c r="M24" s="268">
        <v>33857</v>
      </c>
    </row>
    <row r="25" spans="2:13" ht="18" customHeight="1">
      <c r="B25" s="259"/>
      <c r="C25" s="260"/>
      <c r="D25" s="261" t="s">
        <v>404</v>
      </c>
      <c r="E25" s="262"/>
      <c r="F25" s="269">
        <v>36862</v>
      </c>
      <c r="G25" s="269">
        <v>423</v>
      </c>
      <c r="H25" s="269">
        <v>242</v>
      </c>
      <c r="I25" s="269">
        <v>36874</v>
      </c>
      <c r="J25" s="269">
        <v>13835</v>
      </c>
      <c r="K25" s="269">
        <v>342</v>
      </c>
      <c r="L25" s="269">
        <v>571</v>
      </c>
      <c r="M25" s="269">
        <v>13775</v>
      </c>
    </row>
    <row r="26" spans="2:13" ht="18" customHeight="1">
      <c r="B26" s="270"/>
      <c r="C26" s="271"/>
      <c r="D26" s="272" t="s">
        <v>196</v>
      </c>
      <c r="E26" s="273"/>
      <c r="F26" s="274">
        <v>7196</v>
      </c>
      <c r="G26" s="274">
        <v>26</v>
      </c>
      <c r="H26" s="274">
        <v>25</v>
      </c>
      <c r="I26" s="274">
        <v>7197</v>
      </c>
      <c r="J26" s="274">
        <v>2117</v>
      </c>
      <c r="K26" s="274">
        <v>7</v>
      </c>
      <c r="L26" s="274">
        <v>5</v>
      </c>
      <c r="M26" s="274">
        <v>2119</v>
      </c>
    </row>
    <row r="27" spans="2:13" ht="18" customHeight="1">
      <c r="B27" s="275"/>
      <c r="C27" s="276"/>
      <c r="D27" s="277" t="s">
        <v>405</v>
      </c>
      <c r="E27" s="278"/>
      <c r="F27" s="279">
        <v>4440</v>
      </c>
      <c r="G27" s="279">
        <v>0</v>
      </c>
      <c r="H27" s="279">
        <v>47</v>
      </c>
      <c r="I27" s="279">
        <v>4393</v>
      </c>
      <c r="J27" s="279">
        <v>200</v>
      </c>
      <c r="K27" s="279">
        <v>0</v>
      </c>
      <c r="L27" s="279">
        <v>29</v>
      </c>
      <c r="M27" s="279">
        <v>171</v>
      </c>
    </row>
    <row r="28" spans="2:13" ht="18" customHeight="1">
      <c r="B28" s="264"/>
      <c r="C28" s="265"/>
      <c r="D28" s="266" t="s">
        <v>406</v>
      </c>
      <c r="E28" s="267"/>
      <c r="F28" s="268">
        <v>5220</v>
      </c>
      <c r="G28" s="268">
        <v>42</v>
      </c>
      <c r="H28" s="268">
        <v>70</v>
      </c>
      <c r="I28" s="268">
        <v>5197</v>
      </c>
      <c r="J28" s="268">
        <v>733</v>
      </c>
      <c r="K28" s="268">
        <v>15</v>
      </c>
      <c r="L28" s="268">
        <v>0</v>
      </c>
      <c r="M28" s="268">
        <v>743</v>
      </c>
    </row>
    <row r="29" spans="2:13" ht="18" customHeight="1">
      <c r="B29" s="264"/>
      <c r="C29" s="265"/>
      <c r="D29" s="266" t="s">
        <v>407</v>
      </c>
      <c r="E29" s="267"/>
      <c r="F29" s="268">
        <v>15167</v>
      </c>
      <c r="G29" s="268">
        <v>60</v>
      </c>
      <c r="H29" s="268">
        <v>138</v>
      </c>
      <c r="I29" s="268">
        <v>15089</v>
      </c>
      <c r="J29" s="268">
        <v>1432</v>
      </c>
      <c r="K29" s="268">
        <v>0</v>
      </c>
      <c r="L29" s="268">
        <v>42</v>
      </c>
      <c r="M29" s="268">
        <v>1390</v>
      </c>
    </row>
    <row r="30" spans="2:13" ht="18" customHeight="1">
      <c r="B30" s="264"/>
      <c r="C30" s="265"/>
      <c r="D30" s="266" t="s">
        <v>208</v>
      </c>
      <c r="E30" s="267"/>
      <c r="F30" s="268">
        <v>6647</v>
      </c>
      <c r="G30" s="268">
        <v>18</v>
      </c>
      <c r="H30" s="268">
        <v>19</v>
      </c>
      <c r="I30" s="268">
        <v>6647</v>
      </c>
      <c r="J30" s="268">
        <v>792</v>
      </c>
      <c r="K30" s="268">
        <v>31</v>
      </c>
      <c r="L30" s="268">
        <v>12</v>
      </c>
      <c r="M30" s="268">
        <v>810</v>
      </c>
    </row>
    <row r="31" spans="2:13" ht="18" customHeight="1">
      <c r="B31" s="264"/>
      <c r="C31" s="265"/>
      <c r="D31" s="266" t="s">
        <v>408</v>
      </c>
      <c r="E31" s="267"/>
      <c r="F31" s="268">
        <v>23624</v>
      </c>
      <c r="G31" s="268">
        <v>116</v>
      </c>
      <c r="H31" s="268">
        <v>184</v>
      </c>
      <c r="I31" s="268">
        <v>23541</v>
      </c>
      <c r="J31" s="268">
        <v>1879</v>
      </c>
      <c r="K31" s="268">
        <v>15</v>
      </c>
      <c r="L31" s="268">
        <v>6</v>
      </c>
      <c r="M31" s="268">
        <v>1903</v>
      </c>
    </row>
    <row r="32" spans="2:13" ht="18" customHeight="1">
      <c r="B32" s="264"/>
      <c r="C32" s="265"/>
      <c r="D32" s="266" t="s">
        <v>409</v>
      </c>
      <c r="E32" s="267"/>
      <c r="F32" s="268">
        <v>14442</v>
      </c>
      <c r="G32" s="268">
        <v>52</v>
      </c>
      <c r="H32" s="268">
        <v>120</v>
      </c>
      <c r="I32" s="268">
        <v>14374</v>
      </c>
      <c r="J32" s="268">
        <v>4970</v>
      </c>
      <c r="K32" s="268">
        <v>361</v>
      </c>
      <c r="L32" s="268">
        <v>355</v>
      </c>
      <c r="M32" s="268">
        <v>4976</v>
      </c>
    </row>
    <row r="33" spans="2:13" ht="18" customHeight="1">
      <c r="B33" s="264"/>
      <c r="C33" s="265"/>
      <c r="D33" s="266" t="s">
        <v>410</v>
      </c>
      <c r="E33" s="267"/>
      <c r="F33" s="268">
        <v>6515</v>
      </c>
      <c r="G33" s="268">
        <v>12</v>
      </c>
      <c r="H33" s="268">
        <v>29</v>
      </c>
      <c r="I33" s="268">
        <v>6497</v>
      </c>
      <c r="J33" s="268">
        <v>185</v>
      </c>
      <c r="K33" s="268">
        <v>2</v>
      </c>
      <c r="L33" s="268">
        <v>3</v>
      </c>
      <c r="M33" s="268">
        <v>185</v>
      </c>
    </row>
    <row r="34" spans="2:13" ht="18" customHeight="1">
      <c r="B34" s="264"/>
      <c r="C34" s="265"/>
      <c r="D34" s="266" t="s">
        <v>411</v>
      </c>
      <c r="E34" s="267"/>
      <c r="F34" s="268">
        <v>5860</v>
      </c>
      <c r="G34" s="268">
        <v>37</v>
      </c>
      <c r="H34" s="268">
        <v>60</v>
      </c>
      <c r="I34" s="268">
        <v>5837</v>
      </c>
      <c r="J34" s="268">
        <v>734</v>
      </c>
      <c r="K34" s="268">
        <v>18</v>
      </c>
      <c r="L34" s="268">
        <v>53</v>
      </c>
      <c r="M34" s="268">
        <v>699</v>
      </c>
    </row>
    <row r="35" spans="2:13" ht="18" customHeight="1">
      <c r="B35" s="264"/>
      <c r="C35" s="265"/>
      <c r="D35" s="266" t="s">
        <v>222</v>
      </c>
      <c r="E35" s="267"/>
      <c r="F35" s="268">
        <v>3492</v>
      </c>
      <c r="G35" s="268">
        <v>0</v>
      </c>
      <c r="H35" s="268">
        <v>0</v>
      </c>
      <c r="I35" s="268">
        <v>3492</v>
      </c>
      <c r="J35" s="268">
        <v>59</v>
      </c>
      <c r="K35" s="268">
        <v>0</v>
      </c>
      <c r="L35" s="268">
        <v>0</v>
      </c>
      <c r="M35" s="268">
        <v>59</v>
      </c>
    </row>
    <row r="36" spans="2:13" ht="18" customHeight="1">
      <c r="B36" s="264"/>
      <c r="C36" s="265"/>
      <c r="D36" s="266" t="s">
        <v>225</v>
      </c>
      <c r="E36" s="267"/>
      <c r="F36" s="268">
        <v>6232</v>
      </c>
      <c r="G36" s="268">
        <v>45</v>
      </c>
      <c r="H36" s="268">
        <v>67</v>
      </c>
      <c r="I36" s="268">
        <v>6210</v>
      </c>
      <c r="J36" s="268">
        <v>360</v>
      </c>
      <c r="K36" s="268">
        <v>0</v>
      </c>
      <c r="L36" s="268">
        <v>0</v>
      </c>
      <c r="M36" s="268">
        <v>360</v>
      </c>
    </row>
    <row r="37" spans="2:13" ht="18" customHeight="1">
      <c r="B37" s="264"/>
      <c r="C37" s="265"/>
      <c r="D37" s="266" t="s">
        <v>228</v>
      </c>
      <c r="E37" s="267"/>
      <c r="F37" s="268">
        <v>19704</v>
      </c>
      <c r="G37" s="268">
        <v>118</v>
      </c>
      <c r="H37" s="268">
        <v>346</v>
      </c>
      <c r="I37" s="268">
        <v>19476</v>
      </c>
      <c r="J37" s="268">
        <v>3005</v>
      </c>
      <c r="K37" s="268">
        <v>129</v>
      </c>
      <c r="L37" s="268">
        <v>101</v>
      </c>
      <c r="M37" s="268">
        <v>3033</v>
      </c>
    </row>
    <row r="38" spans="2:13" ht="18" customHeight="1">
      <c r="B38" s="264"/>
      <c r="C38" s="265"/>
      <c r="D38" s="266" t="s">
        <v>412</v>
      </c>
      <c r="E38" s="267"/>
      <c r="F38" s="268">
        <v>14005</v>
      </c>
      <c r="G38" s="268">
        <v>80</v>
      </c>
      <c r="H38" s="268">
        <v>210</v>
      </c>
      <c r="I38" s="268">
        <v>13876</v>
      </c>
      <c r="J38" s="268">
        <v>896</v>
      </c>
      <c r="K38" s="268">
        <v>4</v>
      </c>
      <c r="L38" s="268">
        <v>65</v>
      </c>
      <c r="M38" s="268">
        <v>834</v>
      </c>
    </row>
    <row r="39" spans="2:13" ht="18" customHeight="1">
      <c r="B39" s="264"/>
      <c r="C39" s="265"/>
      <c r="D39" s="266" t="s">
        <v>413</v>
      </c>
      <c r="E39" s="267"/>
      <c r="F39" s="268">
        <v>27007</v>
      </c>
      <c r="G39" s="268">
        <v>102</v>
      </c>
      <c r="H39" s="268">
        <v>130</v>
      </c>
      <c r="I39" s="268">
        <v>26980</v>
      </c>
      <c r="J39" s="268">
        <v>2325</v>
      </c>
      <c r="K39" s="268">
        <v>0</v>
      </c>
      <c r="L39" s="268">
        <v>56</v>
      </c>
      <c r="M39" s="268">
        <v>2268</v>
      </c>
    </row>
    <row r="40" spans="2:13" ht="18" customHeight="1">
      <c r="B40" s="264"/>
      <c r="C40" s="265"/>
      <c r="D40" s="266" t="s">
        <v>414</v>
      </c>
      <c r="E40" s="267"/>
      <c r="F40" s="268">
        <v>8726</v>
      </c>
      <c r="G40" s="268">
        <v>2</v>
      </c>
      <c r="H40" s="268">
        <v>114</v>
      </c>
      <c r="I40" s="268">
        <v>8614</v>
      </c>
      <c r="J40" s="268">
        <v>1089</v>
      </c>
      <c r="K40" s="268">
        <v>4</v>
      </c>
      <c r="L40" s="268">
        <v>48</v>
      </c>
      <c r="M40" s="268">
        <v>1045</v>
      </c>
    </row>
    <row r="41" spans="2:13" ht="18" customHeight="1">
      <c r="B41" s="264"/>
      <c r="C41" s="265"/>
      <c r="D41" s="266" t="s">
        <v>415</v>
      </c>
      <c r="E41" s="267"/>
      <c r="F41" s="268">
        <v>9154</v>
      </c>
      <c r="G41" s="268">
        <v>54</v>
      </c>
      <c r="H41" s="268">
        <v>70</v>
      </c>
      <c r="I41" s="268">
        <v>9137</v>
      </c>
      <c r="J41" s="268">
        <v>2693</v>
      </c>
      <c r="K41" s="268">
        <v>0</v>
      </c>
      <c r="L41" s="268">
        <v>41</v>
      </c>
      <c r="M41" s="268">
        <v>2653</v>
      </c>
    </row>
    <row r="42" spans="2:13" ht="18" customHeight="1">
      <c r="B42" s="264"/>
      <c r="C42" s="265"/>
      <c r="D42" s="266" t="s">
        <v>416</v>
      </c>
      <c r="E42" s="267"/>
      <c r="F42" s="268">
        <v>30379</v>
      </c>
      <c r="G42" s="268">
        <v>341</v>
      </c>
      <c r="H42" s="268">
        <v>769</v>
      </c>
      <c r="I42" s="268">
        <v>29950</v>
      </c>
      <c r="J42" s="268">
        <v>4242</v>
      </c>
      <c r="K42" s="268">
        <v>24</v>
      </c>
      <c r="L42" s="268">
        <v>145</v>
      </c>
      <c r="M42" s="268">
        <v>4122</v>
      </c>
    </row>
    <row r="43" spans="2:13" ht="18" customHeight="1">
      <c r="B43" s="264"/>
      <c r="C43" s="265"/>
      <c r="D43" s="266" t="s">
        <v>417</v>
      </c>
      <c r="E43" s="267"/>
      <c r="F43" s="268">
        <v>10048</v>
      </c>
      <c r="G43" s="268">
        <v>101</v>
      </c>
      <c r="H43" s="268">
        <v>116</v>
      </c>
      <c r="I43" s="268">
        <v>10033</v>
      </c>
      <c r="J43" s="268">
        <v>288</v>
      </c>
      <c r="K43" s="268">
        <v>9</v>
      </c>
      <c r="L43" s="268">
        <v>3</v>
      </c>
      <c r="M43" s="268">
        <v>294</v>
      </c>
    </row>
    <row r="44" spans="2:13" ht="18" customHeight="1">
      <c r="B44" s="264"/>
      <c r="C44" s="265"/>
      <c r="D44" s="266" t="s">
        <v>418</v>
      </c>
      <c r="E44" s="267"/>
      <c r="F44" s="268">
        <v>98800</v>
      </c>
      <c r="G44" s="268">
        <v>1031</v>
      </c>
      <c r="H44" s="268">
        <v>882</v>
      </c>
      <c r="I44" s="268">
        <v>98948</v>
      </c>
      <c r="J44" s="268">
        <v>2493</v>
      </c>
      <c r="K44" s="268">
        <v>52</v>
      </c>
      <c r="L44" s="268">
        <v>3</v>
      </c>
      <c r="M44" s="268">
        <v>2543</v>
      </c>
    </row>
    <row r="45" spans="2:13" ht="18" customHeight="1">
      <c r="B45" s="264"/>
      <c r="C45" s="265"/>
      <c r="D45" s="266" t="s">
        <v>419</v>
      </c>
      <c r="E45" s="267"/>
      <c r="F45" s="268">
        <v>13297</v>
      </c>
      <c r="G45" s="268">
        <v>94</v>
      </c>
      <c r="H45" s="268">
        <v>127</v>
      </c>
      <c r="I45" s="268">
        <v>13263</v>
      </c>
      <c r="J45" s="268">
        <v>1649</v>
      </c>
      <c r="K45" s="268">
        <v>12</v>
      </c>
      <c r="L45" s="268">
        <v>22</v>
      </c>
      <c r="M45" s="268">
        <v>1640</v>
      </c>
    </row>
    <row r="46" spans="2:13" ht="18" customHeight="1">
      <c r="B46" s="264"/>
      <c r="C46" s="265"/>
      <c r="D46" s="266" t="s">
        <v>420</v>
      </c>
      <c r="E46" s="267"/>
      <c r="F46" s="280" t="s">
        <v>804</v>
      </c>
      <c r="G46" s="280" t="s">
        <v>804</v>
      </c>
      <c r="H46" s="280" t="s">
        <v>804</v>
      </c>
      <c r="I46" s="280" t="s">
        <v>804</v>
      </c>
      <c r="J46" s="280" t="s">
        <v>804</v>
      </c>
      <c r="K46" s="280" t="s">
        <v>804</v>
      </c>
      <c r="L46" s="280" t="s">
        <v>804</v>
      </c>
      <c r="M46" s="280" t="s">
        <v>804</v>
      </c>
    </row>
    <row r="47" spans="2:13" ht="18" customHeight="1">
      <c r="B47" s="264"/>
      <c r="C47" s="265"/>
      <c r="D47" s="266" t="s">
        <v>421</v>
      </c>
      <c r="E47" s="267"/>
      <c r="F47" s="280" t="s">
        <v>804</v>
      </c>
      <c r="G47" s="280" t="s">
        <v>804</v>
      </c>
      <c r="H47" s="280" t="s">
        <v>804</v>
      </c>
      <c r="I47" s="280" t="s">
        <v>804</v>
      </c>
      <c r="J47" s="280" t="s">
        <v>804</v>
      </c>
      <c r="K47" s="280" t="s">
        <v>804</v>
      </c>
      <c r="L47" s="280" t="s">
        <v>804</v>
      </c>
      <c r="M47" s="280" t="s">
        <v>804</v>
      </c>
    </row>
    <row r="48" spans="2:13" ht="18" customHeight="1">
      <c r="B48" s="264"/>
      <c r="C48" s="265"/>
      <c r="D48" s="266" t="s">
        <v>422</v>
      </c>
      <c r="E48" s="267"/>
      <c r="F48" s="280" t="s">
        <v>804</v>
      </c>
      <c r="G48" s="280" t="s">
        <v>804</v>
      </c>
      <c r="H48" s="280" t="s">
        <v>804</v>
      </c>
      <c r="I48" s="280" t="s">
        <v>804</v>
      </c>
      <c r="J48" s="280" t="s">
        <v>804</v>
      </c>
      <c r="K48" s="280" t="s">
        <v>804</v>
      </c>
      <c r="L48" s="280" t="s">
        <v>804</v>
      </c>
      <c r="M48" s="280" t="s">
        <v>804</v>
      </c>
    </row>
    <row r="49" spans="2:13" ht="18" customHeight="1">
      <c r="B49" s="259"/>
      <c r="C49" s="260"/>
      <c r="D49" s="261" t="s">
        <v>423</v>
      </c>
      <c r="E49" s="262"/>
      <c r="F49" s="269">
        <v>55694</v>
      </c>
      <c r="G49" s="269">
        <v>140</v>
      </c>
      <c r="H49" s="269">
        <v>22</v>
      </c>
      <c r="I49" s="269">
        <v>56096</v>
      </c>
      <c r="J49" s="269">
        <v>9060</v>
      </c>
      <c r="K49" s="269">
        <v>759</v>
      </c>
      <c r="L49" s="269">
        <v>233</v>
      </c>
      <c r="M49" s="269">
        <v>9302</v>
      </c>
    </row>
    <row r="50" spans="2:13" ht="18" customHeight="1">
      <c r="B50" s="281"/>
      <c r="C50" s="282"/>
      <c r="D50" s="283" t="s">
        <v>424</v>
      </c>
      <c r="E50" s="284"/>
      <c r="F50" s="285">
        <v>63479</v>
      </c>
      <c r="G50" s="285">
        <v>507</v>
      </c>
      <c r="H50" s="285">
        <v>1130</v>
      </c>
      <c r="I50" s="285">
        <v>62887</v>
      </c>
      <c r="J50" s="285">
        <v>92842</v>
      </c>
      <c r="K50" s="285">
        <v>1988</v>
      </c>
      <c r="L50" s="285">
        <v>2554</v>
      </c>
      <c r="M50" s="285">
        <v>92245</v>
      </c>
    </row>
    <row r="51" spans="2:13" ht="18" customHeight="1">
      <c r="B51" s="259"/>
      <c r="C51" s="260"/>
      <c r="D51" s="261" t="s">
        <v>256</v>
      </c>
      <c r="E51" s="262"/>
      <c r="F51" s="269">
        <v>16701</v>
      </c>
      <c r="G51" s="269">
        <v>87</v>
      </c>
      <c r="H51" s="269">
        <v>242</v>
      </c>
      <c r="I51" s="269">
        <v>16573</v>
      </c>
      <c r="J51" s="269">
        <v>11794</v>
      </c>
      <c r="K51" s="269">
        <v>626</v>
      </c>
      <c r="L51" s="269">
        <v>161</v>
      </c>
      <c r="M51" s="269">
        <v>12232</v>
      </c>
    </row>
    <row r="52" spans="2:13" ht="18" customHeight="1">
      <c r="B52" s="281"/>
      <c r="C52" s="282"/>
      <c r="D52" s="283" t="s">
        <v>425</v>
      </c>
      <c r="E52" s="284"/>
      <c r="F52" s="285">
        <v>14804</v>
      </c>
      <c r="G52" s="285">
        <v>710</v>
      </c>
      <c r="H52" s="285">
        <v>607</v>
      </c>
      <c r="I52" s="285">
        <v>14977</v>
      </c>
      <c r="J52" s="285">
        <v>72821</v>
      </c>
      <c r="K52" s="285">
        <v>3110</v>
      </c>
      <c r="L52" s="285">
        <v>1499</v>
      </c>
      <c r="M52" s="285">
        <v>74362</v>
      </c>
    </row>
    <row r="53" spans="2:13" ht="18" customHeight="1">
      <c r="B53" s="275"/>
      <c r="C53" s="276"/>
      <c r="D53" s="277" t="s">
        <v>258</v>
      </c>
      <c r="E53" s="278"/>
      <c r="F53" s="279">
        <v>56713</v>
      </c>
      <c r="G53" s="279">
        <v>265</v>
      </c>
      <c r="H53" s="279">
        <v>449</v>
      </c>
      <c r="I53" s="279">
        <v>56651</v>
      </c>
      <c r="J53" s="279">
        <v>14517</v>
      </c>
      <c r="K53" s="279">
        <v>193</v>
      </c>
      <c r="L53" s="279">
        <v>496</v>
      </c>
      <c r="M53" s="279">
        <v>14092</v>
      </c>
    </row>
    <row r="54" spans="2:13" ht="18" customHeight="1">
      <c r="B54" s="264"/>
      <c r="C54" s="265"/>
      <c r="D54" s="266" t="s">
        <v>426</v>
      </c>
      <c r="E54" s="267"/>
      <c r="F54" s="268">
        <v>60463</v>
      </c>
      <c r="G54" s="268">
        <v>1517</v>
      </c>
      <c r="H54" s="268">
        <v>1053</v>
      </c>
      <c r="I54" s="268">
        <v>61065</v>
      </c>
      <c r="J54" s="268">
        <v>29764</v>
      </c>
      <c r="K54" s="268">
        <v>912</v>
      </c>
      <c r="L54" s="268">
        <v>1393</v>
      </c>
      <c r="M54" s="268">
        <v>29145</v>
      </c>
    </row>
    <row r="55" spans="2:13" ht="18" customHeight="1">
      <c r="B55" s="321"/>
      <c r="C55" s="322"/>
      <c r="D55" s="332" t="s">
        <v>427</v>
      </c>
      <c r="E55" s="324"/>
      <c r="F55" s="333">
        <v>13943</v>
      </c>
      <c r="G55" s="333">
        <v>552</v>
      </c>
      <c r="H55" s="333">
        <v>779</v>
      </c>
      <c r="I55" s="333">
        <v>13715</v>
      </c>
      <c r="J55" s="333">
        <v>6799</v>
      </c>
      <c r="K55" s="333">
        <v>93</v>
      </c>
      <c r="L55" s="333">
        <v>243</v>
      </c>
      <c r="M55" s="333">
        <v>6650</v>
      </c>
    </row>
    <row r="56" spans="2:13" ht="18" customHeight="1">
      <c r="B56" s="270"/>
      <c r="C56" s="271"/>
      <c r="D56" s="272" t="s">
        <v>428</v>
      </c>
      <c r="E56" s="273"/>
      <c r="F56" s="274">
        <v>21727</v>
      </c>
      <c r="G56" s="274">
        <v>226</v>
      </c>
      <c r="H56" s="274">
        <v>398</v>
      </c>
      <c r="I56" s="274">
        <v>21539</v>
      </c>
      <c r="J56" s="274">
        <v>24247</v>
      </c>
      <c r="K56" s="274">
        <v>682</v>
      </c>
      <c r="L56" s="274">
        <v>625</v>
      </c>
      <c r="M56" s="274">
        <v>24320</v>
      </c>
    </row>
    <row r="57" spans="2:13" ht="18" customHeight="1">
      <c r="B57" s="281"/>
      <c r="C57" s="282"/>
      <c r="D57" s="283" t="s">
        <v>429</v>
      </c>
      <c r="E57" s="284"/>
      <c r="F57" s="285">
        <v>18079</v>
      </c>
      <c r="G57" s="285">
        <v>114</v>
      </c>
      <c r="H57" s="285">
        <v>57</v>
      </c>
      <c r="I57" s="285">
        <v>18135</v>
      </c>
      <c r="J57" s="285">
        <v>2814</v>
      </c>
      <c r="K57" s="285">
        <v>72</v>
      </c>
      <c r="L57" s="285">
        <v>0</v>
      </c>
      <c r="M57" s="285">
        <v>2887</v>
      </c>
    </row>
    <row r="58" spans="2:13" ht="14.25" customHeight="1">
      <c r="B58" s="321"/>
      <c r="C58" s="322"/>
      <c r="D58" s="323" t="s">
        <v>430</v>
      </c>
      <c r="E58" s="262"/>
      <c r="F58" s="288" t="s">
        <v>804</v>
      </c>
      <c r="G58" s="288" t="s">
        <v>804</v>
      </c>
      <c r="H58" s="288" t="s">
        <v>804</v>
      </c>
      <c r="I58" s="288" t="s">
        <v>804</v>
      </c>
      <c r="J58" s="288" t="s">
        <v>804</v>
      </c>
      <c r="K58" s="288" t="s">
        <v>804</v>
      </c>
      <c r="L58" s="288" t="s">
        <v>804</v>
      </c>
      <c r="M58" s="288" t="s">
        <v>804</v>
      </c>
    </row>
    <row r="59" spans="2:13" ht="14.25" customHeight="1">
      <c r="B59" s="270"/>
      <c r="C59" s="271"/>
      <c r="D59" s="325" t="s">
        <v>431</v>
      </c>
      <c r="E59" s="267"/>
      <c r="F59" s="280" t="s">
        <v>804</v>
      </c>
      <c r="G59" s="280" t="s">
        <v>804</v>
      </c>
      <c r="H59" s="280" t="s">
        <v>804</v>
      </c>
      <c r="I59" s="280" t="s">
        <v>804</v>
      </c>
      <c r="J59" s="280" t="s">
        <v>804</v>
      </c>
      <c r="K59" s="280" t="s">
        <v>804</v>
      </c>
      <c r="L59" s="280" t="s">
        <v>804</v>
      </c>
      <c r="M59" s="280" t="s">
        <v>804</v>
      </c>
    </row>
    <row r="60" spans="2:13" ht="14.25" customHeight="1">
      <c r="B60" s="270"/>
      <c r="C60" s="271"/>
      <c r="D60" s="325" t="s">
        <v>432</v>
      </c>
      <c r="E60" s="267"/>
      <c r="F60" s="280" t="s">
        <v>804</v>
      </c>
      <c r="G60" s="280" t="s">
        <v>804</v>
      </c>
      <c r="H60" s="280" t="s">
        <v>804</v>
      </c>
      <c r="I60" s="280" t="s">
        <v>804</v>
      </c>
      <c r="J60" s="280" t="s">
        <v>804</v>
      </c>
      <c r="K60" s="280" t="s">
        <v>804</v>
      </c>
      <c r="L60" s="280" t="s">
        <v>804</v>
      </c>
      <c r="M60" s="280" t="s">
        <v>804</v>
      </c>
    </row>
    <row r="61" spans="2:13" ht="14.25" customHeight="1">
      <c r="B61" s="270"/>
      <c r="C61" s="271"/>
      <c r="D61" s="325" t="s">
        <v>433</v>
      </c>
      <c r="E61" s="267"/>
      <c r="F61" s="280" t="s">
        <v>804</v>
      </c>
      <c r="G61" s="280" t="s">
        <v>804</v>
      </c>
      <c r="H61" s="280" t="s">
        <v>804</v>
      </c>
      <c r="I61" s="280" t="s">
        <v>804</v>
      </c>
      <c r="J61" s="280" t="s">
        <v>804</v>
      </c>
      <c r="K61" s="280" t="s">
        <v>804</v>
      </c>
      <c r="L61" s="280" t="s">
        <v>804</v>
      </c>
      <c r="M61" s="280" t="s">
        <v>804</v>
      </c>
    </row>
    <row r="62" spans="2:13" ht="14.25" customHeight="1">
      <c r="B62" s="264"/>
      <c r="C62" s="265"/>
      <c r="D62" s="290" t="s">
        <v>434</v>
      </c>
      <c r="E62" s="267"/>
      <c r="F62" s="280" t="s">
        <v>804</v>
      </c>
      <c r="G62" s="280" t="s">
        <v>804</v>
      </c>
      <c r="H62" s="280" t="s">
        <v>804</v>
      </c>
      <c r="I62" s="280" t="s">
        <v>804</v>
      </c>
      <c r="J62" s="280" t="s">
        <v>804</v>
      </c>
      <c r="K62" s="280" t="s">
        <v>804</v>
      </c>
      <c r="L62" s="280" t="s">
        <v>804</v>
      </c>
      <c r="M62" s="280" t="s">
        <v>804</v>
      </c>
    </row>
    <row r="63" spans="2:13" ht="14.25" customHeight="1">
      <c r="B63" s="259"/>
      <c r="C63" s="260"/>
      <c r="D63" s="287" t="s">
        <v>435</v>
      </c>
      <c r="E63" s="262"/>
      <c r="F63" s="288" t="s">
        <v>804</v>
      </c>
      <c r="G63" s="288" t="s">
        <v>804</v>
      </c>
      <c r="H63" s="288" t="s">
        <v>804</v>
      </c>
      <c r="I63" s="288" t="s">
        <v>804</v>
      </c>
      <c r="J63" s="288" t="s">
        <v>804</v>
      </c>
      <c r="K63" s="288" t="s">
        <v>804</v>
      </c>
      <c r="L63" s="288" t="s">
        <v>804</v>
      </c>
      <c r="M63" s="288" t="s">
        <v>804</v>
      </c>
    </row>
    <row r="64" spans="2:13" ht="14.25" customHeight="1">
      <c r="B64" s="281"/>
      <c r="C64" s="282"/>
      <c r="D64" s="292" t="s">
        <v>436</v>
      </c>
      <c r="E64" s="284"/>
      <c r="F64" s="293" t="s">
        <v>804</v>
      </c>
      <c r="G64" s="293" t="s">
        <v>804</v>
      </c>
      <c r="H64" s="293" t="s">
        <v>804</v>
      </c>
      <c r="I64" s="293" t="s">
        <v>804</v>
      </c>
      <c r="J64" s="293" t="s">
        <v>804</v>
      </c>
      <c r="K64" s="293" t="s">
        <v>804</v>
      </c>
      <c r="L64" s="293" t="s">
        <v>804</v>
      </c>
      <c r="M64" s="293" t="s">
        <v>804</v>
      </c>
    </row>
    <row r="65" spans="2:13" ht="18.75">
      <c r="B65" s="236" t="s">
        <v>803</v>
      </c>
      <c r="C65" s="237"/>
      <c r="D65" s="238"/>
      <c r="E65" s="237"/>
      <c r="F65" s="237"/>
      <c r="G65" s="314"/>
      <c r="I65" s="237" t="s">
        <v>667</v>
      </c>
      <c r="K65" s="237"/>
      <c r="L65" s="237"/>
      <c r="M65" s="237"/>
    </row>
    <row r="66" spans="2:13" ht="14.25">
      <c r="B66" s="240" t="s">
        <v>438</v>
      </c>
      <c r="C66" s="315"/>
      <c r="D66" s="315"/>
      <c r="E66" s="315"/>
      <c r="F66" s="315"/>
      <c r="G66" s="242"/>
      <c r="H66" s="242"/>
      <c r="I66" s="242"/>
      <c r="J66" s="242"/>
      <c r="K66" s="242"/>
      <c r="L66" s="242"/>
      <c r="M66" s="242"/>
    </row>
    <row r="67" spans="2:13" ht="14.25" customHeight="1">
      <c r="B67" s="240"/>
      <c r="C67" s="315"/>
      <c r="D67" s="315"/>
      <c r="E67" s="315"/>
      <c r="F67" s="315"/>
      <c r="G67" s="242"/>
      <c r="H67" s="242"/>
      <c r="I67" s="242"/>
      <c r="J67" s="242"/>
      <c r="K67" s="242"/>
      <c r="L67" s="242"/>
      <c r="M67" s="242"/>
    </row>
    <row r="68" spans="2:13" ht="13.5">
      <c r="B68" s="242"/>
      <c r="C68" s="242"/>
      <c r="E68" s="242"/>
      <c r="F68" s="242"/>
      <c r="G68" s="242"/>
      <c r="H68" s="242"/>
      <c r="I68" s="242"/>
      <c r="J68" s="242"/>
      <c r="K68" s="242"/>
      <c r="L68" s="242"/>
      <c r="M68" s="242"/>
    </row>
    <row r="69" spans="2:13" ht="14.25">
      <c r="B69" s="242"/>
      <c r="C69" s="242"/>
      <c r="D69" s="244" t="s">
        <v>449</v>
      </c>
      <c r="E69" s="242"/>
      <c r="G69" s="242"/>
      <c r="H69" s="242"/>
      <c r="I69" s="242"/>
      <c r="J69" s="242"/>
      <c r="K69" s="242"/>
      <c r="L69" s="242"/>
      <c r="M69" s="245" t="s">
        <v>668</v>
      </c>
    </row>
    <row r="70" spans="1:13" ht="18" customHeight="1">
      <c r="A70" s="250"/>
      <c r="B70" s="246"/>
      <c r="C70" s="247"/>
      <c r="D70" s="248"/>
      <c r="E70" s="249"/>
      <c r="F70" s="772" t="s">
        <v>661</v>
      </c>
      <c r="G70" s="786"/>
      <c r="H70" s="786"/>
      <c r="I70" s="787"/>
      <c r="J70" s="772" t="s">
        <v>662</v>
      </c>
      <c r="K70" s="786"/>
      <c r="L70" s="786"/>
      <c r="M70" s="787"/>
    </row>
    <row r="71" spans="2:13" s="250" customFormat="1" ht="36" customHeight="1" thickBot="1">
      <c r="B71" s="775" t="s">
        <v>445</v>
      </c>
      <c r="C71" s="781"/>
      <c r="D71" s="781"/>
      <c r="E71" s="252"/>
      <c r="F71" s="316" t="s">
        <v>669</v>
      </c>
      <c r="G71" s="317" t="s">
        <v>670</v>
      </c>
      <c r="H71" s="317" t="s">
        <v>671</v>
      </c>
      <c r="I71" s="318" t="s">
        <v>672</v>
      </c>
      <c r="J71" s="316" t="s">
        <v>669</v>
      </c>
      <c r="K71" s="317" t="s">
        <v>670</v>
      </c>
      <c r="L71" s="317" t="s">
        <v>671</v>
      </c>
      <c r="M71" s="318" t="s">
        <v>672</v>
      </c>
    </row>
    <row r="72" spans="1:13" s="250" customFormat="1" ht="17.25" customHeight="1" thickTop="1">
      <c r="A72" s="239"/>
      <c r="B72" s="254"/>
      <c r="C72" s="255"/>
      <c r="D72" s="256" t="s">
        <v>146</v>
      </c>
      <c r="E72" s="257"/>
      <c r="F72" s="258">
        <v>645871</v>
      </c>
      <c r="G72" s="258">
        <v>6811</v>
      </c>
      <c r="H72" s="258">
        <v>7051</v>
      </c>
      <c r="I72" s="258">
        <v>645901</v>
      </c>
      <c r="J72" s="258">
        <v>208809</v>
      </c>
      <c r="K72" s="258">
        <v>6189</v>
      </c>
      <c r="L72" s="258">
        <v>6065</v>
      </c>
      <c r="M72" s="258">
        <v>208663</v>
      </c>
    </row>
    <row r="73" spans="2:13" ht="18" customHeight="1">
      <c r="B73" s="259"/>
      <c r="C73" s="260"/>
      <c r="D73" s="261" t="s">
        <v>393</v>
      </c>
      <c r="E73" s="262"/>
      <c r="F73" s="263" t="s">
        <v>804</v>
      </c>
      <c r="G73" s="263" t="s">
        <v>804</v>
      </c>
      <c r="H73" s="263" t="s">
        <v>804</v>
      </c>
      <c r="I73" s="263" t="s">
        <v>804</v>
      </c>
      <c r="J73" s="263" t="s">
        <v>804</v>
      </c>
      <c r="K73" s="263" t="s">
        <v>804</v>
      </c>
      <c r="L73" s="263" t="s">
        <v>804</v>
      </c>
      <c r="M73" s="263" t="s">
        <v>804</v>
      </c>
    </row>
    <row r="74" spans="2:13" ht="18" customHeight="1">
      <c r="B74" s="264"/>
      <c r="C74" s="265"/>
      <c r="D74" s="266" t="s">
        <v>154</v>
      </c>
      <c r="E74" s="267"/>
      <c r="F74" s="268">
        <v>17541</v>
      </c>
      <c r="G74" s="268">
        <v>71</v>
      </c>
      <c r="H74" s="268">
        <v>148</v>
      </c>
      <c r="I74" s="268">
        <v>17464</v>
      </c>
      <c r="J74" s="268">
        <v>189</v>
      </c>
      <c r="K74" s="268">
        <v>0</v>
      </c>
      <c r="L74" s="268">
        <v>0</v>
      </c>
      <c r="M74" s="268">
        <v>189</v>
      </c>
    </row>
    <row r="75" spans="2:13" ht="18" customHeight="1">
      <c r="B75" s="264"/>
      <c r="C75" s="265"/>
      <c r="D75" s="266" t="s">
        <v>156</v>
      </c>
      <c r="E75" s="267"/>
      <c r="F75" s="268">
        <v>298984</v>
      </c>
      <c r="G75" s="268">
        <v>2577</v>
      </c>
      <c r="H75" s="268">
        <v>3135</v>
      </c>
      <c r="I75" s="268">
        <v>298244</v>
      </c>
      <c r="J75" s="268">
        <v>22882</v>
      </c>
      <c r="K75" s="268">
        <v>499</v>
      </c>
      <c r="L75" s="268">
        <v>443</v>
      </c>
      <c r="M75" s="268">
        <v>23120</v>
      </c>
    </row>
    <row r="76" spans="2:13" ht="18" customHeight="1">
      <c r="B76" s="264"/>
      <c r="C76" s="265"/>
      <c r="D76" s="266" t="s">
        <v>158</v>
      </c>
      <c r="E76" s="267"/>
      <c r="F76" s="268">
        <v>6108</v>
      </c>
      <c r="G76" s="268">
        <v>32</v>
      </c>
      <c r="H76" s="268">
        <v>75</v>
      </c>
      <c r="I76" s="268">
        <v>6066</v>
      </c>
      <c r="J76" s="268">
        <v>300</v>
      </c>
      <c r="K76" s="268">
        <v>0</v>
      </c>
      <c r="L76" s="268">
        <v>0</v>
      </c>
      <c r="M76" s="268">
        <v>299</v>
      </c>
    </row>
    <row r="77" spans="2:13" ht="18" customHeight="1">
      <c r="B77" s="264"/>
      <c r="C77" s="265"/>
      <c r="D77" s="266" t="s">
        <v>161</v>
      </c>
      <c r="E77" s="267"/>
      <c r="F77" s="268">
        <v>9648</v>
      </c>
      <c r="G77" s="268">
        <v>83</v>
      </c>
      <c r="H77" s="268">
        <v>56</v>
      </c>
      <c r="I77" s="268">
        <v>9674</v>
      </c>
      <c r="J77" s="268">
        <v>2863</v>
      </c>
      <c r="K77" s="268">
        <v>12</v>
      </c>
      <c r="L77" s="268">
        <v>44</v>
      </c>
      <c r="M77" s="268">
        <v>2832</v>
      </c>
    </row>
    <row r="78" spans="2:13" ht="18" customHeight="1">
      <c r="B78" s="264"/>
      <c r="C78" s="265"/>
      <c r="D78" s="266" t="s">
        <v>394</v>
      </c>
      <c r="E78" s="267"/>
      <c r="F78" s="268">
        <v>54797</v>
      </c>
      <c r="G78" s="268">
        <v>840</v>
      </c>
      <c r="H78" s="268">
        <v>287</v>
      </c>
      <c r="I78" s="268">
        <v>55458</v>
      </c>
      <c r="J78" s="268">
        <v>10427</v>
      </c>
      <c r="K78" s="268">
        <v>478</v>
      </c>
      <c r="L78" s="268">
        <v>22</v>
      </c>
      <c r="M78" s="268">
        <v>10775</v>
      </c>
    </row>
    <row r="79" spans="2:13" ht="18" customHeight="1">
      <c r="B79" s="264"/>
      <c r="C79" s="265"/>
      <c r="D79" s="266" t="s">
        <v>395</v>
      </c>
      <c r="E79" s="267"/>
      <c r="F79" s="268">
        <v>43564</v>
      </c>
      <c r="G79" s="268">
        <v>357</v>
      </c>
      <c r="H79" s="268">
        <v>249</v>
      </c>
      <c r="I79" s="268">
        <v>43624</v>
      </c>
      <c r="J79" s="268">
        <v>53398</v>
      </c>
      <c r="K79" s="268">
        <v>1165</v>
      </c>
      <c r="L79" s="268">
        <v>966</v>
      </c>
      <c r="M79" s="268">
        <v>53645</v>
      </c>
    </row>
    <row r="80" spans="2:13" ht="18" customHeight="1">
      <c r="B80" s="264"/>
      <c r="C80" s="265"/>
      <c r="D80" s="266" t="s">
        <v>396</v>
      </c>
      <c r="E80" s="267"/>
      <c r="F80" s="268">
        <v>15782</v>
      </c>
      <c r="G80" s="268">
        <v>144</v>
      </c>
      <c r="H80" s="268">
        <v>147</v>
      </c>
      <c r="I80" s="268">
        <v>15779</v>
      </c>
      <c r="J80" s="268">
        <v>1014</v>
      </c>
      <c r="K80" s="268">
        <v>6</v>
      </c>
      <c r="L80" s="268">
        <v>12</v>
      </c>
      <c r="M80" s="268">
        <v>1008</v>
      </c>
    </row>
    <row r="81" spans="2:13" ht="18" customHeight="1">
      <c r="B81" s="264"/>
      <c r="C81" s="265"/>
      <c r="D81" s="266" t="s">
        <v>397</v>
      </c>
      <c r="E81" s="267"/>
      <c r="F81" s="268">
        <v>4777</v>
      </c>
      <c r="G81" s="268">
        <v>33</v>
      </c>
      <c r="H81" s="268">
        <v>61</v>
      </c>
      <c r="I81" s="268">
        <v>4761</v>
      </c>
      <c r="J81" s="268">
        <v>2755</v>
      </c>
      <c r="K81" s="268">
        <v>76</v>
      </c>
      <c r="L81" s="268">
        <v>85</v>
      </c>
      <c r="M81" s="268">
        <v>2734</v>
      </c>
    </row>
    <row r="82" spans="2:13" ht="18" customHeight="1">
      <c r="B82" s="264"/>
      <c r="C82" s="265"/>
      <c r="D82" s="266" t="s">
        <v>398</v>
      </c>
      <c r="E82" s="267"/>
      <c r="F82" s="268">
        <v>18643</v>
      </c>
      <c r="G82" s="268">
        <v>150</v>
      </c>
      <c r="H82" s="268">
        <v>26</v>
      </c>
      <c r="I82" s="268">
        <v>18767</v>
      </c>
      <c r="J82" s="268">
        <v>1655</v>
      </c>
      <c r="K82" s="268">
        <v>0</v>
      </c>
      <c r="L82" s="268">
        <v>0</v>
      </c>
      <c r="M82" s="268">
        <v>1655</v>
      </c>
    </row>
    <row r="83" spans="2:13" ht="18" customHeight="1">
      <c r="B83" s="264"/>
      <c r="C83" s="265"/>
      <c r="D83" s="266" t="s">
        <v>399</v>
      </c>
      <c r="E83" s="267"/>
      <c r="F83" s="268">
        <v>16142</v>
      </c>
      <c r="G83" s="268">
        <v>231</v>
      </c>
      <c r="H83" s="268">
        <v>442</v>
      </c>
      <c r="I83" s="268">
        <v>16028</v>
      </c>
      <c r="J83" s="268">
        <v>33349</v>
      </c>
      <c r="K83" s="268">
        <v>1870</v>
      </c>
      <c r="L83" s="268">
        <v>865</v>
      </c>
      <c r="M83" s="268">
        <v>34257</v>
      </c>
    </row>
    <row r="84" spans="2:13" ht="18" customHeight="1">
      <c r="B84" s="264"/>
      <c r="C84" s="265"/>
      <c r="D84" s="266" t="s">
        <v>400</v>
      </c>
      <c r="E84" s="267"/>
      <c r="F84" s="268">
        <v>9908</v>
      </c>
      <c r="G84" s="268">
        <v>0</v>
      </c>
      <c r="H84" s="268">
        <v>79</v>
      </c>
      <c r="I84" s="268">
        <v>9870</v>
      </c>
      <c r="J84" s="268">
        <v>9036</v>
      </c>
      <c r="K84" s="268">
        <v>82</v>
      </c>
      <c r="L84" s="268">
        <v>136</v>
      </c>
      <c r="M84" s="268">
        <v>8941</v>
      </c>
    </row>
    <row r="85" spans="2:13" ht="18" customHeight="1">
      <c r="B85" s="264"/>
      <c r="C85" s="265"/>
      <c r="D85" s="266" t="s">
        <v>401</v>
      </c>
      <c r="E85" s="267"/>
      <c r="F85" s="268">
        <v>30792</v>
      </c>
      <c r="G85" s="268">
        <v>45</v>
      </c>
      <c r="H85" s="268">
        <v>197</v>
      </c>
      <c r="I85" s="268">
        <v>30639</v>
      </c>
      <c r="J85" s="268">
        <v>14030</v>
      </c>
      <c r="K85" s="268">
        <v>323</v>
      </c>
      <c r="L85" s="268">
        <v>1531</v>
      </c>
      <c r="M85" s="268">
        <v>12823</v>
      </c>
    </row>
    <row r="86" spans="2:13" ht="18" customHeight="1">
      <c r="B86" s="264"/>
      <c r="C86" s="265"/>
      <c r="D86" s="266" t="s">
        <v>402</v>
      </c>
      <c r="E86" s="267"/>
      <c r="F86" s="268">
        <v>86622</v>
      </c>
      <c r="G86" s="268">
        <v>1457</v>
      </c>
      <c r="H86" s="268">
        <v>1293</v>
      </c>
      <c r="I86" s="268">
        <v>87046</v>
      </c>
      <c r="J86" s="268">
        <v>26633</v>
      </c>
      <c r="K86" s="268">
        <v>962</v>
      </c>
      <c r="L86" s="268">
        <v>1168</v>
      </c>
      <c r="M86" s="268">
        <v>26167</v>
      </c>
    </row>
    <row r="87" spans="2:13" ht="18" customHeight="1">
      <c r="B87" s="264"/>
      <c r="C87" s="265"/>
      <c r="D87" s="266" t="s">
        <v>188</v>
      </c>
      <c r="E87" s="267"/>
      <c r="F87" s="268">
        <v>4150</v>
      </c>
      <c r="G87" s="268">
        <v>24</v>
      </c>
      <c r="H87" s="268">
        <v>49</v>
      </c>
      <c r="I87" s="268">
        <v>4125</v>
      </c>
      <c r="J87" s="268">
        <v>485</v>
      </c>
      <c r="K87" s="268">
        <v>0</v>
      </c>
      <c r="L87" s="268">
        <v>8</v>
      </c>
      <c r="M87" s="268">
        <v>477</v>
      </c>
    </row>
    <row r="88" spans="2:13" ht="18" customHeight="1">
      <c r="B88" s="264"/>
      <c r="C88" s="265"/>
      <c r="D88" s="266" t="s">
        <v>403</v>
      </c>
      <c r="E88" s="267"/>
      <c r="F88" s="268">
        <v>28413</v>
      </c>
      <c r="G88" s="268">
        <v>767</v>
      </c>
      <c r="H88" s="268">
        <v>807</v>
      </c>
      <c r="I88" s="268">
        <v>28356</v>
      </c>
      <c r="J88" s="268">
        <v>29793</v>
      </c>
      <c r="K88" s="268">
        <v>716</v>
      </c>
      <c r="L88" s="268">
        <v>785</v>
      </c>
      <c r="M88" s="268">
        <v>29741</v>
      </c>
    </row>
    <row r="89" spans="2:13" ht="18" customHeight="1">
      <c r="B89" s="259"/>
      <c r="C89" s="260"/>
      <c r="D89" s="261" t="s">
        <v>404</v>
      </c>
      <c r="E89" s="262"/>
      <c r="F89" s="269">
        <v>25171</v>
      </c>
      <c r="G89" s="269">
        <v>325</v>
      </c>
      <c r="H89" s="269">
        <v>243</v>
      </c>
      <c r="I89" s="269">
        <v>25084</v>
      </c>
      <c r="J89" s="269">
        <v>9469</v>
      </c>
      <c r="K89" s="269">
        <v>342</v>
      </c>
      <c r="L89" s="269">
        <v>195</v>
      </c>
      <c r="M89" s="269">
        <v>9785</v>
      </c>
    </row>
    <row r="90" spans="2:13" ht="18" customHeight="1">
      <c r="B90" s="270"/>
      <c r="C90" s="271"/>
      <c r="D90" s="272" t="s">
        <v>196</v>
      </c>
      <c r="E90" s="273"/>
      <c r="F90" s="274">
        <v>3673</v>
      </c>
      <c r="G90" s="274">
        <v>26</v>
      </c>
      <c r="H90" s="274">
        <v>25</v>
      </c>
      <c r="I90" s="274">
        <v>3674</v>
      </c>
      <c r="J90" s="274">
        <v>345</v>
      </c>
      <c r="K90" s="274">
        <v>7</v>
      </c>
      <c r="L90" s="274">
        <v>5</v>
      </c>
      <c r="M90" s="274">
        <v>347</v>
      </c>
    </row>
    <row r="91" spans="2:13" ht="18" customHeight="1">
      <c r="B91" s="275"/>
      <c r="C91" s="276"/>
      <c r="D91" s="277" t="s">
        <v>405</v>
      </c>
      <c r="E91" s="278"/>
      <c r="F91" s="480">
        <v>2102</v>
      </c>
      <c r="G91" s="480">
        <v>0</v>
      </c>
      <c r="H91" s="480">
        <v>17</v>
      </c>
      <c r="I91" s="480">
        <v>2085</v>
      </c>
      <c r="J91" s="480">
        <v>18</v>
      </c>
      <c r="K91" s="480">
        <v>0</v>
      </c>
      <c r="L91" s="480">
        <v>0</v>
      </c>
      <c r="M91" s="480">
        <v>18</v>
      </c>
    </row>
    <row r="92" spans="2:13" ht="18" customHeight="1">
      <c r="B92" s="264"/>
      <c r="C92" s="265"/>
      <c r="D92" s="266" t="s">
        <v>406</v>
      </c>
      <c r="E92" s="267"/>
      <c r="F92" s="268">
        <v>3762</v>
      </c>
      <c r="G92" s="268">
        <v>42</v>
      </c>
      <c r="H92" s="268">
        <v>70</v>
      </c>
      <c r="I92" s="268">
        <v>3739</v>
      </c>
      <c r="J92" s="268">
        <v>401</v>
      </c>
      <c r="K92" s="268">
        <v>15</v>
      </c>
      <c r="L92" s="268">
        <v>0</v>
      </c>
      <c r="M92" s="268">
        <v>411</v>
      </c>
    </row>
    <row r="93" spans="2:13" ht="18" customHeight="1">
      <c r="B93" s="264"/>
      <c r="C93" s="265"/>
      <c r="D93" s="266" t="s">
        <v>407</v>
      </c>
      <c r="E93" s="267"/>
      <c r="F93" s="268">
        <v>12293</v>
      </c>
      <c r="G93" s="268">
        <v>60</v>
      </c>
      <c r="H93" s="268">
        <v>81</v>
      </c>
      <c r="I93" s="268">
        <v>12272</v>
      </c>
      <c r="J93" s="268">
        <v>974</v>
      </c>
      <c r="K93" s="268">
        <v>0</v>
      </c>
      <c r="L93" s="268">
        <v>17</v>
      </c>
      <c r="M93" s="268">
        <v>957</v>
      </c>
    </row>
    <row r="94" spans="2:13" ht="18" customHeight="1">
      <c r="B94" s="264"/>
      <c r="C94" s="265"/>
      <c r="D94" s="266" t="s">
        <v>208</v>
      </c>
      <c r="E94" s="267"/>
      <c r="F94" s="268">
        <v>4701</v>
      </c>
      <c r="G94" s="268">
        <v>18</v>
      </c>
      <c r="H94" s="268">
        <v>0</v>
      </c>
      <c r="I94" s="268">
        <v>4720</v>
      </c>
      <c r="J94" s="268">
        <v>290</v>
      </c>
      <c r="K94" s="268">
        <v>14</v>
      </c>
      <c r="L94" s="268">
        <v>0</v>
      </c>
      <c r="M94" s="268">
        <v>303</v>
      </c>
    </row>
    <row r="95" spans="2:13" ht="18" customHeight="1">
      <c r="B95" s="264"/>
      <c r="C95" s="265"/>
      <c r="D95" s="266" t="s">
        <v>408</v>
      </c>
      <c r="E95" s="267"/>
      <c r="F95" s="268">
        <v>21281</v>
      </c>
      <c r="G95" s="268">
        <v>86</v>
      </c>
      <c r="H95" s="268">
        <v>184</v>
      </c>
      <c r="I95" s="268">
        <v>21168</v>
      </c>
      <c r="J95" s="268">
        <v>1698</v>
      </c>
      <c r="K95" s="268">
        <v>15</v>
      </c>
      <c r="L95" s="268">
        <v>6</v>
      </c>
      <c r="M95" s="268">
        <v>1722</v>
      </c>
    </row>
    <row r="96" spans="2:13" ht="18" customHeight="1">
      <c r="B96" s="264"/>
      <c r="C96" s="265"/>
      <c r="D96" s="266" t="s">
        <v>409</v>
      </c>
      <c r="E96" s="267"/>
      <c r="F96" s="268">
        <v>11779</v>
      </c>
      <c r="G96" s="268">
        <v>52</v>
      </c>
      <c r="H96" s="268">
        <v>120</v>
      </c>
      <c r="I96" s="268">
        <v>11711</v>
      </c>
      <c r="J96" s="268">
        <v>1064</v>
      </c>
      <c r="K96" s="268">
        <v>6</v>
      </c>
      <c r="L96" s="268">
        <v>0</v>
      </c>
      <c r="M96" s="268">
        <v>1070</v>
      </c>
    </row>
    <row r="97" spans="2:13" ht="18" customHeight="1">
      <c r="B97" s="264"/>
      <c r="C97" s="265"/>
      <c r="D97" s="266" t="s">
        <v>410</v>
      </c>
      <c r="E97" s="267"/>
      <c r="F97" s="268">
        <v>6515</v>
      </c>
      <c r="G97" s="268">
        <v>12</v>
      </c>
      <c r="H97" s="268">
        <v>29</v>
      </c>
      <c r="I97" s="268">
        <v>6497</v>
      </c>
      <c r="J97" s="268">
        <v>185</v>
      </c>
      <c r="K97" s="268">
        <v>2</v>
      </c>
      <c r="L97" s="268">
        <v>3</v>
      </c>
      <c r="M97" s="268">
        <v>185</v>
      </c>
    </row>
    <row r="98" spans="2:13" ht="18" customHeight="1">
      <c r="B98" s="264"/>
      <c r="C98" s="265"/>
      <c r="D98" s="266" t="s">
        <v>411</v>
      </c>
      <c r="E98" s="267"/>
      <c r="F98" s="268">
        <v>3094</v>
      </c>
      <c r="G98" s="268">
        <v>37</v>
      </c>
      <c r="H98" s="268">
        <v>19</v>
      </c>
      <c r="I98" s="268">
        <v>3112</v>
      </c>
      <c r="J98" s="268">
        <v>266</v>
      </c>
      <c r="K98" s="268">
        <v>18</v>
      </c>
      <c r="L98" s="268">
        <v>53</v>
      </c>
      <c r="M98" s="268">
        <v>231</v>
      </c>
    </row>
    <row r="99" spans="2:13" ht="18" customHeight="1">
      <c r="B99" s="264"/>
      <c r="C99" s="265"/>
      <c r="D99" s="266" t="s">
        <v>222</v>
      </c>
      <c r="E99" s="267"/>
      <c r="F99" s="268">
        <v>2819</v>
      </c>
      <c r="G99" s="268">
        <v>0</v>
      </c>
      <c r="H99" s="268">
        <v>0</v>
      </c>
      <c r="I99" s="268">
        <v>2819</v>
      </c>
      <c r="J99" s="268">
        <v>59</v>
      </c>
      <c r="K99" s="268">
        <v>0</v>
      </c>
      <c r="L99" s="268">
        <v>0</v>
      </c>
      <c r="M99" s="268">
        <v>59</v>
      </c>
    </row>
    <row r="100" spans="2:13" ht="18" customHeight="1">
      <c r="B100" s="264"/>
      <c r="C100" s="265"/>
      <c r="D100" s="266" t="s">
        <v>225</v>
      </c>
      <c r="E100" s="267"/>
      <c r="F100" s="268">
        <v>5499</v>
      </c>
      <c r="G100" s="268">
        <v>25</v>
      </c>
      <c r="H100" s="268">
        <v>47</v>
      </c>
      <c r="I100" s="268">
        <v>5477</v>
      </c>
      <c r="J100" s="268">
        <v>150</v>
      </c>
      <c r="K100" s="268">
        <v>0</v>
      </c>
      <c r="L100" s="268">
        <v>0</v>
      </c>
      <c r="M100" s="268">
        <v>150</v>
      </c>
    </row>
    <row r="101" spans="2:13" ht="18" customHeight="1">
      <c r="B101" s="264"/>
      <c r="C101" s="265"/>
      <c r="D101" s="266" t="s">
        <v>228</v>
      </c>
      <c r="E101" s="267"/>
      <c r="F101" s="268">
        <v>10303</v>
      </c>
      <c r="G101" s="268">
        <v>89</v>
      </c>
      <c r="H101" s="268">
        <v>98</v>
      </c>
      <c r="I101" s="268">
        <v>10294</v>
      </c>
      <c r="J101" s="268">
        <v>578</v>
      </c>
      <c r="K101" s="268">
        <v>5</v>
      </c>
      <c r="L101" s="268">
        <v>0</v>
      </c>
      <c r="M101" s="268">
        <v>583</v>
      </c>
    </row>
    <row r="102" spans="2:13" ht="18" customHeight="1">
      <c r="B102" s="264"/>
      <c r="C102" s="265"/>
      <c r="D102" s="266" t="s">
        <v>412</v>
      </c>
      <c r="E102" s="267"/>
      <c r="F102" s="268">
        <v>11298</v>
      </c>
      <c r="G102" s="268">
        <v>80</v>
      </c>
      <c r="H102" s="268">
        <v>122</v>
      </c>
      <c r="I102" s="268">
        <v>11256</v>
      </c>
      <c r="J102" s="268">
        <v>254</v>
      </c>
      <c r="K102" s="268">
        <v>4</v>
      </c>
      <c r="L102" s="268">
        <v>22</v>
      </c>
      <c r="M102" s="268">
        <v>236</v>
      </c>
    </row>
    <row r="103" spans="2:13" ht="18" customHeight="1">
      <c r="B103" s="264"/>
      <c r="C103" s="265"/>
      <c r="D103" s="266" t="s">
        <v>413</v>
      </c>
      <c r="E103" s="267"/>
      <c r="F103" s="268">
        <v>19992</v>
      </c>
      <c r="G103" s="268">
        <v>102</v>
      </c>
      <c r="H103" s="268">
        <v>32</v>
      </c>
      <c r="I103" s="268">
        <v>20062</v>
      </c>
      <c r="J103" s="268">
        <v>1729</v>
      </c>
      <c r="K103" s="268">
        <v>0</v>
      </c>
      <c r="L103" s="268">
        <v>56</v>
      </c>
      <c r="M103" s="268">
        <v>1673</v>
      </c>
    </row>
    <row r="104" spans="2:13" ht="18" customHeight="1">
      <c r="B104" s="264"/>
      <c r="C104" s="265"/>
      <c r="D104" s="266" t="s">
        <v>414</v>
      </c>
      <c r="E104" s="267"/>
      <c r="F104" s="268">
        <v>7433</v>
      </c>
      <c r="G104" s="268">
        <v>2</v>
      </c>
      <c r="H104" s="268">
        <v>84</v>
      </c>
      <c r="I104" s="268">
        <v>7351</v>
      </c>
      <c r="J104" s="268">
        <v>759</v>
      </c>
      <c r="K104" s="268">
        <v>4</v>
      </c>
      <c r="L104" s="268">
        <v>48</v>
      </c>
      <c r="M104" s="268">
        <v>715</v>
      </c>
    </row>
    <row r="105" spans="2:13" ht="18" customHeight="1">
      <c r="B105" s="264"/>
      <c r="C105" s="265"/>
      <c r="D105" s="266" t="s">
        <v>415</v>
      </c>
      <c r="E105" s="267"/>
      <c r="F105" s="268">
        <v>8523</v>
      </c>
      <c r="G105" s="268">
        <v>54</v>
      </c>
      <c r="H105" s="268">
        <v>70</v>
      </c>
      <c r="I105" s="268">
        <v>8506</v>
      </c>
      <c r="J105" s="268">
        <v>917</v>
      </c>
      <c r="K105" s="268">
        <v>0</v>
      </c>
      <c r="L105" s="268">
        <v>9</v>
      </c>
      <c r="M105" s="268">
        <v>909</v>
      </c>
    </row>
    <row r="106" spans="2:13" ht="18" customHeight="1">
      <c r="B106" s="264"/>
      <c r="C106" s="265"/>
      <c r="D106" s="266" t="s">
        <v>416</v>
      </c>
      <c r="E106" s="267"/>
      <c r="F106" s="268">
        <v>28163</v>
      </c>
      <c r="G106" s="268">
        <v>341</v>
      </c>
      <c r="H106" s="268">
        <v>769</v>
      </c>
      <c r="I106" s="268">
        <v>27734</v>
      </c>
      <c r="J106" s="268">
        <v>520</v>
      </c>
      <c r="K106" s="268">
        <v>24</v>
      </c>
      <c r="L106" s="268">
        <v>1</v>
      </c>
      <c r="M106" s="268">
        <v>544</v>
      </c>
    </row>
    <row r="107" spans="2:13" ht="18" customHeight="1">
      <c r="B107" s="264"/>
      <c r="C107" s="265"/>
      <c r="D107" s="266" t="s">
        <v>417</v>
      </c>
      <c r="E107" s="267"/>
      <c r="F107" s="268">
        <v>9844</v>
      </c>
      <c r="G107" s="268">
        <v>101</v>
      </c>
      <c r="H107" s="268">
        <v>116</v>
      </c>
      <c r="I107" s="268">
        <v>9829</v>
      </c>
      <c r="J107" s="268">
        <v>124</v>
      </c>
      <c r="K107" s="268">
        <v>9</v>
      </c>
      <c r="L107" s="268">
        <v>3</v>
      </c>
      <c r="M107" s="268">
        <v>130</v>
      </c>
    </row>
    <row r="108" spans="2:13" ht="18" customHeight="1">
      <c r="B108" s="264"/>
      <c r="C108" s="265"/>
      <c r="D108" s="266" t="s">
        <v>418</v>
      </c>
      <c r="E108" s="267"/>
      <c r="F108" s="268">
        <v>90418</v>
      </c>
      <c r="G108" s="268">
        <v>1031</v>
      </c>
      <c r="H108" s="268">
        <v>882</v>
      </c>
      <c r="I108" s="268">
        <v>90567</v>
      </c>
      <c r="J108" s="268">
        <v>2018</v>
      </c>
      <c r="K108" s="268">
        <v>22</v>
      </c>
      <c r="L108" s="268">
        <v>3</v>
      </c>
      <c r="M108" s="268">
        <v>2037</v>
      </c>
    </row>
    <row r="109" spans="2:13" ht="18" customHeight="1">
      <c r="B109" s="264"/>
      <c r="C109" s="265"/>
      <c r="D109" s="266" t="s">
        <v>419</v>
      </c>
      <c r="E109" s="267"/>
      <c r="F109" s="268">
        <v>10321</v>
      </c>
      <c r="G109" s="268">
        <v>94</v>
      </c>
      <c r="H109" s="268">
        <v>127</v>
      </c>
      <c r="I109" s="268">
        <v>10287</v>
      </c>
      <c r="J109" s="268">
        <v>1064</v>
      </c>
      <c r="K109" s="268">
        <v>12</v>
      </c>
      <c r="L109" s="268">
        <v>22</v>
      </c>
      <c r="M109" s="268">
        <v>1055</v>
      </c>
    </row>
    <row r="110" spans="2:13" ht="18" customHeight="1">
      <c r="B110" s="264"/>
      <c r="C110" s="265"/>
      <c r="D110" s="266" t="s">
        <v>420</v>
      </c>
      <c r="E110" s="267"/>
      <c r="F110" s="280" t="s">
        <v>804</v>
      </c>
      <c r="G110" s="280" t="s">
        <v>804</v>
      </c>
      <c r="H110" s="280" t="s">
        <v>804</v>
      </c>
      <c r="I110" s="280" t="s">
        <v>804</v>
      </c>
      <c r="J110" s="280" t="s">
        <v>804</v>
      </c>
      <c r="K110" s="280" t="s">
        <v>804</v>
      </c>
      <c r="L110" s="280" t="s">
        <v>804</v>
      </c>
      <c r="M110" s="280" t="s">
        <v>804</v>
      </c>
    </row>
    <row r="111" spans="2:20" ht="18" customHeight="1">
      <c r="B111" s="264"/>
      <c r="C111" s="265"/>
      <c r="D111" s="266" t="s">
        <v>421</v>
      </c>
      <c r="E111" s="267"/>
      <c r="F111" s="280" t="s">
        <v>804</v>
      </c>
      <c r="G111" s="280" t="s">
        <v>804</v>
      </c>
      <c r="H111" s="280" t="s">
        <v>804</v>
      </c>
      <c r="I111" s="280" t="s">
        <v>804</v>
      </c>
      <c r="J111" s="280" t="s">
        <v>804</v>
      </c>
      <c r="K111" s="280" t="s">
        <v>804</v>
      </c>
      <c r="L111" s="280" t="s">
        <v>804</v>
      </c>
      <c r="M111" s="280" t="s">
        <v>804</v>
      </c>
      <c r="N111" s="334"/>
      <c r="O111" s="334"/>
      <c r="P111" s="334"/>
      <c r="Q111" s="334"/>
      <c r="R111" s="334"/>
      <c r="S111" s="334"/>
      <c r="T111" s="334"/>
    </row>
    <row r="112" spans="2:20" ht="18" customHeight="1">
      <c r="B112" s="264"/>
      <c r="C112" s="265"/>
      <c r="D112" s="266" t="s">
        <v>422</v>
      </c>
      <c r="E112" s="267"/>
      <c r="F112" s="280" t="s">
        <v>804</v>
      </c>
      <c r="G112" s="280" t="s">
        <v>804</v>
      </c>
      <c r="H112" s="280" t="s">
        <v>804</v>
      </c>
      <c r="I112" s="280" t="s">
        <v>804</v>
      </c>
      <c r="J112" s="280" t="s">
        <v>804</v>
      </c>
      <c r="K112" s="280" t="s">
        <v>804</v>
      </c>
      <c r="L112" s="280" t="s">
        <v>804</v>
      </c>
      <c r="M112" s="280" t="s">
        <v>804</v>
      </c>
      <c r="N112" s="334"/>
      <c r="O112" s="334"/>
      <c r="P112" s="334"/>
      <c r="Q112" s="334"/>
      <c r="R112" s="334"/>
      <c r="S112" s="334"/>
      <c r="T112" s="334"/>
    </row>
    <row r="113" spans="2:20" ht="18" customHeight="1">
      <c r="B113" s="259"/>
      <c r="C113" s="260"/>
      <c r="D113" s="261" t="s">
        <v>423</v>
      </c>
      <c r="E113" s="262"/>
      <c r="F113" s="269">
        <v>21174</v>
      </c>
      <c r="G113" s="269">
        <v>74</v>
      </c>
      <c r="H113" s="269">
        <v>22</v>
      </c>
      <c r="I113" s="269">
        <v>21225</v>
      </c>
      <c r="J113" s="269">
        <v>4441</v>
      </c>
      <c r="K113" s="269">
        <v>86</v>
      </c>
      <c r="L113" s="269">
        <v>71</v>
      </c>
      <c r="M113" s="269">
        <v>4457</v>
      </c>
      <c r="N113" s="334"/>
      <c r="O113" s="334"/>
      <c r="P113" s="334"/>
      <c r="Q113" s="334"/>
      <c r="R113" s="334"/>
      <c r="S113" s="334"/>
      <c r="T113" s="334"/>
    </row>
    <row r="114" spans="2:13" ht="18" customHeight="1">
      <c r="B114" s="281"/>
      <c r="C114" s="282"/>
      <c r="D114" s="283" t="s">
        <v>424</v>
      </c>
      <c r="E114" s="284"/>
      <c r="F114" s="285">
        <v>22390</v>
      </c>
      <c r="G114" s="285">
        <v>283</v>
      </c>
      <c r="H114" s="285">
        <v>227</v>
      </c>
      <c r="I114" s="285">
        <v>22399</v>
      </c>
      <c r="J114" s="285">
        <v>48957</v>
      </c>
      <c r="K114" s="285">
        <v>1079</v>
      </c>
      <c r="L114" s="285">
        <v>895</v>
      </c>
      <c r="M114" s="285">
        <v>49188</v>
      </c>
    </row>
    <row r="115" spans="2:13" ht="18" customHeight="1">
      <c r="B115" s="259"/>
      <c r="C115" s="260"/>
      <c r="D115" s="261" t="s">
        <v>256</v>
      </c>
      <c r="E115" s="262"/>
      <c r="F115" s="269">
        <v>13098</v>
      </c>
      <c r="G115" s="269">
        <v>87</v>
      </c>
      <c r="H115" s="269">
        <v>242</v>
      </c>
      <c r="I115" s="269">
        <v>12971</v>
      </c>
      <c r="J115" s="269">
        <v>5533</v>
      </c>
      <c r="K115" s="269">
        <v>557</v>
      </c>
      <c r="L115" s="269">
        <v>72</v>
      </c>
      <c r="M115" s="269">
        <v>5990</v>
      </c>
    </row>
    <row r="116" spans="2:13" ht="18" customHeight="1">
      <c r="B116" s="281"/>
      <c r="C116" s="282"/>
      <c r="D116" s="283" t="s">
        <v>425</v>
      </c>
      <c r="E116" s="284"/>
      <c r="F116" s="285">
        <v>3044</v>
      </c>
      <c r="G116" s="285">
        <v>144</v>
      </c>
      <c r="H116" s="285">
        <v>200</v>
      </c>
      <c r="I116" s="285">
        <v>3057</v>
      </c>
      <c r="J116" s="285">
        <v>27816</v>
      </c>
      <c r="K116" s="285">
        <v>1313</v>
      </c>
      <c r="L116" s="285">
        <v>793</v>
      </c>
      <c r="M116" s="285">
        <v>28267</v>
      </c>
    </row>
    <row r="117" spans="2:13" ht="18" customHeight="1">
      <c r="B117" s="275"/>
      <c r="C117" s="276"/>
      <c r="D117" s="277" t="s">
        <v>258</v>
      </c>
      <c r="E117" s="278"/>
      <c r="F117" s="279">
        <v>43048</v>
      </c>
      <c r="G117" s="279">
        <v>151</v>
      </c>
      <c r="H117" s="279">
        <v>449</v>
      </c>
      <c r="I117" s="279">
        <v>42872</v>
      </c>
      <c r="J117" s="279">
        <v>8170</v>
      </c>
      <c r="K117" s="279">
        <v>193</v>
      </c>
      <c r="L117" s="279">
        <v>215</v>
      </c>
      <c r="M117" s="279">
        <v>8026</v>
      </c>
    </row>
    <row r="118" spans="2:13" ht="18" customHeight="1">
      <c r="B118" s="264"/>
      <c r="C118" s="265"/>
      <c r="D118" s="266" t="s">
        <v>426</v>
      </c>
      <c r="E118" s="267"/>
      <c r="F118" s="268">
        <v>43574</v>
      </c>
      <c r="G118" s="268">
        <v>1306</v>
      </c>
      <c r="H118" s="268">
        <v>844</v>
      </c>
      <c r="I118" s="268">
        <v>44174</v>
      </c>
      <c r="J118" s="268">
        <v>18463</v>
      </c>
      <c r="K118" s="268">
        <v>769</v>
      </c>
      <c r="L118" s="268">
        <v>953</v>
      </c>
      <c r="M118" s="268">
        <v>18141</v>
      </c>
    </row>
    <row r="119" spans="2:13" ht="18" customHeight="1">
      <c r="B119" s="321"/>
      <c r="C119" s="322"/>
      <c r="D119" s="332" t="s">
        <v>427</v>
      </c>
      <c r="E119" s="324"/>
      <c r="F119" s="333">
        <v>9971</v>
      </c>
      <c r="G119" s="333">
        <v>552</v>
      </c>
      <c r="H119" s="333">
        <v>685</v>
      </c>
      <c r="I119" s="333">
        <v>9837</v>
      </c>
      <c r="J119" s="333">
        <v>6306</v>
      </c>
      <c r="K119" s="333">
        <v>93</v>
      </c>
      <c r="L119" s="333">
        <v>243</v>
      </c>
      <c r="M119" s="333">
        <v>6157</v>
      </c>
    </row>
    <row r="120" spans="2:13" ht="18" customHeight="1">
      <c r="B120" s="270"/>
      <c r="C120" s="271"/>
      <c r="D120" s="272" t="s">
        <v>428</v>
      </c>
      <c r="E120" s="273"/>
      <c r="F120" s="274">
        <v>12601</v>
      </c>
      <c r="G120" s="274">
        <v>143</v>
      </c>
      <c r="H120" s="274">
        <v>98</v>
      </c>
      <c r="I120" s="274">
        <v>12630</v>
      </c>
      <c r="J120" s="274">
        <v>22766</v>
      </c>
      <c r="K120" s="274">
        <v>599</v>
      </c>
      <c r="L120" s="274">
        <v>542</v>
      </c>
      <c r="M120" s="274">
        <v>22839</v>
      </c>
    </row>
    <row r="121" spans="2:13" ht="18" customHeight="1">
      <c r="B121" s="281"/>
      <c r="C121" s="282"/>
      <c r="D121" s="283" t="s">
        <v>429</v>
      </c>
      <c r="E121" s="284"/>
      <c r="F121" s="285">
        <v>5841</v>
      </c>
      <c r="G121" s="285">
        <v>72</v>
      </c>
      <c r="H121" s="285">
        <v>24</v>
      </c>
      <c r="I121" s="285">
        <v>5889</v>
      </c>
      <c r="J121" s="285">
        <v>721</v>
      </c>
      <c r="K121" s="285">
        <v>24</v>
      </c>
      <c r="L121" s="285">
        <v>0</v>
      </c>
      <c r="M121" s="285">
        <v>745</v>
      </c>
    </row>
    <row r="122" spans="2:13" ht="18" customHeight="1">
      <c r="B122" s="321"/>
      <c r="C122" s="322"/>
      <c r="D122" s="323" t="s">
        <v>430</v>
      </c>
      <c r="E122" s="262"/>
      <c r="F122" s="288" t="s">
        <v>804</v>
      </c>
      <c r="G122" s="288" t="s">
        <v>804</v>
      </c>
      <c r="H122" s="288" t="s">
        <v>804</v>
      </c>
      <c r="I122" s="288" t="s">
        <v>804</v>
      </c>
      <c r="J122" s="288" t="s">
        <v>804</v>
      </c>
      <c r="K122" s="288" t="s">
        <v>804</v>
      </c>
      <c r="L122" s="288" t="s">
        <v>804</v>
      </c>
      <c r="M122" s="288" t="s">
        <v>804</v>
      </c>
    </row>
    <row r="123" spans="2:15" ht="14.25" customHeight="1">
      <c r="B123" s="270"/>
      <c r="C123" s="271"/>
      <c r="D123" s="325" t="s">
        <v>431</v>
      </c>
      <c r="E123" s="267"/>
      <c r="F123" s="280" t="s">
        <v>804</v>
      </c>
      <c r="G123" s="280" t="s">
        <v>804</v>
      </c>
      <c r="H123" s="280" t="s">
        <v>804</v>
      </c>
      <c r="I123" s="280" t="s">
        <v>804</v>
      </c>
      <c r="J123" s="280" t="s">
        <v>804</v>
      </c>
      <c r="K123" s="280" t="s">
        <v>804</v>
      </c>
      <c r="L123" s="280" t="s">
        <v>804</v>
      </c>
      <c r="M123" s="280" t="s">
        <v>804</v>
      </c>
      <c r="N123" s="334"/>
      <c r="O123" s="334"/>
    </row>
    <row r="124" spans="2:15" ht="14.25" customHeight="1">
      <c r="B124" s="270"/>
      <c r="C124" s="271"/>
      <c r="D124" s="325" t="s">
        <v>432</v>
      </c>
      <c r="E124" s="267"/>
      <c r="F124" s="280" t="s">
        <v>804</v>
      </c>
      <c r="G124" s="280" t="s">
        <v>804</v>
      </c>
      <c r="H124" s="280" t="s">
        <v>804</v>
      </c>
      <c r="I124" s="280" t="s">
        <v>804</v>
      </c>
      <c r="J124" s="280" t="s">
        <v>804</v>
      </c>
      <c r="K124" s="280" t="s">
        <v>804</v>
      </c>
      <c r="L124" s="280" t="s">
        <v>804</v>
      </c>
      <c r="M124" s="280" t="s">
        <v>804</v>
      </c>
      <c r="N124" s="334"/>
      <c r="O124" s="334"/>
    </row>
    <row r="125" spans="2:15" ht="14.25" customHeight="1">
      <c r="B125" s="270"/>
      <c r="C125" s="271"/>
      <c r="D125" s="325" t="s">
        <v>433</v>
      </c>
      <c r="E125" s="267"/>
      <c r="F125" s="280" t="s">
        <v>804</v>
      </c>
      <c r="G125" s="280" t="s">
        <v>804</v>
      </c>
      <c r="H125" s="280" t="s">
        <v>804</v>
      </c>
      <c r="I125" s="280" t="s">
        <v>804</v>
      </c>
      <c r="J125" s="280" t="s">
        <v>804</v>
      </c>
      <c r="K125" s="280" t="s">
        <v>804</v>
      </c>
      <c r="L125" s="280" t="s">
        <v>804</v>
      </c>
      <c r="M125" s="280" t="s">
        <v>804</v>
      </c>
      <c r="N125" s="334"/>
      <c r="O125" s="334"/>
    </row>
    <row r="126" spans="2:15" ht="14.25" customHeight="1">
      <c r="B126" s="264"/>
      <c r="C126" s="265"/>
      <c r="D126" s="290" t="s">
        <v>434</v>
      </c>
      <c r="E126" s="267"/>
      <c r="F126" s="280" t="s">
        <v>804</v>
      </c>
      <c r="G126" s="280" t="s">
        <v>804</v>
      </c>
      <c r="H126" s="280" t="s">
        <v>804</v>
      </c>
      <c r="I126" s="280" t="s">
        <v>804</v>
      </c>
      <c r="J126" s="280" t="s">
        <v>804</v>
      </c>
      <c r="K126" s="280" t="s">
        <v>804</v>
      </c>
      <c r="L126" s="280" t="s">
        <v>804</v>
      </c>
      <c r="M126" s="280" t="s">
        <v>804</v>
      </c>
      <c r="N126" s="334"/>
      <c r="O126" s="334"/>
    </row>
    <row r="127" spans="2:15" ht="14.25" customHeight="1">
      <c r="B127" s="259"/>
      <c r="C127" s="260"/>
      <c r="D127" s="287" t="s">
        <v>435</v>
      </c>
      <c r="E127" s="262"/>
      <c r="F127" s="288" t="s">
        <v>804</v>
      </c>
      <c r="G127" s="288" t="s">
        <v>804</v>
      </c>
      <c r="H127" s="288" t="s">
        <v>804</v>
      </c>
      <c r="I127" s="288" t="s">
        <v>804</v>
      </c>
      <c r="J127" s="288" t="s">
        <v>804</v>
      </c>
      <c r="K127" s="288" t="s">
        <v>804</v>
      </c>
      <c r="L127" s="288" t="s">
        <v>804</v>
      </c>
      <c r="M127" s="288" t="s">
        <v>804</v>
      </c>
      <c r="N127" s="334"/>
      <c r="O127" s="334"/>
    </row>
    <row r="128" spans="2:15" ht="14.25" customHeight="1">
      <c r="B128" s="281"/>
      <c r="C128" s="282"/>
      <c r="D128" s="292" t="s">
        <v>436</v>
      </c>
      <c r="E128" s="284"/>
      <c r="F128" s="293" t="s">
        <v>804</v>
      </c>
      <c r="G128" s="293" t="s">
        <v>804</v>
      </c>
      <c r="H128" s="293" t="s">
        <v>804</v>
      </c>
      <c r="I128" s="293" t="s">
        <v>804</v>
      </c>
      <c r="J128" s="293" t="s">
        <v>804</v>
      </c>
      <c r="K128" s="293" t="s">
        <v>804</v>
      </c>
      <c r="L128" s="293" t="s">
        <v>804</v>
      </c>
      <c r="M128" s="293" t="s">
        <v>804</v>
      </c>
      <c r="N128" s="334"/>
      <c r="O128" s="334"/>
    </row>
    <row r="129" spans="14:15" ht="14.25" customHeight="1">
      <c r="N129" s="334"/>
      <c r="O129" s="334"/>
    </row>
  </sheetData>
  <sheetProtection/>
  <mergeCells count="6">
    <mergeCell ref="B71:D71"/>
    <mergeCell ref="F6:I6"/>
    <mergeCell ref="J6:M6"/>
    <mergeCell ref="B7:D7"/>
    <mergeCell ref="F70:I70"/>
    <mergeCell ref="J70:M70"/>
  </mergeCells>
  <dataValidations count="1">
    <dataValidation type="whole" allowBlank="1" showInputMessage="1" showErrorMessage="1" errorTitle="入力エラー" error="入力した値に誤りがあります" sqref="A33:A57 A8:A28 B8:IV64 B72:M128 A72:A96 A101:A128 N73:IV122">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30" useFirstPageNumber="1" horizontalDpi="600" verticalDpi="600" orientation="portrait" paperSize="9" scale="56" r:id="rId1"/>
  <headerFooter alignWithMargins="0">
    <oddFooter>&amp;C&amp;"ＭＳ Ｐゴシック,標準"&amp;18－　&amp;P－</oddFooter>
  </headerFooter>
  <rowBreaks count="1" manualBreakCount="1">
    <brk id="64" max="255" man="1"/>
  </rowBreaks>
</worksheet>
</file>

<file path=xl/worksheets/sheet27.xml><?xml version="1.0" encoding="utf-8"?>
<worksheet xmlns="http://schemas.openxmlformats.org/spreadsheetml/2006/main" xmlns:r="http://schemas.openxmlformats.org/officeDocument/2006/relationships">
  <sheetPr codeName="Sheet38">
    <tabColor indexed="20"/>
  </sheetPr>
  <dimension ref="B1:AQ95"/>
  <sheetViews>
    <sheetView view="pageBreakPreview" zoomScaleSheetLayoutView="100" workbookViewId="0" topLeftCell="A1">
      <selection activeCell="A1" sqref="A1"/>
    </sheetView>
  </sheetViews>
  <sheetFormatPr defaultColWidth="8.796875" defaultRowHeight="14.25"/>
  <cols>
    <col min="1" max="1" width="2.59765625" style="389" customWidth="1"/>
    <col min="2" max="2" width="4.5" style="389" customWidth="1"/>
    <col min="3" max="3" width="3.3984375" style="389" customWidth="1"/>
    <col min="4" max="4" width="3.69921875" style="389" customWidth="1"/>
    <col min="5" max="28" width="3" style="389" customWidth="1"/>
    <col min="29" max="16384" width="3.09765625" style="389" customWidth="1"/>
  </cols>
  <sheetData>
    <row r="1" spans="2:28" ht="17.25">
      <c r="B1" s="821" t="s">
        <v>788</v>
      </c>
      <c r="C1" s="821"/>
      <c r="D1" s="821"/>
      <c r="E1" s="821"/>
      <c r="F1" s="821"/>
      <c r="G1" s="821"/>
      <c r="H1" s="821"/>
      <c r="I1" s="821"/>
      <c r="J1" s="821"/>
      <c r="K1" s="821"/>
      <c r="L1" s="821"/>
      <c r="M1" s="821"/>
      <c r="N1" s="821"/>
      <c r="O1" s="821"/>
      <c r="P1" s="821"/>
      <c r="Q1" s="821"/>
      <c r="R1" s="821"/>
      <c r="S1" s="821"/>
      <c r="T1" s="821"/>
      <c r="U1" s="821"/>
      <c r="V1" s="821"/>
      <c r="W1" s="821"/>
      <c r="X1" s="821"/>
      <c r="Y1" s="821"/>
      <c r="Z1" s="821"/>
      <c r="AA1" s="821"/>
      <c r="AB1" s="821"/>
    </row>
    <row r="2" spans="2:28" ht="17.25">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row>
    <row r="4" ht="17.25">
      <c r="B4" s="390" t="s">
        <v>561</v>
      </c>
    </row>
    <row r="5" ht="13.5"/>
    <row r="6" spans="2:28" ht="15" customHeight="1">
      <c r="B6" s="391" t="s">
        <v>503</v>
      </c>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row>
    <row r="7" spans="2:28" ht="15" customHeight="1">
      <c r="B7" s="391"/>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row>
    <row r="8" spans="2:28" ht="15.75" customHeight="1">
      <c r="B8" s="803" t="s">
        <v>504</v>
      </c>
      <c r="C8" s="804"/>
      <c r="D8" s="804"/>
      <c r="E8" s="804"/>
      <c r="F8" s="805"/>
      <c r="G8" s="824" t="s">
        <v>505</v>
      </c>
      <c r="H8" s="825"/>
      <c r="I8" s="825"/>
      <c r="J8" s="825"/>
      <c r="K8" s="825"/>
      <c r="L8" s="825"/>
      <c r="M8" s="823"/>
      <c r="N8" s="824" t="s">
        <v>506</v>
      </c>
      <c r="O8" s="825"/>
      <c r="P8" s="825"/>
      <c r="Q8" s="825"/>
      <c r="R8" s="825"/>
      <c r="S8" s="825"/>
      <c r="T8" s="823"/>
      <c r="U8" s="391"/>
      <c r="V8" s="391"/>
      <c r="W8" s="391"/>
      <c r="X8" s="391"/>
      <c r="Y8" s="391"/>
      <c r="Z8" s="391"/>
      <c r="AA8" s="391"/>
      <c r="AB8" s="391"/>
    </row>
    <row r="9" spans="2:28" ht="15.75" customHeight="1">
      <c r="B9" s="806"/>
      <c r="C9" s="807"/>
      <c r="D9" s="807"/>
      <c r="E9" s="807"/>
      <c r="F9" s="808"/>
      <c r="G9" s="824" t="s">
        <v>498</v>
      </c>
      <c r="H9" s="825"/>
      <c r="I9" s="823"/>
      <c r="J9" s="822" t="s">
        <v>499</v>
      </c>
      <c r="K9" s="822"/>
      <c r="L9" s="822"/>
      <c r="M9" s="822"/>
      <c r="N9" s="823" t="s">
        <v>498</v>
      </c>
      <c r="O9" s="822"/>
      <c r="P9" s="822"/>
      <c r="Q9" s="822" t="s">
        <v>499</v>
      </c>
      <c r="R9" s="822"/>
      <c r="S9" s="822"/>
      <c r="T9" s="822"/>
      <c r="U9" s="391"/>
      <c r="V9" s="391"/>
      <c r="W9" s="391"/>
      <c r="X9" s="391"/>
      <c r="Y9" s="391"/>
      <c r="Z9" s="391"/>
      <c r="AA9" s="391"/>
      <c r="AB9" s="391"/>
    </row>
    <row r="10" spans="2:28" ht="10.5" customHeight="1">
      <c r="B10" s="394"/>
      <c r="C10" s="395"/>
      <c r="D10" s="395"/>
      <c r="E10" s="395"/>
      <c r="F10" s="396"/>
      <c r="G10" s="397"/>
      <c r="H10" s="398"/>
      <c r="I10" s="398" t="s">
        <v>507</v>
      </c>
      <c r="J10" s="398"/>
      <c r="K10" s="398"/>
      <c r="L10" s="398"/>
      <c r="M10" s="399" t="s">
        <v>508</v>
      </c>
      <c r="N10" s="398"/>
      <c r="O10" s="398"/>
      <c r="P10" s="398" t="s">
        <v>507</v>
      </c>
      <c r="Q10" s="398"/>
      <c r="R10" s="398"/>
      <c r="S10" s="398"/>
      <c r="T10" s="399" t="s">
        <v>508</v>
      </c>
      <c r="U10" s="391"/>
      <c r="V10" s="391"/>
      <c r="W10" s="391"/>
      <c r="X10" s="391"/>
      <c r="Y10" s="391"/>
      <c r="Z10" s="391"/>
      <c r="AA10" s="391"/>
      <c r="AB10" s="391"/>
    </row>
    <row r="11" spans="2:28" ht="15.75" customHeight="1">
      <c r="B11" s="826" t="s">
        <v>509</v>
      </c>
      <c r="C11" s="827"/>
      <c r="D11" s="827"/>
      <c r="E11" s="827"/>
      <c r="F11" s="828"/>
      <c r="G11" s="809">
        <v>275250</v>
      </c>
      <c r="H11" s="810"/>
      <c r="I11" s="810"/>
      <c r="J11" s="788">
        <v>-0.8</v>
      </c>
      <c r="K11" s="788"/>
      <c r="L11" s="788"/>
      <c r="M11" s="816"/>
      <c r="N11" s="809">
        <v>318634</v>
      </c>
      <c r="O11" s="810"/>
      <c r="P11" s="810"/>
      <c r="Q11" s="788">
        <v>-2.8</v>
      </c>
      <c r="R11" s="788"/>
      <c r="S11" s="788"/>
      <c r="T11" s="816"/>
      <c r="U11" s="391"/>
      <c r="V11" s="391"/>
      <c r="W11" s="391"/>
      <c r="X11" s="391"/>
      <c r="Y11" s="391"/>
      <c r="Z11" s="391"/>
      <c r="AA11" s="391"/>
      <c r="AB11" s="391"/>
    </row>
    <row r="12" spans="2:28" ht="15.75" customHeight="1">
      <c r="B12" s="402"/>
      <c r="C12" s="403" t="s">
        <v>510</v>
      </c>
      <c r="D12" s="404"/>
      <c r="E12" s="403"/>
      <c r="F12" s="405"/>
      <c r="G12" s="809">
        <v>261547</v>
      </c>
      <c r="H12" s="810"/>
      <c r="I12" s="810"/>
      <c r="J12" s="788">
        <v>-0.3</v>
      </c>
      <c r="K12" s="788"/>
      <c r="L12" s="788"/>
      <c r="M12" s="816"/>
      <c r="N12" s="809">
        <v>301956</v>
      </c>
      <c r="O12" s="810"/>
      <c r="P12" s="810"/>
      <c r="Q12" s="788">
        <v>-0.7</v>
      </c>
      <c r="R12" s="788"/>
      <c r="S12" s="788"/>
      <c r="T12" s="816"/>
      <c r="U12" s="391"/>
      <c r="V12" s="391"/>
      <c r="W12" s="391"/>
      <c r="X12" s="391"/>
      <c r="Y12" s="391"/>
      <c r="Z12" s="391"/>
      <c r="AA12" s="391"/>
      <c r="AB12" s="391"/>
    </row>
    <row r="13" spans="2:28" ht="15.75" customHeight="1">
      <c r="B13" s="402"/>
      <c r="C13" s="404"/>
      <c r="D13" s="403" t="s">
        <v>511</v>
      </c>
      <c r="E13" s="403"/>
      <c r="F13" s="405"/>
      <c r="G13" s="809">
        <v>242628</v>
      </c>
      <c r="H13" s="810"/>
      <c r="I13" s="810"/>
      <c r="J13" s="788">
        <v>-0.1</v>
      </c>
      <c r="K13" s="788"/>
      <c r="L13" s="788"/>
      <c r="M13" s="816"/>
      <c r="N13" s="809">
        <v>272272</v>
      </c>
      <c r="O13" s="810"/>
      <c r="P13" s="810"/>
      <c r="Q13" s="788">
        <v>0.1</v>
      </c>
      <c r="R13" s="788"/>
      <c r="S13" s="788"/>
      <c r="T13" s="816"/>
      <c r="U13" s="391"/>
      <c r="V13" s="391"/>
      <c r="W13" s="391"/>
      <c r="X13" s="391"/>
      <c r="Y13" s="391"/>
      <c r="Z13" s="391"/>
      <c r="AA13" s="391"/>
      <c r="AB13" s="391"/>
    </row>
    <row r="14" spans="2:28" ht="15.75" customHeight="1">
      <c r="B14" s="402"/>
      <c r="C14" s="404"/>
      <c r="D14" s="403" t="s">
        <v>512</v>
      </c>
      <c r="E14" s="403"/>
      <c r="F14" s="405"/>
      <c r="G14" s="809">
        <v>18919</v>
      </c>
      <c r="H14" s="810"/>
      <c r="I14" s="810"/>
      <c r="J14" s="788">
        <v>-1.3</v>
      </c>
      <c r="K14" s="788"/>
      <c r="L14" s="788"/>
      <c r="M14" s="816"/>
      <c r="N14" s="809">
        <v>29684</v>
      </c>
      <c r="O14" s="810"/>
      <c r="P14" s="810"/>
      <c r="Q14" s="788">
        <v>-6.7</v>
      </c>
      <c r="R14" s="788"/>
      <c r="S14" s="788"/>
      <c r="T14" s="816"/>
      <c r="U14" s="391"/>
      <c r="V14" s="391"/>
      <c r="W14" s="391"/>
      <c r="X14" s="391"/>
      <c r="Y14" s="391"/>
      <c r="Z14" s="391"/>
      <c r="AA14" s="391"/>
      <c r="AB14" s="391"/>
    </row>
    <row r="15" spans="2:28" ht="15.75" customHeight="1">
      <c r="B15" s="407"/>
      <c r="C15" s="408" t="s">
        <v>513</v>
      </c>
      <c r="D15" s="409"/>
      <c r="E15" s="408"/>
      <c r="F15" s="410"/>
      <c r="G15" s="809">
        <v>13703</v>
      </c>
      <c r="H15" s="810"/>
      <c r="I15" s="810"/>
      <c r="J15" s="788">
        <v>-9.2</v>
      </c>
      <c r="K15" s="788"/>
      <c r="L15" s="788"/>
      <c r="M15" s="816"/>
      <c r="N15" s="809">
        <v>16678</v>
      </c>
      <c r="O15" s="810"/>
      <c r="P15" s="810"/>
      <c r="Q15" s="788">
        <v>-29.5</v>
      </c>
      <c r="R15" s="788"/>
      <c r="S15" s="788"/>
      <c r="T15" s="816"/>
      <c r="U15" s="391"/>
      <c r="V15" s="391"/>
      <c r="W15" s="391"/>
      <c r="X15" s="391"/>
      <c r="Y15" s="391"/>
      <c r="Z15" s="391"/>
      <c r="AA15" s="391"/>
      <c r="AB15" s="391"/>
    </row>
    <row r="16" spans="2:28" ht="10.5" customHeight="1">
      <c r="B16" s="413"/>
      <c r="C16" s="414"/>
      <c r="D16" s="414"/>
      <c r="E16" s="414"/>
      <c r="F16" s="415"/>
      <c r="G16" s="416"/>
      <c r="H16" s="417"/>
      <c r="I16" s="417" t="s">
        <v>636</v>
      </c>
      <c r="J16" s="418"/>
      <c r="K16" s="418"/>
      <c r="L16" s="418"/>
      <c r="M16" s="419" t="s">
        <v>636</v>
      </c>
      <c r="N16" s="417"/>
      <c r="O16" s="417"/>
      <c r="P16" s="417" t="s">
        <v>636</v>
      </c>
      <c r="Q16" s="418"/>
      <c r="R16" s="418"/>
      <c r="S16" s="418"/>
      <c r="T16" s="419" t="s">
        <v>636</v>
      </c>
      <c r="U16" s="391"/>
      <c r="V16" s="391"/>
      <c r="W16" s="391"/>
      <c r="X16" s="391"/>
      <c r="Y16" s="391"/>
      <c r="Z16" s="391"/>
      <c r="AA16" s="391"/>
      <c r="AB16" s="391"/>
    </row>
    <row r="17" spans="2:28" ht="15.75" customHeight="1">
      <c r="B17" s="829" t="s">
        <v>451</v>
      </c>
      <c r="C17" s="830"/>
      <c r="D17" s="830"/>
      <c r="E17" s="830"/>
      <c r="F17" s="831"/>
      <c r="G17" s="819">
        <v>19.7</v>
      </c>
      <c r="H17" s="820"/>
      <c r="I17" s="820"/>
      <c r="J17" s="811">
        <v>0.4</v>
      </c>
      <c r="K17" s="811"/>
      <c r="L17" s="811"/>
      <c r="M17" s="812"/>
      <c r="N17" s="819">
        <v>20.7</v>
      </c>
      <c r="O17" s="820"/>
      <c r="P17" s="820"/>
      <c r="Q17" s="811">
        <v>0.4</v>
      </c>
      <c r="R17" s="811"/>
      <c r="S17" s="811"/>
      <c r="T17" s="812"/>
      <c r="U17" s="391"/>
      <c r="V17" s="391"/>
      <c r="W17" s="391"/>
      <c r="X17" s="391"/>
      <c r="Y17" s="391"/>
      <c r="Z17" s="391"/>
      <c r="AA17" s="391"/>
      <c r="AB17" s="391"/>
    </row>
    <row r="18" spans="2:28" ht="10.5" customHeight="1">
      <c r="B18" s="420"/>
      <c r="C18" s="421"/>
      <c r="D18" s="421"/>
      <c r="E18" s="421"/>
      <c r="F18" s="422"/>
      <c r="G18" s="423"/>
      <c r="H18" s="424"/>
      <c r="I18" s="424" t="s">
        <v>637</v>
      </c>
      <c r="J18" s="418"/>
      <c r="K18" s="418"/>
      <c r="L18" s="418"/>
      <c r="M18" s="419" t="s">
        <v>638</v>
      </c>
      <c r="N18" s="424"/>
      <c r="O18" s="424"/>
      <c r="P18" s="424" t="s">
        <v>637</v>
      </c>
      <c r="Q18" s="418"/>
      <c r="R18" s="418"/>
      <c r="S18" s="418"/>
      <c r="T18" s="419" t="s">
        <v>638</v>
      </c>
      <c r="U18" s="391"/>
      <c r="V18" s="391"/>
      <c r="W18" s="391"/>
      <c r="X18" s="391"/>
      <c r="Y18" s="391"/>
      <c r="Z18" s="391"/>
      <c r="AA18" s="391"/>
      <c r="AB18" s="391"/>
    </row>
    <row r="19" spans="2:28" ht="15.75" customHeight="1">
      <c r="B19" s="826" t="s">
        <v>366</v>
      </c>
      <c r="C19" s="832"/>
      <c r="D19" s="832"/>
      <c r="E19" s="832"/>
      <c r="F19" s="833"/>
      <c r="G19" s="819">
        <v>151.4</v>
      </c>
      <c r="H19" s="820"/>
      <c r="I19" s="820"/>
      <c r="J19" s="788">
        <v>1.6</v>
      </c>
      <c r="K19" s="788"/>
      <c r="L19" s="788"/>
      <c r="M19" s="816"/>
      <c r="N19" s="819">
        <v>171.2</v>
      </c>
      <c r="O19" s="820"/>
      <c r="P19" s="820"/>
      <c r="Q19" s="788">
        <v>1.2</v>
      </c>
      <c r="R19" s="788"/>
      <c r="S19" s="788"/>
      <c r="T19" s="816"/>
      <c r="U19" s="391"/>
      <c r="V19" s="391"/>
      <c r="W19" s="391"/>
      <c r="X19" s="391"/>
      <c r="Y19" s="391"/>
      <c r="Z19" s="391"/>
      <c r="AA19" s="391"/>
      <c r="AB19" s="391"/>
    </row>
    <row r="20" spans="2:28" ht="15.75" customHeight="1">
      <c r="B20" s="402"/>
      <c r="C20" s="403" t="s">
        <v>514</v>
      </c>
      <c r="D20" s="403"/>
      <c r="E20" s="403"/>
      <c r="F20" s="405"/>
      <c r="G20" s="819">
        <v>140.9</v>
      </c>
      <c r="H20" s="820"/>
      <c r="I20" s="820"/>
      <c r="J20" s="788">
        <v>1.8</v>
      </c>
      <c r="K20" s="788"/>
      <c r="L20" s="788"/>
      <c r="M20" s="816"/>
      <c r="N20" s="819">
        <v>156.7</v>
      </c>
      <c r="O20" s="820"/>
      <c r="P20" s="820"/>
      <c r="Q20" s="788">
        <v>2.1</v>
      </c>
      <c r="R20" s="788"/>
      <c r="S20" s="788"/>
      <c r="T20" s="816"/>
      <c r="U20" s="391"/>
      <c r="V20" s="391"/>
      <c r="W20" s="391"/>
      <c r="X20" s="391"/>
      <c r="Y20" s="391"/>
      <c r="Z20" s="391"/>
      <c r="AA20" s="391"/>
      <c r="AB20" s="391"/>
    </row>
    <row r="21" spans="2:28" ht="15.75" customHeight="1">
      <c r="B21" s="407"/>
      <c r="C21" s="408" t="s">
        <v>87</v>
      </c>
      <c r="D21" s="408"/>
      <c r="E21" s="408"/>
      <c r="F21" s="410"/>
      <c r="G21" s="819">
        <v>10.5</v>
      </c>
      <c r="H21" s="820"/>
      <c r="I21" s="820"/>
      <c r="J21" s="788">
        <v>-2.2</v>
      </c>
      <c r="K21" s="788"/>
      <c r="L21" s="788"/>
      <c r="M21" s="816"/>
      <c r="N21" s="819">
        <v>14.5</v>
      </c>
      <c r="O21" s="820"/>
      <c r="P21" s="820"/>
      <c r="Q21" s="788">
        <v>-6.2</v>
      </c>
      <c r="R21" s="788"/>
      <c r="S21" s="788"/>
      <c r="T21" s="816"/>
      <c r="U21" s="391"/>
      <c r="V21" s="391"/>
      <c r="W21" s="391"/>
      <c r="X21" s="391"/>
      <c r="Y21" s="391"/>
      <c r="Z21" s="391"/>
      <c r="AA21" s="391"/>
      <c r="AB21" s="391"/>
    </row>
    <row r="22" spans="2:28" ht="10.5" customHeight="1">
      <c r="B22" s="425"/>
      <c r="C22" s="426"/>
      <c r="D22" s="426"/>
      <c r="E22" s="426"/>
      <c r="F22" s="427"/>
      <c r="G22" s="423"/>
      <c r="H22" s="424"/>
      <c r="I22" s="424" t="s">
        <v>639</v>
      </c>
      <c r="J22" s="418"/>
      <c r="K22" s="418"/>
      <c r="L22" s="418"/>
      <c r="M22" s="419" t="s">
        <v>638</v>
      </c>
      <c r="N22" s="424"/>
      <c r="O22" s="424"/>
      <c r="P22" s="424" t="s">
        <v>639</v>
      </c>
      <c r="Q22" s="418"/>
      <c r="R22" s="418"/>
      <c r="S22" s="418"/>
      <c r="T22" s="419" t="s">
        <v>638</v>
      </c>
      <c r="U22" s="428"/>
      <c r="V22" s="391"/>
      <c r="W22" s="391"/>
      <c r="X22" s="391"/>
      <c r="Y22" s="391"/>
      <c r="Z22" s="391"/>
      <c r="AA22" s="391"/>
      <c r="AB22" s="391"/>
    </row>
    <row r="23" spans="2:28" ht="15.75" customHeight="1">
      <c r="B23" s="429" t="s">
        <v>515</v>
      </c>
      <c r="C23" s="408"/>
      <c r="D23" s="408"/>
      <c r="E23" s="408"/>
      <c r="F23" s="410"/>
      <c r="G23" s="809">
        <v>45926</v>
      </c>
      <c r="H23" s="810"/>
      <c r="I23" s="810"/>
      <c r="J23" s="788">
        <v>0.6</v>
      </c>
      <c r="K23" s="788"/>
      <c r="L23" s="788"/>
      <c r="M23" s="816"/>
      <c r="N23" s="809">
        <v>8078</v>
      </c>
      <c r="O23" s="810"/>
      <c r="P23" s="810"/>
      <c r="Q23" s="788">
        <v>-0.8</v>
      </c>
      <c r="R23" s="788"/>
      <c r="S23" s="788"/>
      <c r="T23" s="816"/>
      <c r="U23" s="391"/>
      <c r="V23" s="391"/>
      <c r="W23" s="391"/>
      <c r="X23" s="391"/>
      <c r="Y23" s="391"/>
      <c r="Z23" s="391"/>
      <c r="AA23" s="391"/>
      <c r="AB23" s="391"/>
    </row>
    <row r="24" spans="2:28" ht="10.5" customHeight="1">
      <c r="B24" s="420"/>
      <c r="C24" s="421"/>
      <c r="D24" s="421"/>
      <c r="E24" s="421"/>
      <c r="F24" s="422"/>
      <c r="G24" s="417"/>
      <c r="H24" s="417"/>
      <c r="I24" s="417" t="s">
        <v>638</v>
      </c>
      <c r="J24" s="430"/>
      <c r="K24" s="430"/>
      <c r="L24" s="430"/>
      <c r="M24" s="431" t="s">
        <v>640</v>
      </c>
      <c r="N24" s="417"/>
      <c r="O24" s="417"/>
      <c r="P24" s="417" t="s">
        <v>638</v>
      </c>
      <c r="Q24" s="430"/>
      <c r="R24" s="430"/>
      <c r="S24" s="430"/>
      <c r="T24" s="431" t="s">
        <v>640</v>
      </c>
      <c r="U24" s="391"/>
      <c r="V24" s="391"/>
      <c r="W24" s="391"/>
      <c r="X24" s="391"/>
      <c r="Y24" s="391"/>
      <c r="Z24" s="391"/>
      <c r="AA24" s="391"/>
      <c r="AB24" s="391"/>
    </row>
    <row r="25" spans="2:28" ht="15.75" customHeight="1">
      <c r="B25" s="836" t="s">
        <v>516</v>
      </c>
      <c r="C25" s="837"/>
      <c r="D25" s="837"/>
      <c r="E25" s="837"/>
      <c r="F25" s="838"/>
      <c r="G25" s="834">
        <v>29.06</v>
      </c>
      <c r="H25" s="835"/>
      <c r="I25" s="835"/>
      <c r="J25" s="817">
        <v>0.57</v>
      </c>
      <c r="K25" s="817"/>
      <c r="L25" s="817"/>
      <c r="M25" s="818"/>
      <c r="N25" s="834">
        <v>12.77</v>
      </c>
      <c r="O25" s="835"/>
      <c r="P25" s="835"/>
      <c r="Q25" s="817">
        <v>-0.94</v>
      </c>
      <c r="R25" s="817"/>
      <c r="S25" s="817"/>
      <c r="T25" s="818"/>
      <c r="U25" s="391"/>
      <c r="V25" s="391"/>
      <c r="W25" s="391"/>
      <c r="X25" s="391"/>
      <c r="Y25" s="391"/>
      <c r="Z25" s="391"/>
      <c r="AA25" s="391"/>
      <c r="AB25" s="391"/>
    </row>
    <row r="26" spans="2:28" ht="15.75" customHeight="1">
      <c r="B26" s="432" t="s">
        <v>517</v>
      </c>
      <c r="C26" s="403"/>
      <c r="D26" s="403"/>
      <c r="E26" s="403"/>
      <c r="F26" s="405"/>
      <c r="G26" s="834">
        <v>1.68</v>
      </c>
      <c r="H26" s="835"/>
      <c r="I26" s="835"/>
      <c r="J26" s="817">
        <v>0.06</v>
      </c>
      <c r="K26" s="817"/>
      <c r="L26" s="817"/>
      <c r="M26" s="818"/>
      <c r="N26" s="834">
        <v>0.99</v>
      </c>
      <c r="O26" s="835"/>
      <c r="P26" s="835"/>
      <c r="Q26" s="817">
        <v>-0.04</v>
      </c>
      <c r="R26" s="817"/>
      <c r="S26" s="817"/>
      <c r="T26" s="818"/>
      <c r="U26" s="391"/>
      <c r="V26" s="391"/>
      <c r="W26" s="391"/>
      <c r="X26" s="391"/>
      <c r="Y26" s="391"/>
      <c r="Z26" s="391"/>
      <c r="AA26" s="391"/>
      <c r="AB26" s="391"/>
    </row>
    <row r="27" spans="2:28" ht="15.75" customHeight="1">
      <c r="B27" s="429" t="s">
        <v>518</v>
      </c>
      <c r="C27" s="408"/>
      <c r="D27" s="408"/>
      <c r="E27" s="408"/>
      <c r="F27" s="410"/>
      <c r="G27" s="813">
        <v>1.66</v>
      </c>
      <c r="H27" s="814"/>
      <c r="I27" s="814"/>
      <c r="J27" s="797">
        <v>0.13</v>
      </c>
      <c r="K27" s="797"/>
      <c r="L27" s="797"/>
      <c r="M27" s="798"/>
      <c r="N27" s="813">
        <v>1.22</v>
      </c>
      <c r="O27" s="814"/>
      <c r="P27" s="814"/>
      <c r="Q27" s="797">
        <v>0.17</v>
      </c>
      <c r="R27" s="797"/>
      <c r="S27" s="797"/>
      <c r="T27" s="798"/>
      <c r="U27" s="391"/>
      <c r="V27" s="391"/>
      <c r="W27" s="391"/>
      <c r="X27" s="391"/>
      <c r="Y27" s="391"/>
      <c r="Z27" s="391"/>
      <c r="AA27" s="391"/>
      <c r="AB27" s="391"/>
    </row>
    <row r="28" spans="2:28" ht="15.75" customHeight="1">
      <c r="B28" s="391"/>
      <c r="C28" s="391"/>
      <c r="D28" s="391"/>
      <c r="E28" s="391"/>
      <c r="F28" s="391"/>
      <c r="G28" s="391"/>
      <c r="H28" s="391"/>
      <c r="I28" s="391"/>
      <c r="J28" s="391"/>
      <c r="K28" s="391"/>
      <c r="L28" s="391"/>
      <c r="M28" s="391"/>
      <c r="N28" s="391"/>
      <c r="O28" s="391"/>
      <c r="P28" s="815" t="s">
        <v>519</v>
      </c>
      <c r="Q28" s="815"/>
      <c r="R28" s="815"/>
      <c r="S28" s="815"/>
      <c r="T28" s="815"/>
      <c r="U28" s="815"/>
      <c r="V28" s="391"/>
      <c r="W28" s="391"/>
      <c r="X28" s="391"/>
      <c r="Y28" s="391"/>
      <c r="Z28" s="391"/>
      <c r="AA28" s="391"/>
      <c r="AB28" s="391"/>
    </row>
    <row r="29" spans="2:28" ht="15" customHeight="1">
      <c r="B29" s="391"/>
      <c r="C29" s="391"/>
      <c r="D29" s="391"/>
      <c r="E29" s="391"/>
      <c r="F29" s="391"/>
      <c r="G29" s="391"/>
      <c r="H29" s="391"/>
      <c r="I29" s="391"/>
      <c r="J29" s="391"/>
      <c r="K29" s="391"/>
      <c r="L29" s="391"/>
      <c r="M29" s="391"/>
      <c r="N29" s="391"/>
      <c r="O29" s="391"/>
      <c r="P29" s="391"/>
      <c r="Q29" s="391"/>
      <c r="R29" s="391"/>
      <c r="S29" s="391"/>
      <c r="T29" s="391"/>
      <c r="U29" s="391"/>
      <c r="V29" s="391"/>
      <c r="W29" s="391"/>
      <c r="X29" s="391"/>
      <c r="Y29" s="391"/>
      <c r="Z29" s="391"/>
      <c r="AA29" s="391"/>
      <c r="AB29" s="391"/>
    </row>
    <row r="30" spans="2:28" ht="15.75" customHeight="1">
      <c r="B30" s="391" t="s">
        <v>520</v>
      </c>
      <c r="C30" s="391"/>
      <c r="D30" s="391"/>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1"/>
    </row>
    <row r="31" spans="2:28" ht="15.75" customHeight="1">
      <c r="B31" s="799" t="s">
        <v>631</v>
      </c>
      <c r="C31" s="799"/>
      <c r="D31" s="799"/>
      <c r="E31" s="799"/>
      <c r="F31" s="799"/>
      <c r="G31" s="799"/>
      <c r="H31" s="799"/>
      <c r="I31" s="799"/>
      <c r="J31" s="799"/>
      <c r="K31" s="799"/>
      <c r="L31" s="799"/>
      <c r="M31" s="799"/>
      <c r="N31" s="799"/>
      <c r="O31" s="799"/>
      <c r="P31" s="799"/>
      <c r="Q31" s="799"/>
      <c r="R31" s="799"/>
      <c r="S31" s="799"/>
      <c r="T31" s="799"/>
      <c r="U31" s="799"/>
      <c r="V31" s="799"/>
      <c r="W31" s="799"/>
      <c r="X31" s="799"/>
      <c r="Y31" s="799"/>
      <c r="Z31" s="799"/>
      <c r="AA31" s="799"/>
      <c r="AB31" s="799"/>
    </row>
    <row r="32" spans="2:28" ht="15.75" customHeight="1">
      <c r="B32" s="803" t="s">
        <v>521</v>
      </c>
      <c r="C32" s="804"/>
      <c r="D32" s="805"/>
      <c r="E32" s="800" t="s">
        <v>522</v>
      </c>
      <c r="F32" s="801"/>
      <c r="G32" s="801"/>
      <c r="H32" s="801"/>
      <c r="I32" s="801"/>
      <c r="J32" s="802"/>
      <c r="K32" s="800" t="s">
        <v>523</v>
      </c>
      <c r="L32" s="801"/>
      <c r="M32" s="801"/>
      <c r="N32" s="801"/>
      <c r="O32" s="801"/>
      <c r="P32" s="802"/>
      <c r="Q32" s="824" t="s">
        <v>367</v>
      </c>
      <c r="R32" s="825"/>
      <c r="S32" s="825"/>
      <c r="T32" s="825"/>
      <c r="U32" s="825"/>
      <c r="V32" s="823"/>
      <c r="W32" s="824" t="s">
        <v>368</v>
      </c>
      <c r="X32" s="825"/>
      <c r="Y32" s="825"/>
      <c r="Z32" s="825"/>
      <c r="AA32" s="825"/>
      <c r="AB32" s="823"/>
    </row>
    <row r="33" spans="2:28" ht="15.75" customHeight="1">
      <c r="B33" s="806"/>
      <c r="C33" s="807"/>
      <c r="D33" s="808"/>
      <c r="E33" s="803" t="s">
        <v>524</v>
      </c>
      <c r="F33" s="805"/>
      <c r="G33" s="803" t="s">
        <v>525</v>
      </c>
      <c r="H33" s="804"/>
      <c r="I33" s="804"/>
      <c r="J33" s="805"/>
      <c r="K33" s="803" t="s">
        <v>524</v>
      </c>
      <c r="L33" s="805"/>
      <c r="M33" s="803" t="s">
        <v>526</v>
      </c>
      <c r="N33" s="804"/>
      <c r="O33" s="804"/>
      <c r="P33" s="805"/>
      <c r="Q33" s="824" t="s">
        <v>524</v>
      </c>
      <c r="R33" s="823"/>
      <c r="S33" s="803" t="s">
        <v>525</v>
      </c>
      <c r="T33" s="804"/>
      <c r="U33" s="804"/>
      <c r="V33" s="805"/>
      <c r="W33" s="803" t="s">
        <v>524</v>
      </c>
      <c r="X33" s="805"/>
      <c r="Y33" s="803" t="s">
        <v>525</v>
      </c>
      <c r="Z33" s="804"/>
      <c r="AA33" s="804"/>
      <c r="AB33" s="805"/>
    </row>
    <row r="34" spans="2:28" ht="11.25" customHeight="1">
      <c r="B34" s="581"/>
      <c r="C34" s="579"/>
      <c r="D34" s="584"/>
      <c r="E34" s="393"/>
      <c r="F34" s="395"/>
      <c r="G34" s="395"/>
      <c r="H34" s="395"/>
      <c r="I34" s="395" t="s">
        <v>527</v>
      </c>
      <c r="J34" s="395"/>
      <c r="K34" s="394"/>
      <c r="L34" s="395"/>
      <c r="M34" s="395"/>
      <c r="N34" s="395"/>
      <c r="O34" s="395" t="s">
        <v>527</v>
      </c>
      <c r="P34" s="396"/>
      <c r="Q34" s="394"/>
      <c r="R34" s="395"/>
      <c r="S34" s="395"/>
      <c r="T34" s="395"/>
      <c r="U34" s="395" t="s">
        <v>527</v>
      </c>
      <c r="V34" s="396"/>
      <c r="W34" s="395"/>
      <c r="X34" s="395"/>
      <c r="Y34" s="395"/>
      <c r="Z34" s="395"/>
      <c r="AA34" s="395" t="s">
        <v>527</v>
      </c>
      <c r="AB34" s="396"/>
    </row>
    <row r="35" spans="2:28" ht="15.75" customHeight="1">
      <c r="B35" s="580" t="s">
        <v>603</v>
      </c>
      <c r="C35" s="562">
        <v>20</v>
      </c>
      <c r="D35" s="585" t="s">
        <v>605</v>
      </c>
      <c r="E35" s="789">
        <v>103.6</v>
      </c>
      <c r="F35" s="788"/>
      <c r="G35" s="788">
        <v>-0.3</v>
      </c>
      <c r="H35" s="788"/>
      <c r="I35" s="788"/>
      <c r="J35" s="400"/>
      <c r="K35" s="789">
        <v>102</v>
      </c>
      <c r="L35" s="788"/>
      <c r="M35" s="788">
        <v>-0.2</v>
      </c>
      <c r="N35" s="788"/>
      <c r="O35" s="788"/>
      <c r="P35" s="401"/>
      <c r="Q35" s="789">
        <v>106.7</v>
      </c>
      <c r="R35" s="788"/>
      <c r="S35" s="788">
        <v>-1.5</v>
      </c>
      <c r="T35" s="788"/>
      <c r="U35" s="788"/>
      <c r="V35" s="401"/>
      <c r="W35" s="788">
        <v>98.8</v>
      </c>
      <c r="X35" s="788"/>
      <c r="Y35" s="788">
        <v>2.3</v>
      </c>
      <c r="Z35" s="788"/>
      <c r="AA35" s="788"/>
      <c r="AB35" s="401"/>
    </row>
    <row r="36" spans="2:28" ht="15.75" customHeight="1">
      <c r="B36" s="580"/>
      <c r="C36" s="562">
        <v>21</v>
      </c>
      <c r="D36" s="585"/>
      <c r="E36" s="789">
        <v>99.5</v>
      </c>
      <c r="F36" s="788"/>
      <c r="G36" s="788">
        <v>-3.9</v>
      </c>
      <c r="H36" s="788"/>
      <c r="I36" s="788"/>
      <c r="J36" s="400"/>
      <c r="K36" s="789">
        <v>99.7</v>
      </c>
      <c r="L36" s="788"/>
      <c r="M36" s="788">
        <v>-2.2</v>
      </c>
      <c r="N36" s="788"/>
      <c r="O36" s="788"/>
      <c r="P36" s="401"/>
      <c r="Q36" s="789">
        <v>90.8</v>
      </c>
      <c r="R36" s="788"/>
      <c r="S36" s="788">
        <v>-14.9</v>
      </c>
      <c r="T36" s="788"/>
      <c r="U36" s="788"/>
      <c r="V36" s="401"/>
      <c r="W36" s="788">
        <v>99.6</v>
      </c>
      <c r="X36" s="788"/>
      <c r="Y36" s="788">
        <v>0.9</v>
      </c>
      <c r="Z36" s="788"/>
      <c r="AA36" s="788"/>
      <c r="AB36" s="401"/>
    </row>
    <row r="37" spans="2:28" ht="15.75" customHeight="1">
      <c r="B37" s="580"/>
      <c r="C37" s="562">
        <v>22</v>
      </c>
      <c r="D37" s="585"/>
      <c r="E37" s="789">
        <v>100</v>
      </c>
      <c r="F37" s="788"/>
      <c r="G37" s="788">
        <v>0.5</v>
      </c>
      <c r="H37" s="788"/>
      <c r="I37" s="788"/>
      <c r="J37" s="400"/>
      <c r="K37" s="789">
        <v>100</v>
      </c>
      <c r="L37" s="788"/>
      <c r="M37" s="788">
        <v>0.3</v>
      </c>
      <c r="N37" s="788"/>
      <c r="O37" s="788"/>
      <c r="P37" s="401"/>
      <c r="Q37" s="789">
        <v>100</v>
      </c>
      <c r="R37" s="788"/>
      <c r="S37" s="788">
        <v>10.1</v>
      </c>
      <c r="T37" s="788"/>
      <c r="U37" s="788"/>
      <c r="V37" s="401"/>
      <c r="W37" s="788">
        <v>100</v>
      </c>
      <c r="X37" s="788"/>
      <c r="Y37" s="788">
        <v>0.4</v>
      </c>
      <c r="Z37" s="788"/>
      <c r="AA37" s="788"/>
      <c r="AB37" s="401"/>
    </row>
    <row r="38" spans="2:28" ht="15.75" customHeight="1">
      <c r="B38" s="580"/>
      <c r="C38" s="562">
        <v>23</v>
      </c>
      <c r="D38" s="585"/>
      <c r="E38" s="789">
        <v>99.8</v>
      </c>
      <c r="F38" s="788"/>
      <c r="G38" s="788">
        <v>-0.2</v>
      </c>
      <c r="H38" s="788"/>
      <c r="I38" s="788"/>
      <c r="J38" s="400"/>
      <c r="K38" s="789">
        <v>99.6</v>
      </c>
      <c r="L38" s="788"/>
      <c r="M38" s="788">
        <v>-0.4</v>
      </c>
      <c r="N38" s="788"/>
      <c r="O38" s="788"/>
      <c r="P38" s="401"/>
      <c r="Q38" s="789">
        <v>101</v>
      </c>
      <c r="R38" s="788"/>
      <c r="S38" s="788">
        <v>1</v>
      </c>
      <c r="T38" s="788"/>
      <c r="U38" s="788"/>
      <c r="V38" s="401"/>
      <c r="W38" s="788">
        <v>100.6</v>
      </c>
      <c r="X38" s="788"/>
      <c r="Y38" s="788">
        <v>0.7</v>
      </c>
      <c r="Z38" s="788"/>
      <c r="AA38" s="788"/>
      <c r="AB38" s="401"/>
    </row>
    <row r="39" spans="2:28" ht="15.75" customHeight="1">
      <c r="B39" s="580"/>
      <c r="C39" s="578"/>
      <c r="D39" s="585"/>
      <c r="E39" s="794"/>
      <c r="F39" s="795"/>
      <c r="G39" s="788"/>
      <c r="H39" s="788"/>
      <c r="I39" s="788"/>
      <c r="J39" s="400"/>
      <c r="K39" s="600"/>
      <c r="L39" s="400"/>
      <c r="M39" s="400"/>
      <c r="N39" s="400"/>
      <c r="O39" s="400"/>
      <c r="P39" s="401"/>
      <c r="Q39" s="794"/>
      <c r="R39" s="795"/>
      <c r="S39" s="795"/>
      <c r="T39" s="795"/>
      <c r="U39" s="795"/>
      <c r="V39" s="796"/>
      <c r="W39" s="795"/>
      <c r="X39" s="795"/>
      <c r="Y39" s="795"/>
      <c r="Z39" s="795"/>
      <c r="AA39" s="795"/>
      <c r="AB39" s="796"/>
    </row>
    <row r="40" spans="2:31" s="433" customFormat="1" ht="15.75" customHeight="1">
      <c r="B40" s="582" t="s">
        <v>611</v>
      </c>
      <c r="C40" s="561" t="s">
        <v>706</v>
      </c>
      <c r="D40" s="586" t="s">
        <v>613</v>
      </c>
      <c r="E40" s="789">
        <v>87.6</v>
      </c>
      <c r="F40" s="788"/>
      <c r="G40" s="788">
        <v>-0.2</v>
      </c>
      <c r="H40" s="788"/>
      <c r="I40" s="788"/>
      <c r="J40" s="400"/>
      <c r="K40" s="789">
        <v>99.8</v>
      </c>
      <c r="L40" s="788"/>
      <c r="M40" s="788">
        <v>-0.2</v>
      </c>
      <c r="N40" s="788"/>
      <c r="O40" s="788"/>
      <c r="P40" s="401"/>
      <c r="Q40" s="789">
        <v>105.2</v>
      </c>
      <c r="R40" s="788"/>
      <c r="S40" s="788">
        <v>1</v>
      </c>
      <c r="T40" s="788"/>
      <c r="U40" s="788"/>
      <c r="V40" s="401"/>
      <c r="W40" s="789">
        <v>101.1</v>
      </c>
      <c r="X40" s="788"/>
      <c r="Y40" s="788">
        <v>0.7</v>
      </c>
      <c r="Z40" s="788"/>
      <c r="AA40" s="788"/>
      <c r="AB40" s="401"/>
      <c r="AD40" s="389"/>
      <c r="AE40" s="389"/>
    </row>
    <row r="41" spans="2:31" s="433" customFormat="1" ht="15.75" customHeight="1">
      <c r="B41" s="582"/>
      <c r="C41" s="561" t="s">
        <v>707</v>
      </c>
      <c r="D41" s="586"/>
      <c r="E41" s="789">
        <v>173.7</v>
      </c>
      <c r="F41" s="788"/>
      <c r="G41" s="788">
        <v>0</v>
      </c>
      <c r="H41" s="788"/>
      <c r="I41" s="788"/>
      <c r="J41" s="400"/>
      <c r="K41" s="789">
        <v>100</v>
      </c>
      <c r="L41" s="788"/>
      <c r="M41" s="788">
        <v>-0.2</v>
      </c>
      <c r="N41" s="788"/>
      <c r="O41" s="788"/>
      <c r="P41" s="401"/>
      <c r="Q41" s="789">
        <v>108.3</v>
      </c>
      <c r="R41" s="788"/>
      <c r="S41" s="788">
        <v>2.9</v>
      </c>
      <c r="T41" s="788"/>
      <c r="U41" s="788"/>
      <c r="V41" s="401"/>
      <c r="W41" s="789">
        <v>101</v>
      </c>
      <c r="X41" s="788"/>
      <c r="Y41" s="788">
        <v>0.6</v>
      </c>
      <c r="Z41" s="788"/>
      <c r="AA41" s="788"/>
      <c r="AB41" s="401"/>
      <c r="AD41" s="389"/>
      <c r="AE41" s="389"/>
    </row>
    <row r="42" spans="2:31" s="433" customFormat="1" ht="15.75" customHeight="1">
      <c r="B42" s="582" t="s">
        <v>612</v>
      </c>
      <c r="C42" s="561" t="s">
        <v>708</v>
      </c>
      <c r="D42" s="586" t="s">
        <v>613</v>
      </c>
      <c r="E42" s="789">
        <v>85.1</v>
      </c>
      <c r="F42" s="788"/>
      <c r="G42" s="791">
        <v>-1.2</v>
      </c>
      <c r="H42" s="791"/>
      <c r="I42" s="791"/>
      <c r="J42" s="400"/>
      <c r="K42" s="789">
        <v>98.6</v>
      </c>
      <c r="L42" s="788"/>
      <c r="M42" s="788">
        <v>-0.2</v>
      </c>
      <c r="N42" s="788"/>
      <c r="O42" s="788"/>
      <c r="P42" s="401"/>
      <c r="Q42" s="789">
        <v>99</v>
      </c>
      <c r="R42" s="788"/>
      <c r="S42" s="791">
        <v>0.6</v>
      </c>
      <c r="T42" s="791"/>
      <c r="U42" s="791"/>
      <c r="V42" s="401"/>
      <c r="W42" s="788">
        <v>100.7</v>
      </c>
      <c r="X42" s="788"/>
      <c r="Y42" s="791">
        <v>0.5</v>
      </c>
      <c r="Z42" s="791"/>
      <c r="AA42" s="791"/>
      <c r="AB42" s="401"/>
      <c r="AD42" s="389"/>
      <c r="AE42" s="389"/>
    </row>
    <row r="43" spans="2:31" s="433" customFormat="1" ht="15.75" customHeight="1">
      <c r="B43" s="582"/>
      <c r="C43" s="561" t="s">
        <v>780</v>
      </c>
      <c r="D43" s="586"/>
      <c r="E43" s="790">
        <v>83.5</v>
      </c>
      <c r="F43" s="791"/>
      <c r="G43" s="791">
        <v>0.1</v>
      </c>
      <c r="H43" s="791"/>
      <c r="I43" s="791"/>
      <c r="J43" s="400"/>
      <c r="K43" s="790">
        <v>99.6</v>
      </c>
      <c r="L43" s="791"/>
      <c r="M43" s="791">
        <v>0.3</v>
      </c>
      <c r="N43" s="791"/>
      <c r="O43" s="791"/>
      <c r="P43" s="401"/>
      <c r="Q43" s="790">
        <v>102</v>
      </c>
      <c r="R43" s="791"/>
      <c r="S43" s="791">
        <v>0.6</v>
      </c>
      <c r="T43" s="791"/>
      <c r="U43" s="791"/>
      <c r="V43" s="401"/>
      <c r="W43" s="790">
        <v>100.6</v>
      </c>
      <c r="X43" s="791"/>
      <c r="Y43" s="791">
        <v>0.6</v>
      </c>
      <c r="Z43" s="791"/>
      <c r="AA43" s="791"/>
      <c r="AB43" s="401"/>
      <c r="AD43" s="389"/>
      <c r="AE43" s="389"/>
    </row>
    <row r="44" spans="2:31" s="433" customFormat="1" ht="15.75" customHeight="1">
      <c r="B44" s="582"/>
      <c r="C44" s="561" t="s">
        <v>703</v>
      </c>
      <c r="D44" s="586"/>
      <c r="E44" s="789">
        <v>87.6</v>
      </c>
      <c r="F44" s="788"/>
      <c r="G44" s="788">
        <v>0.9</v>
      </c>
      <c r="H44" s="788"/>
      <c r="I44" s="788"/>
      <c r="J44" s="618"/>
      <c r="K44" s="789">
        <v>100.3</v>
      </c>
      <c r="L44" s="788"/>
      <c r="M44" s="788">
        <v>0.7</v>
      </c>
      <c r="N44" s="788"/>
      <c r="O44" s="788"/>
      <c r="P44" s="619"/>
      <c r="Q44" s="789">
        <v>106.9</v>
      </c>
      <c r="R44" s="788"/>
      <c r="S44" s="788">
        <v>4.3</v>
      </c>
      <c r="T44" s="788"/>
      <c r="U44" s="788"/>
      <c r="V44" s="619"/>
      <c r="W44" s="789">
        <v>100.2</v>
      </c>
      <c r="X44" s="788"/>
      <c r="Y44" s="788">
        <v>0.6</v>
      </c>
      <c r="Z44" s="788"/>
      <c r="AA44" s="788"/>
      <c r="AB44" s="401"/>
      <c r="AD44" s="389"/>
      <c r="AE44" s="389"/>
    </row>
    <row r="45" spans="2:31" s="433" customFormat="1" ht="15.75" customHeight="1">
      <c r="B45" s="582"/>
      <c r="C45" s="561" t="s">
        <v>781</v>
      </c>
      <c r="D45" s="586"/>
      <c r="E45" s="789">
        <v>86</v>
      </c>
      <c r="F45" s="788"/>
      <c r="G45" s="788">
        <v>0.2</v>
      </c>
      <c r="H45" s="788"/>
      <c r="I45" s="788"/>
      <c r="J45" s="401"/>
      <c r="K45" s="789">
        <v>100.6</v>
      </c>
      <c r="L45" s="788"/>
      <c r="M45" s="788">
        <v>0.3</v>
      </c>
      <c r="N45" s="788"/>
      <c r="O45" s="788"/>
      <c r="P45" s="619"/>
      <c r="Q45" s="789">
        <v>105.9</v>
      </c>
      <c r="R45" s="788"/>
      <c r="S45" s="788">
        <v>5.3</v>
      </c>
      <c r="T45" s="788"/>
      <c r="U45" s="788"/>
      <c r="V45" s="619"/>
      <c r="W45" s="789">
        <v>101.2</v>
      </c>
      <c r="X45" s="788"/>
      <c r="Y45" s="788">
        <v>0.7</v>
      </c>
      <c r="Z45" s="788"/>
      <c r="AA45" s="788"/>
      <c r="AB45" s="401"/>
      <c r="AD45" s="389"/>
      <c r="AE45" s="389"/>
    </row>
    <row r="46" spans="2:31" s="433" customFormat="1" ht="15.75" customHeight="1">
      <c r="B46" s="582"/>
      <c r="C46" s="561" t="s">
        <v>624</v>
      </c>
      <c r="D46" s="586"/>
      <c r="E46" s="789">
        <v>84.5</v>
      </c>
      <c r="F46" s="788"/>
      <c r="G46" s="788">
        <v>-1.1</v>
      </c>
      <c r="H46" s="788"/>
      <c r="I46" s="788"/>
      <c r="J46" s="618"/>
      <c r="K46" s="789">
        <v>99.2</v>
      </c>
      <c r="L46" s="788"/>
      <c r="M46" s="788">
        <v>0.4</v>
      </c>
      <c r="N46" s="788"/>
      <c r="O46" s="788"/>
      <c r="P46" s="619"/>
      <c r="Q46" s="789">
        <v>100</v>
      </c>
      <c r="R46" s="788"/>
      <c r="S46" s="788">
        <v>5.6</v>
      </c>
      <c r="T46" s="788"/>
      <c r="U46" s="788"/>
      <c r="V46" s="619"/>
      <c r="W46" s="789">
        <v>101.5</v>
      </c>
      <c r="X46" s="788"/>
      <c r="Y46" s="788">
        <v>0.9</v>
      </c>
      <c r="Z46" s="788"/>
      <c r="AA46" s="788"/>
      <c r="AB46" s="401"/>
      <c r="AD46" s="389"/>
      <c r="AE46" s="389"/>
    </row>
    <row r="47" spans="2:31" s="433" customFormat="1" ht="15.75" customHeight="1">
      <c r="B47" s="582"/>
      <c r="C47" s="561" t="s">
        <v>783</v>
      </c>
      <c r="D47" s="586"/>
      <c r="E47" s="789">
        <v>136.8</v>
      </c>
      <c r="F47" s="788"/>
      <c r="G47" s="788">
        <v>-0.4</v>
      </c>
      <c r="H47" s="788"/>
      <c r="I47" s="788"/>
      <c r="J47" s="618"/>
      <c r="K47" s="789">
        <v>99.8</v>
      </c>
      <c r="L47" s="788"/>
      <c r="M47" s="788">
        <v>-0.1</v>
      </c>
      <c r="N47" s="788"/>
      <c r="O47" s="788"/>
      <c r="P47" s="619"/>
      <c r="Q47" s="789">
        <v>99</v>
      </c>
      <c r="R47" s="788"/>
      <c r="S47" s="788">
        <v>1.2</v>
      </c>
      <c r="T47" s="788"/>
      <c r="U47" s="788"/>
      <c r="V47" s="619"/>
      <c r="W47" s="789">
        <v>101.7</v>
      </c>
      <c r="X47" s="788"/>
      <c r="Y47" s="788">
        <v>0.9</v>
      </c>
      <c r="Z47" s="788"/>
      <c r="AA47" s="788"/>
      <c r="AB47" s="401"/>
      <c r="AD47" s="389"/>
      <c r="AE47" s="389"/>
    </row>
    <row r="48" spans="2:31" s="433" customFormat="1" ht="15.75" customHeight="1">
      <c r="B48" s="582"/>
      <c r="C48" s="561" t="s">
        <v>705</v>
      </c>
      <c r="D48" s="586"/>
      <c r="E48" s="789">
        <v>113.9</v>
      </c>
      <c r="F48" s="788"/>
      <c r="G48" s="788">
        <v>-1.6</v>
      </c>
      <c r="H48" s="788"/>
      <c r="I48" s="788"/>
      <c r="J48" s="618"/>
      <c r="K48" s="789">
        <v>99.6</v>
      </c>
      <c r="L48" s="788"/>
      <c r="M48" s="788">
        <v>-0.1</v>
      </c>
      <c r="N48" s="788"/>
      <c r="O48" s="788"/>
      <c r="P48" s="619"/>
      <c r="Q48" s="789">
        <v>100</v>
      </c>
      <c r="R48" s="788"/>
      <c r="S48" s="788">
        <v>-0.8</v>
      </c>
      <c r="T48" s="788"/>
      <c r="U48" s="788"/>
      <c r="V48" s="619"/>
      <c r="W48" s="789">
        <v>101.7</v>
      </c>
      <c r="X48" s="788"/>
      <c r="Y48" s="788">
        <v>0.6</v>
      </c>
      <c r="Z48" s="788"/>
      <c r="AA48" s="788"/>
      <c r="AB48" s="401"/>
      <c r="AD48" s="389"/>
      <c r="AE48" s="389"/>
    </row>
    <row r="49" spans="2:31" s="433" customFormat="1" ht="15.75" customHeight="1">
      <c r="B49" s="582"/>
      <c r="C49" s="561" t="s">
        <v>784</v>
      </c>
      <c r="D49" s="586"/>
      <c r="E49" s="789">
        <v>86.4</v>
      </c>
      <c r="F49" s="788"/>
      <c r="G49" s="788">
        <v>0</v>
      </c>
      <c r="H49" s="788"/>
      <c r="I49" s="788"/>
      <c r="J49" s="618"/>
      <c r="K49" s="789">
        <v>99</v>
      </c>
      <c r="L49" s="788"/>
      <c r="M49" s="788">
        <v>-0.3</v>
      </c>
      <c r="N49" s="788"/>
      <c r="O49" s="788"/>
      <c r="P49" s="619"/>
      <c r="Q49" s="789">
        <v>97.1</v>
      </c>
      <c r="R49" s="788"/>
      <c r="S49" s="788">
        <v>0.1</v>
      </c>
      <c r="T49" s="788"/>
      <c r="U49" s="788"/>
      <c r="V49" s="619"/>
      <c r="W49" s="789">
        <v>101.6</v>
      </c>
      <c r="X49" s="788"/>
      <c r="Y49" s="788">
        <v>0.7</v>
      </c>
      <c r="Z49" s="788"/>
      <c r="AA49" s="788"/>
      <c r="AB49" s="401"/>
      <c r="AD49" s="389"/>
      <c r="AE49" s="389"/>
    </row>
    <row r="50" spans="2:31" s="433" customFormat="1" ht="15.75" customHeight="1">
      <c r="B50" s="582"/>
      <c r="C50" s="561" t="s">
        <v>785</v>
      </c>
      <c r="D50" s="586"/>
      <c r="E50" s="789">
        <v>83.7</v>
      </c>
      <c r="F50" s="788"/>
      <c r="G50" s="788">
        <v>-0.5</v>
      </c>
      <c r="H50" s="788"/>
      <c r="I50" s="788"/>
      <c r="J50" s="618"/>
      <c r="K50" s="789">
        <v>99.1</v>
      </c>
      <c r="L50" s="788"/>
      <c r="M50" s="788">
        <v>-0.4</v>
      </c>
      <c r="N50" s="788"/>
      <c r="O50" s="788"/>
      <c r="P50" s="619"/>
      <c r="Q50" s="789">
        <v>99</v>
      </c>
      <c r="R50" s="788"/>
      <c r="S50" s="788">
        <v>-2</v>
      </c>
      <c r="T50" s="788"/>
      <c r="U50" s="788"/>
      <c r="V50" s="619"/>
      <c r="W50" s="789">
        <v>101.5</v>
      </c>
      <c r="X50" s="788"/>
      <c r="Y50" s="788">
        <v>0.6</v>
      </c>
      <c r="Z50" s="788"/>
      <c r="AA50" s="788"/>
      <c r="AB50" s="401"/>
      <c r="AD50" s="389"/>
      <c r="AE50" s="389"/>
    </row>
    <row r="51" spans="2:31" s="433" customFormat="1" ht="15.75" customHeight="1">
      <c r="B51" s="582"/>
      <c r="C51" s="561" t="s">
        <v>786</v>
      </c>
      <c r="D51" s="586"/>
      <c r="E51" s="789">
        <v>84.3</v>
      </c>
      <c r="F51" s="788"/>
      <c r="G51" s="788">
        <v>-0.4</v>
      </c>
      <c r="H51" s="788"/>
      <c r="I51" s="788"/>
      <c r="J51" s="618"/>
      <c r="K51" s="789">
        <v>99.5</v>
      </c>
      <c r="L51" s="788"/>
      <c r="M51" s="788">
        <v>-0.3</v>
      </c>
      <c r="N51" s="788"/>
      <c r="O51" s="788"/>
      <c r="P51" s="619"/>
      <c r="Q51" s="789">
        <v>101</v>
      </c>
      <c r="R51" s="788"/>
      <c r="S51" s="788">
        <v>-3.1</v>
      </c>
      <c r="T51" s="788"/>
      <c r="U51" s="788"/>
      <c r="V51" s="619"/>
      <c r="W51" s="789">
        <v>101.7</v>
      </c>
      <c r="X51" s="788"/>
      <c r="Y51" s="788">
        <v>0.8</v>
      </c>
      <c r="Z51" s="788"/>
      <c r="AA51" s="788"/>
      <c r="AB51" s="401"/>
      <c r="AD51" s="389"/>
      <c r="AE51" s="389"/>
    </row>
    <row r="52" spans="2:31" s="433" customFormat="1" ht="15.75" customHeight="1">
      <c r="B52" s="583"/>
      <c r="C52" s="563" t="s">
        <v>787</v>
      </c>
      <c r="D52" s="587"/>
      <c r="E52" s="793">
        <v>86.9</v>
      </c>
      <c r="F52" s="792"/>
      <c r="G52" s="792">
        <v>-0.8</v>
      </c>
      <c r="H52" s="792"/>
      <c r="I52" s="792"/>
      <c r="J52" s="411"/>
      <c r="K52" s="793">
        <v>99.5</v>
      </c>
      <c r="L52" s="792"/>
      <c r="M52" s="792">
        <v>-0.3</v>
      </c>
      <c r="N52" s="792"/>
      <c r="O52" s="792"/>
      <c r="P52" s="412"/>
      <c r="Q52" s="793">
        <v>102.9</v>
      </c>
      <c r="R52" s="792"/>
      <c r="S52" s="792">
        <v>-2.2</v>
      </c>
      <c r="T52" s="792"/>
      <c r="U52" s="792"/>
      <c r="V52" s="412"/>
      <c r="W52" s="793">
        <v>101.7</v>
      </c>
      <c r="X52" s="792"/>
      <c r="Y52" s="792">
        <v>0.6</v>
      </c>
      <c r="Z52" s="792"/>
      <c r="AA52" s="792"/>
      <c r="AB52" s="412"/>
      <c r="AD52" s="389"/>
      <c r="AE52" s="389"/>
    </row>
    <row r="53" spans="2:31" s="433" customFormat="1" ht="15.75" customHeight="1">
      <c r="B53" s="434"/>
      <c r="C53" s="434"/>
      <c r="D53" s="434"/>
      <c r="E53" s="435"/>
      <c r="F53" s="435"/>
      <c r="G53" s="436"/>
      <c r="H53" s="436"/>
      <c r="I53" s="436"/>
      <c r="J53" s="436"/>
      <c r="K53" s="437"/>
      <c r="L53" s="437"/>
      <c r="M53" s="436"/>
      <c r="N53" s="436"/>
      <c r="O53" s="436"/>
      <c r="P53" s="436"/>
      <c r="Q53" s="435"/>
      <c r="R53" s="435"/>
      <c r="S53" s="437"/>
      <c r="T53" s="437"/>
      <c r="U53" s="437"/>
      <c r="V53" s="437"/>
      <c r="W53" s="435"/>
      <c r="X53" s="435"/>
      <c r="Y53" s="438"/>
      <c r="Z53" s="438"/>
      <c r="AA53" s="438"/>
      <c r="AB53" s="438"/>
      <c r="AD53" s="389"/>
      <c r="AE53" s="389"/>
    </row>
    <row r="54" spans="22:31" s="433" customFormat="1" ht="15.75" customHeight="1">
      <c r="V54" s="434"/>
      <c r="W54" s="434"/>
      <c r="X54" s="434"/>
      <c r="Y54" s="434"/>
      <c r="Z54" s="434"/>
      <c r="AA54" s="434"/>
      <c r="AB54" s="434"/>
      <c r="AD54" s="389"/>
      <c r="AE54" s="389"/>
    </row>
    <row r="55" spans="2:43" ht="15.75" customHeight="1">
      <c r="B55" s="433"/>
      <c r="C55" s="433"/>
      <c r="D55" s="433"/>
      <c r="N55" s="439" t="s">
        <v>528</v>
      </c>
      <c r="O55" s="389">
        <v>32</v>
      </c>
      <c r="P55" s="389" t="s">
        <v>528</v>
      </c>
      <c r="AO55" s="439" t="s">
        <v>528</v>
      </c>
      <c r="AP55" s="389">
        <v>33</v>
      </c>
      <c r="AQ55" s="389" t="s">
        <v>528</v>
      </c>
    </row>
    <row r="58" ht="13.5">
      <c r="AD58" s="440"/>
    </row>
    <row r="59" ht="13.5">
      <c r="AD59" s="440"/>
    </row>
    <row r="60" ht="13.5">
      <c r="AD60" s="440"/>
    </row>
    <row r="61" ht="13.5">
      <c r="AD61" s="440"/>
    </row>
    <row r="62" ht="13.5">
      <c r="AD62" s="440"/>
    </row>
    <row r="63" ht="13.5">
      <c r="AD63" s="440"/>
    </row>
    <row r="64" ht="13.5">
      <c r="AD64" s="440"/>
    </row>
    <row r="65" ht="13.5">
      <c r="AD65" s="440"/>
    </row>
    <row r="66" ht="13.5">
      <c r="AD66" s="440"/>
    </row>
    <row r="67" ht="13.5">
      <c r="AD67" s="440"/>
    </row>
    <row r="68" ht="13.5">
      <c r="AD68" s="440"/>
    </row>
    <row r="69" ht="13.5">
      <c r="AD69" s="440"/>
    </row>
    <row r="70" ht="13.5">
      <c r="AD70" s="440"/>
    </row>
    <row r="71" ht="13.5">
      <c r="AD71" s="440"/>
    </row>
    <row r="72" ht="13.5">
      <c r="AD72" s="440"/>
    </row>
    <row r="73" ht="13.5">
      <c r="AD73" s="440"/>
    </row>
    <row r="74" ht="13.5">
      <c r="AD74" s="440"/>
    </row>
    <row r="75" ht="13.5">
      <c r="AD75" s="440"/>
    </row>
    <row r="76" ht="13.5">
      <c r="AD76" s="440"/>
    </row>
    <row r="77" ht="13.5">
      <c r="AD77" s="440"/>
    </row>
    <row r="78" ht="13.5">
      <c r="AD78" s="440"/>
    </row>
    <row r="79" ht="13.5">
      <c r="AD79" s="440"/>
    </row>
    <row r="80" ht="13.5">
      <c r="AD80" s="440"/>
    </row>
    <row r="81" ht="13.5">
      <c r="AD81" s="440"/>
    </row>
    <row r="82" ht="13.5">
      <c r="AD82" s="440"/>
    </row>
    <row r="83" ht="13.5">
      <c r="AD83" s="440"/>
    </row>
    <row r="84" ht="13.5">
      <c r="AD84" s="440"/>
    </row>
    <row r="85" ht="13.5">
      <c r="AD85" s="440"/>
    </row>
    <row r="86" ht="13.5">
      <c r="AD86" s="440"/>
    </row>
    <row r="88" ht="13.5">
      <c r="AD88" s="440"/>
    </row>
    <row r="89" ht="13.5">
      <c r="AD89" s="440"/>
    </row>
    <row r="90" ht="13.5">
      <c r="AD90" s="440"/>
    </row>
    <row r="91" ht="13.5">
      <c r="AD91" s="440"/>
    </row>
    <row r="92" ht="13.5">
      <c r="AD92" s="440"/>
    </row>
    <row r="93" ht="13.5">
      <c r="AD93" s="440"/>
    </row>
    <row r="94" ht="13.5">
      <c r="AD94" s="440"/>
    </row>
    <row r="95" ht="13.5">
      <c r="AD95" s="440"/>
    </row>
  </sheetData>
  <mergeCells count="221">
    <mergeCell ref="W49:X49"/>
    <mergeCell ref="Y49:AA49"/>
    <mergeCell ref="E49:F49"/>
    <mergeCell ref="G49:I49"/>
    <mergeCell ref="K49:L49"/>
    <mergeCell ref="M49:O49"/>
    <mergeCell ref="Q49:R49"/>
    <mergeCell ref="S49:U49"/>
    <mergeCell ref="W47:X47"/>
    <mergeCell ref="Y47:AA47"/>
    <mergeCell ref="E47:F47"/>
    <mergeCell ref="G47:I47"/>
    <mergeCell ref="K47:L47"/>
    <mergeCell ref="M47:O47"/>
    <mergeCell ref="Q47:R47"/>
    <mergeCell ref="Y45:AA45"/>
    <mergeCell ref="K45:L45"/>
    <mergeCell ref="M45:O45"/>
    <mergeCell ref="G26:I26"/>
    <mergeCell ref="Y36:AA36"/>
    <mergeCell ref="Y37:AA37"/>
    <mergeCell ref="Y38:AA38"/>
    <mergeCell ref="W37:X37"/>
    <mergeCell ref="M35:O35"/>
    <mergeCell ref="W45:X45"/>
    <mergeCell ref="B25:F25"/>
    <mergeCell ref="W42:X42"/>
    <mergeCell ref="K38:L38"/>
    <mergeCell ref="K36:L36"/>
    <mergeCell ref="K37:L37"/>
    <mergeCell ref="E42:F42"/>
    <mergeCell ref="K35:L35"/>
    <mergeCell ref="K42:L42"/>
    <mergeCell ref="G42:I42"/>
    <mergeCell ref="W36:X36"/>
    <mergeCell ref="G19:I19"/>
    <mergeCell ref="G20:I20"/>
    <mergeCell ref="G21:I21"/>
    <mergeCell ref="S35:U35"/>
    <mergeCell ref="Q35:R35"/>
    <mergeCell ref="K32:P32"/>
    <mergeCell ref="S33:V33"/>
    <mergeCell ref="N25:P25"/>
    <mergeCell ref="N26:P26"/>
    <mergeCell ref="G25:I25"/>
    <mergeCell ref="Q21:T21"/>
    <mergeCell ref="W38:X38"/>
    <mergeCell ref="Q33:R33"/>
    <mergeCell ref="Q32:V32"/>
    <mergeCell ref="W32:AB32"/>
    <mergeCell ref="Q23:T23"/>
    <mergeCell ref="S36:U36"/>
    <mergeCell ref="Q36:R36"/>
    <mergeCell ref="Y35:AA35"/>
    <mergeCell ref="W35:X35"/>
    <mergeCell ref="B17:F17"/>
    <mergeCell ref="B19:F19"/>
    <mergeCell ref="G17:I17"/>
    <mergeCell ref="Q26:T26"/>
    <mergeCell ref="J19:M19"/>
    <mergeCell ref="J20:M20"/>
    <mergeCell ref="J21:M21"/>
    <mergeCell ref="J23:M23"/>
    <mergeCell ref="J25:M25"/>
    <mergeCell ref="J26:M26"/>
    <mergeCell ref="B1:AB1"/>
    <mergeCell ref="Q9:T9"/>
    <mergeCell ref="N9:P9"/>
    <mergeCell ref="N15:P15"/>
    <mergeCell ref="B8:F9"/>
    <mergeCell ref="G9:I9"/>
    <mergeCell ref="J9:M9"/>
    <mergeCell ref="B11:F11"/>
    <mergeCell ref="N8:T8"/>
    <mergeCell ref="G8:M8"/>
    <mergeCell ref="G13:I13"/>
    <mergeCell ref="G14:I14"/>
    <mergeCell ref="G15:I15"/>
    <mergeCell ref="N17:P17"/>
    <mergeCell ref="J15:M15"/>
    <mergeCell ref="Q11:T11"/>
    <mergeCell ref="Q12:T12"/>
    <mergeCell ref="Q13:T13"/>
    <mergeCell ref="Q14:T14"/>
    <mergeCell ref="G11:I11"/>
    <mergeCell ref="N11:P11"/>
    <mergeCell ref="N27:P27"/>
    <mergeCell ref="J11:M11"/>
    <mergeCell ref="J12:M12"/>
    <mergeCell ref="J13:M13"/>
    <mergeCell ref="J14:M14"/>
    <mergeCell ref="N21:P21"/>
    <mergeCell ref="N12:P12"/>
    <mergeCell ref="G12:I12"/>
    <mergeCell ref="G23:I23"/>
    <mergeCell ref="P28:U28"/>
    <mergeCell ref="Q27:T27"/>
    <mergeCell ref="Q15:T15"/>
    <mergeCell ref="Q17:T17"/>
    <mergeCell ref="Q25:T25"/>
    <mergeCell ref="N19:P19"/>
    <mergeCell ref="N20:P20"/>
    <mergeCell ref="Q19:T19"/>
    <mergeCell ref="Q20:T20"/>
    <mergeCell ref="B32:D33"/>
    <mergeCell ref="E35:F35"/>
    <mergeCell ref="N13:P13"/>
    <mergeCell ref="N14:P14"/>
    <mergeCell ref="J17:M17"/>
    <mergeCell ref="G33:J33"/>
    <mergeCell ref="K33:L33"/>
    <mergeCell ref="G27:I27"/>
    <mergeCell ref="N23:P23"/>
    <mergeCell ref="G35:I35"/>
    <mergeCell ref="E36:F36"/>
    <mergeCell ref="E37:F37"/>
    <mergeCell ref="J27:M27"/>
    <mergeCell ref="B31:AB31"/>
    <mergeCell ref="E32:J32"/>
    <mergeCell ref="Y33:AB33"/>
    <mergeCell ref="W33:X33"/>
    <mergeCell ref="M33:P33"/>
    <mergeCell ref="E33:F33"/>
    <mergeCell ref="M36:O36"/>
    <mergeCell ref="E38:F38"/>
    <mergeCell ref="G40:I40"/>
    <mergeCell ref="E39:F39"/>
    <mergeCell ref="G39:I39"/>
    <mergeCell ref="E52:F52"/>
    <mergeCell ref="K52:L52"/>
    <mergeCell ref="G52:I52"/>
    <mergeCell ref="G45:I45"/>
    <mergeCell ref="E45:F45"/>
    <mergeCell ref="E48:F48"/>
    <mergeCell ref="G48:I48"/>
    <mergeCell ref="K48:L48"/>
    <mergeCell ref="G36:I36"/>
    <mergeCell ref="S37:U37"/>
    <mergeCell ref="Q37:R37"/>
    <mergeCell ref="S38:U38"/>
    <mergeCell ref="Q38:R38"/>
    <mergeCell ref="G38:I38"/>
    <mergeCell ref="M38:O38"/>
    <mergeCell ref="G37:I37"/>
    <mergeCell ref="M37:O37"/>
    <mergeCell ref="Q39:R39"/>
    <mergeCell ref="S39:V39"/>
    <mergeCell ref="Y39:AB39"/>
    <mergeCell ref="W39:X39"/>
    <mergeCell ref="M52:O52"/>
    <mergeCell ref="S52:U52"/>
    <mergeCell ref="M41:O41"/>
    <mergeCell ref="M42:O42"/>
    <mergeCell ref="S42:U42"/>
    <mergeCell ref="Q45:R45"/>
    <mergeCell ref="S45:U45"/>
    <mergeCell ref="S47:U47"/>
    <mergeCell ref="M48:O48"/>
    <mergeCell ref="Q48:R48"/>
    <mergeCell ref="Y52:AA52"/>
    <mergeCell ref="Q52:R52"/>
    <mergeCell ref="Y40:AA40"/>
    <mergeCell ref="W52:X52"/>
    <mergeCell ref="Y42:AA42"/>
    <mergeCell ref="Q40:R40"/>
    <mergeCell ref="S40:U40"/>
    <mergeCell ref="Q43:R43"/>
    <mergeCell ref="S43:U43"/>
    <mergeCell ref="W43:X43"/>
    <mergeCell ref="W40:X40"/>
    <mergeCell ref="E41:F41"/>
    <mergeCell ref="G41:I41"/>
    <mergeCell ref="K41:L41"/>
    <mergeCell ref="Q41:R41"/>
    <mergeCell ref="M40:O40"/>
    <mergeCell ref="E40:F40"/>
    <mergeCell ref="K40:L40"/>
    <mergeCell ref="G43:I43"/>
    <mergeCell ref="K43:L43"/>
    <mergeCell ref="M43:O43"/>
    <mergeCell ref="Y41:AA41"/>
    <mergeCell ref="Y43:AA43"/>
    <mergeCell ref="Q42:R42"/>
    <mergeCell ref="W41:X41"/>
    <mergeCell ref="S41:U41"/>
    <mergeCell ref="Y44:AA44"/>
    <mergeCell ref="E44:F44"/>
    <mergeCell ref="G44:I44"/>
    <mergeCell ref="K44:L44"/>
    <mergeCell ref="M44:O44"/>
    <mergeCell ref="S44:U44"/>
    <mergeCell ref="W44:X44"/>
    <mergeCell ref="E43:F43"/>
    <mergeCell ref="Y46:AA46"/>
    <mergeCell ref="E46:F46"/>
    <mergeCell ref="G46:I46"/>
    <mergeCell ref="K46:L46"/>
    <mergeCell ref="M46:O46"/>
    <mergeCell ref="Q46:R46"/>
    <mergeCell ref="S46:U46"/>
    <mergeCell ref="W46:X46"/>
    <mergeCell ref="Q44:R44"/>
    <mergeCell ref="S48:U48"/>
    <mergeCell ref="W48:X48"/>
    <mergeCell ref="Y48:AA48"/>
    <mergeCell ref="E50:F50"/>
    <mergeCell ref="G50:I50"/>
    <mergeCell ref="K50:L50"/>
    <mergeCell ref="M50:O50"/>
    <mergeCell ref="Q50:R50"/>
    <mergeCell ref="S50:U50"/>
    <mergeCell ref="W50:X50"/>
    <mergeCell ref="Y50:AA50"/>
    <mergeCell ref="E51:F51"/>
    <mergeCell ref="G51:I51"/>
    <mergeCell ref="K51:L51"/>
    <mergeCell ref="M51:O51"/>
    <mergeCell ref="Q51:R51"/>
    <mergeCell ref="S51:U51"/>
    <mergeCell ref="W51:X51"/>
    <mergeCell ref="Y51:AA51"/>
  </mergeCells>
  <printOptions/>
  <pageMargins left="0.7874015748031497" right="0.7874015748031497" top="0.6299212598425197" bottom="0.31496062992125984" header="0.5118110236220472" footer="0.1968503937007874"/>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Sheet39">
    <tabColor indexed="20"/>
  </sheetPr>
  <dimension ref="B1:AP91"/>
  <sheetViews>
    <sheetView view="pageBreakPreview" zoomScaleSheetLayoutView="100" workbookViewId="0" topLeftCell="A1">
      <selection activeCell="A1" sqref="A1"/>
    </sheetView>
  </sheetViews>
  <sheetFormatPr defaultColWidth="8.796875" defaultRowHeight="14.25"/>
  <cols>
    <col min="1" max="1" width="2.59765625" style="389" customWidth="1"/>
    <col min="2" max="2" width="4.5" style="389" customWidth="1"/>
    <col min="3" max="3" width="2.8984375" style="389" customWidth="1"/>
    <col min="4" max="4" width="3.69921875" style="389" customWidth="1"/>
    <col min="5" max="28" width="3" style="389" customWidth="1"/>
    <col min="29" max="16384" width="3.09765625" style="389" customWidth="1"/>
  </cols>
  <sheetData>
    <row r="1" spans="2:30" ht="17.25">
      <c r="B1" s="821" t="s">
        <v>802</v>
      </c>
      <c r="C1" s="821"/>
      <c r="D1" s="821"/>
      <c r="E1" s="821"/>
      <c r="F1" s="821"/>
      <c r="G1" s="821"/>
      <c r="H1" s="821"/>
      <c r="I1" s="821"/>
      <c r="J1" s="821"/>
      <c r="K1" s="821"/>
      <c r="L1" s="821"/>
      <c r="M1" s="821"/>
      <c r="N1" s="821"/>
      <c r="O1" s="821"/>
      <c r="P1" s="821"/>
      <c r="Q1" s="821"/>
      <c r="R1" s="821"/>
      <c r="S1" s="821"/>
      <c r="T1" s="821"/>
      <c r="U1" s="821"/>
      <c r="V1" s="821"/>
      <c r="W1" s="821"/>
      <c r="X1" s="821"/>
      <c r="Y1" s="821"/>
      <c r="Z1" s="821"/>
      <c r="AA1" s="821"/>
      <c r="AB1" s="821"/>
      <c r="AC1" s="433"/>
      <c r="AD1" s="433"/>
    </row>
    <row r="2" spans="2:30" ht="17.25">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433"/>
      <c r="AD2" s="433"/>
    </row>
    <row r="3" spans="29:30" ht="13.5">
      <c r="AC3" s="433"/>
      <c r="AD3" s="433"/>
    </row>
    <row r="4" spans="2:30" ht="17.25">
      <c r="B4" s="390" t="s">
        <v>578</v>
      </c>
      <c r="AC4" s="433"/>
      <c r="AD4" s="433"/>
    </row>
    <row r="5" spans="29:30" ht="13.5">
      <c r="AC5" s="433"/>
      <c r="AD5" s="433"/>
    </row>
    <row r="6" spans="2:30" ht="15.75" customHeight="1">
      <c r="B6" s="391" t="s">
        <v>500</v>
      </c>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441"/>
      <c r="AD6" s="441"/>
    </row>
    <row r="7" spans="2:30" ht="15.75" customHeight="1">
      <c r="B7" s="391"/>
      <c r="C7" s="392"/>
      <c r="D7" s="392"/>
      <c r="E7" s="392"/>
      <c r="F7" s="392"/>
      <c r="G7" s="392"/>
      <c r="H7" s="392"/>
      <c r="I7" s="392"/>
      <c r="J7" s="392"/>
      <c r="K7" s="392"/>
      <c r="L7" s="392"/>
      <c r="M7" s="392"/>
      <c r="N7" s="392"/>
      <c r="O7" s="392"/>
      <c r="P7" s="392"/>
      <c r="Q7" s="392"/>
      <c r="R7" s="392"/>
      <c r="S7" s="391"/>
      <c r="T7" s="392"/>
      <c r="U7" s="392"/>
      <c r="V7" s="392"/>
      <c r="W7" s="392"/>
      <c r="X7" s="392"/>
      <c r="Y7" s="392"/>
      <c r="Z7" s="392"/>
      <c r="AA7" s="392"/>
      <c r="AB7" s="392"/>
      <c r="AC7" s="441"/>
      <c r="AD7" s="441"/>
    </row>
    <row r="8" spans="2:28" ht="15.75" customHeight="1">
      <c r="B8" s="803" t="s">
        <v>501</v>
      </c>
      <c r="C8" s="804"/>
      <c r="D8" s="804"/>
      <c r="E8" s="804"/>
      <c r="F8" s="805"/>
      <c r="G8" s="822" t="s">
        <v>146</v>
      </c>
      <c r="H8" s="822"/>
      <c r="I8" s="822"/>
      <c r="J8" s="822"/>
      <c r="K8" s="822"/>
      <c r="L8" s="822"/>
      <c r="M8" s="822"/>
      <c r="N8" s="822" t="s">
        <v>156</v>
      </c>
      <c r="O8" s="822"/>
      <c r="P8" s="822"/>
      <c r="Q8" s="822"/>
      <c r="R8" s="822"/>
      <c r="S8" s="822"/>
      <c r="T8" s="822"/>
      <c r="U8" s="442"/>
      <c r="V8" s="442"/>
      <c r="W8" s="391"/>
      <c r="X8" s="391"/>
      <c r="Y8" s="391"/>
      <c r="Z8" s="391"/>
      <c r="AA8" s="391"/>
      <c r="AB8" s="391"/>
    </row>
    <row r="9" spans="2:28" ht="15.75" customHeight="1">
      <c r="B9" s="806"/>
      <c r="C9" s="807"/>
      <c r="D9" s="807"/>
      <c r="E9" s="807"/>
      <c r="F9" s="808"/>
      <c r="G9" s="824" t="s">
        <v>498</v>
      </c>
      <c r="H9" s="825"/>
      <c r="I9" s="823"/>
      <c r="J9" s="822" t="s">
        <v>499</v>
      </c>
      <c r="K9" s="822"/>
      <c r="L9" s="822"/>
      <c r="M9" s="822"/>
      <c r="N9" s="823" t="s">
        <v>498</v>
      </c>
      <c r="O9" s="822"/>
      <c r="P9" s="822"/>
      <c r="Q9" s="822" t="s">
        <v>499</v>
      </c>
      <c r="R9" s="822"/>
      <c r="S9" s="822"/>
      <c r="T9" s="822"/>
      <c r="U9" s="442"/>
      <c r="V9" s="442"/>
      <c r="W9" s="391"/>
      <c r="X9" s="391"/>
      <c r="Y9" s="391"/>
      <c r="Z9" s="391"/>
      <c r="AA9" s="391"/>
      <c r="AB9" s="391"/>
    </row>
    <row r="10" spans="2:28" ht="10.5" customHeight="1">
      <c r="B10" s="394"/>
      <c r="C10" s="395"/>
      <c r="D10" s="395"/>
      <c r="E10" s="395"/>
      <c r="F10" s="396"/>
      <c r="G10" s="397"/>
      <c r="H10" s="398"/>
      <c r="I10" s="398" t="s">
        <v>507</v>
      </c>
      <c r="J10" s="398"/>
      <c r="K10" s="398"/>
      <c r="L10" s="398"/>
      <c r="M10" s="399" t="s">
        <v>529</v>
      </c>
      <c r="N10" s="398"/>
      <c r="O10" s="398"/>
      <c r="P10" s="398" t="s">
        <v>507</v>
      </c>
      <c r="Q10" s="398"/>
      <c r="R10" s="398"/>
      <c r="S10" s="398"/>
      <c r="T10" s="399" t="s">
        <v>529</v>
      </c>
      <c r="U10" s="442"/>
      <c r="V10" s="442"/>
      <c r="W10" s="391"/>
      <c r="X10" s="391"/>
      <c r="Y10" s="391"/>
      <c r="Z10" s="391"/>
      <c r="AA10" s="391"/>
      <c r="AB10" s="391"/>
    </row>
    <row r="11" spans="2:28" ht="15.75" customHeight="1">
      <c r="B11" s="826" t="s">
        <v>509</v>
      </c>
      <c r="C11" s="832"/>
      <c r="D11" s="832"/>
      <c r="E11" s="832"/>
      <c r="F11" s="833"/>
      <c r="G11" s="809">
        <v>306102</v>
      </c>
      <c r="H11" s="810"/>
      <c r="I11" s="810"/>
      <c r="J11" s="788">
        <v>-1.6</v>
      </c>
      <c r="K11" s="788"/>
      <c r="L11" s="788"/>
      <c r="M11" s="816"/>
      <c r="N11" s="810">
        <v>338357</v>
      </c>
      <c r="O11" s="810"/>
      <c r="P11" s="810"/>
      <c r="Q11" s="788">
        <v>-3.5</v>
      </c>
      <c r="R11" s="788"/>
      <c r="S11" s="788"/>
      <c r="T11" s="816"/>
      <c r="U11" s="442"/>
      <c r="V11" s="442"/>
      <c r="W11" s="391"/>
      <c r="X11" s="391"/>
      <c r="Y11" s="391"/>
      <c r="Z11" s="391"/>
      <c r="AA11" s="391"/>
      <c r="AB11" s="391"/>
    </row>
    <row r="12" spans="2:28" ht="15.75" customHeight="1">
      <c r="B12" s="402"/>
      <c r="C12" s="403" t="s">
        <v>510</v>
      </c>
      <c r="D12" s="404"/>
      <c r="E12" s="403"/>
      <c r="F12" s="405"/>
      <c r="G12" s="809">
        <v>289524</v>
      </c>
      <c r="H12" s="810"/>
      <c r="I12" s="810"/>
      <c r="J12" s="788">
        <v>-0.3</v>
      </c>
      <c r="K12" s="788"/>
      <c r="L12" s="788"/>
      <c r="M12" s="816"/>
      <c r="N12" s="810">
        <v>320241</v>
      </c>
      <c r="O12" s="810"/>
      <c r="P12" s="810"/>
      <c r="Q12" s="788">
        <v>-0.6</v>
      </c>
      <c r="R12" s="788"/>
      <c r="S12" s="788"/>
      <c r="T12" s="816"/>
      <c r="U12" s="442"/>
      <c r="V12" s="442"/>
      <c r="W12" s="391"/>
      <c r="X12" s="391"/>
      <c r="Y12" s="391"/>
      <c r="Z12" s="391"/>
      <c r="AA12" s="391"/>
      <c r="AB12" s="391"/>
    </row>
    <row r="13" spans="2:28" ht="15.75" customHeight="1">
      <c r="B13" s="402"/>
      <c r="C13" s="406"/>
      <c r="D13" s="403" t="s">
        <v>511</v>
      </c>
      <c r="E13" s="403"/>
      <c r="F13" s="405"/>
      <c r="G13" s="809">
        <v>265467</v>
      </c>
      <c r="H13" s="810"/>
      <c r="I13" s="810"/>
      <c r="J13" s="788">
        <v>-0.1</v>
      </c>
      <c r="K13" s="788"/>
      <c r="L13" s="788"/>
      <c r="M13" s="816"/>
      <c r="N13" s="810">
        <v>286375</v>
      </c>
      <c r="O13" s="810"/>
      <c r="P13" s="810"/>
      <c r="Q13" s="788">
        <v>0.4</v>
      </c>
      <c r="R13" s="788"/>
      <c r="S13" s="788"/>
      <c r="T13" s="816"/>
      <c r="U13" s="442"/>
      <c r="V13" s="391"/>
      <c r="W13" s="391"/>
      <c r="X13" s="391"/>
      <c r="Y13" s="391"/>
      <c r="Z13" s="391"/>
      <c r="AA13" s="391"/>
      <c r="AB13" s="391"/>
    </row>
    <row r="14" spans="2:28" ht="15.75" customHeight="1">
      <c r="B14" s="402"/>
      <c r="C14" s="406"/>
      <c r="D14" s="403" t="s">
        <v>512</v>
      </c>
      <c r="E14" s="403"/>
      <c r="F14" s="405"/>
      <c r="G14" s="809">
        <v>24057</v>
      </c>
      <c r="H14" s="810"/>
      <c r="I14" s="810"/>
      <c r="J14" s="788">
        <v>-3.2</v>
      </c>
      <c r="K14" s="788"/>
      <c r="L14" s="788"/>
      <c r="M14" s="816"/>
      <c r="N14" s="810">
        <v>33866</v>
      </c>
      <c r="O14" s="810"/>
      <c r="P14" s="810"/>
      <c r="Q14" s="788">
        <v>-8.4</v>
      </c>
      <c r="R14" s="788"/>
      <c r="S14" s="788"/>
      <c r="T14" s="816"/>
      <c r="U14" s="442"/>
      <c r="V14" s="442"/>
      <c r="W14" s="391"/>
      <c r="X14" s="391"/>
      <c r="Y14" s="391"/>
      <c r="Z14" s="391"/>
      <c r="AA14" s="391"/>
      <c r="AB14" s="391"/>
    </row>
    <row r="15" spans="2:28" ht="15.75" customHeight="1">
      <c r="B15" s="407"/>
      <c r="C15" s="408" t="s">
        <v>513</v>
      </c>
      <c r="D15" s="409"/>
      <c r="E15" s="408"/>
      <c r="F15" s="410"/>
      <c r="G15" s="844">
        <v>16578</v>
      </c>
      <c r="H15" s="843"/>
      <c r="I15" s="843"/>
      <c r="J15" s="792">
        <v>-20.9</v>
      </c>
      <c r="K15" s="792"/>
      <c r="L15" s="792"/>
      <c r="M15" s="842"/>
      <c r="N15" s="843">
        <v>18116</v>
      </c>
      <c r="O15" s="843"/>
      <c r="P15" s="843"/>
      <c r="Q15" s="792">
        <v>-36.9</v>
      </c>
      <c r="R15" s="792"/>
      <c r="S15" s="792"/>
      <c r="T15" s="842"/>
      <c r="U15" s="442"/>
      <c r="V15" s="442"/>
      <c r="W15" s="391"/>
      <c r="X15" s="391"/>
      <c r="Y15" s="391"/>
      <c r="Z15" s="391"/>
      <c r="AA15" s="391"/>
      <c r="AB15" s="391"/>
    </row>
    <row r="16" spans="2:28" ht="10.5" customHeight="1">
      <c r="B16" s="413"/>
      <c r="C16" s="414"/>
      <c r="D16" s="414"/>
      <c r="E16" s="414"/>
      <c r="F16" s="415"/>
      <c r="G16" s="416"/>
      <c r="H16" s="417"/>
      <c r="I16" s="417" t="s">
        <v>636</v>
      </c>
      <c r="J16" s="418"/>
      <c r="K16" s="418"/>
      <c r="L16" s="418"/>
      <c r="M16" s="419" t="s">
        <v>636</v>
      </c>
      <c r="N16" s="417"/>
      <c r="O16" s="417"/>
      <c r="P16" s="417" t="s">
        <v>636</v>
      </c>
      <c r="Q16" s="418"/>
      <c r="R16" s="418"/>
      <c r="S16" s="418"/>
      <c r="T16" s="419" t="s">
        <v>636</v>
      </c>
      <c r="U16" s="442"/>
      <c r="V16" s="442"/>
      <c r="W16" s="391"/>
      <c r="X16" s="391"/>
      <c r="Y16" s="391"/>
      <c r="Z16" s="391"/>
      <c r="AA16" s="391"/>
      <c r="AB16" s="391"/>
    </row>
    <row r="17" spans="2:28" ht="15.75" customHeight="1">
      <c r="B17" s="829" t="s">
        <v>451</v>
      </c>
      <c r="C17" s="848"/>
      <c r="D17" s="848"/>
      <c r="E17" s="848"/>
      <c r="F17" s="849"/>
      <c r="G17" s="845">
        <v>19.8</v>
      </c>
      <c r="H17" s="841"/>
      <c r="I17" s="841"/>
      <c r="J17" s="846">
        <v>0.5</v>
      </c>
      <c r="K17" s="846"/>
      <c r="L17" s="846"/>
      <c r="M17" s="847"/>
      <c r="N17" s="841">
        <v>20.6</v>
      </c>
      <c r="O17" s="841"/>
      <c r="P17" s="841"/>
      <c r="Q17" s="846">
        <v>0.5</v>
      </c>
      <c r="R17" s="846"/>
      <c r="S17" s="846"/>
      <c r="T17" s="847"/>
      <c r="U17" s="442"/>
      <c r="V17" s="442"/>
      <c r="W17" s="391"/>
      <c r="X17" s="391"/>
      <c r="Y17" s="391"/>
      <c r="Z17" s="391"/>
      <c r="AA17" s="391"/>
      <c r="AB17" s="391"/>
    </row>
    <row r="18" spans="2:28" ht="10.5" customHeight="1">
      <c r="B18" s="420"/>
      <c r="C18" s="421"/>
      <c r="D18" s="421"/>
      <c r="E18" s="421"/>
      <c r="F18" s="422"/>
      <c r="G18" s="423"/>
      <c r="H18" s="424"/>
      <c r="I18" s="424" t="s">
        <v>637</v>
      </c>
      <c r="J18" s="418"/>
      <c r="K18" s="418"/>
      <c r="L18" s="418"/>
      <c r="M18" s="419" t="s">
        <v>638</v>
      </c>
      <c r="N18" s="424"/>
      <c r="O18" s="424"/>
      <c r="P18" s="424" t="s">
        <v>637</v>
      </c>
      <c r="Q18" s="418"/>
      <c r="R18" s="418"/>
      <c r="S18" s="418"/>
      <c r="T18" s="419" t="s">
        <v>638</v>
      </c>
      <c r="U18" s="442"/>
      <c r="V18" s="442"/>
      <c r="W18" s="391"/>
      <c r="X18" s="391"/>
      <c r="Y18" s="391"/>
      <c r="Z18" s="391"/>
      <c r="AA18" s="391"/>
      <c r="AB18" s="391"/>
    </row>
    <row r="19" spans="2:28" ht="15.75" customHeight="1">
      <c r="B19" s="826" t="s">
        <v>366</v>
      </c>
      <c r="C19" s="832"/>
      <c r="D19" s="832"/>
      <c r="E19" s="832"/>
      <c r="F19" s="833"/>
      <c r="G19" s="819">
        <v>155.3</v>
      </c>
      <c r="H19" s="820"/>
      <c r="I19" s="820"/>
      <c r="J19" s="788">
        <v>1.9</v>
      </c>
      <c r="K19" s="788"/>
      <c r="L19" s="788"/>
      <c r="M19" s="816"/>
      <c r="N19" s="820">
        <v>172.7</v>
      </c>
      <c r="O19" s="820"/>
      <c r="P19" s="820"/>
      <c r="Q19" s="788">
        <v>1</v>
      </c>
      <c r="R19" s="788"/>
      <c r="S19" s="788"/>
      <c r="T19" s="816"/>
      <c r="U19" s="442"/>
      <c r="V19" s="442"/>
      <c r="W19" s="391"/>
      <c r="X19" s="391"/>
      <c r="Y19" s="391"/>
      <c r="Z19" s="391"/>
      <c r="AA19" s="391"/>
      <c r="AB19" s="391"/>
    </row>
    <row r="20" spans="2:28" ht="15.75" customHeight="1">
      <c r="B20" s="402"/>
      <c r="C20" s="403" t="s">
        <v>514</v>
      </c>
      <c r="D20" s="403"/>
      <c r="E20" s="403"/>
      <c r="F20" s="405"/>
      <c r="G20" s="819">
        <v>143.1</v>
      </c>
      <c r="H20" s="820"/>
      <c r="I20" s="820"/>
      <c r="J20" s="788">
        <v>2.3</v>
      </c>
      <c r="K20" s="788"/>
      <c r="L20" s="788"/>
      <c r="M20" s="816"/>
      <c r="N20" s="820">
        <v>157.2</v>
      </c>
      <c r="O20" s="820"/>
      <c r="P20" s="820"/>
      <c r="Q20" s="788">
        <v>1.9</v>
      </c>
      <c r="R20" s="788"/>
      <c r="S20" s="788"/>
      <c r="T20" s="816"/>
      <c r="U20" s="442"/>
      <c r="V20" s="442"/>
      <c r="W20" s="391"/>
      <c r="X20" s="391"/>
      <c r="Y20" s="391"/>
      <c r="Z20" s="391"/>
      <c r="AA20" s="391"/>
      <c r="AB20" s="391"/>
    </row>
    <row r="21" spans="2:28" ht="15.75" customHeight="1">
      <c r="B21" s="407"/>
      <c r="C21" s="408" t="s">
        <v>87</v>
      </c>
      <c r="D21" s="408"/>
      <c r="E21" s="408"/>
      <c r="F21" s="410"/>
      <c r="G21" s="845">
        <v>12.2</v>
      </c>
      <c r="H21" s="841"/>
      <c r="I21" s="841"/>
      <c r="J21" s="792">
        <v>-2.3</v>
      </c>
      <c r="K21" s="792"/>
      <c r="L21" s="792"/>
      <c r="M21" s="842"/>
      <c r="N21" s="841">
        <v>15.5</v>
      </c>
      <c r="O21" s="841"/>
      <c r="P21" s="841"/>
      <c r="Q21" s="792">
        <v>-7.9</v>
      </c>
      <c r="R21" s="792"/>
      <c r="S21" s="792"/>
      <c r="T21" s="842"/>
      <c r="U21" s="442"/>
      <c r="V21" s="391"/>
      <c r="W21" s="391"/>
      <c r="X21" s="391"/>
      <c r="Y21" s="391"/>
      <c r="Z21" s="391"/>
      <c r="AA21" s="391"/>
      <c r="AB21" s="391"/>
    </row>
    <row r="22" spans="2:28" ht="10.5" customHeight="1">
      <c r="B22" s="425"/>
      <c r="C22" s="426"/>
      <c r="D22" s="426"/>
      <c r="E22" s="426"/>
      <c r="F22" s="427"/>
      <c r="G22" s="423"/>
      <c r="H22" s="424"/>
      <c r="I22" s="424" t="s">
        <v>639</v>
      </c>
      <c r="J22" s="418"/>
      <c r="K22" s="418"/>
      <c r="L22" s="418"/>
      <c r="M22" s="419" t="s">
        <v>638</v>
      </c>
      <c r="N22" s="424"/>
      <c r="O22" s="424"/>
      <c r="P22" s="424" t="s">
        <v>639</v>
      </c>
      <c r="Q22" s="418"/>
      <c r="R22" s="418"/>
      <c r="S22" s="418"/>
      <c r="T22" s="419" t="s">
        <v>638</v>
      </c>
      <c r="U22" s="442"/>
      <c r="V22" s="391"/>
      <c r="W22" s="391"/>
      <c r="X22" s="391"/>
      <c r="Y22" s="391"/>
      <c r="Z22" s="391"/>
      <c r="AA22" s="391"/>
      <c r="AB22" s="391"/>
    </row>
    <row r="23" spans="2:28" ht="15.75" customHeight="1">
      <c r="B23" s="829" t="s">
        <v>515</v>
      </c>
      <c r="C23" s="848"/>
      <c r="D23" s="848"/>
      <c r="E23" s="848"/>
      <c r="F23" s="849"/>
      <c r="G23" s="844">
        <v>27205</v>
      </c>
      <c r="H23" s="843"/>
      <c r="I23" s="843"/>
      <c r="J23" s="792">
        <v>-0.6</v>
      </c>
      <c r="K23" s="792"/>
      <c r="L23" s="792"/>
      <c r="M23" s="842"/>
      <c r="N23" s="843">
        <v>6108</v>
      </c>
      <c r="O23" s="843"/>
      <c r="P23" s="843"/>
      <c r="Q23" s="792">
        <v>-1.2</v>
      </c>
      <c r="R23" s="792"/>
      <c r="S23" s="792"/>
      <c r="T23" s="842"/>
      <c r="U23" s="442"/>
      <c r="V23" s="442"/>
      <c r="W23" s="391"/>
      <c r="X23" s="391"/>
      <c r="Y23" s="391"/>
      <c r="Z23" s="391"/>
      <c r="AA23" s="391"/>
      <c r="AB23" s="391"/>
    </row>
    <row r="24" spans="2:28" ht="10.5" customHeight="1">
      <c r="B24" s="420"/>
      <c r="C24" s="421"/>
      <c r="D24" s="421"/>
      <c r="E24" s="421"/>
      <c r="F24" s="422"/>
      <c r="G24" s="417"/>
      <c r="H24" s="417"/>
      <c r="I24" s="417" t="s">
        <v>638</v>
      </c>
      <c r="J24" s="430"/>
      <c r="K24" s="430"/>
      <c r="L24" s="430"/>
      <c r="M24" s="431" t="s">
        <v>640</v>
      </c>
      <c r="N24" s="417"/>
      <c r="O24" s="417"/>
      <c r="P24" s="417" t="s">
        <v>638</v>
      </c>
      <c r="Q24" s="430"/>
      <c r="R24" s="430"/>
      <c r="S24" s="430"/>
      <c r="T24" s="431" t="s">
        <v>640</v>
      </c>
      <c r="U24" s="442"/>
      <c r="V24" s="442"/>
      <c r="W24" s="391"/>
      <c r="X24" s="391"/>
      <c r="Y24" s="391"/>
      <c r="Z24" s="391"/>
      <c r="AA24" s="391"/>
      <c r="AB24" s="391"/>
    </row>
    <row r="25" spans="2:28" ht="15.75" customHeight="1">
      <c r="B25" s="836" t="s">
        <v>516</v>
      </c>
      <c r="C25" s="837"/>
      <c r="D25" s="837"/>
      <c r="E25" s="837"/>
      <c r="F25" s="838"/>
      <c r="G25" s="835">
        <v>24.5</v>
      </c>
      <c r="H25" s="835"/>
      <c r="I25" s="835"/>
      <c r="J25" s="817">
        <v>0.91</v>
      </c>
      <c r="K25" s="817"/>
      <c r="L25" s="817"/>
      <c r="M25" s="818"/>
      <c r="N25" s="835">
        <v>10.1</v>
      </c>
      <c r="O25" s="835"/>
      <c r="P25" s="835"/>
      <c r="Q25" s="817">
        <v>-1.04</v>
      </c>
      <c r="R25" s="817"/>
      <c r="S25" s="817"/>
      <c r="T25" s="818"/>
      <c r="U25" s="442"/>
      <c r="V25" s="442"/>
      <c r="W25" s="391"/>
      <c r="X25" s="391"/>
      <c r="Y25" s="391"/>
      <c r="Z25" s="391"/>
      <c r="AA25" s="391"/>
      <c r="AB25" s="391"/>
    </row>
    <row r="26" spans="2:28" ht="15.75" customHeight="1">
      <c r="B26" s="432" t="s">
        <v>517</v>
      </c>
      <c r="C26" s="403"/>
      <c r="D26" s="403"/>
      <c r="E26" s="403"/>
      <c r="F26" s="405"/>
      <c r="G26" s="834">
        <v>1.39</v>
      </c>
      <c r="H26" s="835"/>
      <c r="I26" s="835"/>
      <c r="J26" s="817">
        <v>0.1</v>
      </c>
      <c r="K26" s="817"/>
      <c r="L26" s="817"/>
      <c r="M26" s="818"/>
      <c r="N26" s="835">
        <v>0.87</v>
      </c>
      <c r="O26" s="835"/>
      <c r="P26" s="835"/>
      <c r="Q26" s="817">
        <v>0.03</v>
      </c>
      <c r="R26" s="817"/>
      <c r="S26" s="817"/>
      <c r="T26" s="818"/>
      <c r="U26" s="442"/>
      <c r="V26" s="442"/>
      <c r="W26" s="391"/>
      <c r="X26" s="391"/>
      <c r="Y26" s="391"/>
      <c r="Z26" s="391"/>
      <c r="AA26" s="391"/>
      <c r="AB26" s="391"/>
    </row>
    <row r="27" spans="2:28" ht="15.75" customHeight="1">
      <c r="B27" s="429" t="s">
        <v>518</v>
      </c>
      <c r="C27" s="408"/>
      <c r="D27" s="408"/>
      <c r="E27" s="408"/>
      <c r="F27" s="410"/>
      <c r="G27" s="813">
        <v>1.51</v>
      </c>
      <c r="H27" s="814"/>
      <c r="I27" s="814"/>
      <c r="J27" s="797">
        <v>0.21</v>
      </c>
      <c r="K27" s="797"/>
      <c r="L27" s="797"/>
      <c r="M27" s="798"/>
      <c r="N27" s="814">
        <v>1.16</v>
      </c>
      <c r="O27" s="814"/>
      <c r="P27" s="814"/>
      <c r="Q27" s="797">
        <v>0.26</v>
      </c>
      <c r="R27" s="797"/>
      <c r="S27" s="797"/>
      <c r="T27" s="798"/>
      <c r="U27" s="442"/>
      <c r="V27" s="442"/>
      <c r="W27" s="391"/>
      <c r="X27" s="391"/>
      <c r="Y27" s="391"/>
      <c r="Z27" s="391"/>
      <c r="AA27" s="391"/>
      <c r="AB27" s="391"/>
    </row>
    <row r="28" spans="2:30" ht="15.75" customHeight="1">
      <c r="B28" s="391"/>
      <c r="C28" s="391"/>
      <c r="D28" s="391"/>
      <c r="E28" s="391"/>
      <c r="F28" s="391"/>
      <c r="G28" s="391"/>
      <c r="H28" s="391"/>
      <c r="I28" s="391"/>
      <c r="J28" s="391"/>
      <c r="K28" s="391"/>
      <c r="L28" s="391"/>
      <c r="M28" s="391"/>
      <c r="N28" s="391"/>
      <c r="O28" s="443"/>
      <c r="P28" s="443"/>
      <c r="Q28" s="443"/>
      <c r="R28" s="443"/>
      <c r="S28" s="444"/>
      <c r="T28" s="392" t="s">
        <v>530</v>
      </c>
      <c r="U28" s="443"/>
      <c r="V28" s="391"/>
      <c r="W28" s="391"/>
      <c r="X28" s="391"/>
      <c r="Y28" s="391"/>
      <c r="Z28" s="391"/>
      <c r="AA28" s="391"/>
      <c r="AB28" s="391"/>
      <c r="AC28" s="441"/>
      <c r="AD28" s="441"/>
    </row>
    <row r="29" spans="2:30" ht="15.75" customHeight="1">
      <c r="B29" s="391"/>
      <c r="C29" s="391"/>
      <c r="D29" s="391"/>
      <c r="E29" s="391"/>
      <c r="F29" s="391"/>
      <c r="G29" s="391"/>
      <c r="H29" s="391"/>
      <c r="I29" s="391"/>
      <c r="J29" s="391"/>
      <c r="K29" s="391"/>
      <c r="L29" s="391"/>
      <c r="M29" s="391"/>
      <c r="N29" s="391"/>
      <c r="O29" s="391"/>
      <c r="P29" s="391"/>
      <c r="Q29" s="391"/>
      <c r="R29" s="391"/>
      <c r="S29" s="391"/>
      <c r="T29" s="391"/>
      <c r="U29" s="391"/>
      <c r="V29" s="391"/>
      <c r="W29" s="391"/>
      <c r="X29" s="391"/>
      <c r="Y29" s="391"/>
      <c r="Z29" s="391"/>
      <c r="AA29" s="391"/>
      <c r="AB29" s="391"/>
      <c r="AC29" s="441"/>
      <c r="AD29" s="441"/>
    </row>
    <row r="30" spans="2:30" ht="15.75" customHeight="1">
      <c r="B30" s="391" t="s">
        <v>502</v>
      </c>
      <c r="C30" s="391"/>
      <c r="D30" s="391"/>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1"/>
      <c r="AC30" s="441"/>
      <c r="AD30" s="441"/>
    </row>
    <row r="31" spans="2:30" ht="15.75" customHeight="1">
      <c r="B31" s="799" t="s">
        <v>632</v>
      </c>
      <c r="C31" s="799"/>
      <c r="D31" s="799"/>
      <c r="E31" s="799"/>
      <c r="F31" s="799"/>
      <c r="G31" s="799"/>
      <c r="H31" s="799"/>
      <c r="I31" s="799"/>
      <c r="J31" s="799"/>
      <c r="K31" s="799"/>
      <c r="L31" s="799"/>
      <c r="M31" s="799"/>
      <c r="N31" s="799"/>
      <c r="O31" s="799"/>
      <c r="P31" s="799"/>
      <c r="Q31" s="799"/>
      <c r="R31" s="799"/>
      <c r="S31" s="799"/>
      <c r="T31" s="799"/>
      <c r="U31" s="799"/>
      <c r="V31" s="799"/>
      <c r="W31" s="799"/>
      <c r="X31" s="799"/>
      <c r="Y31" s="799"/>
      <c r="Z31" s="799"/>
      <c r="AA31" s="799"/>
      <c r="AB31" s="799"/>
      <c r="AC31" s="441"/>
      <c r="AD31" s="441"/>
    </row>
    <row r="32" spans="2:30" ht="15.75" customHeight="1">
      <c r="B32" s="803" t="s">
        <v>521</v>
      </c>
      <c r="C32" s="804"/>
      <c r="D32" s="805"/>
      <c r="E32" s="800" t="s">
        <v>522</v>
      </c>
      <c r="F32" s="801"/>
      <c r="G32" s="801"/>
      <c r="H32" s="801"/>
      <c r="I32" s="801"/>
      <c r="J32" s="802"/>
      <c r="K32" s="800" t="s">
        <v>523</v>
      </c>
      <c r="L32" s="801"/>
      <c r="M32" s="801"/>
      <c r="N32" s="801"/>
      <c r="O32" s="801"/>
      <c r="P32" s="802"/>
      <c r="Q32" s="824" t="s">
        <v>367</v>
      </c>
      <c r="R32" s="825"/>
      <c r="S32" s="825"/>
      <c r="T32" s="825"/>
      <c r="U32" s="825"/>
      <c r="V32" s="823"/>
      <c r="W32" s="824" t="s">
        <v>368</v>
      </c>
      <c r="X32" s="825"/>
      <c r="Y32" s="825"/>
      <c r="Z32" s="825"/>
      <c r="AA32" s="825"/>
      <c r="AB32" s="823"/>
      <c r="AC32" s="441"/>
      <c r="AD32" s="441"/>
    </row>
    <row r="33" spans="2:30" ht="15.75" customHeight="1">
      <c r="B33" s="806"/>
      <c r="C33" s="807"/>
      <c r="D33" s="808"/>
      <c r="E33" s="803" t="s">
        <v>524</v>
      </c>
      <c r="F33" s="805"/>
      <c r="G33" s="824" t="s">
        <v>525</v>
      </c>
      <c r="H33" s="825"/>
      <c r="I33" s="825"/>
      <c r="J33" s="823"/>
      <c r="K33" s="803" t="s">
        <v>524</v>
      </c>
      <c r="L33" s="805"/>
      <c r="M33" s="824" t="s">
        <v>526</v>
      </c>
      <c r="N33" s="825"/>
      <c r="O33" s="825"/>
      <c r="P33" s="823"/>
      <c r="Q33" s="824" t="s">
        <v>524</v>
      </c>
      <c r="R33" s="823"/>
      <c r="S33" s="803" t="s">
        <v>525</v>
      </c>
      <c r="T33" s="804"/>
      <c r="U33" s="804"/>
      <c r="V33" s="805"/>
      <c r="W33" s="803" t="s">
        <v>524</v>
      </c>
      <c r="X33" s="805"/>
      <c r="Y33" s="803" t="s">
        <v>525</v>
      </c>
      <c r="Z33" s="804"/>
      <c r="AA33" s="804"/>
      <c r="AB33" s="805"/>
      <c r="AC33" s="441"/>
      <c r="AD33" s="441"/>
    </row>
    <row r="34" spans="2:28" ht="11.25" customHeight="1">
      <c r="B34" s="581"/>
      <c r="C34" s="579"/>
      <c r="D34" s="584"/>
      <c r="E34" s="445"/>
      <c r="F34" s="446"/>
      <c r="G34" s="446"/>
      <c r="H34" s="446"/>
      <c r="I34" s="446" t="s">
        <v>529</v>
      </c>
      <c r="J34" s="446"/>
      <c r="K34" s="601"/>
      <c r="L34" s="446"/>
      <c r="M34" s="446"/>
      <c r="N34" s="446"/>
      <c r="O34" s="446" t="s">
        <v>529</v>
      </c>
      <c r="P34" s="447"/>
      <c r="Q34" s="601"/>
      <c r="R34" s="446"/>
      <c r="S34" s="446"/>
      <c r="T34" s="446"/>
      <c r="U34" s="446" t="s">
        <v>529</v>
      </c>
      <c r="V34" s="447"/>
      <c r="W34" s="446"/>
      <c r="X34" s="446"/>
      <c r="Y34" s="446"/>
      <c r="Z34" s="446"/>
      <c r="AA34" s="446" t="s">
        <v>529</v>
      </c>
      <c r="AB34" s="447"/>
    </row>
    <row r="35" spans="2:29" ht="15.75" customHeight="1">
      <c r="B35" s="580" t="s">
        <v>603</v>
      </c>
      <c r="C35" s="562">
        <v>20</v>
      </c>
      <c r="D35" s="585" t="s">
        <v>605</v>
      </c>
      <c r="E35" s="789">
        <v>104.2</v>
      </c>
      <c r="F35" s="788"/>
      <c r="G35" s="788">
        <v>-0.5</v>
      </c>
      <c r="H35" s="788"/>
      <c r="I35" s="788"/>
      <c r="J35" s="400"/>
      <c r="K35" s="789">
        <v>102.2</v>
      </c>
      <c r="L35" s="788"/>
      <c r="M35" s="788">
        <v>-0.8</v>
      </c>
      <c r="N35" s="788"/>
      <c r="O35" s="788"/>
      <c r="P35" s="401"/>
      <c r="Q35" s="789">
        <v>107.6</v>
      </c>
      <c r="R35" s="788"/>
      <c r="S35" s="788">
        <v>-2.8</v>
      </c>
      <c r="T35" s="788"/>
      <c r="U35" s="788"/>
      <c r="V35" s="401"/>
      <c r="W35" s="788">
        <v>99.3</v>
      </c>
      <c r="X35" s="788"/>
      <c r="Y35" s="788">
        <v>3.3</v>
      </c>
      <c r="Z35" s="788"/>
      <c r="AA35" s="788"/>
      <c r="AB35" s="401"/>
      <c r="AC35" s="441"/>
    </row>
    <row r="36" spans="2:29" ht="15.75" customHeight="1">
      <c r="B36" s="580"/>
      <c r="C36" s="562">
        <v>21</v>
      </c>
      <c r="D36" s="585"/>
      <c r="E36" s="789">
        <v>99</v>
      </c>
      <c r="F36" s="788"/>
      <c r="G36" s="788">
        <v>-5</v>
      </c>
      <c r="H36" s="788"/>
      <c r="I36" s="788"/>
      <c r="J36" s="400"/>
      <c r="K36" s="789">
        <v>99.4</v>
      </c>
      <c r="L36" s="788"/>
      <c r="M36" s="788">
        <v>-2.7</v>
      </c>
      <c r="N36" s="788"/>
      <c r="O36" s="788"/>
      <c r="P36" s="401"/>
      <c r="Q36" s="789">
        <v>89.9</v>
      </c>
      <c r="R36" s="788"/>
      <c r="S36" s="788">
        <v>-16.5</v>
      </c>
      <c r="T36" s="788"/>
      <c r="U36" s="788"/>
      <c r="V36" s="401"/>
      <c r="W36" s="788">
        <v>100.2</v>
      </c>
      <c r="X36" s="788"/>
      <c r="Y36" s="788">
        <v>1</v>
      </c>
      <c r="Z36" s="788"/>
      <c r="AA36" s="788"/>
      <c r="AB36" s="401"/>
      <c r="AC36" s="441"/>
    </row>
    <row r="37" spans="2:29" ht="15.75" customHeight="1">
      <c r="B37" s="580"/>
      <c r="C37" s="562">
        <v>22</v>
      </c>
      <c r="D37" s="585"/>
      <c r="E37" s="789">
        <v>100</v>
      </c>
      <c r="F37" s="788"/>
      <c r="G37" s="788">
        <v>1.1</v>
      </c>
      <c r="H37" s="788"/>
      <c r="I37" s="788"/>
      <c r="J37" s="400"/>
      <c r="K37" s="789">
        <v>100</v>
      </c>
      <c r="L37" s="788"/>
      <c r="M37" s="788">
        <v>0.5</v>
      </c>
      <c r="N37" s="788"/>
      <c r="O37" s="788"/>
      <c r="P37" s="401"/>
      <c r="Q37" s="789">
        <v>100</v>
      </c>
      <c r="R37" s="788"/>
      <c r="S37" s="788">
        <v>11.3</v>
      </c>
      <c r="T37" s="788"/>
      <c r="U37" s="788"/>
      <c r="V37" s="401"/>
      <c r="W37" s="788">
        <v>100</v>
      </c>
      <c r="X37" s="788"/>
      <c r="Y37" s="788">
        <v>-0.3</v>
      </c>
      <c r="Z37" s="788"/>
      <c r="AA37" s="788"/>
      <c r="AB37" s="401"/>
      <c r="AC37" s="441"/>
    </row>
    <row r="38" spans="2:29" ht="15.75" customHeight="1">
      <c r="B38" s="580"/>
      <c r="C38" s="562">
        <v>23</v>
      </c>
      <c r="D38" s="585"/>
      <c r="E38" s="789">
        <v>100.2</v>
      </c>
      <c r="F38" s="788"/>
      <c r="G38" s="788">
        <v>0.2</v>
      </c>
      <c r="H38" s="788"/>
      <c r="I38" s="788"/>
      <c r="J38" s="400"/>
      <c r="K38" s="789">
        <v>99.9</v>
      </c>
      <c r="L38" s="788"/>
      <c r="M38" s="788">
        <v>-0.1</v>
      </c>
      <c r="N38" s="788"/>
      <c r="O38" s="788"/>
      <c r="P38" s="401"/>
      <c r="Q38" s="789">
        <v>99.5</v>
      </c>
      <c r="R38" s="788"/>
      <c r="S38" s="788">
        <v>-0.5</v>
      </c>
      <c r="T38" s="788"/>
      <c r="U38" s="788"/>
      <c r="V38" s="401"/>
      <c r="W38" s="788">
        <v>100</v>
      </c>
      <c r="X38" s="788"/>
      <c r="Y38" s="788">
        <v>0</v>
      </c>
      <c r="Z38" s="788"/>
      <c r="AA38" s="788"/>
      <c r="AB38" s="401"/>
      <c r="AC38" s="441"/>
    </row>
    <row r="39" spans="2:29" ht="15.75" customHeight="1">
      <c r="B39" s="580"/>
      <c r="C39" s="578"/>
      <c r="D39" s="585"/>
      <c r="E39" s="794"/>
      <c r="F39" s="795"/>
      <c r="G39" s="788"/>
      <c r="H39" s="788"/>
      <c r="I39" s="788"/>
      <c r="J39" s="400"/>
      <c r="K39" s="600"/>
      <c r="L39" s="400"/>
      <c r="M39" s="400"/>
      <c r="N39" s="400"/>
      <c r="O39" s="400"/>
      <c r="P39" s="401"/>
      <c r="Q39" s="794"/>
      <c r="R39" s="795"/>
      <c r="S39" s="795"/>
      <c r="T39" s="795"/>
      <c r="U39" s="795"/>
      <c r="V39" s="796"/>
      <c r="W39" s="795"/>
      <c r="X39" s="795"/>
      <c r="Y39" s="795"/>
      <c r="Z39" s="795"/>
      <c r="AA39" s="795"/>
      <c r="AB39" s="796"/>
      <c r="AC39" s="441"/>
    </row>
    <row r="40" spans="2:31" s="433" customFormat="1" ht="15.75" customHeight="1">
      <c r="B40" s="582" t="s">
        <v>611</v>
      </c>
      <c r="C40" s="561" t="s">
        <v>629</v>
      </c>
      <c r="D40" s="586" t="s">
        <v>613</v>
      </c>
      <c r="E40" s="790">
        <v>86.9</v>
      </c>
      <c r="F40" s="791"/>
      <c r="G40" s="791">
        <v>0</v>
      </c>
      <c r="H40" s="791"/>
      <c r="I40" s="791"/>
      <c r="J40" s="400"/>
      <c r="K40" s="790">
        <v>100.3</v>
      </c>
      <c r="L40" s="791"/>
      <c r="M40" s="791">
        <v>0.2</v>
      </c>
      <c r="N40" s="791"/>
      <c r="O40" s="791"/>
      <c r="P40" s="401"/>
      <c r="Q40" s="790">
        <v>103.2</v>
      </c>
      <c r="R40" s="791"/>
      <c r="S40" s="791">
        <v>-0.9</v>
      </c>
      <c r="T40" s="791"/>
      <c r="U40" s="791"/>
      <c r="V40" s="401"/>
      <c r="W40" s="790">
        <v>100.1</v>
      </c>
      <c r="X40" s="791"/>
      <c r="Y40" s="791">
        <v>-0.1</v>
      </c>
      <c r="Z40" s="791"/>
      <c r="AA40" s="791"/>
      <c r="AB40" s="401"/>
      <c r="AC40" s="441"/>
      <c r="AD40" s="389"/>
      <c r="AE40" s="389"/>
    </row>
    <row r="41" spans="2:31" s="433" customFormat="1" ht="15.75" customHeight="1">
      <c r="B41" s="582"/>
      <c r="C41" s="561" t="s">
        <v>704</v>
      </c>
      <c r="D41" s="586"/>
      <c r="E41" s="790">
        <v>184.7</v>
      </c>
      <c r="F41" s="791"/>
      <c r="G41" s="791">
        <v>0.8</v>
      </c>
      <c r="H41" s="791"/>
      <c r="I41" s="791"/>
      <c r="J41" s="400"/>
      <c r="K41" s="790">
        <v>100.3</v>
      </c>
      <c r="L41" s="791"/>
      <c r="M41" s="791">
        <v>-0.1</v>
      </c>
      <c r="N41" s="791"/>
      <c r="O41" s="791"/>
      <c r="P41" s="401"/>
      <c r="Q41" s="790">
        <v>106.4</v>
      </c>
      <c r="R41" s="791"/>
      <c r="S41" s="791">
        <v>2.1</v>
      </c>
      <c r="T41" s="791"/>
      <c r="U41" s="791"/>
      <c r="V41" s="401"/>
      <c r="W41" s="790">
        <v>99.8</v>
      </c>
      <c r="X41" s="791"/>
      <c r="Y41" s="791">
        <v>-0.3</v>
      </c>
      <c r="Z41" s="791"/>
      <c r="AA41" s="791"/>
      <c r="AB41" s="401"/>
      <c r="AC41" s="441"/>
      <c r="AD41" s="389"/>
      <c r="AE41" s="389"/>
    </row>
    <row r="42" spans="2:31" s="433" customFormat="1" ht="15.75" customHeight="1">
      <c r="B42" s="582" t="s">
        <v>612</v>
      </c>
      <c r="C42" s="561" t="s">
        <v>633</v>
      </c>
      <c r="D42" s="586" t="s">
        <v>613</v>
      </c>
      <c r="E42" s="789">
        <v>82.9</v>
      </c>
      <c r="F42" s="788"/>
      <c r="G42" s="791">
        <v>-1.3</v>
      </c>
      <c r="H42" s="791"/>
      <c r="I42" s="791"/>
      <c r="J42" s="400"/>
      <c r="K42" s="789">
        <v>99.3</v>
      </c>
      <c r="L42" s="788"/>
      <c r="M42" s="788">
        <v>0</v>
      </c>
      <c r="N42" s="788"/>
      <c r="O42" s="788"/>
      <c r="P42" s="401"/>
      <c r="Q42" s="789">
        <v>99.2</v>
      </c>
      <c r="R42" s="788"/>
      <c r="S42" s="791">
        <v>1.7</v>
      </c>
      <c r="T42" s="791"/>
      <c r="U42" s="791"/>
      <c r="V42" s="401"/>
      <c r="W42" s="788">
        <v>99.6</v>
      </c>
      <c r="X42" s="788"/>
      <c r="Y42" s="791">
        <v>-0.2</v>
      </c>
      <c r="Z42" s="791"/>
      <c r="AA42" s="791"/>
      <c r="AB42" s="401"/>
      <c r="AC42" s="441"/>
      <c r="AD42" s="389"/>
      <c r="AE42" s="389"/>
    </row>
    <row r="43" spans="2:31" s="433" customFormat="1" ht="15.75" customHeight="1">
      <c r="B43" s="582"/>
      <c r="C43" s="561" t="s">
        <v>780</v>
      </c>
      <c r="D43" s="586"/>
      <c r="E43" s="789">
        <v>82</v>
      </c>
      <c r="F43" s="788"/>
      <c r="G43" s="788">
        <v>0.4</v>
      </c>
      <c r="H43" s="788"/>
      <c r="I43" s="788"/>
      <c r="J43" s="618"/>
      <c r="K43" s="789">
        <v>100.2</v>
      </c>
      <c r="L43" s="788"/>
      <c r="M43" s="788">
        <v>0.5</v>
      </c>
      <c r="N43" s="788"/>
      <c r="O43" s="788"/>
      <c r="P43" s="619"/>
      <c r="Q43" s="789">
        <v>101.7</v>
      </c>
      <c r="R43" s="788"/>
      <c r="S43" s="788">
        <v>1.6</v>
      </c>
      <c r="T43" s="788"/>
      <c r="U43" s="788"/>
      <c r="V43" s="619"/>
      <c r="W43" s="789">
        <v>99.5</v>
      </c>
      <c r="X43" s="788"/>
      <c r="Y43" s="788">
        <v>0</v>
      </c>
      <c r="Z43" s="788"/>
      <c r="AA43" s="788"/>
      <c r="AB43" s="401"/>
      <c r="AC43" s="441"/>
      <c r="AD43" s="389"/>
      <c r="AE43" s="389"/>
    </row>
    <row r="44" spans="2:31" s="433" customFormat="1" ht="15.75" customHeight="1">
      <c r="B44" s="582"/>
      <c r="C44" s="561" t="s">
        <v>703</v>
      </c>
      <c r="D44" s="586"/>
      <c r="E44" s="789">
        <v>86.7</v>
      </c>
      <c r="F44" s="788"/>
      <c r="G44" s="788">
        <v>1.4</v>
      </c>
      <c r="H44" s="788"/>
      <c r="I44" s="788"/>
      <c r="J44" s="618"/>
      <c r="K44" s="789">
        <v>101</v>
      </c>
      <c r="L44" s="788"/>
      <c r="M44" s="788">
        <v>1.2</v>
      </c>
      <c r="N44" s="788"/>
      <c r="O44" s="788"/>
      <c r="P44" s="619"/>
      <c r="Q44" s="789">
        <v>105.8</v>
      </c>
      <c r="R44" s="788"/>
      <c r="S44" s="788">
        <v>4.6</v>
      </c>
      <c r="T44" s="788"/>
      <c r="U44" s="788"/>
      <c r="V44" s="619"/>
      <c r="W44" s="789">
        <v>98.8</v>
      </c>
      <c r="X44" s="788"/>
      <c r="Y44" s="788">
        <v>-0.2</v>
      </c>
      <c r="Z44" s="788"/>
      <c r="AA44" s="788"/>
      <c r="AB44" s="401"/>
      <c r="AC44" s="441"/>
      <c r="AD44" s="389"/>
      <c r="AE44" s="389"/>
    </row>
    <row r="45" spans="2:31" s="433" customFormat="1" ht="15.75" customHeight="1">
      <c r="B45" s="582"/>
      <c r="C45" s="561" t="s">
        <v>781</v>
      </c>
      <c r="D45" s="586"/>
      <c r="E45" s="789">
        <v>84.6</v>
      </c>
      <c r="F45" s="788"/>
      <c r="G45" s="788">
        <v>1</v>
      </c>
      <c r="H45" s="788"/>
      <c r="I45" s="788"/>
      <c r="J45" s="618"/>
      <c r="K45" s="789">
        <v>101.2</v>
      </c>
      <c r="L45" s="788"/>
      <c r="M45" s="788">
        <v>0.8</v>
      </c>
      <c r="N45" s="788"/>
      <c r="O45" s="788"/>
      <c r="P45" s="619"/>
      <c r="Q45" s="789">
        <v>105</v>
      </c>
      <c r="R45" s="788"/>
      <c r="S45" s="788">
        <v>6.5</v>
      </c>
      <c r="T45" s="788"/>
      <c r="U45" s="788"/>
      <c r="V45" s="619"/>
      <c r="W45" s="789">
        <v>100.1</v>
      </c>
      <c r="X45" s="788"/>
      <c r="Y45" s="788">
        <v>-0.2</v>
      </c>
      <c r="Z45" s="788"/>
      <c r="AA45" s="788"/>
      <c r="AB45" s="401"/>
      <c r="AC45" s="441"/>
      <c r="AD45" s="389"/>
      <c r="AE45" s="389"/>
    </row>
    <row r="46" spans="2:31" s="433" customFormat="1" ht="15.75" customHeight="1">
      <c r="B46" s="582"/>
      <c r="C46" s="561" t="s">
        <v>782</v>
      </c>
      <c r="D46" s="586"/>
      <c r="E46" s="789">
        <v>83.1</v>
      </c>
      <c r="F46" s="788"/>
      <c r="G46" s="788">
        <v>-1</v>
      </c>
      <c r="H46" s="788"/>
      <c r="I46" s="788"/>
      <c r="J46" s="618"/>
      <c r="K46" s="789">
        <v>99.8</v>
      </c>
      <c r="L46" s="788"/>
      <c r="M46" s="788">
        <v>1.1</v>
      </c>
      <c r="N46" s="788"/>
      <c r="O46" s="788"/>
      <c r="P46" s="619"/>
      <c r="Q46" s="789">
        <v>100</v>
      </c>
      <c r="R46" s="788"/>
      <c r="S46" s="788">
        <v>6.8</v>
      </c>
      <c r="T46" s="788"/>
      <c r="U46" s="788"/>
      <c r="V46" s="619"/>
      <c r="W46" s="789">
        <v>100.3</v>
      </c>
      <c r="X46" s="788"/>
      <c r="Y46" s="788">
        <v>0</v>
      </c>
      <c r="Z46" s="788"/>
      <c r="AA46" s="788"/>
      <c r="AB46" s="401"/>
      <c r="AC46" s="441"/>
      <c r="AD46" s="389"/>
      <c r="AE46" s="389"/>
    </row>
    <row r="47" spans="2:31" s="433" customFormat="1" ht="15.75" customHeight="1">
      <c r="B47" s="582"/>
      <c r="C47" s="561" t="s">
        <v>783</v>
      </c>
      <c r="D47" s="586"/>
      <c r="E47" s="789">
        <v>146.1</v>
      </c>
      <c r="F47" s="788"/>
      <c r="G47" s="788">
        <v>-0.3</v>
      </c>
      <c r="H47" s="788"/>
      <c r="I47" s="788"/>
      <c r="J47" s="618"/>
      <c r="K47" s="789">
        <v>100.3</v>
      </c>
      <c r="L47" s="788"/>
      <c r="M47" s="788">
        <v>0.2</v>
      </c>
      <c r="N47" s="788"/>
      <c r="O47" s="788"/>
      <c r="P47" s="619"/>
      <c r="Q47" s="789">
        <v>99.2</v>
      </c>
      <c r="R47" s="788"/>
      <c r="S47" s="788">
        <v>3.1</v>
      </c>
      <c r="T47" s="788"/>
      <c r="U47" s="788"/>
      <c r="V47" s="619"/>
      <c r="W47" s="789">
        <v>100.2</v>
      </c>
      <c r="X47" s="788"/>
      <c r="Y47" s="788">
        <v>-0.1</v>
      </c>
      <c r="Z47" s="788"/>
      <c r="AA47" s="788"/>
      <c r="AB47" s="401"/>
      <c r="AC47" s="441"/>
      <c r="AD47" s="389"/>
      <c r="AE47" s="389"/>
    </row>
    <row r="48" spans="2:31" s="433" customFormat="1" ht="15.75" customHeight="1">
      <c r="B48" s="582"/>
      <c r="C48" s="561" t="s">
        <v>705</v>
      </c>
      <c r="D48" s="586"/>
      <c r="E48" s="789">
        <v>114.2</v>
      </c>
      <c r="F48" s="788"/>
      <c r="G48" s="788">
        <v>-2</v>
      </c>
      <c r="H48" s="788"/>
      <c r="I48" s="788"/>
      <c r="J48" s="618"/>
      <c r="K48" s="789">
        <v>100</v>
      </c>
      <c r="L48" s="788"/>
      <c r="M48" s="788">
        <v>0.1</v>
      </c>
      <c r="N48" s="788"/>
      <c r="O48" s="788"/>
      <c r="P48" s="619"/>
      <c r="Q48" s="789">
        <v>99.2</v>
      </c>
      <c r="R48" s="788"/>
      <c r="S48" s="788">
        <v>-0.3</v>
      </c>
      <c r="T48" s="788"/>
      <c r="U48" s="788"/>
      <c r="V48" s="619"/>
      <c r="W48" s="789">
        <v>100.1</v>
      </c>
      <c r="X48" s="788"/>
      <c r="Y48" s="788">
        <v>-0.3</v>
      </c>
      <c r="Z48" s="788"/>
      <c r="AA48" s="788"/>
      <c r="AB48" s="401"/>
      <c r="AC48" s="441"/>
      <c r="AD48" s="389"/>
      <c r="AE48" s="389"/>
    </row>
    <row r="49" spans="2:31" s="433" customFormat="1" ht="15.75" customHeight="1">
      <c r="B49" s="582"/>
      <c r="C49" s="561" t="s">
        <v>784</v>
      </c>
      <c r="D49" s="586"/>
      <c r="E49" s="789">
        <v>83.5</v>
      </c>
      <c r="F49" s="788"/>
      <c r="G49" s="788">
        <v>0.4</v>
      </c>
      <c r="H49" s="788"/>
      <c r="I49" s="788"/>
      <c r="J49" s="618"/>
      <c r="K49" s="789">
        <v>99.5</v>
      </c>
      <c r="L49" s="788"/>
      <c r="M49" s="788">
        <v>0.2</v>
      </c>
      <c r="N49" s="788"/>
      <c r="O49" s="788"/>
      <c r="P49" s="619"/>
      <c r="Q49" s="789">
        <v>95.9</v>
      </c>
      <c r="R49" s="788"/>
      <c r="S49" s="788">
        <v>0.5</v>
      </c>
      <c r="T49" s="788"/>
      <c r="U49" s="788"/>
      <c r="V49" s="619"/>
      <c r="W49" s="789">
        <v>99.8</v>
      </c>
      <c r="X49" s="788"/>
      <c r="Y49" s="788">
        <v>-0.4</v>
      </c>
      <c r="Z49" s="788"/>
      <c r="AA49" s="788"/>
      <c r="AB49" s="401"/>
      <c r="AC49" s="441"/>
      <c r="AD49" s="389"/>
      <c r="AE49" s="389"/>
    </row>
    <row r="50" spans="2:31" s="433" customFormat="1" ht="15.75" customHeight="1">
      <c r="B50" s="582"/>
      <c r="C50" s="561" t="s">
        <v>785</v>
      </c>
      <c r="D50" s="586"/>
      <c r="E50" s="789">
        <v>82.1</v>
      </c>
      <c r="F50" s="788"/>
      <c r="G50" s="788">
        <v>-0.4</v>
      </c>
      <c r="H50" s="788"/>
      <c r="I50" s="788"/>
      <c r="J50" s="618"/>
      <c r="K50" s="789">
        <v>99.6</v>
      </c>
      <c r="L50" s="788"/>
      <c r="M50" s="788">
        <v>-0.3</v>
      </c>
      <c r="N50" s="788"/>
      <c r="O50" s="788"/>
      <c r="P50" s="619"/>
      <c r="Q50" s="789">
        <v>97.5</v>
      </c>
      <c r="R50" s="788"/>
      <c r="S50" s="788">
        <v>-2.1</v>
      </c>
      <c r="T50" s="788"/>
      <c r="U50" s="788"/>
      <c r="V50" s="619"/>
      <c r="W50" s="789">
        <v>99.7</v>
      </c>
      <c r="X50" s="788"/>
      <c r="Y50" s="788">
        <v>-0.5</v>
      </c>
      <c r="Z50" s="788"/>
      <c r="AA50" s="788"/>
      <c r="AB50" s="401"/>
      <c r="AC50" s="441"/>
      <c r="AD50" s="389"/>
      <c r="AE50" s="389"/>
    </row>
    <row r="51" spans="2:31" s="433" customFormat="1" ht="15.75" customHeight="1">
      <c r="B51" s="582"/>
      <c r="C51" s="561" t="s">
        <v>786</v>
      </c>
      <c r="D51" s="586"/>
      <c r="E51" s="789">
        <v>82.7</v>
      </c>
      <c r="F51" s="788"/>
      <c r="G51" s="788">
        <v>-0.6</v>
      </c>
      <c r="H51" s="788"/>
      <c r="I51" s="788"/>
      <c r="J51" s="618"/>
      <c r="K51" s="789">
        <v>100</v>
      </c>
      <c r="L51" s="788"/>
      <c r="M51" s="788">
        <v>-0.5</v>
      </c>
      <c r="N51" s="788"/>
      <c r="O51" s="788"/>
      <c r="P51" s="619"/>
      <c r="Q51" s="789">
        <v>100</v>
      </c>
      <c r="R51" s="788"/>
      <c r="S51" s="788">
        <v>-3</v>
      </c>
      <c r="T51" s="788"/>
      <c r="U51" s="788"/>
      <c r="V51" s="619"/>
      <c r="W51" s="789">
        <v>99.6</v>
      </c>
      <c r="X51" s="788"/>
      <c r="Y51" s="788">
        <v>-0.2</v>
      </c>
      <c r="Z51" s="788"/>
      <c r="AA51" s="788"/>
      <c r="AB51" s="401"/>
      <c r="AC51" s="441"/>
      <c r="AD51" s="389"/>
      <c r="AE51" s="389"/>
    </row>
    <row r="52" spans="2:31" s="433" customFormat="1" ht="15.75" customHeight="1">
      <c r="B52" s="583"/>
      <c r="C52" s="563" t="s">
        <v>787</v>
      </c>
      <c r="D52" s="587"/>
      <c r="E52" s="840">
        <v>85.5</v>
      </c>
      <c r="F52" s="839"/>
      <c r="G52" s="839">
        <v>-1.6</v>
      </c>
      <c r="H52" s="839"/>
      <c r="I52" s="839"/>
      <c r="J52" s="411"/>
      <c r="K52" s="840">
        <v>100</v>
      </c>
      <c r="L52" s="839"/>
      <c r="M52" s="839">
        <v>-0.3</v>
      </c>
      <c r="N52" s="839"/>
      <c r="O52" s="839"/>
      <c r="P52" s="412"/>
      <c r="Q52" s="840">
        <v>100.8</v>
      </c>
      <c r="R52" s="839"/>
      <c r="S52" s="839">
        <v>-2.3</v>
      </c>
      <c r="T52" s="839"/>
      <c r="U52" s="839"/>
      <c r="V52" s="412"/>
      <c r="W52" s="840">
        <v>99.5</v>
      </c>
      <c r="X52" s="839"/>
      <c r="Y52" s="839">
        <v>-0.6</v>
      </c>
      <c r="Z52" s="839"/>
      <c r="AA52" s="839"/>
      <c r="AB52" s="412"/>
      <c r="AC52" s="441"/>
      <c r="AD52" s="389"/>
      <c r="AE52" s="389"/>
    </row>
    <row r="53" spans="2:31" s="433" customFormat="1" ht="15.75" customHeight="1">
      <c r="B53" s="434"/>
      <c r="C53" s="434"/>
      <c r="D53" s="434"/>
      <c r="E53" s="436"/>
      <c r="F53" s="436"/>
      <c r="G53" s="448"/>
      <c r="H53" s="448"/>
      <c r="I53" s="448"/>
      <c r="J53" s="448"/>
      <c r="K53" s="435"/>
      <c r="L53" s="435"/>
      <c r="M53" s="436"/>
      <c r="N53" s="436"/>
      <c r="O53" s="436"/>
      <c r="P53" s="436"/>
      <c r="Q53" s="437"/>
      <c r="R53" s="437"/>
      <c r="S53" s="437"/>
      <c r="T53" s="437"/>
      <c r="U53" s="437"/>
      <c r="V53" s="437"/>
      <c r="W53" s="449"/>
      <c r="X53" s="449"/>
      <c r="Y53" s="438"/>
      <c r="Z53" s="438"/>
      <c r="AA53" s="438"/>
      <c r="AB53" s="438"/>
      <c r="AC53" s="441"/>
      <c r="AD53" s="389"/>
      <c r="AE53" s="389"/>
    </row>
    <row r="54" spans="2:31" s="433" customFormat="1" ht="15.75" customHeight="1">
      <c r="B54" s="440"/>
      <c r="C54" s="440"/>
      <c r="D54" s="440"/>
      <c r="E54" s="440"/>
      <c r="F54" s="440"/>
      <c r="G54" s="440"/>
      <c r="H54" s="440"/>
      <c r="I54" s="440"/>
      <c r="J54" s="440"/>
      <c r="K54" s="440"/>
      <c r="L54" s="440"/>
      <c r="M54" s="440"/>
      <c r="N54" s="440"/>
      <c r="O54" s="440"/>
      <c r="P54" s="440"/>
      <c r="Q54" s="440"/>
      <c r="R54" s="440"/>
      <c r="S54" s="440"/>
      <c r="T54" s="440"/>
      <c r="U54" s="440"/>
      <c r="V54" s="434"/>
      <c r="W54" s="434"/>
      <c r="X54" s="434"/>
      <c r="Y54" s="434"/>
      <c r="Z54" s="434"/>
      <c r="AA54" s="434"/>
      <c r="AB54" s="434"/>
      <c r="AC54" s="441"/>
      <c r="AD54" s="389"/>
      <c r="AE54" s="389"/>
    </row>
    <row r="55" spans="2:42" s="433" customFormat="1" ht="15.75" customHeight="1">
      <c r="B55" s="440"/>
      <c r="C55" s="440"/>
      <c r="D55" s="440"/>
      <c r="E55" s="440"/>
      <c r="F55" s="440"/>
      <c r="G55" s="440"/>
      <c r="H55" s="440"/>
      <c r="I55" s="440"/>
      <c r="J55" s="440"/>
      <c r="K55" s="440"/>
      <c r="L55" s="440"/>
      <c r="M55" s="440"/>
      <c r="N55" s="439" t="s">
        <v>528</v>
      </c>
      <c r="O55" s="389">
        <v>34</v>
      </c>
      <c r="P55" s="389" t="s">
        <v>528</v>
      </c>
      <c r="Q55" s="389"/>
      <c r="R55" s="440"/>
      <c r="S55" s="440"/>
      <c r="T55" s="440"/>
      <c r="U55" s="440"/>
      <c r="V55" s="440"/>
      <c r="W55" s="440"/>
      <c r="X55" s="440"/>
      <c r="Y55" s="440"/>
      <c r="Z55" s="440"/>
      <c r="AA55" s="440"/>
      <c r="AB55" s="440"/>
      <c r="AC55" s="441"/>
      <c r="AD55" s="389"/>
      <c r="AE55" s="389"/>
      <c r="AN55" s="439" t="s">
        <v>528</v>
      </c>
      <c r="AO55" s="389">
        <v>35</v>
      </c>
      <c r="AP55" s="389" t="s">
        <v>528</v>
      </c>
    </row>
    <row r="56" spans="2:30" s="433" customFormat="1" ht="13.5">
      <c r="B56" s="440"/>
      <c r="C56" s="440"/>
      <c r="D56" s="440"/>
      <c r="E56" s="440"/>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1"/>
      <c r="AD56" s="441"/>
    </row>
    <row r="57" spans="2:30" ht="13.5">
      <c r="B57" s="440"/>
      <c r="C57" s="440"/>
      <c r="D57" s="440"/>
      <c r="E57" s="440"/>
      <c r="F57" s="440"/>
      <c r="G57" s="440"/>
      <c r="H57" s="440"/>
      <c r="I57" s="440"/>
      <c r="J57" s="440"/>
      <c r="K57" s="440"/>
      <c r="L57" s="440"/>
      <c r="M57" s="440"/>
      <c r="N57" s="440"/>
      <c r="O57" s="440"/>
      <c r="P57" s="440"/>
      <c r="Q57" s="440"/>
      <c r="R57" s="440"/>
      <c r="S57" s="440"/>
      <c r="T57" s="440"/>
      <c r="U57" s="440"/>
      <c r="V57" s="440"/>
      <c r="W57" s="440"/>
      <c r="X57" s="440"/>
      <c r="Y57" s="440"/>
      <c r="Z57" s="440"/>
      <c r="AA57" s="440"/>
      <c r="AB57" s="440"/>
      <c r="AC57" s="440"/>
      <c r="AD57" s="440"/>
    </row>
    <row r="58" spans="2:30" ht="13.5">
      <c r="B58" s="440"/>
      <c r="C58" s="440"/>
      <c r="D58" s="440"/>
      <c r="E58" s="440"/>
      <c r="F58" s="440"/>
      <c r="G58" s="440"/>
      <c r="H58" s="440"/>
      <c r="I58" s="440"/>
      <c r="J58" s="440"/>
      <c r="K58" s="440"/>
      <c r="L58" s="440"/>
      <c r="M58" s="440"/>
      <c r="N58" s="440"/>
      <c r="O58" s="440"/>
      <c r="P58" s="440"/>
      <c r="Q58" s="440"/>
      <c r="R58" s="440"/>
      <c r="S58" s="440"/>
      <c r="T58" s="440"/>
      <c r="U58" s="440"/>
      <c r="V58" s="440"/>
      <c r="W58" s="440"/>
      <c r="X58" s="440"/>
      <c r="Y58" s="440"/>
      <c r="Z58" s="440"/>
      <c r="AA58" s="440"/>
      <c r="AB58" s="440"/>
      <c r="AC58" s="440"/>
      <c r="AD58" s="440"/>
    </row>
    <row r="59" spans="2:30" ht="13.5">
      <c r="B59" s="440"/>
      <c r="C59" s="440"/>
      <c r="D59" s="440"/>
      <c r="E59" s="440"/>
      <c r="F59" s="440"/>
      <c r="G59" s="440"/>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row>
    <row r="60" spans="2:30" ht="13.5">
      <c r="B60" s="440"/>
      <c r="C60" s="440"/>
      <c r="D60" s="440"/>
      <c r="E60" s="440"/>
      <c r="F60" s="440"/>
      <c r="G60" s="440"/>
      <c r="H60" s="440"/>
      <c r="I60" s="440"/>
      <c r="J60" s="440"/>
      <c r="K60" s="440"/>
      <c r="L60" s="440"/>
      <c r="M60" s="440"/>
      <c r="N60" s="440"/>
      <c r="O60" s="440"/>
      <c r="P60" s="440"/>
      <c r="Q60" s="440"/>
      <c r="R60" s="440"/>
      <c r="S60" s="440"/>
      <c r="T60" s="440"/>
      <c r="U60" s="440"/>
      <c r="V60" s="440"/>
      <c r="W60" s="440"/>
      <c r="X60" s="440"/>
      <c r="Y60" s="440"/>
      <c r="Z60" s="440"/>
      <c r="AA60" s="440"/>
      <c r="AB60" s="440"/>
      <c r="AC60" s="440"/>
      <c r="AD60" s="440"/>
    </row>
    <row r="61" spans="2:30" ht="13.5">
      <c r="B61" s="440"/>
      <c r="C61" s="440"/>
      <c r="D61" s="440"/>
      <c r="E61" s="440"/>
      <c r="F61" s="440"/>
      <c r="G61" s="440"/>
      <c r="H61" s="440"/>
      <c r="I61" s="440"/>
      <c r="J61" s="440"/>
      <c r="K61" s="440"/>
      <c r="L61" s="440"/>
      <c r="M61" s="440"/>
      <c r="N61" s="440"/>
      <c r="O61" s="440"/>
      <c r="P61" s="440"/>
      <c r="Q61" s="440"/>
      <c r="R61" s="440"/>
      <c r="S61" s="440"/>
      <c r="T61" s="440"/>
      <c r="U61" s="440"/>
      <c r="V61" s="440"/>
      <c r="W61" s="440"/>
      <c r="X61" s="440"/>
      <c r="Y61" s="440"/>
      <c r="Z61" s="440"/>
      <c r="AA61" s="440"/>
      <c r="AB61" s="440"/>
      <c r="AC61" s="440"/>
      <c r="AD61" s="440"/>
    </row>
    <row r="62" spans="2:30" ht="13.5">
      <c r="B62" s="440"/>
      <c r="C62" s="440"/>
      <c r="D62" s="440"/>
      <c r="E62" s="440"/>
      <c r="F62" s="440"/>
      <c r="G62" s="440"/>
      <c r="H62" s="440"/>
      <c r="I62" s="440"/>
      <c r="J62" s="440"/>
      <c r="K62" s="440"/>
      <c r="L62" s="440"/>
      <c r="M62" s="440"/>
      <c r="N62" s="440"/>
      <c r="O62" s="440"/>
      <c r="P62" s="440"/>
      <c r="Q62" s="440"/>
      <c r="R62" s="440"/>
      <c r="S62" s="440"/>
      <c r="T62" s="440"/>
      <c r="U62" s="440"/>
      <c r="V62" s="440"/>
      <c r="W62" s="440"/>
      <c r="X62" s="440"/>
      <c r="Y62" s="440"/>
      <c r="Z62" s="440"/>
      <c r="AA62" s="440"/>
      <c r="AB62" s="440"/>
      <c r="AC62" s="440"/>
      <c r="AD62" s="440"/>
    </row>
    <row r="63" spans="2:30" ht="13.5">
      <c r="B63" s="440"/>
      <c r="C63" s="440"/>
      <c r="D63" s="440"/>
      <c r="E63" s="440"/>
      <c r="F63" s="440"/>
      <c r="G63" s="440"/>
      <c r="H63" s="440"/>
      <c r="I63" s="440"/>
      <c r="J63" s="440"/>
      <c r="K63" s="440"/>
      <c r="L63" s="440"/>
      <c r="M63" s="440"/>
      <c r="N63" s="440"/>
      <c r="O63" s="440"/>
      <c r="P63" s="440"/>
      <c r="Q63" s="440"/>
      <c r="R63" s="440"/>
      <c r="S63" s="440"/>
      <c r="T63" s="440"/>
      <c r="U63" s="440"/>
      <c r="V63" s="440"/>
      <c r="W63" s="440"/>
      <c r="X63" s="440"/>
      <c r="Y63" s="440"/>
      <c r="Z63" s="440"/>
      <c r="AA63" s="440"/>
      <c r="AB63" s="440"/>
      <c r="AC63" s="440"/>
      <c r="AD63" s="440"/>
    </row>
    <row r="64" spans="2:30" ht="13.5">
      <c r="B64" s="440"/>
      <c r="C64" s="440"/>
      <c r="D64" s="440"/>
      <c r="E64" s="440"/>
      <c r="F64" s="440"/>
      <c r="G64" s="440"/>
      <c r="H64" s="440"/>
      <c r="I64" s="440"/>
      <c r="J64" s="440"/>
      <c r="K64" s="440"/>
      <c r="L64" s="440"/>
      <c r="M64" s="440"/>
      <c r="N64" s="440"/>
      <c r="O64" s="440"/>
      <c r="P64" s="440"/>
      <c r="Q64" s="440"/>
      <c r="R64" s="440"/>
      <c r="S64" s="440"/>
      <c r="T64" s="440"/>
      <c r="U64" s="440"/>
      <c r="V64" s="440"/>
      <c r="W64" s="440"/>
      <c r="X64" s="440"/>
      <c r="Y64" s="440"/>
      <c r="Z64" s="440"/>
      <c r="AA64" s="440"/>
      <c r="AB64" s="440"/>
      <c r="AC64" s="440"/>
      <c r="AD64" s="440"/>
    </row>
    <row r="65" spans="2:30" ht="13.5">
      <c r="B65" s="440"/>
      <c r="C65" s="440"/>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row>
    <row r="66" spans="2:30" ht="13.5">
      <c r="B66" s="440"/>
      <c r="C66" s="440"/>
      <c r="D66" s="440"/>
      <c r="E66" s="440"/>
      <c r="F66" s="440"/>
      <c r="G66" s="440"/>
      <c r="H66" s="440"/>
      <c r="I66" s="440"/>
      <c r="J66" s="440"/>
      <c r="K66" s="440"/>
      <c r="L66" s="440"/>
      <c r="M66" s="440"/>
      <c r="N66" s="440"/>
      <c r="O66" s="440"/>
      <c r="P66" s="440"/>
      <c r="Q66" s="440"/>
      <c r="R66" s="440"/>
      <c r="S66" s="440"/>
      <c r="T66" s="440"/>
      <c r="U66" s="440"/>
      <c r="V66" s="440"/>
      <c r="W66" s="440"/>
      <c r="X66" s="440"/>
      <c r="Y66" s="440"/>
      <c r="Z66" s="440"/>
      <c r="AA66" s="440"/>
      <c r="AB66" s="440"/>
      <c r="AC66" s="440"/>
      <c r="AD66" s="440"/>
    </row>
    <row r="67" spans="2:30" ht="13.5">
      <c r="B67" s="440"/>
      <c r="C67" s="440"/>
      <c r="D67" s="440"/>
      <c r="E67" s="440"/>
      <c r="F67" s="440"/>
      <c r="G67" s="440"/>
      <c r="H67" s="440"/>
      <c r="I67" s="440"/>
      <c r="J67" s="440"/>
      <c r="K67" s="440"/>
      <c r="L67" s="440"/>
      <c r="M67" s="440"/>
      <c r="N67" s="440"/>
      <c r="O67" s="440"/>
      <c r="P67" s="440"/>
      <c r="Q67" s="440"/>
      <c r="R67" s="440"/>
      <c r="S67" s="440"/>
      <c r="T67" s="440"/>
      <c r="U67" s="440"/>
      <c r="V67" s="440"/>
      <c r="W67" s="440"/>
      <c r="X67" s="440"/>
      <c r="Y67" s="440"/>
      <c r="Z67" s="440"/>
      <c r="AA67" s="440"/>
      <c r="AB67" s="440"/>
      <c r="AC67" s="440"/>
      <c r="AD67" s="440"/>
    </row>
    <row r="68" spans="2:30" ht="13.5">
      <c r="B68" s="440"/>
      <c r="C68" s="440"/>
      <c r="D68" s="440"/>
      <c r="E68" s="440"/>
      <c r="F68" s="440"/>
      <c r="G68" s="440"/>
      <c r="H68" s="440"/>
      <c r="I68" s="440"/>
      <c r="J68" s="440"/>
      <c r="K68" s="440"/>
      <c r="L68" s="440"/>
      <c r="M68" s="440"/>
      <c r="N68" s="440"/>
      <c r="O68" s="440"/>
      <c r="P68" s="440"/>
      <c r="Q68" s="440"/>
      <c r="R68" s="440"/>
      <c r="S68" s="440"/>
      <c r="T68" s="440"/>
      <c r="U68" s="440"/>
      <c r="V68" s="440"/>
      <c r="W68" s="440"/>
      <c r="X68" s="440"/>
      <c r="Y68" s="440"/>
      <c r="Z68" s="440"/>
      <c r="AA68" s="440"/>
      <c r="AB68" s="440"/>
      <c r="AC68" s="440"/>
      <c r="AD68" s="440"/>
    </row>
    <row r="69" spans="2:30" ht="13.5">
      <c r="B69" s="440"/>
      <c r="C69" s="440"/>
      <c r="D69" s="440"/>
      <c r="E69" s="440"/>
      <c r="F69" s="440"/>
      <c r="G69" s="440"/>
      <c r="H69" s="440"/>
      <c r="I69" s="440"/>
      <c r="J69" s="440"/>
      <c r="K69" s="440"/>
      <c r="L69" s="440"/>
      <c r="M69" s="440"/>
      <c r="N69" s="440"/>
      <c r="O69" s="440"/>
      <c r="P69" s="440"/>
      <c r="Q69" s="440"/>
      <c r="R69" s="440"/>
      <c r="S69" s="440"/>
      <c r="T69" s="440"/>
      <c r="U69" s="440"/>
      <c r="V69" s="440"/>
      <c r="W69" s="440"/>
      <c r="X69" s="440"/>
      <c r="Y69" s="440"/>
      <c r="Z69" s="440"/>
      <c r="AA69" s="440"/>
      <c r="AB69" s="440"/>
      <c r="AC69" s="440"/>
      <c r="AD69" s="440"/>
    </row>
    <row r="70" spans="2:30" ht="13.5">
      <c r="B70" s="440"/>
      <c r="C70" s="440"/>
      <c r="D70" s="440"/>
      <c r="E70" s="440"/>
      <c r="F70" s="440"/>
      <c r="G70" s="440"/>
      <c r="H70" s="440"/>
      <c r="I70" s="440"/>
      <c r="J70" s="440"/>
      <c r="K70" s="440"/>
      <c r="L70" s="440"/>
      <c r="M70" s="440"/>
      <c r="N70" s="440"/>
      <c r="O70" s="440"/>
      <c r="P70" s="440"/>
      <c r="Q70" s="440"/>
      <c r="R70" s="440"/>
      <c r="S70" s="440"/>
      <c r="T70" s="440"/>
      <c r="U70" s="440"/>
      <c r="V70" s="440"/>
      <c r="W70" s="440"/>
      <c r="X70" s="440"/>
      <c r="Y70" s="440"/>
      <c r="Z70" s="440"/>
      <c r="AA70" s="440"/>
      <c r="AB70" s="440"/>
      <c r="AC70" s="440"/>
      <c r="AD70" s="440"/>
    </row>
    <row r="71" spans="2:30" ht="13.5">
      <c r="B71" s="440"/>
      <c r="C71" s="440"/>
      <c r="D71" s="440"/>
      <c r="E71" s="440"/>
      <c r="F71" s="440"/>
      <c r="G71" s="440"/>
      <c r="H71" s="440"/>
      <c r="I71" s="440"/>
      <c r="J71" s="440"/>
      <c r="K71" s="440"/>
      <c r="L71" s="440"/>
      <c r="M71" s="440"/>
      <c r="N71" s="440"/>
      <c r="O71" s="440"/>
      <c r="P71" s="440"/>
      <c r="Q71" s="440"/>
      <c r="R71" s="440"/>
      <c r="S71" s="440"/>
      <c r="T71" s="440"/>
      <c r="U71" s="440"/>
      <c r="V71" s="440"/>
      <c r="W71" s="440"/>
      <c r="X71" s="440"/>
      <c r="Y71" s="440"/>
      <c r="Z71" s="440"/>
      <c r="AA71" s="440"/>
      <c r="AB71" s="440"/>
      <c r="AC71" s="440"/>
      <c r="AD71" s="440"/>
    </row>
    <row r="72" spans="2:30" ht="13.5">
      <c r="B72" s="440"/>
      <c r="C72" s="440"/>
      <c r="D72" s="440"/>
      <c r="E72" s="440"/>
      <c r="F72" s="440"/>
      <c r="G72" s="440"/>
      <c r="H72" s="440"/>
      <c r="I72" s="440"/>
      <c r="J72" s="440"/>
      <c r="K72" s="440"/>
      <c r="L72" s="440"/>
      <c r="M72" s="440"/>
      <c r="N72" s="440"/>
      <c r="O72" s="440"/>
      <c r="P72" s="440"/>
      <c r="Q72" s="440"/>
      <c r="R72" s="440"/>
      <c r="S72" s="440"/>
      <c r="T72" s="440"/>
      <c r="U72" s="440"/>
      <c r="V72" s="440"/>
      <c r="W72" s="440"/>
      <c r="X72" s="440"/>
      <c r="Y72" s="440"/>
      <c r="Z72" s="440"/>
      <c r="AA72" s="440"/>
      <c r="AB72" s="440"/>
      <c r="AC72" s="440"/>
      <c r="AD72" s="440"/>
    </row>
    <row r="73" spans="2:30" ht="13.5">
      <c r="B73" s="440"/>
      <c r="C73" s="440"/>
      <c r="D73" s="440"/>
      <c r="E73" s="440"/>
      <c r="F73" s="440"/>
      <c r="G73" s="440"/>
      <c r="H73" s="440"/>
      <c r="I73" s="440"/>
      <c r="J73" s="440"/>
      <c r="K73" s="440"/>
      <c r="L73" s="440"/>
      <c r="M73" s="440"/>
      <c r="N73" s="440"/>
      <c r="O73" s="440"/>
      <c r="P73" s="440"/>
      <c r="Q73" s="440"/>
      <c r="R73" s="440"/>
      <c r="S73" s="440"/>
      <c r="T73" s="440"/>
      <c r="U73" s="440"/>
      <c r="V73" s="440"/>
      <c r="W73" s="440"/>
      <c r="X73" s="440"/>
      <c r="Y73" s="440"/>
      <c r="Z73" s="440"/>
      <c r="AA73" s="440"/>
      <c r="AB73" s="440"/>
      <c r="AC73" s="440"/>
      <c r="AD73" s="440"/>
    </row>
    <row r="74" spans="2:30" ht="13.5">
      <c r="B74" s="440"/>
      <c r="C74" s="440"/>
      <c r="D74" s="440"/>
      <c r="E74" s="440"/>
      <c r="F74" s="440"/>
      <c r="G74" s="440"/>
      <c r="H74" s="440"/>
      <c r="I74" s="440"/>
      <c r="J74" s="440"/>
      <c r="K74" s="440"/>
      <c r="L74" s="440"/>
      <c r="M74" s="440"/>
      <c r="N74" s="440"/>
      <c r="O74" s="440"/>
      <c r="P74" s="440"/>
      <c r="Q74" s="440"/>
      <c r="R74" s="440"/>
      <c r="S74" s="440"/>
      <c r="T74" s="440"/>
      <c r="U74" s="440"/>
      <c r="V74" s="440"/>
      <c r="W74" s="440"/>
      <c r="X74" s="440"/>
      <c r="Y74" s="440"/>
      <c r="Z74" s="440"/>
      <c r="AA74" s="440"/>
      <c r="AB74" s="440"/>
      <c r="AC74" s="440"/>
      <c r="AD74" s="440"/>
    </row>
    <row r="75" spans="2:30" ht="13.5">
      <c r="B75" s="440"/>
      <c r="C75" s="440"/>
      <c r="D75" s="440"/>
      <c r="E75" s="440"/>
      <c r="F75" s="440"/>
      <c r="G75" s="440"/>
      <c r="H75" s="440"/>
      <c r="I75" s="440"/>
      <c r="J75" s="440"/>
      <c r="K75" s="440"/>
      <c r="L75" s="440"/>
      <c r="M75" s="440"/>
      <c r="N75" s="440"/>
      <c r="O75" s="440"/>
      <c r="P75" s="440"/>
      <c r="Q75" s="440"/>
      <c r="R75" s="440"/>
      <c r="S75" s="440"/>
      <c r="T75" s="440"/>
      <c r="U75" s="440"/>
      <c r="V75" s="440"/>
      <c r="W75" s="440"/>
      <c r="X75" s="440"/>
      <c r="Y75" s="440"/>
      <c r="Z75" s="440"/>
      <c r="AA75" s="440"/>
      <c r="AB75" s="440"/>
      <c r="AC75" s="440"/>
      <c r="AD75" s="440"/>
    </row>
    <row r="76" spans="2:30" ht="13.5">
      <c r="B76" s="440"/>
      <c r="C76" s="440"/>
      <c r="D76" s="440"/>
      <c r="E76" s="440"/>
      <c r="F76" s="440"/>
      <c r="G76" s="440"/>
      <c r="H76" s="440"/>
      <c r="I76" s="440"/>
      <c r="J76" s="440"/>
      <c r="K76" s="440"/>
      <c r="L76" s="440"/>
      <c r="M76" s="440"/>
      <c r="N76" s="440"/>
      <c r="O76" s="440"/>
      <c r="P76" s="440"/>
      <c r="Q76" s="440"/>
      <c r="R76" s="440"/>
      <c r="S76" s="440"/>
      <c r="T76" s="440"/>
      <c r="U76" s="440"/>
      <c r="V76" s="440"/>
      <c r="W76" s="440"/>
      <c r="X76" s="440"/>
      <c r="Y76" s="440"/>
      <c r="Z76" s="440"/>
      <c r="AA76" s="440"/>
      <c r="AB76" s="440"/>
      <c r="AC76" s="440"/>
      <c r="AD76" s="440"/>
    </row>
    <row r="77" spans="2:30" ht="13.5">
      <c r="B77" s="440"/>
      <c r="C77" s="440"/>
      <c r="D77" s="440"/>
      <c r="E77" s="440"/>
      <c r="F77" s="440"/>
      <c r="G77" s="440"/>
      <c r="H77" s="440"/>
      <c r="I77" s="440"/>
      <c r="J77" s="440"/>
      <c r="K77" s="440"/>
      <c r="L77" s="440"/>
      <c r="M77" s="440"/>
      <c r="N77" s="440"/>
      <c r="O77" s="440"/>
      <c r="P77" s="440"/>
      <c r="Q77" s="440"/>
      <c r="R77" s="440"/>
      <c r="S77" s="440"/>
      <c r="T77" s="440"/>
      <c r="U77" s="440"/>
      <c r="V77" s="440"/>
      <c r="W77" s="440"/>
      <c r="X77" s="440"/>
      <c r="Y77" s="440"/>
      <c r="Z77" s="440"/>
      <c r="AA77" s="440"/>
      <c r="AB77" s="440"/>
      <c r="AC77" s="440"/>
      <c r="AD77" s="440"/>
    </row>
    <row r="78" spans="2:30" ht="13.5">
      <c r="B78" s="440"/>
      <c r="C78" s="440"/>
      <c r="D78" s="440"/>
      <c r="E78" s="440"/>
      <c r="F78" s="440"/>
      <c r="G78" s="440"/>
      <c r="H78" s="440"/>
      <c r="I78" s="440"/>
      <c r="J78" s="440"/>
      <c r="K78" s="440"/>
      <c r="L78" s="440"/>
      <c r="M78" s="440"/>
      <c r="N78" s="440"/>
      <c r="O78" s="440"/>
      <c r="P78" s="440"/>
      <c r="Q78" s="440"/>
      <c r="R78" s="440"/>
      <c r="S78" s="440"/>
      <c r="T78" s="440"/>
      <c r="U78" s="440"/>
      <c r="V78" s="440"/>
      <c r="W78" s="440"/>
      <c r="X78" s="440"/>
      <c r="Y78" s="440"/>
      <c r="Z78" s="440"/>
      <c r="AA78" s="440"/>
      <c r="AB78" s="440"/>
      <c r="AC78" s="440"/>
      <c r="AD78" s="440"/>
    </row>
    <row r="79" spans="2:30" ht="13.5">
      <c r="B79" s="440"/>
      <c r="C79" s="440"/>
      <c r="D79" s="440"/>
      <c r="E79" s="440"/>
      <c r="F79" s="440"/>
      <c r="G79" s="440"/>
      <c r="H79" s="440"/>
      <c r="I79" s="440"/>
      <c r="J79" s="440"/>
      <c r="K79" s="440"/>
      <c r="L79" s="440"/>
      <c r="M79" s="440"/>
      <c r="N79" s="440"/>
      <c r="O79" s="440"/>
      <c r="P79" s="440"/>
      <c r="Q79" s="440"/>
      <c r="R79" s="440"/>
      <c r="S79" s="440"/>
      <c r="T79" s="440"/>
      <c r="U79" s="440"/>
      <c r="V79" s="440"/>
      <c r="W79" s="440"/>
      <c r="X79" s="440"/>
      <c r="Y79" s="440"/>
      <c r="Z79" s="440"/>
      <c r="AA79" s="440"/>
      <c r="AB79" s="440"/>
      <c r="AC79" s="440"/>
      <c r="AD79" s="440"/>
    </row>
    <row r="80" spans="2:30" ht="13.5">
      <c r="B80" s="440"/>
      <c r="C80" s="440"/>
      <c r="D80" s="440"/>
      <c r="E80" s="440"/>
      <c r="F80" s="440"/>
      <c r="G80" s="440"/>
      <c r="H80" s="440"/>
      <c r="I80" s="440"/>
      <c r="J80" s="440"/>
      <c r="K80" s="440"/>
      <c r="L80" s="440"/>
      <c r="M80" s="440"/>
      <c r="N80" s="440"/>
      <c r="O80" s="440"/>
      <c r="P80" s="440"/>
      <c r="Q80" s="440"/>
      <c r="R80" s="440"/>
      <c r="S80" s="440"/>
      <c r="T80" s="440"/>
      <c r="U80" s="440"/>
      <c r="V80" s="440"/>
      <c r="W80" s="440"/>
      <c r="X80" s="440"/>
      <c r="Y80" s="440"/>
      <c r="Z80" s="440"/>
      <c r="AA80" s="440"/>
      <c r="AB80" s="440"/>
      <c r="AC80" s="440"/>
      <c r="AD80" s="440"/>
    </row>
    <row r="81" spans="2:30" ht="13.5">
      <c r="B81" s="440"/>
      <c r="C81" s="440"/>
      <c r="D81" s="440"/>
      <c r="E81" s="440"/>
      <c r="F81" s="440"/>
      <c r="G81" s="440"/>
      <c r="H81" s="440"/>
      <c r="I81" s="440"/>
      <c r="J81" s="440"/>
      <c r="K81" s="440"/>
      <c r="L81" s="440"/>
      <c r="M81" s="440"/>
      <c r="N81" s="440"/>
      <c r="O81" s="440"/>
      <c r="P81" s="440"/>
      <c r="Q81" s="440"/>
      <c r="R81" s="440"/>
      <c r="S81" s="440"/>
      <c r="T81" s="440"/>
      <c r="U81" s="440"/>
      <c r="V81" s="440"/>
      <c r="W81" s="440"/>
      <c r="X81" s="440"/>
      <c r="Y81" s="440"/>
      <c r="Z81" s="440"/>
      <c r="AA81" s="440"/>
      <c r="AB81" s="440"/>
      <c r="AC81" s="440"/>
      <c r="AD81" s="440"/>
    </row>
    <row r="82" spans="2:30" ht="13.5">
      <c r="B82" s="440"/>
      <c r="C82" s="440"/>
      <c r="D82" s="440"/>
      <c r="E82" s="440"/>
      <c r="F82" s="440"/>
      <c r="G82" s="440"/>
      <c r="H82" s="440"/>
      <c r="I82" s="440"/>
      <c r="J82" s="440"/>
      <c r="K82" s="440"/>
      <c r="L82" s="440"/>
      <c r="M82" s="440"/>
      <c r="N82" s="440"/>
      <c r="O82" s="440"/>
      <c r="P82" s="440"/>
      <c r="Q82" s="440"/>
      <c r="R82" s="440"/>
      <c r="S82" s="440"/>
      <c r="T82" s="440"/>
      <c r="U82" s="440"/>
      <c r="V82" s="440"/>
      <c r="W82" s="440"/>
      <c r="X82" s="440"/>
      <c r="Y82" s="440"/>
      <c r="Z82" s="440"/>
      <c r="AA82" s="440"/>
      <c r="AB82" s="440"/>
      <c r="AC82" s="440"/>
      <c r="AD82" s="440"/>
    </row>
    <row r="83" spans="2:30" ht="13.5">
      <c r="B83" s="440"/>
      <c r="C83" s="440"/>
      <c r="D83" s="440"/>
      <c r="E83" s="440"/>
      <c r="F83" s="440"/>
      <c r="G83" s="440"/>
      <c r="H83" s="440"/>
      <c r="I83" s="440"/>
      <c r="J83" s="440"/>
      <c r="K83" s="440"/>
      <c r="L83" s="440"/>
      <c r="M83" s="440"/>
      <c r="N83" s="440"/>
      <c r="O83" s="440"/>
      <c r="P83" s="440"/>
      <c r="Q83" s="440"/>
      <c r="R83" s="440"/>
      <c r="S83" s="440"/>
      <c r="T83" s="440"/>
      <c r="U83" s="440"/>
      <c r="V83" s="440"/>
      <c r="W83" s="440"/>
      <c r="X83" s="440"/>
      <c r="Y83" s="440"/>
      <c r="Z83" s="440"/>
      <c r="AA83" s="440"/>
      <c r="AB83" s="440"/>
      <c r="AC83" s="440"/>
      <c r="AD83" s="440"/>
    </row>
    <row r="84" spans="2:30" ht="13.5">
      <c r="B84" s="440"/>
      <c r="C84" s="440"/>
      <c r="D84" s="440"/>
      <c r="E84" s="440"/>
      <c r="F84" s="440"/>
      <c r="G84" s="440"/>
      <c r="H84" s="440"/>
      <c r="I84" s="440"/>
      <c r="J84" s="440"/>
      <c r="K84" s="440"/>
      <c r="L84" s="440"/>
      <c r="M84" s="440"/>
      <c r="N84" s="440"/>
      <c r="O84" s="440"/>
      <c r="P84" s="440"/>
      <c r="Q84" s="440"/>
      <c r="R84" s="440"/>
      <c r="S84" s="440"/>
      <c r="T84" s="440"/>
      <c r="U84" s="440"/>
      <c r="V84" s="440"/>
      <c r="W84" s="440"/>
      <c r="X84" s="440"/>
      <c r="Y84" s="440"/>
      <c r="Z84" s="440"/>
      <c r="AA84" s="440"/>
      <c r="AB84" s="440"/>
      <c r="AC84" s="440"/>
      <c r="AD84" s="440"/>
    </row>
    <row r="85" spans="2:30" ht="13.5">
      <c r="B85" s="440"/>
      <c r="C85" s="440"/>
      <c r="D85" s="440"/>
      <c r="E85" s="440"/>
      <c r="F85" s="440"/>
      <c r="G85" s="440"/>
      <c r="H85" s="440"/>
      <c r="I85" s="440"/>
      <c r="J85" s="440"/>
      <c r="K85" s="440"/>
      <c r="L85" s="440"/>
      <c r="M85" s="440"/>
      <c r="N85" s="440"/>
      <c r="O85" s="440"/>
      <c r="P85" s="440"/>
      <c r="Q85" s="440"/>
      <c r="R85" s="440"/>
      <c r="S85" s="440"/>
      <c r="T85" s="440"/>
      <c r="U85" s="440"/>
      <c r="V85" s="440"/>
      <c r="W85" s="440"/>
      <c r="X85" s="440"/>
      <c r="Y85" s="440"/>
      <c r="Z85" s="440"/>
      <c r="AA85" s="440"/>
      <c r="AB85" s="440"/>
      <c r="AC85" s="440"/>
      <c r="AD85" s="440"/>
    </row>
    <row r="86" spans="2:30" ht="13.5">
      <c r="B86" s="440"/>
      <c r="C86" s="440"/>
      <c r="D86" s="440"/>
      <c r="E86" s="440"/>
      <c r="F86" s="440"/>
      <c r="G86" s="440"/>
      <c r="H86" s="440"/>
      <c r="I86" s="440"/>
      <c r="J86" s="440"/>
      <c r="K86" s="440"/>
      <c r="L86" s="440"/>
      <c r="M86" s="440"/>
      <c r="N86" s="440"/>
      <c r="O86" s="440"/>
      <c r="P86" s="440"/>
      <c r="Q86" s="440"/>
      <c r="R86" s="440"/>
      <c r="S86" s="440"/>
      <c r="T86" s="440"/>
      <c r="U86" s="440"/>
      <c r="V86" s="440"/>
      <c r="W86" s="440"/>
      <c r="X86" s="440"/>
      <c r="Y86" s="440"/>
      <c r="Z86" s="440"/>
      <c r="AA86" s="440"/>
      <c r="AB86" s="440"/>
      <c r="AC86" s="440"/>
      <c r="AD86" s="440"/>
    </row>
    <row r="87" spans="2:30" ht="13.5">
      <c r="B87" s="440"/>
      <c r="C87" s="440"/>
      <c r="D87" s="440"/>
      <c r="AC87" s="440"/>
      <c r="AD87" s="440"/>
    </row>
    <row r="88" spans="29:30" ht="13.5">
      <c r="AC88" s="440"/>
      <c r="AD88" s="440"/>
    </row>
    <row r="89" spans="29:30" ht="13.5">
      <c r="AC89" s="440"/>
      <c r="AD89" s="440"/>
    </row>
    <row r="90" spans="29:30" ht="13.5">
      <c r="AC90" s="440"/>
      <c r="AD90" s="440"/>
    </row>
    <row r="91" spans="29:30" ht="13.5">
      <c r="AC91" s="440"/>
      <c r="AD91" s="440"/>
    </row>
  </sheetData>
  <mergeCells count="221">
    <mergeCell ref="E49:F49"/>
    <mergeCell ref="G49:I49"/>
    <mergeCell ref="K49:L49"/>
    <mergeCell ref="M49:O49"/>
    <mergeCell ref="Y46:AA46"/>
    <mergeCell ref="S49:U49"/>
    <mergeCell ref="W49:X49"/>
    <mergeCell ref="Y49:AA49"/>
    <mergeCell ref="Y48:AA48"/>
    <mergeCell ref="K45:L45"/>
    <mergeCell ref="M45:O45"/>
    <mergeCell ref="Q45:R45"/>
    <mergeCell ref="Q47:R47"/>
    <mergeCell ref="Q46:R46"/>
    <mergeCell ref="G47:I47"/>
    <mergeCell ref="M47:O47"/>
    <mergeCell ref="W47:X47"/>
    <mergeCell ref="Y47:AA47"/>
    <mergeCell ref="K47:L47"/>
    <mergeCell ref="E52:F52"/>
    <mergeCell ref="G52:I52"/>
    <mergeCell ref="E38:F38"/>
    <mergeCell ref="E42:F42"/>
    <mergeCell ref="E41:F41"/>
    <mergeCell ref="E45:F45"/>
    <mergeCell ref="G45:I45"/>
    <mergeCell ref="E40:F40"/>
    <mergeCell ref="E47:F47"/>
    <mergeCell ref="G41:I41"/>
    <mergeCell ref="M42:O42"/>
    <mergeCell ref="K52:L52"/>
    <mergeCell ref="Q40:R40"/>
    <mergeCell ref="K42:L42"/>
    <mergeCell ref="Q42:R42"/>
    <mergeCell ref="K41:L41"/>
    <mergeCell ref="M41:O41"/>
    <mergeCell ref="Q41:R41"/>
    <mergeCell ref="K40:L40"/>
    <mergeCell ref="Q49:R49"/>
    <mergeCell ref="S39:V39"/>
    <mergeCell ref="W39:X39"/>
    <mergeCell ref="S38:U38"/>
    <mergeCell ref="M40:O40"/>
    <mergeCell ref="S40:U40"/>
    <mergeCell ref="Q39:R39"/>
    <mergeCell ref="M38:O38"/>
    <mergeCell ref="S52:U52"/>
    <mergeCell ref="W42:X42"/>
    <mergeCell ref="W40:X40"/>
    <mergeCell ref="S45:U45"/>
    <mergeCell ref="W45:X45"/>
    <mergeCell ref="S44:U44"/>
    <mergeCell ref="S42:U42"/>
    <mergeCell ref="S46:U46"/>
    <mergeCell ref="W46:X46"/>
    <mergeCell ref="W52:X52"/>
    <mergeCell ref="B23:F23"/>
    <mergeCell ref="B25:F25"/>
    <mergeCell ref="G38:I38"/>
    <mergeCell ref="E39:F39"/>
    <mergeCell ref="B32:D33"/>
    <mergeCell ref="E37:F37"/>
    <mergeCell ref="G37:I37"/>
    <mergeCell ref="E36:F36"/>
    <mergeCell ref="G35:I35"/>
    <mergeCell ref="E35:F35"/>
    <mergeCell ref="B11:F11"/>
    <mergeCell ref="B17:F17"/>
    <mergeCell ref="B19:F19"/>
    <mergeCell ref="J9:M9"/>
    <mergeCell ref="J11:M11"/>
    <mergeCell ref="J12:M12"/>
    <mergeCell ref="J13:M13"/>
    <mergeCell ref="J19:M19"/>
    <mergeCell ref="J15:M15"/>
    <mergeCell ref="G17:I17"/>
    <mergeCell ref="G8:M8"/>
    <mergeCell ref="G15:I15"/>
    <mergeCell ref="G14:I14"/>
    <mergeCell ref="G11:I11"/>
    <mergeCell ref="G12:I12"/>
    <mergeCell ref="G9:I9"/>
    <mergeCell ref="G13:I13"/>
    <mergeCell ref="J14:M14"/>
    <mergeCell ref="B1:AB1"/>
    <mergeCell ref="B31:AB31"/>
    <mergeCell ref="E32:J32"/>
    <mergeCell ref="K32:P32"/>
    <mergeCell ref="Q32:V32"/>
    <mergeCell ref="W32:AB32"/>
    <mergeCell ref="Q23:T23"/>
    <mergeCell ref="B8:F9"/>
    <mergeCell ref="N15:P15"/>
    <mergeCell ref="J17:M17"/>
    <mergeCell ref="Q15:T15"/>
    <mergeCell ref="Q33:R33"/>
    <mergeCell ref="S33:V33"/>
    <mergeCell ref="Q17:T17"/>
    <mergeCell ref="Q19:T19"/>
    <mergeCell ref="Q25:T25"/>
    <mergeCell ref="Q20:T20"/>
    <mergeCell ref="Q21:T21"/>
    <mergeCell ref="G25:I25"/>
    <mergeCell ref="G21:I21"/>
    <mergeCell ref="J25:M25"/>
    <mergeCell ref="G26:I26"/>
    <mergeCell ref="J26:M26"/>
    <mergeCell ref="G19:I19"/>
    <mergeCell ref="J21:M21"/>
    <mergeCell ref="N20:P20"/>
    <mergeCell ref="N23:P23"/>
    <mergeCell ref="G20:I20"/>
    <mergeCell ref="N21:P21"/>
    <mergeCell ref="J20:M20"/>
    <mergeCell ref="G23:I23"/>
    <mergeCell ref="N17:P17"/>
    <mergeCell ref="N14:P14"/>
    <mergeCell ref="N19:P19"/>
    <mergeCell ref="J23:M23"/>
    <mergeCell ref="Q12:T12"/>
    <mergeCell ref="Q13:T13"/>
    <mergeCell ref="Q14:T14"/>
    <mergeCell ref="N8:T8"/>
    <mergeCell ref="N11:P11"/>
    <mergeCell ref="Q11:T11"/>
    <mergeCell ref="Q9:T9"/>
    <mergeCell ref="N9:P9"/>
    <mergeCell ref="N12:P12"/>
    <mergeCell ref="N13:P13"/>
    <mergeCell ref="N26:P26"/>
    <mergeCell ref="N25:P25"/>
    <mergeCell ref="Q27:T27"/>
    <mergeCell ref="Q26:T26"/>
    <mergeCell ref="E33:F33"/>
    <mergeCell ref="G33:J33"/>
    <mergeCell ref="M33:P33"/>
    <mergeCell ref="N27:P27"/>
    <mergeCell ref="G27:I27"/>
    <mergeCell ref="Y33:AB33"/>
    <mergeCell ref="W33:X33"/>
    <mergeCell ref="K33:L33"/>
    <mergeCell ref="W37:X37"/>
    <mergeCell ref="S37:U37"/>
    <mergeCell ref="Q37:R37"/>
    <mergeCell ref="W36:X36"/>
    <mergeCell ref="W35:X35"/>
    <mergeCell ref="Q35:R35"/>
    <mergeCell ref="Q36:R36"/>
    <mergeCell ref="G36:I36"/>
    <mergeCell ref="K36:L36"/>
    <mergeCell ref="K35:L35"/>
    <mergeCell ref="J27:M27"/>
    <mergeCell ref="Y39:AB39"/>
    <mergeCell ref="M35:O35"/>
    <mergeCell ref="Q38:R38"/>
    <mergeCell ref="K38:L38"/>
    <mergeCell ref="Y35:AA35"/>
    <mergeCell ref="Y36:AA36"/>
    <mergeCell ref="Y37:AA37"/>
    <mergeCell ref="Y38:AA38"/>
    <mergeCell ref="K37:L37"/>
    <mergeCell ref="M37:O37"/>
    <mergeCell ref="S35:U35"/>
    <mergeCell ref="S36:U36"/>
    <mergeCell ref="W38:X38"/>
    <mergeCell ref="M36:O36"/>
    <mergeCell ref="G39:I39"/>
    <mergeCell ref="Q44:R44"/>
    <mergeCell ref="Y52:AA52"/>
    <mergeCell ref="W41:X41"/>
    <mergeCell ref="Y41:AA41"/>
    <mergeCell ref="S41:U41"/>
    <mergeCell ref="Y42:AA42"/>
    <mergeCell ref="W44:X44"/>
    <mergeCell ref="Y45:AA45"/>
    <mergeCell ref="S47:U47"/>
    <mergeCell ref="G42:I42"/>
    <mergeCell ref="G40:I40"/>
    <mergeCell ref="Y40:AA40"/>
    <mergeCell ref="M52:O52"/>
    <mergeCell ref="Q52:R52"/>
    <mergeCell ref="Q43:R43"/>
    <mergeCell ref="Y43:AA43"/>
    <mergeCell ref="S43:U43"/>
    <mergeCell ref="W43:X43"/>
    <mergeCell ref="Y44:AA44"/>
    <mergeCell ref="E43:F43"/>
    <mergeCell ref="G43:I43"/>
    <mergeCell ref="K43:L43"/>
    <mergeCell ref="M43:O43"/>
    <mergeCell ref="E44:F44"/>
    <mergeCell ref="G44:I44"/>
    <mergeCell ref="K44:L44"/>
    <mergeCell ref="M44:O44"/>
    <mergeCell ref="E46:F46"/>
    <mergeCell ref="G46:I46"/>
    <mergeCell ref="K46:L46"/>
    <mergeCell ref="M46:O46"/>
    <mergeCell ref="E48:F48"/>
    <mergeCell ref="G48:I48"/>
    <mergeCell ref="K48:L48"/>
    <mergeCell ref="M48:O48"/>
    <mergeCell ref="Q48:R48"/>
    <mergeCell ref="S48:U48"/>
    <mergeCell ref="W48:X48"/>
    <mergeCell ref="E50:F50"/>
    <mergeCell ref="G50:I50"/>
    <mergeCell ref="K50:L50"/>
    <mergeCell ref="M50:O50"/>
    <mergeCell ref="Q50:R50"/>
    <mergeCell ref="S50:U50"/>
    <mergeCell ref="W50:X50"/>
    <mergeCell ref="Y50:AA50"/>
    <mergeCell ref="E51:F51"/>
    <mergeCell ref="G51:I51"/>
    <mergeCell ref="K51:L51"/>
    <mergeCell ref="M51:O51"/>
    <mergeCell ref="Q51:R51"/>
    <mergeCell ref="S51:U51"/>
    <mergeCell ref="W51:X51"/>
    <mergeCell ref="Y51:AA51"/>
  </mergeCells>
  <printOptions/>
  <pageMargins left="0.7874015748031497" right="0.7874015748031497" top="0.63" bottom="0.32" header="0.5118110236220472" footer="0.19"/>
  <pageSetup horizontalDpi="600" verticalDpi="600" orientation="portrait" paperSize="9" scale="99" r:id="rId2"/>
  <drawing r:id="rId1"/>
</worksheet>
</file>

<file path=xl/worksheets/sheet29.xml><?xml version="1.0" encoding="utf-8"?>
<worksheet xmlns="http://schemas.openxmlformats.org/spreadsheetml/2006/main" xmlns:r="http://schemas.openxmlformats.org/officeDocument/2006/relationships">
  <sheetPr codeName="Sheet40">
    <tabColor indexed="8"/>
  </sheetPr>
  <dimension ref="A9:H33"/>
  <sheetViews>
    <sheetView workbookViewId="0" topLeftCell="A1">
      <selection activeCell="A1" sqref="A1"/>
    </sheetView>
  </sheetViews>
  <sheetFormatPr defaultColWidth="8.796875" defaultRowHeight="14.25"/>
  <cols>
    <col min="1" max="1" width="4.19921875" style="521" customWidth="1"/>
    <col min="2" max="2" width="6.59765625" style="521" customWidth="1"/>
    <col min="3" max="3" width="10.59765625" style="521" customWidth="1"/>
    <col min="4" max="8" width="9" style="521" customWidth="1"/>
    <col min="9" max="9" width="4.8984375" style="521" customWidth="1"/>
    <col min="10" max="10" width="9" style="521" customWidth="1"/>
    <col min="11" max="11" width="6.59765625" style="521" customWidth="1"/>
    <col min="12" max="16384" width="9" style="521" customWidth="1"/>
  </cols>
  <sheetData>
    <row r="1" ht="24" customHeight="1"/>
    <row r="2" ht="24" customHeight="1"/>
    <row r="3" ht="24" customHeight="1"/>
    <row r="4" ht="24" customHeight="1"/>
    <row r="5" ht="24" customHeight="1"/>
    <row r="6" ht="24" customHeight="1"/>
    <row r="7" ht="24" customHeight="1"/>
    <row r="9" spans="1:8" ht="22.5" customHeight="1">
      <c r="A9" s="522"/>
      <c r="B9" s="523" t="s">
        <v>697</v>
      </c>
      <c r="C9" s="524"/>
      <c r="D9" s="524"/>
      <c r="E9" s="524"/>
      <c r="F9" s="524"/>
      <c r="G9" s="524"/>
      <c r="H9" s="524"/>
    </row>
    <row r="10" spans="1:8" ht="22.5" customHeight="1">
      <c r="A10" s="522"/>
      <c r="B10" s="523" t="s">
        <v>566</v>
      </c>
      <c r="C10" s="524"/>
      <c r="D10" s="524"/>
      <c r="E10" s="524"/>
      <c r="F10" s="524"/>
      <c r="G10" s="524"/>
      <c r="H10" s="524"/>
    </row>
    <row r="11" spans="1:8" ht="22.5" customHeight="1">
      <c r="A11" s="522"/>
      <c r="B11" s="523" t="s">
        <v>567</v>
      </c>
      <c r="C11" s="524"/>
      <c r="D11" s="524"/>
      <c r="E11" s="524"/>
      <c r="F11" s="524"/>
      <c r="G11" s="524"/>
      <c r="H11" s="524"/>
    </row>
    <row r="12" spans="1:8" ht="27" customHeight="1">
      <c r="A12" s="522"/>
      <c r="B12" s="525"/>
      <c r="C12" s="524"/>
      <c r="D12" s="524"/>
      <c r="E12" s="524"/>
      <c r="F12" s="524"/>
      <c r="G12" s="524"/>
      <c r="H12" s="524"/>
    </row>
    <row r="13" spans="1:8" ht="18" customHeight="1">
      <c r="A13" s="522"/>
      <c r="B13" s="526" t="s">
        <v>568</v>
      </c>
      <c r="C13" s="524"/>
      <c r="D13" s="524"/>
      <c r="E13" s="524"/>
      <c r="F13" s="524"/>
      <c r="G13" s="524"/>
      <c r="H13" s="524"/>
    </row>
    <row r="14" spans="1:8" ht="24.75" customHeight="1">
      <c r="A14" s="522"/>
      <c r="B14" s="527"/>
      <c r="C14" s="524"/>
      <c r="D14" s="524"/>
      <c r="E14" s="524"/>
      <c r="F14" s="524"/>
      <c r="G14" s="524"/>
      <c r="H14" s="524"/>
    </row>
    <row r="15" spans="1:8" ht="22.5" customHeight="1">
      <c r="A15" s="522"/>
      <c r="B15" s="524" t="s">
        <v>569</v>
      </c>
      <c r="C15" s="524"/>
      <c r="D15" s="524"/>
      <c r="E15" s="524" t="s">
        <v>570</v>
      </c>
      <c r="F15" s="528"/>
      <c r="H15" s="524"/>
    </row>
    <row r="16" spans="1:8" ht="22.5" customHeight="1">
      <c r="A16" s="522"/>
      <c r="B16" s="529" t="s">
        <v>571</v>
      </c>
      <c r="C16" s="524"/>
      <c r="D16" s="524"/>
      <c r="E16" s="524" t="s">
        <v>572</v>
      </c>
      <c r="F16" s="528"/>
      <c r="H16" s="524"/>
    </row>
    <row r="17" spans="1:8" ht="22.5" customHeight="1">
      <c r="A17" s="522"/>
      <c r="B17" s="529" t="s">
        <v>573</v>
      </c>
      <c r="C17" s="524"/>
      <c r="D17" s="524"/>
      <c r="E17" s="524" t="s">
        <v>574</v>
      </c>
      <c r="F17" s="528"/>
      <c r="H17" s="524"/>
    </row>
    <row r="18" spans="1:5" ht="22.5" customHeight="1">
      <c r="A18" s="522"/>
      <c r="B18" s="529" t="s">
        <v>575</v>
      </c>
      <c r="C18" s="524"/>
      <c r="D18" s="524"/>
      <c r="E18" s="524" t="s">
        <v>576</v>
      </c>
    </row>
    <row r="19" spans="2:5" ht="15" customHeight="1">
      <c r="B19" s="529"/>
      <c r="C19" s="524"/>
      <c r="D19" s="524"/>
      <c r="E19" s="524"/>
    </row>
    <row r="20" spans="2:5" ht="20.25" customHeight="1">
      <c r="B20" s="529"/>
      <c r="C20" s="530" t="s">
        <v>577</v>
      </c>
      <c r="D20" s="524"/>
      <c r="E20" s="524"/>
    </row>
    <row r="21" spans="2:5" ht="20.25" customHeight="1">
      <c r="B21" s="529"/>
      <c r="C21" s="530"/>
      <c r="D21" s="524"/>
      <c r="E21" s="524"/>
    </row>
    <row r="22" spans="6:8" ht="13.5">
      <c r="F22" s="524"/>
      <c r="G22" s="524"/>
      <c r="H22" s="524"/>
    </row>
    <row r="23" spans="3:8" ht="17.25">
      <c r="C23" s="531"/>
      <c r="F23" s="524"/>
      <c r="G23" s="524"/>
      <c r="H23" s="524"/>
    </row>
    <row r="24" spans="3:8" ht="17.25">
      <c r="C24" s="531"/>
      <c r="F24" s="524"/>
      <c r="G24" s="524"/>
      <c r="H24" s="524"/>
    </row>
    <row r="25" spans="3:8" ht="17.25">
      <c r="C25" s="531"/>
      <c r="F25" s="524"/>
      <c r="G25" s="524"/>
      <c r="H25" s="524"/>
    </row>
    <row r="26" spans="3:8" ht="17.25">
      <c r="C26" s="531"/>
      <c r="F26" s="524"/>
      <c r="G26" s="524"/>
      <c r="H26" s="524"/>
    </row>
    <row r="27" spans="3:8" ht="17.25">
      <c r="C27" s="531"/>
      <c r="F27" s="524"/>
      <c r="G27" s="524"/>
      <c r="H27" s="524"/>
    </row>
    <row r="28" spans="3:8" ht="17.25">
      <c r="C28" s="531"/>
      <c r="F28" s="524"/>
      <c r="G28" s="524"/>
      <c r="H28" s="524"/>
    </row>
    <row r="29" spans="3:8" ht="17.25">
      <c r="C29" s="531"/>
      <c r="F29" s="524"/>
      <c r="G29" s="524"/>
      <c r="H29" s="524"/>
    </row>
    <row r="30" spans="3:8" ht="17.25">
      <c r="C30" s="531"/>
      <c r="F30" s="524"/>
      <c r="G30" s="524"/>
      <c r="H30" s="524"/>
    </row>
    <row r="31" spans="3:7" ht="13.5">
      <c r="C31" s="532"/>
      <c r="D31" s="533"/>
      <c r="E31" s="534"/>
      <c r="F31" s="534"/>
      <c r="G31" s="534"/>
    </row>
    <row r="32" spans="3:7" ht="13.5">
      <c r="C32" s="533"/>
      <c r="D32" s="533"/>
      <c r="E32" s="534"/>
      <c r="F32" s="534"/>
      <c r="G32" s="534"/>
    </row>
    <row r="33" spans="3:7" ht="13.5">
      <c r="C33" s="533"/>
      <c r="D33" s="533"/>
      <c r="E33" s="534"/>
      <c r="F33" s="534"/>
      <c r="G33" s="534"/>
    </row>
    <row r="35" ht="17.25" customHeight="1"/>
    <row r="36" ht="17.25" customHeight="1"/>
  </sheetData>
  <printOptions/>
  <pageMargins left="0.75" right="0.75" top="1" bottom="1" header="0.512" footer="0.51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2">
    <tabColor indexed="8"/>
  </sheetPr>
  <dimension ref="A1:AG145"/>
  <sheetViews>
    <sheetView showGridLines="0" workbookViewId="0" topLeftCell="A1">
      <selection activeCell="A1" sqref="A1"/>
    </sheetView>
  </sheetViews>
  <sheetFormatPr defaultColWidth="8.796875" defaultRowHeight="14.25"/>
  <cols>
    <col min="1" max="1" width="2.59765625" style="0" customWidth="1"/>
    <col min="2" max="2" width="2.8984375" style="0" customWidth="1"/>
    <col min="3" max="3" width="3.5" style="0" customWidth="1"/>
    <col min="4" max="33" width="2.59765625" style="0" customWidth="1"/>
  </cols>
  <sheetData>
    <row r="1" spans="1:33" ht="13.5">
      <c r="A1" s="451"/>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c r="AG1" s="451"/>
    </row>
    <row r="2" spans="1:33" ht="14.25">
      <c r="A2" s="451"/>
      <c r="B2" s="452"/>
      <c r="C2" s="452"/>
      <c r="D2" s="451"/>
      <c r="E2" s="452"/>
      <c r="F2" s="452"/>
      <c r="G2" s="452"/>
      <c r="H2" s="452"/>
      <c r="I2" s="451"/>
      <c r="K2" s="462" t="s">
        <v>121</v>
      </c>
      <c r="L2" s="452"/>
      <c r="M2" s="451"/>
      <c r="N2" s="451"/>
      <c r="O2" s="451"/>
      <c r="P2" s="451"/>
      <c r="Q2" s="451"/>
      <c r="R2" s="451"/>
      <c r="S2" s="451"/>
      <c r="T2" s="451"/>
      <c r="U2" s="451"/>
      <c r="V2" s="451"/>
      <c r="W2" s="451"/>
      <c r="X2" s="451"/>
      <c r="Y2" s="451"/>
      <c r="Z2" s="451"/>
      <c r="AA2" s="451"/>
      <c r="AB2" s="451"/>
      <c r="AC2" s="451"/>
      <c r="AD2" s="451"/>
      <c r="AE2" s="451"/>
      <c r="AF2" s="451"/>
      <c r="AG2" s="451"/>
    </row>
    <row r="3" spans="1:33" ht="14.25" customHeight="1">
      <c r="A3" s="451"/>
      <c r="B3" s="452"/>
      <c r="C3" s="452"/>
      <c r="D3" s="452"/>
      <c r="E3" s="452"/>
      <c r="F3" s="452"/>
      <c r="G3" s="452"/>
      <c r="H3" s="452"/>
      <c r="I3" s="452"/>
      <c r="J3" s="452"/>
      <c r="K3" s="452"/>
      <c r="L3" s="452"/>
      <c r="M3" s="451"/>
      <c r="N3" s="451"/>
      <c r="O3" s="451"/>
      <c r="P3" s="451"/>
      <c r="Q3" s="451"/>
      <c r="R3" s="451"/>
      <c r="S3" s="451"/>
      <c r="T3" s="451"/>
      <c r="U3" s="451"/>
      <c r="V3" s="451"/>
      <c r="W3" s="451"/>
      <c r="X3" s="451"/>
      <c r="Y3" s="451"/>
      <c r="Z3" s="451"/>
      <c r="AA3" s="451"/>
      <c r="AB3" s="451"/>
      <c r="AC3" s="451"/>
      <c r="AD3" s="451"/>
      <c r="AE3" s="451"/>
      <c r="AF3" s="451"/>
      <c r="AG3" s="451"/>
    </row>
    <row r="4" spans="1:33" s="1" customFormat="1" ht="14.25" customHeight="1">
      <c r="A4" s="454"/>
      <c r="B4" s="453" t="s">
        <v>122</v>
      </c>
      <c r="C4" s="452"/>
      <c r="D4" s="452"/>
      <c r="E4" s="452"/>
      <c r="F4" s="452"/>
      <c r="G4" s="452"/>
      <c r="H4" s="452"/>
      <c r="I4" s="452"/>
      <c r="J4" s="452"/>
      <c r="K4" s="452"/>
      <c r="L4" s="452"/>
      <c r="M4" s="451"/>
      <c r="N4" s="451"/>
      <c r="O4" s="451"/>
      <c r="P4" s="451"/>
      <c r="Q4" s="451"/>
      <c r="R4" s="451"/>
      <c r="S4" s="451"/>
      <c r="T4" s="451"/>
      <c r="U4" s="451"/>
      <c r="V4" s="451"/>
      <c r="W4" s="451"/>
      <c r="X4" s="451"/>
      <c r="Y4" s="451"/>
      <c r="Z4" s="451"/>
      <c r="AA4" s="451"/>
      <c r="AB4" s="451"/>
      <c r="AC4" s="451"/>
      <c r="AD4" s="451"/>
      <c r="AE4" s="451"/>
      <c r="AF4" s="451"/>
      <c r="AG4" s="451"/>
    </row>
    <row r="5" spans="1:33" ht="14.25" customHeight="1">
      <c r="A5" s="451"/>
      <c r="B5" s="452"/>
      <c r="C5" s="644" t="s">
        <v>673</v>
      </c>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c r="AF5" s="646"/>
      <c r="AG5" s="646"/>
    </row>
    <row r="6" spans="1:33" ht="14.25" customHeight="1">
      <c r="A6" s="451"/>
      <c r="B6" s="452"/>
      <c r="C6" s="644"/>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row>
    <row r="7" spans="1:33" ht="14.25" customHeight="1">
      <c r="A7" s="451"/>
      <c r="B7" s="452"/>
      <c r="C7" s="646"/>
      <c r="D7" s="646"/>
      <c r="E7" s="646"/>
      <c r="F7" s="646"/>
      <c r="G7" s="646"/>
      <c r="H7" s="646"/>
      <c r="I7" s="646"/>
      <c r="J7" s="646"/>
      <c r="K7" s="646"/>
      <c r="L7" s="646"/>
      <c r="M7" s="646"/>
      <c r="N7" s="646"/>
      <c r="O7" s="646"/>
      <c r="P7" s="646"/>
      <c r="Q7" s="646"/>
      <c r="R7" s="646"/>
      <c r="S7" s="646"/>
      <c r="T7" s="646"/>
      <c r="U7" s="646"/>
      <c r="V7" s="646"/>
      <c r="W7" s="646"/>
      <c r="X7" s="646"/>
      <c r="Y7" s="646"/>
      <c r="Z7" s="646"/>
      <c r="AA7" s="646"/>
      <c r="AB7" s="646"/>
      <c r="AC7" s="646"/>
      <c r="AD7" s="646"/>
      <c r="AE7" s="646"/>
      <c r="AF7" s="646"/>
      <c r="AG7" s="646"/>
    </row>
    <row r="8" spans="1:33" ht="14.25" customHeight="1">
      <c r="A8" s="451"/>
      <c r="B8" s="452"/>
      <c r="C8" s="452"/>
      <c r="D8" s="452"/>
      <c r="E8" s="452"/>
      <c r="F8" s="452"/>
      <c r="G8" s="452"/>
      <c r="H8" s="452"/>
      <c r="I8" s="452"/>
      <c r="J8" s="452"/>
      <c r="K8" s="452"/>
      <c r="L8" s="452"/>
      <c r="M8" s="451"/>
      <c r="N8" s="451"/>
      <c r="O8" s="451"/>
      <c r="P8" s="451"/>
      <c r="Q8" s="451"/>
      <c r="R8" s="451"/>
      <c r="S8" s="451"/>
      <c r="T8" s="451"/>
      <c r="U8" s="451"/>
      <c r="V8" s="451"/>
      <c r="W8" s="451"/>
      <c r="X8" s="451"/>
      <c r="Y8" s="451"/>
      <c r="Z8" s="451"/>
      <c r="AA8" s="451"/>
      <c r="AB8" s="451"/>
      <c r="AC8" s="451"/>
      <c r="AD8" s="451"/>
      <c r="AE8" s="451"/>
      <c r="AF8" s="451"/>
      <c r="AG8" s="451"/>
    </row>
    <row r="9" spans="1:33" s="1" customFormat="1" ht="14.25" customHeight="1">
      <c r="A9" s="454"/>
      <c r="B9" s="453" t="s">
        <v>123</v>
      </c>
      <c r="C9" s="452"/>
      <c r="D9" s="452"/>
      <c r="E9" s="452"/>
      <c r="F9" s="452"/>
      <c r="G9" s="452"/>
      <c r="H9" s="452"/>
      <c r="I9" s="452"/>
      <c r="J9" s="452"/>
      <c r="K9" s="452"/>
      <c r="L9" s="452"/>
      <c r="M9" s="451"/>
      <c r="N9" s="451"/>
      <c r="O9" s="451"/>
      <c r="P9" s="451"/>
      <c r="Q9" s="451"/>
      <c r="R9" s="451"/>
      <c r="S9" s="451"/>
      <c r="T9" s="451"/>
      <c r="U9" s="451"/>
      <c r="V9" s="451"/>
      <c r="W9" s="451"/>
      <c r="X9" s="451"/>
      <c r="Y9" s="451"/>
      <c r="Z9" s="451"/>
      <c r="AA9" s="451"/>
      <c r="AB9" s="451"/>
      <c r="AC9" s="451"/>
      <c r="AD9" s="451"/>
      <c r="AE9" s="451"/>
      <c r="AF9" s="451"/>
      <c r="AG9" s="451"/>
    </row>
    <row r="10" spans="1:33" ht="14.25" customHeight="1">
      <c r="A10" s="451"/>
      <c r="B10" s="452"/>
      <c r="C10" s="644" t="s">
        <v>565</v>
      </c>
      <c r="D10" s="646"/>
      <c r="E10" s="646"/>
      <c r="F10" s="646"/>
      <c r="G10" s="646"/>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row>
    <row r="11" spans="1:33" ht="14.25" customHeight="1">
      <c r="A11" s="451"/>
      <c r="B11" s="452"/>
      <c r="C11" s="646"/>
      <c r="D11" s="646"/>
      <c r="E11" s="646"/>
      <c r="F11" s="646"/>
      <c r="G11" s="646"/>
      <c r="H11" s="646"/>
      <c r="I11" s="646"/>
      <c r="J11" s="646"/>
      <c r="K11" s="646"/>
      <c r="L11" s="646"/>
      <c r="M11" s="646"/>
      <c r="N11" s="646"/>
      <c r="O11" s="646"/>
      <c r="P11" s="646"/>
      <c r="Q11" s="646"/>
      <c r="R11" s="646"/>
      <c r="S11" s="646"/>
      <c r="T11" s="646"/>
      <c r="U11" s="646"/>
      <c r="V11" s="646"/>
      <c r="W11" s="646"/>
      <c r="X11" s="646"/>
      <c r="Y11" s="646"/>
      <c r="Z11" s="646"/>
      <c r="AA11" s="646"/>
      <c r="AB11" s="646"/>
      <c r="AC11" s="646"/>
      <c r="AD11" s="646"/>
      <c r="AE11" s="646"/>
      <c r="AF11" s="646"/>
      <c r="AG11" s="646"/>
    </row>
    <row r="12" spans="1:33" ht="14.25" customHeight="1">
      <c r="A12" s="451"/>
      <c r="B12" s="452"/>
      <c r="C12" s="646"/>
      <c r="D12" s="646"/>
      <c r="E12" s="646"/>
      <c r="F12" s="646"/>
      <c r="G12" s="646"/>
      <c r="H12" s="646"/>
      <c r="I12" s="646"/>
      <c r="J12" s="646"/>
      <c r="K12" s="646"/>
      <c r="L12" s="646"/>
      <c r="M12" s="646"/>
      <c r="N12" s="646"/>
      <c r="O12" s="646"/>
      <c r="P12" s="646"/>
      <c r="Q12" s="646"/>
      <c r="R12" s="646"/>
      <c r="S12" s="646"/>
      <c r="T12" s="646"/>
      <c r="U12" s="646"/>
      <c r="V12" s="646"/>
      <c r="W12" s="646"/>
      <c r="X12" s="646"/>
      <c r="Y12" s="646"/>
      <c r="Z12" s="646"/>
      <c r="AA12" s="646"/>
      <c r="AB12" s="646"/>
      <c r="AC12" s="646"/>
      <c r="AD12" s="646"/>
      <c r="AE12" s="646"/>
      <c r="AF12" s="646"/>
      <c r="AG12" s="646"/>
    </row>
    <row r="13" spans="1:33" ht="14.25" customHeight="1">
      <c r="A13" s="451"/>
      <c r="B13" s="452"/>
      <c r="C13" s="646"/>
      <c r="D13" s="646"/>
      <c r="E13" s="646"/>
      <c r="F13" s="646"/>
      <c r="G13" s="646"/>
      <c r="H13" s="646"/>
      <c r="I13" s="646"/>
      <c r="J13" s="646"/>
      <c r="K13" s="646"/>
      <c r="L13" s="646"/>
      <c r="M13" s="646"/>
      <c r="N13" s="646"/>
      <c r="O13" s="646"/>
      <c r="P13" s="646"/>
      <c r="Q13" s="646"/>
      <c r="R13" s="646"/>
      <c r="S13" s="646"/>
      <c r="T13" s="646"/>
      <c r="U13" s="646"/>
      <c r="V13" s="646"/>
      <c r="W13" s="646"/>
      <c r="X13" s="646"/>
      <c r="Y13" s="646"/>
      <c r="Z13" s="646"/>
      <c r="AA13" s="646"/>
      <c r="AB13" s="646"/>
      <c r="AC13" s="646"/>
      <c r="AD13" s="646"/>
      <c r="AE13" s="646"/>
      <c r="AF13" s="646"/>
      <c r="AG13" s="646"/>
    </row>
    <row r="14" spans="1:33" ht="14.25" customHeight="1">
      <c r="A14" s="451"/>
      <c r="B14" s="452"/>
      <c r="C14" s="646"/>
      <c r="D14" s="646"/>
      <c r="E14" s="646"/>
      <c r="F14" s="646"/>
      <c r="G14" s="646"/>
      <c r="H14" s="646"/>
      <c r="I14" s="646"/>
      <c r="J14" s="646"/>
      <c r="K14" s="646"/>
      <c r="L14" s="646"/>
      <c r="M14" s="646"/>
      <c r="N14" s="646"/>
      <c r="O14" s="646"/>
      <c r="P14" s="646"/>
      <c r="Q14" s="646"/>
      <c r="R14" s="646"/>
      <c r="S14" s="646"/>
      <c r="T14" s="646"/>
      <c r="U14" s="646"/>
      <c r="V14" s="646"/>
      <c r="W14" s="646"/>
      <c r="X14" s="646"/>
      <c r="Y14" s="646"/>
      <c r="Z14" s="646"/>
      <c r="AA14" s="646"/>
      <c r="AB14" s="646"/>
      <c r="AC14" s="646"/>
      <c r="AD14" s="646"/>
      <c r="AE14" s="646"/>
      <c r="AF14" s="646"/>
      <c r="AG14" s="646"/>
    </row>
    <row r="15" spans="1:33" ht="14.25" customHeight="1">
      <c r="A15" s="451"/>
      <c r="B15" s="452"/>
      <c r="C15" s="646"/>
      <c r="D15" s="646"/>
      <c r="E15" s="646"/>
      <c r="F15" s="646"/>
      <c r="G15" s="646"/>
      <c r="H15" s="646"/>
      <c r="I15" s="646"/>
      <c r="J15" s="646"/>
      <c r="K15" s="646"/>
      <c r="L15" s="646"/>
      <c r="M15" s="646"/>
      <c r="N15" s="646"/>
      <c r="O15" s="646"/>
      <c r="P15" s="646"/>
      <c r="Q15" s="646"/>
      <c r="R15" s="646"/>
      <c r="S15" s="646"/>
      <c r="T15" s="646"/>
      <c r="U15" s="646"/>
      <c r="V15" s="646"/>
      <c r="W15" s="646"/>
      <c r="X15" s="646"/>
      <c r="Y15" s="646"/>
      <c r="Z15" s="646"/>
      <c r="AA15" s="646"/>
      <c r="AB15" s="646"/>
      <c r="AC15" s="646"/>
      <c r="AD15" s="646"/>
      <c r="AE15" s="646"/>
      <c r="AF15" s="646"/>
      <c r="AG15" s="646"/>
    </row>
    <row r="16" spans="1:33" ht="14.25" customHeight="1">
      <c r="A16" s="451"/>
      <c r="B16" s="452"/>
      <c r="C16" s="452"/>
      <c r="D16" s="452"/>
      <c r="E16" s="452"/>
      <c r="F16" s="452"/>
      <c r="G16" s="452"/>
      <c r="H16" s="452"/>
      <c r="I16" s="452"/>
      <c r="J16" s="452"/>
      <c r="K16" s="452"/>
      <c r="L16" s="452"/>
      <c r="M16" s="451"/>
      <c r="N16" s="451"/>
      <c r="O16" s="451"/>
      <c r="P16" s="451"/>
      <c r="Q16" s="451"/>
      <c r="R16" s="451"/>
      <c r="S16" s="451"/>
      <c r="T16" s="451"/>
      <c r="U16" s="451"/>
      <c r="V16" s="451"/>
      <c r="W16" s="451"/>
      <c r="X16" s="451"/>
      <c r="Y16" s="451"/>
      <c r="Z16" s="451"/>
      <c r="AA16" s="451"/>
      <c r="AB16" s="451"/>
      <c r="AC16" s="451"/>
      <c r="AD16" s="451"/>
      <c r="AE16" s="451"/>
      <c r="AF16" s="451"/>
      <c r="AG16" s="451"/>
    </row>
    <row r="17" spans="1:33" s="1" customFormat="1" ht="14.25" customHeight="1">
      <c r="A17" s="454"/>
      <c r="B17" s="453" t="s">
        <v>124</v>
      </c>
      <c r="C17" s="452"/>
      <c r="D17" s="452"/>
      <c r="E17" s="452"/>
      <c r="F17" s="452"/>
      <c r="G17" s="452"/>
      <c r="H17" s="452"/>
      <c r="I17" s="452"/>
      <c r="J17" s="452"/>
      <c r="K17" s="452"/>
      <c r="L17" s="452"/>
      <c r="M17" s="451"/>
      <c r="N17" s="451"/>
      <c r="O17" s="451"/>
      <c r="P17" s="451"/>
      <c r="Q17" s="451"/>
      <c r="R17" s="451"/>
      <c r="S17" s="451"/>
      <c r="T17" s="451"/>
      <c r="U17" s="451"/>
      <c r="V17" s="451"/>
      <c r="W17" s="451"/>
      <c r="X17" s="451"/>
      <c r="Y17" s="451"/>
      <c r="Z17" s="451"/>
      <c r="AA17" s="451"/>
      <c r="AB17" s="451"/>
      <c r="AC17" s="451"/>
      <c r="AD17" s="451"/>
      <c r="AE17" s="451"/>
      <c r="AF17" s="451"/>
      <c r="AG17" s="451"/>
    </row>
    <row r="18" spans="1:33" ht="14.25" customHeight="1">
      <c r="A18" s="451"/>
      <c r="B18" s="452"/>
      <c r="C18" s="644" t="s">
        <v>674</v>
      </c>
      <c r="D18" s="646"/>
      <c r="E18" s="646"/>
      <c r="F18" s="646"/>
      <c r="G18" s="646"/>
      <c r="H18" s="646"/>
      <c r="I18" s="646"/>
      <c r="J18" s="646"/>
      <c r="K18" s="646"/>
      <c r="L18" s="646"/>
      <c r="M18" s="646"/>
      <c r="N18" s="646"/>
      <c r="O18" s="646"/>
      <c r="P18" s="646"/>
      <c r="Q18" s="646"/>
      <c r="R18" s="646"/>
      <c r="S18" s="646"/>
      <c r="T18" s="646"/>
      <c r="U18" s="646"/>
      <c r="V18" s="646"/>
      <c r="W18" s="646"/>
      <c r="X18" s="646"/>
      <c r="Y18" s="646"/>
      <c r="Z18" s="646"/>
      <c r="AA18" s="646"/>
      <c r="AB18" s="646"/>
      <c r="AC18" s="646"/>
      <c r="AD18" s="646"/>
      <c r="AE18" s="646"/>
      <c r="AF18" s="646"/>
      <c r="AG18" s="646"/>
    </row>
    <row r="19" spans="1:33" ht="14.25" customHeight="1">
      <c r="A19" s="451"/>
      <c r="B19" s="452"/>
      <c r="C19" s="646"/>
      <c r="D19" s="646"/>
      <c r="E19" s="646"/>
      <c r="F19" s="646"/>
      <c r="G19" s="646"/>
      <c r="H19" s="646"/>
      <c r="I19" s="646"/>
      <c r="J19" s="646"/>
      <c r="K19" s="646"/>
      <c r="L19" s="646"/>
      <c r="M19" s="646"/>
      <c r="N19" s="646"/>
      <c r="O19" s="646"/>
      <c r="P19" s="646"/>
      <c r="Q19" s="646"/>
      <c r="R19" s="646"/>
      <c r="S19" s="646"/>
      <c r="T19" s="646"/>
      <c r="U19" s="646"/>
      <c r="V19" s="646"/>
      <c r="W19" s="646"/>
      <c r="X19" s="646"/>
      <c r="Y19" s="646"/>
      <c r="Z19" s="646"/>
      <c r="AA19" s="646"/>
      <c r="AB19" s="646"/>
      <c r="AC19" s="646"/>
      <c r="AD19" s="646"/>
      <c r="AE19" s="646"/>
      <c r="AF19" s="646"/>
      <c r="AG19" s="646"/>
    </row>
    <row r="20" spans="1:33" ht="14.25" customHeight="1">
      <c r="A20" s="451"/>
      <c r="B20" s="452"/>
      <c r="C20" s="644" t="s">
        <v>675</v>
      </c>
      <c r="D20" s="646"/>
      <c r="E20" s="646"/>
      <c r="F20" s="646"/>
      <c r="G20" s="646"/>
      <c r="H20" s="646"/>
      <c r="I20" s="646"/>
      <c r="J20" s="646"/>
      <c r="K20" s="646"/>
      <c r="L20" s="646"/>
      <c r="M20" s="646"/>
      <c r="N20" s="646"/>
      <c r="O20" s="646"/>
      <c r="P20" s="646"/>
      <c r="Q20" s="646"/>
      <c r="R20" s="646"/>
      <c r="S20" s="646"/>
      <c r="T20" s="646"/>
      <c r="U20" s="646"/>
      <c r="V20" s="646"/>
      <c r="W20" s="646"/>
      <c r="X20" s="646"/>
      <c r="Y20" s="646"/>
      <c r="Z20" s="646"/>
      <c r="AA20" s="646"/>
      <c r="AB20" s="646"/>
      <c r="AC20" s="646"/>
      <c r="AD20" s="646"/>
      <c r="AE20" s="646"/>
      <c r="AF20" s="646"/>
      <c r="AG20" s="646"/>
    </row>
    <row r="21" spans="1:33" ht="14.25" customHeight="1">
      <c r="A21" s="451"/>
      <c r="B21" s="452"/>
      <c r="C21" s="646"/>
      <c r="D21" s="646"/>
      <c r="E21" s="646"/>
      <c r="F21" s="646"/>
      <c r="G21" s="646"/>
      <c r="H21" s="646"/>
      <c r="I21" s="646"/>
      <c r="J21" s="646"/>
      <c r="K21" s="646"/>
      <c r="L21" s="646"/>
      <c r="M21" s="646"/>
      <c r="N21" s="646"/>
      <c r="O21" s="646"/>
      <c r="P21" s="646"/>
      <c r="Q21" s="646"/>
      <c r="R21" s="646"/>
      <c r="S21" s="646"/>
      <c r="T21" s="646"/>
      <c r="U21" s="646"/>
      <c r="V21" s="646"/>
      <c r="W21" s="646"/>
      <c r="X21" s="646"/>
      <c r="Y21" s="646"/>
      <c r="Z21" s="646"/>
      <c r="AA21" s="646"/>
      <c r="AB21" s="646"/>
      <c r="AC21" s="646"/>
      <c r="AD21" s="646"/>
      <c r="AE21" s="646"/>
      <c r="AF21" s="646"/>
      <c r="AG21" s="646"/>
    </row>
    <row r="22" spans="1:33" ht="14.25" customHeight="1">
      <c r="A22" s="451"/>
      <c r="B22" s="452"/>
      <c r="C22" s="646"/>
      <c r="D22" s="646"/>
      <c r="E22" s="646"/>
      <c r="F22" s="646"/>
      <c r="G22" s="646"/>
      <c r="H22" s="646"/>
      <c r="I22" s="646"/>
      <c r="J22" s="646"/>
      <c r="K22" s="646"/>
      <c r="L22" s="646"/>
      <c r="M22" s="646"/>
      <c r="N22" s="646"/>
      <c r="O22" s="646"/>
      <c r="P22" s="646"/>
      <c r="Q22" s="646"/>
      <c r="R22" s="646"/>
      <c r="S22" s="646"/>
      <c r="T22" s="646"/>
      <c r="U22" s="646"/>
      <c r="V22" s="646"/>
      <c r="W22" s="646"/>
      <c r="X22" s="646"/>
      <c r="Y22" s="646"/>
      <c r="Z22" s="646"/>
      <c r="AA22" s="646"/>
      <c r="AB22" s="646"/>
      <c r="AC22" s="646"/>
      <c r="AD22" s="646"/>
      <c r="AE22" s="646"/>
      <c r="AF22" s="646"/>
      <c r="AG22" s="646"/>
    </row>
    <row r="23" spans="1:33" ht="14.25" customHeight="1">
      <c r="A23" s="451"/>
      <c r="B23" s="452"/>
      <c r="C23" s="646"/>
      <c r="D23" s="646"/>
      <c r="E23" s="646"/>
      <c r="F23" s="646"/>
      <c r="G23" s="646"/>
      <c r="H23" s="646"/>
      <c r="I23" s="646"/>
      <c r="J23" s="646"/>
      <c r="K23" s="646"/>
      <c r="L23" s="646"/>
      <c r="M23" s="646"/>
      <c r="N23" s="646"/>
      <c r="O23" s="646"/>
      <c r="P23" s="646"/>
      <c r="Q23" s="646"/>
      <c r="R23" s="646"/>
      <c r="S23" s="646"/>
      <c r="T23" s="646"/>
      <c r="U23" s="646"/>
      <c r="V23" s="646"/>
      <c r="W23" s="646"/>
      <c r="X23" s="646"/>
      <c r="Y23" s="646"/>
      <c r="Z23" s="646"/>
      <c r="AA23" s="646"/>
      <c r="AB23" s="646"/>
      <c r="AC23" s="646"/>
      <c r="AD23" s="646"/>
      <c r="AE23" s="646"/>
      <c r="AF23" s="646"/>
      <c r="AG23" s="646"/>
    </row>
    <row r="24" spans="1:33" ht="14.25" customHeight="1">
      <c r="A24" s="451"/>
      <c r="B24" s="452"/>
      <c r="C24" s="452"/>
      <c r="D24" s="452"/>
      <c r="E24" s="452"/>
      <c r="F24" s="452"/>
      <c r="G24" s="452"/>
      <c r="H24" s="452"/>
      <c r="I24" s="452"/>
      <c r="J24" s="452"/>
      <c r="K24" s="452"/>
      <c r="L24" s="452"/>
      <c r="M24" s="451"/>
      <c r="N24" s="451"/>
      <c r="O24" s="451"/>
      <c r="P24" s="451"/>
      <c r="Q24" s="451"/>
      <c r="R24" s="451"/>
      <c r="S24" s="451"/>
      <c r="T24" s="451"/>
      <c r="U24" s="451"/>
      <c r="V24" s="451"/>
      <c r="W24" s="451"/>
      <c r="X24" s="451"/>
      <c r="Y24" s="451"/>
      <c r="Z24" s="451"/>
      <c r="AA24" s="451"/>
      <c r="AB24" s="451"/>
      <c r="AC24" s="451"/>
      <c r="AD24" s="451"/>
      <c r="AE24" s="451"/>
      <c r="AF24" s="451"/>
      <c r="AG24" s="451"/>
    </row>
    <row r="25" spans="1:33" s="1" customFormat="1" ht="14.25" customHeight="1">
      <c r="A25" s="454"/>
      <c r="B25" s="453" t="s">
        <v>125</v>
      </c>
      <c r="C25" s="452"/>
      <c r="D25" s="452"/>
      <c r="E25" s="452"/>
      <c r="F25" s="452"/>
      <c r="G25" s="452"/>
      <c r="H25" s="452"/>
      <c r="I25" s="452"/>
      <c r="J25" s="452"/>
      <c r="K25" s="452"/>
      <c r="L25" s="452"/>
      <c r="M25" s="451"/>
      <c r="N25" s="451"/>
      <c r="O25" s="451"/>
      <c r="P25" s="451"/>
      <c r="Q25" s="451"/>
      <c r="R25" s="451"/>
      <c r="S25" s="451"/>
      <c r="T25" s="451"/>
      <c r="U25" s="451"/>
      <c r="V25" s="451"/>
      <c r="W25" s="451"/>
      <c r="X25" s="451"/>
      <c r="Y25" s="451"/>
      <c r="Z25" s="451"/>
      <c r="AA25" s="451"/>
      <c r="AB25" s="451"/>
      <c r="AC25" s="451"/>
      <c r="AD25" s="451"/>
      <c r="AE25" s="451"/>
      <c r="AF25" s="451"/>
      <c r="AG25" s="451"/>
    </row>
    <row r="26" spans="1:33" ht="14.25" customHeight="1">
      <c r="A26" s="451"/>
      <c r="B26" s="452"/>
      <c r="C26" s="452" t="s">
        <v>676</v>
      </c>
      <c r="D26" s="452" t="s">
        <v>677</v>
      </c>
      <c r="E26" s="452"/>
      <c r="F26" s="452"/>
      <c r="G26" s="452"/>
      <c r="H26" s="452"/>
      <c r="I26" s="452"/>
      <c r="J26" s="452"/>
      <c r="K26" s="452"/>
      <c r="L26" s="452"/>
      <c r="M26" s="451"/>
      <c r="N26" s="451"/>
      <c r="O26" s="451"/>
      <c r="P26" s="451"/>
      <c r="Q26" s="451"/>
      <c r="R26" s="451"/>
      <c r="S26" s="451"/>
      <c r="T26" s="451"/>
      <c r="U26" s="451"/>
      <c r="V26" s="451"/>
      <c r="W26" s="451"/>
      <c r="X26" s="451"/>
      <c r="Y26" s="451"/>
      <c r="Z26" s="451"/>
      <c r="AA26" s="451"/>
      <c r="AB26" s="451"/>
      <c r="AC26" s="451"/>
      <c r="AD26" s="451"/>
      <c r="AE26" s="451"/>
      <c r="AF26" s="451"/>
      <c r="AG26" s="451"/>
    </row>
    <row r="27" spans="1:33" ht="14.25" customHeight="1">
      <c r="A27" s="451"/>
      <c r="B27" s="452"/>
      <c r="C27" s="452"/>
      <c r="D27" s="644" t="s">
        <v>678</v>
      </c>
      <c r="E27" s="646"/>
      <c r="F27" s="646"/>
      <c r="G27" s="646"/>
      <c r="H27" s="646"/>
      <c r="I27" s="646"/>
      <c r="J27" s="646"/>
      <c r="K27" s="646"/>
      <c r="L27" s="646"/>
      <c r="M27" s="646"/>
      <c r="N27" s="646"/>
      <c r="O27" s="646"/>
      <c r="P27" s="646"/>
      <c r="Q27" s="646"/>
      <c r="R27" s="646"/>
      <c r="S27" s="646"/>
      <c r="T27" s="646"/>
      <c r="U27" s="646"/>
      <c r="V27" s="646"/>
      <c r="W27" s="646"/>
      <c r="X27" s="646"/>
      <c r="Y27" s="646"/>
      <c r="Z27" s="646"/>
      <c r="AA27" s="646"/>
      <c r="AB27" s="646"/>
      <c r="AC27" s="646"/>
      <c r="AD27" s="646"/>
      <c r="AE27" s="646"/>
      <c r="AF27" s="646"/>
      <c r="AG27" s="646"/>
    </row>
    <row r="28" spans="1:33" ht="14.25" customHeight="1">
      <c r="A28" s="451"/>
      <c r="B28" s="452"/>
      <c r="C28" s="452"/>
      <c r="D28" s="646"/>
      <c r="E28" s="646"/>
      <c r="F28" s="646"/>
      <c r="G28" s="646"/>
      <c r="H28" s="646"/>
      <c r="I28" s="646"/>
      <c r="J28" s="646"/>
      <c r="K28" s="646"/>
      <c r="L28" s="646"/>
      <c r="M28" s="646"/>
      <c r="N28" s="646"/>
      <c r="O28" s="646"/>
      <c r="P28" s="646"/>
      <c r="Q28" s="646"/>
      <c r="R28" s="646"/>
      <c r="S28" s="646"/>
      <c r="T28" s="646"/>
      <c r="U28" s="646"/>
      <c r="V28" s="646"/>
      <c r="W28" s="646"/>
      <c r="X28" s="646"/>
      <c r="Y28" s="646"/>
      <c r="Z28" s="646"/>
      <c r="AA28" s="646"/>
      <c r="AB28" s="646"/>
      <c r="AC28" s="646"/>
      <c r="AD28" s="646"/>
      <c r="AE28" s="646"/>
      <c r="AF28" s="646"/>
      <c r="AG28" s="646"/>
    </row>
    <row r="29" spans="1:33" ht="14.25" customHeight="1">
      <c r="A29" s="451"/>
      <c r="B29" s="452"/>
      <c r="C29" s="452"/>
      <c r="D29" s="646"/>
      <c r="E29" s="646"/>
      <c r="F29" s="646"/>
      <c r="G29" s="646"/>
      <c r="H29" s="646"/>
      <c r="I29" s="646"/>
      <c r="J29" s="646"/>
      <c r="K29" s="646"/>
      <c r="L29" s="646"/>
      <c r="M29" s="646"/>
      <c r="N29" s="646"/>
      <c r="O29" s="646"/>
      <c r="P29" s="646"/>
      <c r="Q29" s="646"/>
      <c r="R29" s="646"/>
      <c r="S29" s="646"/>
      <c r="T29" s="646"/>
      <c r="U29" s="646"/>
      <c r="V29" s="646"/>
      <c r="W29" s="646"/>
      <c r="X29" s="646"/>
      <c r="Y29" s="646"/>
      <c r="Z29" s="646"/>
      <c r="AA29" s="646"/>
      <c r="AB29" s="646"/>
      <c r="AC29" s="646"/>
      <c r="AD29" s="646"/>
      <c r="AE29" s="646"/>
      <c r="AF29" s="646"/>
      <c r="AG29" s="646"/>
    </row>
    <row r="30" spans="1:33" ht="14.25" customHeight="1">
      <c r="A30" s="451"/>
      <c r="B30" s="452"/>
      <c r="C30" s="452"/>
      <c r="D30" s="645" t="s">
        <v>679</v>
      </c>
      <c r="E30" s="646"/>
      <c r="F30" s="646"/>
      <c r="G30" s="646"/>
      <c r="H30" s="646"/>
      <c r="I30" s="646"/>
      <c r="J30" s="646"/>
      <c r="K30" s="646"/>
      <c r="L30" s="646"/>
      <c r="M30" s="646"/>
      <c r="N30" s="646"/>
      <c r="O30" s="646"/>
      <c r="P30" s="646"/>
      <c r="Q30" s="646"/>
      <c r="R30" s="646"/>
      <c r="S30" s="646"/>
      <c r="T30" s="646"/>
      <c r="U30" s="646"/>
      <c r="V30" s="646"/>
      <c r="W30" s="646"/>
      <c r="X30" s="646"/>
      <c r="Y30" s="646"/>
      <c r="Z30" s="646"/>
      <c r="AA30" s="646"/>
      <c r="AB30" s="646"/>
      <c r="AC30" s="646"/>
      <c r="AD30" s="646"/>
      <c r="AE30" s="646"/>
      <c r="AF30" s="646"/>
      <c r="AG30" s="646"/>
    </row>
    <row r="31" spans="1:33" ht="14.25" customHeight="1">
      <c r="A31" s="451"/>
      <c r="B31" s="452"/>
      <c r="C31" s="452"/>
      <c r="D31" s="646"/>
      <c r="E31" s="646"/>
      <c r="F31" s="646"/>
      <c r="G31" s="646"/>
      <c r="H31" s="646"/>
      <c r="I31" s="646"/>
      <c r="J31" s="646"/>
      <c r="K31" s="646"/>
      <c r="L31" s="646"/>
      <c r="M31" s="646"/>
      <c r="N31" s="646"/>
      <c r="O31" s="646"/>
      <c r="P31" s="646"/>
      <c r="Q31" s="646"/>
      <c r="R31" s="646"/>
      <c r="S31" s="646"/>
      <c r="T31" s="646"/>
      <c r="U31" s="646"/>
      <c r="V31" s="646"/>
      <c r="W31" s="646"/>
      <c r="X31" s="646"/>
      <c r="Y31" s="646"/>
      <c r="Z31" s="646"/>
      <c r="AA31" s="646"/>
      <c r="AB31" s="646"/>
      <c r="AC31" s="646"/>
      <c r="AD31" s="646"/>
      <c r="AE31" s="646"/>
      <c r="AF31" s="646"/>
      <c r="AG31" s="646"/>
    </row>
    <row r="32" spans="1:33" ht="14.25" customHeight="1">
      <c r="A32" s="451"/>
      <c r="B32" s="452"/>
      <c r="C32" s="452"/>
      <c r="D32" s="646"/>
      <c r="E32" s="646"/>
      <c r="F32" s="646"/>
      <c r="G32" s="646"/>
      <c r="H32" s="646"/>
      <c r="I32" s="646"/>
      <c r="J32" s="646"/>
      <c r="K32" s="646"/>
      <c r="L32" s="646"/>
      <c r="M32" s="646"/>
      <c r="N32" s="646"/>
      <c r="O32" s="646"/>
      <c r="P32" s="646"/>
      <c r="Q32" s="646"/>
      <c r="R32" s="646"/>
      <c r="S32" s="646"/>
      <c r="T32" s="646"/>
      <c r="U32" s="646"/>
      <c r="V32" s="646"/>
      <c r="W32" s="646"/>
      <c r="X32" s="646"/>
      <c r="Y32" s="646"/>
      <c r="Z32" s="646"/>
      <c r="AA32" s="646"/>
      <c r="AB32" s="646"/>
      <c r="AC32" s="646"/>
      <c r="AD32" s="646"/>
      <c r="AE32" s="646"/>
      <c r="AF32" s="646"/>
      <c r="AG32" s="646"/>
    </row>
    <row r="33" spans="1:33" ht="14.25" customHeight="1">
      <c r="A33" s="451"/>
      <c r="B33" s="452"/>
      <c r="C33" s="452"/>
      <c r="D33" s="453" t="s">
        <v>680</v>
      </c>
      <c r="E33" s="452"/>
      <c r="F33" s="452"/>
      <c r="G33" s="452"/>
      <c r="H33" s="452"/>
      <c r="I33" s="452"/>
      <c r="J33" s="452"/>
      <c r="K33" s="452"/>
      <c r="L33" s="452"/>
      <c r="M33" s="451"/>
      <c r="N33" s="451"/>
      <c r="O33" s="451"/>
      <c r="P33" s="451"/>
      <c r="Q33" s="451"/>
      <c r="R33" s="451"/>
      <c r="S33" s="451"/>
      <c r="T33" s="451"/>
      <c r="U33" s="451"/>
      <c r="V33" s="451"/>
      <c r="W33" s="451"/>
      <c r="X33" s="451"/>
      <c r="Y33" s="451"/>
      <c r="Z33" s="451"/>
      <c r="AA33" s="451"/>
      <c r="AB33" s="451"/>
      <c r="AC33" s="451"/>
      <c r="AD33" s="451"/>
      <c r="AE33" s="451"/>
      <c r="AF33" s="451"/>
      <c r="AG33" s="451"/>
    </row>
    <row r="34" spans="1:33" ht="14.25" customHeight="1">
      <c r="A34" s="451"/>
      <c r="B34" s="452"/>
      <c r="C34" s="452"/>
      <c r="D34" s="645" t="s">
        <v>681</v>
      </c>
      <c r="E34" s="646"/>
      <c r="F34" s="646"/>
      <c r="G34" s="646"/>
      <c r="H34" s="646"/>
      <c r="I34" s="646"/>
      <c r="J34" s="646"/>
      <c r="K34" s="646"/>
      <c r="L34" s="646"/>
      <c r="M34" s="646"/>
      <c r="N34" s="646"/>
      <c r="O34" s="646"/>
      <c r="P34" s="646"/>
      <c r="Q34" s="646"/>
      <c r="R34" s="646"/>
      <c r="S34" s="646"/>
      <c r="T34" s="646"/>
      <c r="U34" s="646"/>
      <c r="V34" s="646"/>
      <c r="W34" s="646"/>
      <c r="X34" s="646"/>
      <c r="Y34" s="646"/>
      <c r="Z34" s="646"/>
      <c r="AA34" s="646"/>
      <c r="AB34" s="646"/>
      <c r="AC34" s="646"/>
      <c r="AD34" s="646"/>
      <c r="AE34" s="646"/>
      <c r="AF34" s="646"/>
      <c r="AG34" s="646"/>
    </row>
    <row r="35" spans="1:33" ht="14.25" customHeight="1">
      <c r="A35" s="451"/>
      <c r="B35" s="452"/>
      <c r="C35" s="452"/>
      <c r="D35" s="646"/>
      <c r="E35" s="646"/>
      <c r="F35" s="646"/>
      <c r="G35" s="646"/>
      <c r="H35" s="646"/>
      <c r="I35" s="646"/>
      <c r="J35" s="646"/>
      <c r="K35" s="646"/>
      <c r="L35" s="646"/>
      <c r="M35" s="646"/>
      <c r="N35" s="646"/>
      <c r="O35" s="646"/>
      <c r="P35" s="646"/>
      <c r="Q35" s="646"/>
      <c r="R35" s="646"/>
      <c r="S35" s="646"/>
      <c r="T35" s="646"/>
      <c r="U35" s="646"/>
      <c r="V35" s="646"/>
      <c r="W35" s="646"/>
      <c r="X35" s="646"/>
      <c r="Y35" s="646"/>
      <c r="Z35" s="646"/>
      <c r="AA35" s="646"/>
      <c r="AB35" s="646"/>
      <c r="AC35" s="646"/>
      <c r="AD35" s="646"/>
      <c r="AE35" s="646"/>
      <c r="AF35" s="646"/>
      <c r="AG35" s="646"/>
    </row>
    <row r="36" spans="1:33" ht="14.25" customHeight="1">
      <c r="A36" s="451"/>
      <c r="B36" s="452"/>
      <c r="C36" s="452"/>
      <c r="D36" s="645" t="s">
        <v>682</v>
      </c>
      <c r="E36" s="646"/>
      <c r="F36" s="646"/>
      <c r="G36" s="646"/>
      <c r="H36" s="646"/>
      <c r="I36" s="646"/>
      <c r="J36" s="646"/>
      <c r="K36" s="646"/>
      <c r="L36" s="646"/>
      <c r="M36" s="646"/>
      <c r="N36" s="646"/>
      <c r="O36" s="646"/>
      <c r="P36" s="646"/>
      <c r="Q36" s="646"/>
      <c r="R36" s="646"/>
      <c r="S36" s="646"/>
      <c r="T36" s="646"/>
      <c r="U36" s="646"/>
      <c r="V36" s="646"/>
      <c r="W36" s="646"/>
      <c r="X36" s="646"/>
      <c r="Y36" s="646"/>
      <c r="Z36" s="646"/>
      <c r="AA36" s="646"/>
      <c r="AB36" s="646"/>
      <c r="AC36" s="646"/>
      <c r="AD36" s="646"/>
      <c r="AE36" s="646"/>
      <c r="AF36" s="646"/>
      <c r="AG36" s="646"/>
    </row>
    <row r="37" spans="1:33" ht="14.25" customHeight="1">
      <c r="A37" s="451"/>
      <c r="B37" s="452"/>
      <c r="C37" s="452"/>
      <c r="D37" s="646"/>
      <c r="E37" s="646"/>
      <c r="F37" s="646"/>
      <c r="G37" s="646"/>
      <c r="H37" s="646"/>
      <c r="I37" s="646"/>
      <c r="J37" s="646"/>
      <c r="K37" s="646"/>
      <c r="L37" s="646"/>
      <c r="M37" s="646"/>
      <c r="N37" s="646"/>
      <c r="O37" s="646"/>
      <c r="P37" s="646"/>
      <c r="Q37" s="646"/>
      <c r="R37" s="646"/>
      <c r="S37" s="646"/>
      <c r="T37" s="646"/>
      <c r="U37" s="646"/>
      <c r="V37" s="646"/>
      <c r="W37" s="646"/>
      <c r="X37" s="646"/>
      <c r="Y37" s="646"/>
      <c r="Z37" s="646"/>
      <c r="AA37" s="646"/>
      <c r="AB37" s="646"/>
      <c r="AC37" s="646"/>
      <c r="AD37" s="646"/>
      <c r="AE37" s="646"/>
      <c r="AF37" s="646"/>
      <c r="AG37" s="646"/>
    </row>
    <row r="38" spans="1:33" ht="14.25" customHeight="1">
      <c r="A38" s="451"/>
      <c r="B38" s="452"/>
      <c r="C38" s="452"/>
      <c r="D38" s="646"/>
      <c r="E38" s="646"/>
      <c r="F38" s="646"/>
      <c r="G38" s="646"/>
      <c r="H38" s="646"/>
      <c r="I38" s="646"/>
      <c r="J38" s="646"/>
      <c r="K38" s="646"/>
      <c r="L38" s="646"/>
      <c r="M38" s="646"/>
      <c r="N38" s="646"/>
      <c r="O38" s="646"/>
      <c r="P38" s="646"/>
      <c r="Q38" s="646"/>
      <c r="R38" s="646"/>
      <c r="S38" s="646"/>
      <c r="T38" s="646"/>
      <c r="U38" s="646"/>
      <c r="V38" s="646"/>
      <c r="W38" s="646"/>
      <c r="X38" s="646"/>
      <c r="Y38" s="646"/>
      <c r="Z38" s="646"/>
      <c r="AA38" s="646"/>
      <c r="AB38" s="646"/>
      <c r="AC38" s="646"/>
      <c r="AD38" s="646"/>
      <c r="AE38" s="646"/>
      <c r="AF38" s="646"/>
      <c r="AG38" s="646"/>
    </row>
    <row r="39" spans="1:33" ht="14.25" customHeight="1">
      <c r="A39" s="451"/>
      <c r="B39" s="452"/>
      <c r="C39" s="452"/>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6"/>
      <c r="AG39" s="646"/>
    </row>
    <row r="40" spans="1:33" ht="14.25" customHeight="1">
      <c r="A40" s="451"/>
      <c r="B40" s="452"/>
      <c r="C40" s="452"/>
      <c r="D40" s="646"/>
      <c r="E40" s="646"/>
      <c r="F40" s="646"/>
      <c r="G40" s="646"/>
      <c r="H40" s="646"/>
      <c r="I40" s="646"/>
      <c r="J40" s="646"/>
      <c r="K40" s="646"/>
      <c r="L40" s="646"/>
      <c r="M40" s="646"/>
      <c r="N40" s="646"/>
      <c r="O40" s="646"/>
      <c r="P40" s="646"/>
      <c r="Q40" s="646"/>
      <c r="R40" s="646"/>
      <c r="S40" s="646"/>
      <c r="T40" s="646"/>
      <c r="U40" s="646"/>
      <c r="V40" s="646"/>
      <c r="W40" s="646"/>
      <c r="X40" s="646"/>
      <c r="Y40" s="646"/>
      <c r="Z40" s="646"/>
      <c r="AA40" s="646"/>
      <c r="AB40" s="646"/>
      <c r="AC40" s="646"/>
      <c r="AD40" s="646"/>
      <c r="AE40" s="646"/>
      <c r="AF40" s="646"/>
      <c r="AG40" s="646"/>
    </row>
    <row r="41" spans="1:33" ht="14.25" customHeight="1">
      <c r="A41" s="451"/>
      <c r="B41" s="452"/>
      <c r="C41" s="452"/>
      <c r="D41" s="453" t="s">
        <v>683</v>
      </c>
      <c r="E41" s="452"/>
      <c r="F41" s="452"/>
      <c r="G41" s="452"/>
      <c r="H41" s="452"/>
      <c r="I41" s="452"/>
      <c r="J41" s="452"/>
      <c r="K41" s="452"/>
      <c r="L41" s="452"/>
      <c r="M41" s="451"/>
      <c r="N41" s="451"/>
      <c r="O41" s="451"/>
      <c r="P41" s="451"/>
      <c r="Q41" s="451"/>
      <c r="R41" s="451"/>
      <c r="S41" s="451"/>
      <c r="T41" s="451"/>
      <c r="U41" s="451"/>
      <c r="V41" s="451"/>
      <c r="W41" s="451"/>
      <c r="X41" s="451"/>
      <c r="Y41" s="451"/>
      <c r="Z41" s="451"/>
      <c r="AA41" s="451"/>
      <c r="AB41" s="451"/>
      <c r="AC41" s="451"/>
      <c r="AD41" s="451"/>
      <c r="AE41" s="451"/>
      <c r="AF41" s="451"/>
      <c r="AG41" s="451"/>
    </row>
    <row r="42" spans="1:33" ht="14.25" customHeight="1">
      <c r="A42" s="451"/>
      <c r="B42" s="452"/>
      <c r="C42" s="452"/>
      <c r="D42" s="452"/>
      <c r="E42" s="452"/>
      <c r="F42" s="452"/>
      <c r="G42" s="452"/>
      <c r="H42" s="452"/>
      <c r="I42" s="452"/>
      <c r="J42" s="452"/>
      <c r="K42" s="452"/>
      <c r="L42" s="452"/>
      <c r="M42" s="451"/>
      <c r="N42" s="451"/>
      <c r="O42" s="451"/>
      <c r="P42" s="451"/>
      <c r="Q42" s="451"/>
      <c r="R42" s="451"/>
      <c r="S42" s="451"/>
      <c r="T42" s="451"/>
      <c r="U42" s="451"/>
      <c r="V42" s="451"/>
      <c r="W42" s="451"/>
      <c r="X42" s="451"/>
      <c r="Y42" s="451"/>
      <c r="Z42" s="451"/>
      <c r="AA42" s="451"/>
      <c r="AB42" s="451"/>
      <c r="AC42" s="451"/>
      <c r="AD42" s="451"/>
      <c r="AE42" s="451"/>
      <c r="AF42" s="451"/>
      <c r="AG42" s="451"/>
    </row>
    <row r="43" spans="1:33" ht="14.25" customHeight="1">
      <c r="A43" s="451"/>
      <c r="B43" s="452"/>
      <c r="C43" s="452" t="s">
        <v>684</v>
      </c>
      <c r="D43" s="452" t="s">
        <v>685</v>
      </c>
      <c r="E43" s="452"/>
      <c r="F43" s="452"/>
      <c r="G43" s="452"/>
      <c r="H43" s="452"/>
      <c r="I43" s="452"/>
      <c r="J43" s="452"/>
      <c r="K43" s="452"/>
      <c r="L43" s="452"/>
      <c r="M43" s="451"/>
      <c r="N43" s="451"/>
      <c r="O43" s="451"/>
      <c r="P43" s="451"/>
      <c r="Q43" s="451"/>
      <c r="R43" s="451"/>
      <c r="S43" s="451"/>
      <c r="T43" s="451"/>
      <c r="U43" s="451"/>
      <c r="V43" s="451"/>
      <c r="W43" s="451"/>
      <c r="X43" s="451"/>
      <c r="Y43" s="451"/>
      <c r="Z43" s="451"/>
      <c r="AA43" s="451"/>
      <c r="AB43" s="451"/>
      <c r="AC43" s="451"/>
      <c r="AD43" s="451"/>
      <c r="AE43" s="451"/>
      <c r="AF43" s="451"/>
      <c r="AG43" s="451"/>
    </row>
    <row r="44" spans="1:33" ht="14.25" customHeight="1">
      <c r="A44" s="451"/>
      <c r="B44" s="452"/>
      <c r="C44" s="452"/>
      <c r="D44" s="644" t="s">
        <v>686</v>
      </c>
      <c r="E44" s="646"/>
      <c r="F44" s="646"/>
      <c r="G44" s="646"/>
      <c r="H44" s="646"/>
      <c r="I44" s="646"/>
      <c r="J44" s="646"/>
      <c r="K44" s="646"/>
      <c r="L44" s="646"/>
      <c r="M44" s="646"/>
      <c r="N44" s="646"/>
      <c r="O44" s="646"/>
      <c r="P44" s="646"/>
      <c r="Q44" s="646"/>
      <c r="R44" s="646"/>
      <c r="S44" s="646"/>
      <c r="T44" s="646"/>
      <c r="U44" s="646"/>
      <c r="V44" s="646"/>
      <c r="W44" s="646"/>
      <c r="X44" s="646"/>
      <c r="Y44" s="646"/>
      <c r="Z44" s="646"/>
      <c r="AA44" s="646"/>
      <c r="AB44" s="646"/>
      <c r="AC44" s="646"/>
      <c r="AD44" s="646"/>
      <c r="AE44" s="646"/>
      <c r="AF44" s="646"/>
      <c r="AG44" s="646"/>
    </row>
    <row r="45" spans="1:33" ht="14.25" customHeight="1">
      <c r="A45" s="451"/>
      <c r="B45" s="452"/>
      <c r="C45" s="452"/>
      <c r="D45" s="646"/>
      <c r="E45" s="646"/>
      <c r="F45" s="646"/>
      <c r="G45" s="646"/>
      <c r="H45" s="646"/>
      <c r="I45" s="646"/>
      <c r="J45" s="646"/>
      <c r="K45" s="646"/>
      <c r="L45" s="646"/>
      <c r="M45" s="646"/>
      <c r="N45" s="646"/>
      <c r="O45" s="646"/>
      <c r="P45" s="646"/>
      <c r="Q45" s="646"/>
      <c r="R45" s="646"/>
      <c r="S45" s="646"/>
      <c r="T45" s="646"/>
      <c r="U45" s="646"/>
      <c r="V45" s="646"/>
      <c r="W45" s="646"/>
      <c r="X45" s="646"/>
      <c r="Y45" s="646"/>
      <c r="Z45" s="646"/>
      <c r="AA45" s="646"/>
      <c r="AB45" s="646"/>
      <c r="AC45" s="646"/>
      <c r="AD45" s="646"/>
      <c r="AE45" s="646"/>
      <c r="AF45" s="646"/>
      <c r="AG45" s="646"/>
    </row>
    <row r="46" spans="1:33" ht="14.25" customHeight="1">
      <c r="A46" s="451"/>
      <c r="B46" s="452"/>
      <c r="C46" s="452"/>
      <c r="D46" s="646"/>
      <c r="E46" s="646"/>
      <c r="F46" s="646"/>
      <c r="G46" s="646"/>
      <c r="H46" s="646"/>
      <c r="I46" s="646"/>
      <c r="J46" s="646"/>
      <c r="K46" s="646"/>
      <c r="L46" s="646"/>
      <c r="M46" s="646"/>
      <c r="N46" s="646"/>
      <c r="O46" s="646"/>
      <c r="P46" s="646"/>
      <c r="Q46" s="646"/>
      <c r="R46" s="646"/>
      <c r="S46" s="646"/>
      <c r="T46" s="646"/>
      <c r="U46" s="646"/>
      <c r="V46" s="646"/>
      <c r="W46" s="646"/>
      <c r="X46" s="646"/>
      <c r="Y46" s="646"/>
      <c r="Z46" s="646"/>
      <c r="AA46" s="646"/>
      <c r="AB46" s="646"/>
      <c r="AC46" s="646"/>
      <c r="AD46" s="646"/>
      <c r="AE46" s="646"/>
      <c r="AF46" s="646"/>
      <c r="AG46" s="646"/>
    </row>
    <row r="47" spans="1:33" ht="14.25" customHeight="1">
      <c r="A47" s="451"/>
      <c r="B47" s="452"/>
      <c r="C47" s="452"/>
      <c r="D47" s="645" t="s">
        <v>687</v>
      </c>
      <c r="E47" s="646"/>
      <c r="F47" s="646"/>
      <c r="G47" s="646"/>
      <c r="H47" s="646"/>
      <c r="I47" s="646"/>
      <c r="J47" s="646"/>
      <c r="K47" s="646"/>
      <c r="L47" s="646"/>
      <c r="M47" s="646"/>
      <c r="N47" s="646"/>
      <c r="O47" s="646"/>
      <c r="P47" s="646"/>
      <c r="Q47" s="646"/>
      <c r="R47" s="646"/>
      <c r="S47" s="646"/>
      <c r="T47" s="646"/>
      <c r="U47" s="646"/>
      <c r="V47" s="646"/>
      <c r="W47" s="646"/>
      <c r="X47" s="646"/>
      <c r="Y47" s="646"/>
      <c r="Z47" s="646"/>
      <c r="AA47" s="646"/>
      <c r="AB47" s="646"/>
      <c r="AC47" s="646"/>
      <c r="AD47" s="646"/>
      <c r="AE47" s="646"/>
      <c r="AF47" s="646"/>
      <c r="AG47" s="646"/>
    </row>
    <row r="48" spans="1:33" ht="14.25" customHeight="1">
      <c r="A48" s="451"/>
      <c r="B48" s="452"/>
      <c r="C48" s="452"/>
      <c r="D48" s="646"/>
      <c r="E48" s="646"/>
      <c r="F48" s="646"/>
      <c r="G48" s="646"/>
      <c r="H48" s="646"/>
      <c r="I48" s="646"/>
      <c r="J48" s="646"/>
      <c r="K48" s="646"/>
      <c r="L48" s="646"/>
      <c r="M48" s="646"/>
      <c r="N48" s="646"/>
      <c r="O48" s="646"/>
      <c r="P48" s="646"/>
      <c r="Q48" s="646"/>
      <c r="R48" s="646"/>
      <c r="S48" s="646"/>
      <c r="T48" s="646"/>
      <c r="U48" s="646"/>
      <c r="V48" s="646"/>
      <c r="W48" s="646"/>
      <c r="X48" s="646"/>
      <c r="Y48" s="646"/>
      <c r="Z48" s="646"/>
      <c r="AA48" s="646"/>
      <c r="AB48" s="646"/>
      <c r="AC48" s="646"/>
      <c r="AD48" s="646"/>
      <c r="AE48" s="646"/>
      <c r="AF48" s="646"/>
      <c r="AG48" s="646"/>
    </row>
    <row r="49" spans="1:33" ht="14.25" customHeight="1">
      <c r="A49" s="451"/>
      <c r="B49" s="452"/>
      <c r="C49" s="452"/>
      <c r="D49" s="645" t="s">
        <v>688</v>
      </c>
      <c r="E49" s="646"/>
      <c r="F49" s="646"/>
      <c r="G49" s="646"/>
      <c r="H49" s="646"/>
      <c r="I49" s="646"/>
      <c r="J49" s="646"/>
      <c r="K49" s="646"/>
      <c r="L49" s="646"/>
      <c r="M49" s="646"/>
      <c r="N49" s="646"/>
      <c r="O49" s="646"/>
      <c r="P49" s="646"/>
      <c r="Q49" s="646"/>
      <c r="R49" s="646"/>
      <c r="S49" s="646"/>
      <c r="T49" s="646"/>
      <c r="U49" s="646"/>
      <c r="V49" s="646"/>
      <c r="W49" s="646"/>
      <c r="X49" s="646"/>
      <c r="Y49" s="646"/>
      <c r="Z49" s="646"/>
      <c r="AA49" s="646"/>
      <c r="AB49" s="646"/>
      <c r="AC49" s="646"/>
      <c r="AD49" s="646"/>
      <c r="AE49" s="646"/>
      <c r="AF49" s="646"/>
      <c r="AG49" s="646"/>
    </row>
    <row r="50" spans="1:33" ht="14.25" customHeight="1">
      <c r="A50" s="451"/>
      <c r="B50" s="452"/>
      <c r="C50" s="452"/>
      <c r="D50" s="646"/>
      <c r="E50" s="646"/>
      <c r="F50" s="646"/>
      <c r="G50" s="646"/>
      <c r="H50" s="646"/>
      <c r="I50" s="646"/>
      <c r="J50" s="646"/>
      <c r="K50" s="646"/>
      <c r="L50" s="646"/>
      <c r="M50" s="646"/>
      <c r="N50" s="646"/>
      <c r="O50" s="646"/>
      <c r="P50" s="646"/>
      <c r="Q50" s="646"/>
      <c r="R50" s="646"/>
      <c r="S50" s="646"/>
      <c r="T50" s="646"/>
      <c r="U50" s="646"/>
      <c r="V50" s="646"/>
      <c r="W50" s="646"/>
      <c r="X50" s="646"/>
      <c r="Y50" s="646"/>
      <c r="Z50" s="646"/>
      <c r="AA50" s="646"/>
      <c r="AB50" s="646"/>
      <c r="AC50" s="646"/>
      <c r="AD50" s="646"/>
      <c r="AE50" s="646"/>
      <c r="AF50" s="646"/>
      <c r="AG50" s="646"/>
    </row>
    <row r="51" spans="1:33" ht="14.25" customHeight="1">
      <c r="A51" s="451"/>
      <c r="B51" s="452"/>
      <c r="C51" s="452"/>
      <c r="D51" s="453" t="s">
        <v>689</v>
      </c>
      <c r="E51" s="452"/>
      <c r="F51" s="452"/>
      <c r="G51" s="452"/>
      <c r="H51" s="452"/>
      <c r="I51" s="452"/>
      <c r="J51" s="452"/>
      <c r="K51" s="452"/>
      <c r="L51" s="452"/>
      <c r="M51" s="451"/>
      <c r="N51" s="451"/>
      <c r="O51" s="451"/>
      <c r="P51" s="451"/>
      <c r="Q51" s="451"/>
      <c r="R51" s="451"/>
      <c r="S51" s="451"/>
      <c r="T51" s="451"/>
      <c r="U51" s="451"/>
      <c r="V51" s="451"/>
      <c r="W51" s="451"/>
      <c r="X51" s="451"/>
      <c r="Y51" s="451"/>
      <c r="Z51" s="451"/>
      <c r="AA51" s="451"/>
      <c r="AB51" s="451"/>
      <c r="AC51" s="451"/>
      <c r="AD51" s="451"/>
      <c r="AE51" s="451"/>
      <c r="AF51" s="451"/>
      <c r="AG51" s="451"/>
    </row>
    <row r="52" spans="1:33" ht="13.5">
      <c r="A52" s="451"/>
      <c r="B52" s="452"/>
      <c r="C52" s="452"/>
      <c r="D52" s="452"/>
      <c r="E52" s="452"/>
      <c r="F52" s="452"/>
      <c r="G52" s="452"/>
      <c r="H52" s="452"/>
      <c r="I52" s="452"/>
      <c r="J52" s="452"/>
      <c r="K52" s="452"/>
      <c r="L52" s="452"/>
      <c r="M52" s="451"/>
      <c r="N52" s="451"/>
      <c r="O52" s="451"/>
      <c r="P52" s="451"/>
      <c r="Q52" s="451"/>
      <c r="R52" s="451"/>
      <c r="S52" s="451"/>
      <c r="T52" s="451"/>
      <c r="U52" s="451"/>
      <c r="V52" s="451"/>
      <c r="W52" s="451"/>
      <c r="X52" s="451"/>
      <c r="Y52" s="451"/>
      <c r="Z52" s="451"/>
      <c r="AA52" s="451"/>
      <c r="AB52" s="451"/>
      <c r="AC52" s="451"/>
      <c r="AD52" s="451"/>
      <c r="AE52" s="451"/>
      <c r="AF52" s="451"/>
      <c r="AG52" s="451"/>
    </row>
    <row r="53" spans="1:33" ht="13.5">
      <c r="A53" s="451"/>
      <c r="B53" s="452"/>
      <c r="C53" s="452" t="s">
        <v>690</v>
      </c>
      <c r="D53" s="452" t="s">
        <v>691</v>
      </c>
      <c r="E53" s="452"/>
      <c r="F53" s="452"/>
      <c r="G53" s="452"/>
      <c r="H53" s="452"/>
      <c r="I53" s="452"/>
      <c r="J53" s="452"/>
      <c r="K53" s="452"/>
      <c r="L53" s="452"/>
      <c r="M53" s="451"/>
      <c r="N53" s="451"/>
      <c r="O53" s="451"/>
      <c r="P53" s="451"/>
      <c r="Q53" s="451"/>
      <c r="R53" s="451"/>
      <c r="S53" s="451"/>
      <c r="T53" s="451"/>
      <c r="U53" s="451"/>
      <c r="V53" s="451"/>
      <c r="W53" s="451"/>
      <c r="X53" s="451"/>
      <c r="Y53" s="451"/>
      <c r="Z53" s="451"/>
      <c r="AA53" s="451"/>
      <c r="AB53" s="451"/>
      <c r="AC53" s="451"/>
      <c r="AD53" s="451"/>
      <c r="AE53" s="451"/>
      <c r="AF53" s="451"/>
      <c r="AG53" s="451"/>
    </row>
    <row r="54" spans="1:33" ht="13.5" customHeight="1">
      <c r="A54" s="451"/>
      <c r="B54" s="452"/>
      <c r="C54" s="452"/>
      <c r="D54" s="644" t="s">
        <v>692</v>
      </c>
      <c r="E54" s="644"/>
      <c r="F54" s="644"/>
      <c r="G54" s="644"/>
      <c r="H54" s="644"/>
      <c r="I54" s="644"/>
      <c r="J54" s="644"/>
      <c r="K54" s="644"/>
      <c r="L54" s="644"/>
      <c r="M54" s="644"/>
      <c r="N54" s="644"/>
      <c r="O54" s="644"/>
      <c r="P54" s="644"/>
      <c r="Q54" s="644"/>
      <c r="R54" s="644"/>
      <c r="S54" s="644"/>
      <c r="T54" s="644"/>
      <c r="U54" s="644"/>
      <c r="V54" s="644"/>
      <c r="W54" s="644"/>
      <c r="X54" s="644"/>
      <c r="Y54" s="644"/>
      <c r="Z54" s="644"/>
      <c r="AA54" s="644"/>
      <c r="AB54" s="644"/>
      <c r="AC54" s="644"/>
      <c r="AD54" s="644"/>
      <c r="AE54" s="644"/>
      <c r="AF54" s="644"/>
      <c r="AG54" s="644"/>
    </row>
    <row r="55" spans="1:33" ht="13.5">
      <c r="A55" s="451"/>
      <c r="B55" s="452"/>
      <c r="C55" s="452"/>
      <c r="D55" s="644"/>
      <c r="E55" s="644"/>
      <c r="F55" s="644"/>
      <c r="G55" s="644"/>
      <c r="H55" s="644"/>
      <c r="I55" s="644"/>
      <c r="J55" s="644"/>
      <c r="K55" s="644"/>
      <c r="L55" s="644"/>
      <c r="M55" s="644"/>
      <c r="N55" s="644"/>
      <c r="O55" s="644"/>
      <c r="P55" s="644"/>
      <c r="Q55" s="644"/>
      <c r="R55" s="644"/>
      <c r="S55" s="644"/>
      <c r="T55" s="644"/>
      <c r="U55" s="644"/>
      <c r="V55" s="644"/>
      <c r="W55" s="644"/>
      <c r="X55" s="644"/>
      <c r="Y55" s="644"/>
      <c r="Z55" s="644"/>
      <c r="AA55" s="644"/>
      <c r="AB55" s="644"/>
      <c r="AC55" s="644"/>
      <c r="AD55" s="644"/>
      <c r="AE55" s="644"/>
      <c r="AF55" s="644"/>
      <c r="AG55" s="644"/>
    </row>
    <row r="56" spans="1:33" ht="13.5">
      <c r="A56" s="451"/>
      <c r="B56" s="452"/>
      <c r="C56" s="452"/>
      <c r="D56" s="455"/>
      <c r="E56" s="455"/>
      <c r="F56" s="455"/>
      <c r="G56" s="455"/>
      <c r="H56" s="455"/>
      <c r="I56" s="455"/>
      <c r="J56" s="455"/>
      <c r="K56" s="455"/>
      <c r="L56" s="455"/>
      <c r="M56" s="455"/>
      <c r="N56" s="455"/>
      <c r="O56" s="455"/>
      <c r="P56" s="455"/>
      <c r="Q56" s="455"/>
      <c r="R56" s="455"/>
      <c r="S56" s="455"/>
      <c r="T56" s="455"/>
      <c r="U56" s="455"/>
      <c r="V56" s="455"/>
      <c r="W56" s="455"/>
      <c r="X56" s="455"/>
      <c r="Y56" s="455"/>
      <c r="Z56" s="455"/>
      <c r="AA56" s="455"/>
      <c r="AB56" s="455"/>
      <c r="AC56" s="455"/>
      <c r="AD56" s="455"/>
      <c r="AE56" s="455"/>
      <c r="AF56" s="455"/>
      <c r="AG56" s="455"/>
    </row>
    <row r="57" spans="1:33" ht="13.5">
      <c r="A57" s="451"/>
      <c r="B57" s="452"/>
      <c r="C57" s="452"/>
      <c r="D57" s="455"/>
      <c r="E57" s="455"/>
      <c r="F57" s="455"/>
      <c r="G57" s="455"/>
      <c r="H57" s="455"/>
      <c r="I57" s="455"/>
      <c r="J57" s="455"/>
      <c r="K57" s="455"/>
      <c r="L57" s="455"/>
      <c r="M57" s="455"/>
      <c r="N57" s="455"/>
      <c r="O57" s="455"/>
      <c r="P57" s="455"/>
      <c r="Q57" s="455"/>
      <c r="R57" s="455"/>
      <c r="S57" s="455"/>
      <c r="T57" s="455"/>
      <c r="U57" s="455"/>
      <c r="V57" s="455"/>
      <c r="W57" s="455"/>
      <c r="X57" s="455"/>
      <c r="Y57" s="455"/>
      <c r="Z57" s="455"/>
      <c r="AA57" s="455"/>
      <c r="AB57" s="455"/>
      <c r="AC57" s="455"/>
      <c r="AD57" s="455"/>
      <c r="AE57" s="455"/>
      <c r="AF57" s="455"/>
      <c r="AG57" s="455"/>
    </row>
    <row r="58" spans="1:33" ht="13.5">
      <c r="A58" s="451"/>
      <c r="B58" s="452"/>
      <c r="C58" s="452"/>
      <c r="D58" s="455"/>
      <c r="E58" s="455"/>
      <c r="F58" s="455"/>
      <c r="G58" s="455"/>
      <c r="H58" s="455"/>
      <c r="I58" s="455"/>
      <c r="J58" s="455"/>
      <c r="K58" s="455"/>
      <c r="L58" s="455"/>
      <c r="M58" s="455"/>
      <c r="N58" s="455"/>
      <c r="O58" s="455"/>
      <c r="R58" s="455"/>
      <c r="S58" s="455"/>
      <c r="T58" s="455"/>
      <c r="U58" s="455"/>
      <c r="V58" s="455"/>
      <c r="W58" s="455"/>
      <c r="X58" s="455"/>
      <c r="Y58" s="455"/>
      <c r="Z58" s="455"/>
      <c r="AA58" s="455"/>
      <c r="AB58" s="455"/>
      <c r="AC58" s="455"/>
      <c r="AD58" s="455"/>
      <c r="AE58" s="455"/>
      <c r="AF58" s="455"/>
      <c r="AG58" s="455"/>
    </row>
    <row r="59" spans="1:33" ht="13.5">
      <c r="A59" s="451"/>
      <c r="B59" s="452"/>
      <c r="C59" s="452"/>
      <c r="D59" s="452"/>
      <c r="E59" s="452"/>
      <c r="F59" s="452"/>
      <c r="G59" s="452"/>
      <c r="H59" s="451"/>
      <c r="I59" s="452"/>
      <c r="J59" s="452"/>
      <c r="K59" s="452"/>
      <c r="L59" s="452"/>
      <c r="M59" s="451"/>
      <c r="N59" s="451"/>
      <c r="O59" s="451"/>
      <c r="P59" s="456" t="s">
        <v>693</v>
      </c>
      <c r="Q59" s="451"/>
      <c r="R59" s="451"/>
      <c r="S59" s="451"/>
      <c r="T59" s="451"/>
      <c r="U59" s="451"/>
      <c r="V59" s="451"/>
      <c r="W59" s="451"/>
      <c r="X59" s="451"/>
      <c r="Y59" s="451"/>
      <c r="Z59" s="451"/>
      <c r="AA59" s="451"/>
      <c r="AB59" s="451"/>
      <c r="AC59" s="451"/>
      <c r="AD59" s="451"/>
      <c r="AE59" s="451"/>
      <c r="AF59" s="451"/>
      <c r="AG59" s="451"/>
    </row>
    <row r="60" spans="1:33" ht="13.5">
      <c r="A60" s="451"/>
      <c r="B60" s="452"/>
      <c r="C60" s="452"/>
      <c r="D60" s="452" t="s">
        <v>126</v>
      </c>
      <c r="E60" s="452"/>
      <c r="F60" s="452"/>
      <c r="G60" s="452"/>
      <c r="H60" s="452"/>
      <c r="I60" s="452"/>
      <c r="J60" s="452"/>
      <c r="K60" s="452"/>
      <c r="L60" s="452"/>
      <c r="M60" s="451"/>
      <c r="N60" s="451"/>
      <c r="O60" s="451"/>
      <c r="P60" s="451"/>
      <c r="Q60" s="451"/>
      <c r="R60" s="451"/>
      <c r="S60" s="451"/>
      <c r="T60" s="451"/>
      <c r="U60" s="451"/>
      <c r="V60" s="451"/>
      <c r="W60" s="451"/>
      <c r="X60" s="451"/>
      <c r="Y60" s="451"/>
      <c r="Z60" s="451"/>
      <c r="AA60" s="451"/>
      <c r="AB60" s="451"/>
      <c r="AC60" s="451"/>
      <c r="AD60" s="451"/>
      <c r="AE60" s="451"/>
      <c r="AF60" s="451"/>
      <c r="AG60" s="451"/>
    </row>
    <row r="61" spans="1:33" ht="13.5">
      <c r="A61" s="451"/>
      <c r="B61" s="452"/>
      <c r="C61" s="452"/>
      <c r="D61" s="452"/>
      <c r="E61" s="452"/>
      <c r="F61" s="452"/>
      <c r="G61" s="452"/>
      <c r="H61" s="452"/>
      <c r="I61" s="452"/>
      <c r="J61" s="452"/>
      <c r="K61" s="452"/>
      <c r="L61" s="452"/>
      <c r="M61" s="451"/>
      <c r="N61" s="451"/>
      <c r="O61" s="451"/>
      <c r="P61" s="451"/>
      <c r="Q61" s="451"/>
      <c r="R61" s="451"/>
      <c r="S61" s="451"/>
      <c r="T61" s="451"/>
      <c r="U61" s="451"/>
      <c r="V61" s="451"/>
      <c r="W61" s="451"/>
      <c r="X61" s="451"/>
      <c r="Y61" s="451"/>
      <c r="Z61" s="451"/>
      <c r="AA61" s="451"/>
      <c r="AB61" s="451"/>
      <c r="AC61" s="451"/>
      <c r="AD61" s="451"/>
      <c r="AE61" s="451"/>
      <c r="AF61" s="451"/>
      <c r="AG61" s="451"/>
    </row>
    <row r="62" spans="1:33" ht="13.5">
      <c r="A62" s="451"/>
      <c r="B62" s="452"/>
      <c r="C62" s="452" t="s">
        <v>694</v>
      </c>
      <c r="D62" s="452" t="s">
        <v>695</v>
      </c>
      <c r="E62" s="452"/>
      <c r="F62" s="452"/>
      <c r="G62" s="452"/>
      <c r="H62" s="452"/>
      <c r="I62" s="452"/>
      <c r="J62" s="452"/>
      <c r="K62" s="452"/>
      <c r="L62" s="452"/>
      <c r="M62" s="451"/>
      <c r="N62" s="451"/>
      <c r="O62" s="451"/>
      <c r="P62" s="451"/>
      <c r="Q62" s="451"/>
      <c r="R62" s="451"/>
      <c r="S62" s="451"/>
      <c r="T62" s="451"/>
      <c r="U62" s="451"/>
      <c r="V62" s="451"/>
      <c r="W62" s="451"/>
      <c r="X62" s="451"/>
      <c r="Y62" s="451"/>
      <c r="Z62" s="451"/>
      <c r="AA62" s="451"/>
      <c r="AB62" s="451"/>
      <c r="AC62" s="451"/>
      <c r="AD62" s="451"/>
      <c r="AE62" s="451"/>
      <c r="AF62" s="451"/>
      <c r="AG62" s="451"/>
    </row>
    <row r="63" spans="1:33" ht="13.5">
      <c r="A63" s="451"/>
      <c r="B63" s="452"/>
      <c r="C63" s="452"/>
      <c r="D63" s="452" t="s">
        <v>696</v>
      </c>
      <c r="E63" s="452"/>
      <c r="F63" s="452"/>
      <c r="G63" s="452"/>
      <c r="H63" s="452"/>
      <c r="I63" s="452"/>
      <c r="J63" s="452"/>
      <c r="K63" s="452"/>
      <c r="L63" s="452"/>
      <c r="M63" s="451"/>
      <c r="N63" s="451"/>
      <c r="O63" s="451"/>
      <c r="P63" s="451"/>
      <c r="Q63" s="451"/>
      <c r="R63" s="451"/>
      <c r="S63" s="451"/>
      <c r="T63" s="451"/>
      <c r="U63" s="451"/>
      <c r="V63" s="451"/>
      <c r="W63" s="451"/>
      <c r="X63" s="451"/>
      <c r="Y63" s="451"/>
      <c r="Z63" s="451"/>
      <c r="AA63" s="451"/>
      <c r="AB63" s="451"/>
      <c r="AC63" s="451"/>
      <c r="AD63" s="451"/>
      <c r="AE63" s="451"/>
      <c r="AF63" s="451"/>
      <c r="AG63" s="451"/>
    </row>
    <row r="64" spans="1:33" ht="13.5">
      <c r="A64" s="451"/>
      <c r="B64" s="452"/>
      <c r="C64" s="452"/>
      <c r="D64" s="452" t="s">
        <v>127</v>
      </c>
      <c r="E64" s="452" t="s">
        <v>0</v>
      </c>
      <c r="F64" s="452"/>
      <c r="G64" s="452"/>
      <c r="H64" s="452"/>
      <c r="I64" s="452"/>
      <c r="J64" s="452"/>
      <c r="K64" s="452"/>
      <c r="L64" s="452"/>
      <c r="M64" s="451"/>
      <c r="N64" s="451"/>
      <c r="O64" s="451"/>
      <c r="P64" s="451"/>
      <c r="Q64" s="451"/>
      <c r="R64" s="451"/>
      <c r="S64" s="451"/>
      <c r="T64" s="451"/>
      <c r="U64" s="451"/>
      <c r="V64" s="451"/>
      <c r="W64" s="451"/>
      <c r="X64" s="451"/>
      <c r="Y64" s="451"/>
      <c r="Z64" s="451"/>
      <c r="AA64" s="451"/>
      <c r="AB64" s="451"/>
      <c r="AC64" s="451"/>
      <c r="AD64" s="451"/>
      <c r="AE64" s="451"/>
      <c r="AF64" s="451"/>
      <c r="AG64" s="451"/>
    </row>
    <row r="65" spans="1:33" ht="13.5" customHeight="1">
      <c r="A65" s="451"/>
      <c r="B65" s="452"/>
      <c r="C65" s="452"/>
      <c r="D65" s="452" t="s">
        <v>128</v>
      </c>
      <c r="E65" s="644" t="s">
        <v>1</v>
      </c>
      <c r="F65" s="644"/>
      <c r="G65" s="644"/>
      <c r="H65" s="644"/>
      <c r="I65" s="644"/>
      <c r="J65" s="644"/>
      <c r="K65" s="644"/>
      <c r="L65" s="644"/>
      <c r="M65" s="644"/>
      <c r="N65" s="644"/>
      <c r="O65" s="644"/>
      <c r="P65" s="644"/>
      <c r="Q65" s="644"/>
      <c r="R65" s="644"/>
      <c r="S65" s="644"/>
      <c r="T65" s="644"/>
      <c r="U65" s="644"/>
      <c r="V65" s="644"/>
      <c r="W65" s="644"/>
      <c r="X65" s="644"/>
      <c r="Y65" s="644"/>
      <c r="Z65" s="644"/>
      <c r="AA65" s="644"/>
      <c r="AB65" s="644"/>
      <c r="AC65" s="644"/>
      <c r="AD65" s="644"/>
      <c r="AE65" s="644"/>
      <c r="AF65" s="644"/>
      <c r="AG65" s="644"/>
    </row>
    <row r="66" spans="1:33" ht="13.5">
      <c r="A66" s="451"/>
      <c r="B66" s="452"/>
      <c r="C66" s="452"/>
      <c r="D66" s="452"/>
      <c r="E66" s="644"/>
      <c r="F66" s="644"/>
      <c r="G66" s="644"/>
      <c r="H66" s="644"/>
      <c r="I66" s="644"/>
      <c r="J66" s="644"/>
      <c r="K66" s="644"/>
      <c r="L66" s="644"/>
      <c r="M66" s="644"/>
      <c r="N66" s="644"/>
      <c r="O66" s="644"/>
      <c r="P66" s="644"/>
      <c r="Q66" s="644"/>
      <c r="R66" s="644"/>
      <c r="S66" s="644"/>
      <c r="T66" s="644"/>
      <c r="U66" s="644"/>
      <c r="V66" s="644"/>
      <c r="W66" s="644"/>
      <c r="X66" s="644"/>
      <c r="Y66" s="644"/>
      <c r="Z66" s="644"/>
      <c r="AA66" s="644"/>
      <c r="AB66" s="644"/>
      <c r="AC66" s="644"/>
      <c r="AD66" s="644"/>
      <c r="AE66" s="644"/>
      <c r="AF66" s="644"/>
      <c r="AG66" s="644"/>
    </row>
    <row r="67" spans="1:33" ht="13.5" customHeight="1">
      <c r="A67" s="451"/>
      <c r="B67" s="452"/>
      <c r="C67" s="452"/>
      <c r="D67" s="644" t="s">
        <v>2</v>
      </c>
      <c r="E67" s="644"/>
      <c r="F67" s="644"/>
      <c r="G67" s="644"/>
      <c r="H67" s="644"/>
      <c r="I67" s="644"/>
      <c r="J67" s="644"/>
      <c r="K67" s="644"/>
      <c r="L67" s="644"/>
      <c r="M67" s="644"/>
      <c r="N67" s="644"/>
      <c r="O67" s="644"/>
      <c r="P67" s="644"/>
      <c r="Q67" s="644"/>
      <c r="R67" s="644"/>
      <c r="S67" s="644"/>
      <c r="T67" s="644"/>
      <c r="U67" s="644"/>
      <c r="V67" s="644"/>
      <c r="W67" s="644"/>
      <c r="X67" s="644"/>
      <c r="Y67" s="644"/>
      <c r="Z67" s="644"/>
      <c r="AA67" s="644"/>
      <c r="AB67" s="644"/>
      <c r="AC67" s="644"/>
      <c r="AD67" s="644"/>
      <c r="AE67" s="644"/>
      <c r="AF67" s="644"/>
      <c r="AG67" s="644"/>
    </row>
    <row r="68" spans="1:33" ht="13.5">
      <c r="A68" s="451"/>
      <c r="B68" s="452"/>
      <c r="C68" s="452"/>
      <c r="D68" s="644"/>
      <c r="E68" s="644"/>
      <c r="F68" s="644"/>
      <c r="G68" s="644"/>
      <c r="H68" s="644"/>
      <c r="I68" s="644"/>
      <c r="J68" s="644"/>
      <c r="K68" s="644"/>
      <c r="L68" s="644"/>
      <c r="M68" s="644"/>
      <c r="N68" s="644"/>
      <c r="O68" s="644"/>
      <c r="P68" s="644"/>
      <c r="Q68" s="644"/>
      <c r="R68" s="644"/>
      <c r="S68" s="644"/>
      <c r="T68" s="644"/>
      <c r="U68" s="644"/>
      <c r="V68" s="644"/>
      <c r="W68" s="644"/>
      <c r="X68" s="644"/>
      <c r="Y68" s="644"/>
      <c r="Z68" s="644"/>
      <c r="AA68" s="644"/>
      <c r="AB68" s="644"/>
      <c r="AC68" s="644"/>
      <c r="AD68" s="644"/>
      <c r="AE68" s="644"/>
      <c r="AF68" s="644"/>
      <c r="AG68" s="644"/>
    </row>
    <row r="69" spans="1:33" ht="13.5">
      <c r="A69" s="451"/>
      <c r="B69" s="452"/>
      <c r="C69" s="452"/>
      <c r="D69" s="644"/>
      <c r="E69" s="644"/>
      <c r="F69" s="644"/>
      <c r="G69" s="644"/>
      <c r="H69" s="644"/>
      <c r="I69" s="644"/>
      <c r="J69" s="644"/>
      <c r="K69" s="644"/>
      <c r="L69" s="644"/>
      <c r="M69" s="644"/>
      <c r="N69" s="644"/>
      <c r="O69" s="644"/>
      <c r="P69" s="644"/>
      <c r="Q69" s="644"/>
      <c r="R69" s="644"/>
      <c r="S69" s="644"/>
      <c r="T69" s="644"/>
      <c r="U69" s="644"/>
      <c r="V69" s="644"/>
      <c r="W69" s="644"/>
      <c r="X69" s="644"/>
      <c r="Y69" s="644"/>
      <c r="Z69" s="644"/>
      <c r="AA69" s="644"/>
      <c r="AB69" s="644"/>
      <c r="AC69" s="644"/>
      <c r="AD69" s="644"/>
      <c r="AE69" s="644"/>
      <c r="AF69" s="644"/>
      <c r="AG69" s="644"/>
    </row>
    <row r="70" spans="1:33" ht="13.5" customHeight="1">
      <c r="A70" s="451"/>
      <c r="B70" s="452"/>
      <c r="C70" s="452"/>
      <c r="D70" s="645" t="s">
        <v>3</v>
      </c>
      <c r="E70" s="644"/>
      <c r="F70" s="644"/>
      <c r="G70" s="644"/>
      <c r="H70" s="644"/>
      <c r="I70" s="644"/>
      <c r="J70" s="644"/>
      <c r="K70" s="644"/>
      <c r="L70" s="644"/>
      <c r="M70" s="644"/>
      <c r="N70" s="644"/>
      <c r="O70" s="644"/>
      <c r="P70" s="644"/>
      <c r="Q70" s="644"/>
      <c r="R70" s="644"/>
      <c r="S70" s="644"/>
      <c r="T70" s="644"/>
      <c r="U70" s="644"/>
      <c r="V70" s="644"/>
      <c r="W70" s="644"/>
      <c r="X70" s="644"/>
      <c r="Y70" s="644"/>
      <c r="Z70" s="644"/>
      <c r="AA70" s="644"/>
      <c r="AB70" s="644"/>
      <c r="AC70" s="644"/>
      <c r="AD70" s="644"/>
      <c r="AE70" s="644"/>
      <c r="AF70" s="644"/>
      <c r="AG70" s="644"/>
    </row>
    <row r="71" spans="1:33" ht="13.5">
      <c r="A71" s="451"/>
      <c r="B71" s="452"/>
      <c r="C71" s="452"/>
      <c r="D71" s="644"/>
      <c r="E71" s="644"/>
      <c r="F71" s="644"/>
      <c r="G71" s="644"/>
      <c r="H71" s="644"/>
      <c r="I71" s="644"/>
      <c r="J71" s="644"/>
      <c r="K71" s="644"/>
      <c r="L71" s="644"/>
      <c r="M71" s="644"/>
      <c r="N71" s="644"/>
      <c r="O71" s="644"/>
      <c r="P71" s="644"/>
      <c r="Q71" s="644"/>
      <c r="R71" s="644"/>
      <c r="S71" s="644"/>
      <c r="T71" s="644"/>
      <c r="U71" s="644"/>
      <c r="V71" s="644"/>
      <c r="W71" s="644"/>
      <c r="X71" s="644"/>
      <c r="Y71" s="644"/>
      <c r="Z71" s="644"/>
      <c r="AA71" s="644"/>
      <c r="AB71" s="644"/>
      <c r="AC71" s="644"/>
      <c r="AD71" s="644"/>
      <c r="AE71" s="644"/>
      <c r="AF71" s="644"/>
      <c r="AG71" s="644"/>
    </row>
    <row r="72" spans="1:33" ht="13.5">
      <c r="A72" s="451"/>
      <c r="B72" s="452"/>
      <c r="C72" s="452"/>
      <c r="D72" s="452" t="s">
        <v>127</v>
      </c>
      <c r="E72" s="452" t="s">
        <v>4</v>
      </c>
      <c r="F72" s="452"/>
      <c r="G72" s="452"/>
      <c r="H72" s="452"/>
      <c r="I72" s="452"/>
      <c r="J72" s="452"/>
      <c r="K72" s="452"/>
      <c r="L72" s="452"/>
      <c r="M72" s="451"/>
      <c r="N72" s="451"/>
      <c r="O72" s="451"/>
      <c r="P72" s="451"/>
      <c r="Q72" s="451"/>
      <c r="R72" s="451"/>
      <c r="S72" s="451"/>
      <c r="T72" s="451"/>
      <c r="U72" s="451"/>
      <c r="V72" s="451"/>
      <c r="W72" s="451"/>
      <c r="X72" s="451"/>
      <c r="Y72" s="451"/>
      <c r="Z72" s="451"/>
      <c r="AA72" s="451"/>
      <c r="AB72" s="451"/>
      <c r="AC72" s="451"/>
      <c r="AD72" s="451"/>
      <c r="AE72" s="451"/>
      <c r="AF72" s="451"/>
      <c r="AG72" s="451"/>
    </row>
    <row r="73" spans="1:33" ht="13.5" customHeight="1">
      <c r="A73" s="451"/>
      <c r="B73" s="452"/>
      <c r="C73" s="452"/>
      <c r="D73" s="452" t="s">
        <v>128</v>
      </c>
      <c r="E73" s="644" t="s">
        <v>129</v>
      </c>
      <c r="F73" s="644"/>
      <c r="G73" s="644"/>
      <c r="H73" s="644"/>
      <c r="I73" s="644"/>
      <c r="J73" s="644"/>
      <c r="K73" s="644"/>
      <c r="L73" s="644"/>
      <c r="M73" s="644"/>
      <c r="N73" s="644"/>
      <c r="O73" s="644"/>
      <c r="P73" s="644"/>
      <c r="Q73" s="644"/>
      <c r="R73" s="644"/>
      <c r="S73" s="644"/>
      <c r="T73" s="644"/>
      <c r="U73" s="644"/>
      <c r="V73" s="644"/>
      <c r="W73" s="644"/>
      <c r="X73" s="644"/>
      <c r="Y73" s="644"/>
      <c r="Z73" s="644"/>
      <c r="AA73" s="644"/>
      <c r="AB73" s="644"/>
      <c r="AC73" s="644"/>
      <c r="AD73" s="644"/>
      <c r="AE73" s="644"/>
      <c r="AF73" s="644"/>
      <c r="AG73" s="644"/>
    </row>
    <row r="74" spans="1:33" ht="13.5">
      <c r="A74" s="451"/>
      <c r="B74" s="452"/>
      <c r="C74" s="452"/>
      <c r="D74" s="452"/>
      <c r="E74" s="644"/>
      <c r="F74" s="644"/>
      <c r="G74" s="644"/>
      <c r="H74" s="644"/>
      <c r="I74" s="644"/>
      <c r="J74" s="644"/>
      <c r="K74" s="644"/>
      <c r="L74" s="644"/>
      <c r="M74" s="644"/>
      <c r="N74" s="644"/>
      <c r="O74" s="644"/>
      <c r="P74" s="644"/>
      <c r="Q74" s="644"/>
      <c r="R74" s="644"/>
      <c r="S74" s="644"/>
      <c r="T74" s="644"/>
      <c r="U74" s="644"/>
      <c r="V74" s="644"/>
      <c r="W74" s="644"/>
      <c r="X74" s="644"/>
      <c r="Y74" s="644"/>
      <c r="Z74" s="644"/>
      <c r="AA74" s="644"/>
      <c r="AB74" s="644"/>
      <c r="AC74" s="644"/>
      <c r="AD74" s="644"/>
      <c r="AE74" s="644"/>
      <c r="AF74" s="644"/>
      <c r="AG74" s="644"/>
    </row>
    <row r="75" spans="1:33" ht="13.5" customHeight="1">
      <c r="A75" s="451"/>
      <c r="B75" s="452"/>
      <c r="C75" s="452"/>
      <c r="D75" s="457" t="s">
        <v>5</v>
      </c>
      <c r="E75" s="458"/>
      <c r="F75" s="458"/>
      <c r="G75" s="458"/>
      <c r="H75" s="458"/>
      <c r="I75" s="458"/>
      <c r="J75" s="458"/>
      <c r="K75" s="458"/>
      <c r="L75" s="458"/>
      <c r="M75" s="458"/>
      <c r="N75" s="458"/>
      <c r="O75" s="458"/>
      <c r="P75" s="458"/>
      <c r="Q75" s="458"/>
      <c r="R75" s="458"/>
      <c r="S75" s="458"/>
      <c r="T75" s="458"/>
      <c r="U75" s="458"/>
      <c r="V75" s="458"/>
      <c r="W75" s="458"/>
      <c r="X75" s="458"/>
      <c r="Y75" s="458"/>
      <c r="Z75" s="458"/>
      <c r="AA75" s="458"/>
      <c r="AB75" s="458"/>
      <c r="AC75" s="458"/>
      <c r="AD75" s="458"/>
      <c r="AE75" s="458"/>
      <c r="AF75" s="458"/>
      <c r="AG75" s="458"/>
    </row>
    <row r="76" spans="1:33" ht="13.5" customHeight="1">
      <c r="A76" s="451"/>
      <c r="B76" s="452"/>
      <c r="C76" s="452"/>
      <c r="D76" s="645" t="s">
        <v>6</v>
      </c>
      <c r="E76" s="644"/>
      <c r="F76" s="644"/>
      <c r="G76" s="644"/>
      <c r="H76" s="644"/>
      <c r="I76" s="644"/>
      <c r="J76" s="644"/>
      <c r="K76" s="644"/>
      <c r="L76" s="644"/>
      <c r="M76" s="644"/>
      <c r="N76" s="644"/>
      <c r="O76" s="644"/>
      <c r="P76" s="644"/>
      <c r="Q76" s="644"/>
      <c r="R76" s="644"/>
      <c r="S76" s="644"/>
      <c r="T76" s="644"/>
      <c r="U76" s="644"/>
      <c r="V76" s="644"/>
      <c r="W76" s="644"/>
      <c r="X76" s="644"/>
      <c r="Y76" s="644"/>
      <c r="Z76" s="644"/>
      <c r="AA76" s="644"/>
      <c r="AB76" s="644"/>
      <c r="AC76" s="644"/>
      <c r="AD76" s="644"/>
      <c r="AE76" s="644"/>
      <c r="AF76" s="644"/>
      <c r="AG76" s="644"/>
    </row>
    <row r="77" spans="1:33" ht="13.5">
      <c r="A77" s="451"/>
      <c r="B77" s="452"/>
      <c r="C77" s="452"/>
      <c r="D77" s="644"/>
      <c r="E77" s="644"/>
      <c r="F77" s="644"/>
      <c r="G77" s="644"/>
      <c r="H77" s="644"/>
      <c r="I77" s="644"/>
      <c r="J77" s="644"/>
      <c r="K77" s="644"/>
      <c r="L77" s="644"/>
      <c r="M77" s="644"/>
      <c r="N77" s="644"/>
      <c r="O77" s="644"/>
      <c r="P77" s="644"/>
      <c r="Q77" s="644"/>
      <c r="R77" s="644"/>
      <c r="S77" s="644"/>
      <c r="T77" s="644"/>
      <c r="U77" s="644"/>
      <c r="V77" s="644"/>
      <c r="W77" s="644"/>
      <c r="X77" s="644"/>
      <c r="Y77" s="644"/>
      <c r="Z77" s="644"/>
      <c r="AA77" s="644"/>
      <c r="AB77" s="644"/>
      <c r="AC77" s="644"/>
      <c r="AD77" s="644"/>
      <c r="AE77" s="644"/>
      <c r="AF77" s="644"/>
      <c r="AG77" s="644"/>
    </row>
    <row r="78" spans="1:33" ht="13.5">
      <c r="A78" s="451"/>
      <c r="B78" s="452"/>
      <c r="C78" s="452"/>
      <c r="D78" s="452"/>
      <c r="E78" s="452"/>
      <c r="F78" s="452"/>
      <c r="G78" s="452"/>
      <c r="H78" s="452"/>
      <c r="I78" s="452"/>
      <c r="J78" s="452"/>
      <c r="K78" s="452"/>
      <c r="L78" s="452"/>
      <c r="M78" s="451"/>
      <c r="N78" s="451"/>
      <c r="O78" s="451"/>
      <c r="P78" s="451"/>
      <c r="Q78" s="451"/>
      <c r="R78" s="451"/>
      <c r="S78" s="451"/>
      <c r="T78" s="451"/>
      <c r="U78" s="451"/>
      <c r="V78" s="451"/>
      <c r="W78" s="451"/>
      <c r="X78" s="451"/>
      <c r="Y78" s="451"/>
      <c r="Z78" s="451"/>
      <c r="AA78" s="451"/>
      <c r="AB78" s="451"/>
      <c r="AC78" s="451"/>
      <c r="AD78" s="451"/>
      <c r="AE78" s="451"/>
      <c r="AF78" s="451"/>
      <c r="AG78" s="451"/>
    </row>
    <row r="79" spans="1:33" ht="13.5">
      <c r="A79" s="451"/>
      <c r="B79" s="452"/>
      <c r="C79" s="452" t="s">
        <v>7</v>
      </c>
      <c r="D79" s="452" t="s">
        <v>8</v>
      </c>
      <c r="E79" s="452"/>
      <c r="F79" s="452"/>
      <c r="G79" s="452"/>
      <c r="H79" s="452"/>
      <c r="I79" s="452"/>
      <c r="J79" s="452"/>
      <c r="K79" s="452"/>
      <c r="L79" s="452"/>
      <c r="M79" s="451"/>
      <c r="N79" s="451"/>
      <c r="O79" s="451"/>
      <c r="P79" s="451"/>
      <c r="Q79" s="451"/>
      <c r="R79" s="451"/>
      <c r="S79" s="451"/>
      <c r="T79" s="451"/>
      <c r="U79" s="451"/>
      <c r="V79" s="451"/>
      <c r="W79" s="451"/>
      <c r="X79" s="451"/>
      <c r="Y79" s="451"/>
      <c r="Z79" s="451"/>
      <c r="AA79" s="451"/>
      <c r="AB79" s="451"/>
      <c r="AC79" s="451"/>
      <c r="AD79" s="451"/>
      <c r="AE79" s="451"/>
      <c r="AF79" s="451"/>
      <c r="AG79" s="451"/>
    </row>
    <row r="80" spans="1:33" ht="13.5">
      <c r="A80" s="451"/>
      <c r="B80" s="452"/>
      <c r="C80" s="452"/>
      <c r="D80" s="452" t="s">
        <v>130</v>
      </c>
      <c r="E80" s="452"/>
      <c r="F80" s="452"/>
      <c r="G80" s="452"/>
      <c r="H80" s="452"/>
      <c r="I80" s="452"/>
      <c r="J80" s="452"/>
      <c r="K80" s="452"/>
      <c r="L80" s="452"/>
      <c r="M80" s="451"/>
      <c r="N80" s="451"/>
      <c r="O80" s="451"/>
      <c r="P80" s="451"/>
      <c r="Q80" s="451"/>
      <c r="R80" s="451"/>
      <c r="S80" s="451"/>
      <c r="T80" s="451"/>
      <c r="U80" s="451"/>
      <c r="V80" s="451"/>
      <c r="W80" s="451"/>
      <c r="X80" s="451"/>
      <c r="Y80" s="451"/>
      <c r="Z80" s="451"/>
      <c r="AA80" s="451"/>
      <c r="AB80" s="451"/>
      <c r="AC80" s="451"/>
      <c r="AD80" s="451"/>
      <c r="AE80" s="451"/>
      <c r="AF80" s="451"/>
      <c r="AG80" s="451"/>
    </row>
    <row r="81" spans="1:33" ht="5.25" customHeight="1">
      <c r="A81" s="451"/>
      <c r="B81" s="452"/>
      <c r="C81" s="452"/>
      <c r="D81" s="452"/>
      <c r="E81" s="452"/>
      <c r="F81" s="452"/>
      <c r="G81" s="452"/>
      <c r="H81" s="452"/>
      <c r="I81" s="452"/>
      <c r="J81" s="452"/>
      <c r="K81" s="452"/>
      <c r="L81" s="452"/>
      <c r="M81" s="451"/>
      <c r="N81" s="451"/>
      <c r="O81" s="451"/>
      <c r="P81" s="451"/>
      <c r="Q81" s="451"/>
      <c r="R81" s="451"/>
      <c r="S81" s="451"/>
      <c r="T81" s="451"/>
      <c r="U81" s="451"/>
      <c r="V81" s="451"/>
      <c r="W81" s="451"/>
      <c r="X81" s="451"/>
      <c r="Y81" s="451"/>
      <c r="Z81" s="451"/>
      <c r="AA81" s="451"/>
      <c r="AB81" s="451"/>
      <c r="AC81" s="451"/>
      <c r="AD81" s="451"/>
      <c r="AE81" s="451"/>
      <c r="AF81" s="451"/>
      <c r="AG81" s="451"/>
    </row>
    <row r="82" spans="1:33" ht="13.5">
      <c r="A82" s="451"/>
      <c r="B82" s="452"/>
      <c r="C82" s="452"/>
      <c r="D82" s="452" t="s">
        <v>131</v>
      </c>
      <c r="E82" s="452"/>
      <c r="F82" s="452"/>
      <c r="G82" s="451"/>
      <c r="H82" s="452"/>
      <c r="I82" s="452"/>
      <c r="J82" s="452"/>
      <c r="K82" s="452" t="s">
        <v>140</v>
      </c>
      <c r="L82" s="452"/>
      <c r="M82" s="451"/>
      <c r="N82" s="451"/>
      <c r="O82" s="451"/>
      <c r="P82" s="451"/>
      <c r="Q82" s="451"/>
      <c r="R82" s="451"/>
      <c r="S82" s="451"/>
      <c r="T82" s="451"/>
      <c r="U82" s="451"/>
      <c r="V82" s="451"/>
      <c r="W82" s="451"/>
      <c r="X82" s="451"/>
      <c r="Y82" s="451"/>
      <c r="Z82" s="451"/>
      <c r="AA82" s="451"/>
      <c r="AB82" s="451"/>
      <c r="AC82" s="451"/>
      <c r="AD82" s="451"/>
      <c r="AE82" s="451"/>
      <c r="AF82" s="451"/>
      <c r="AG82" s="451"/>
    </row>
    <row r="83" spans="1:33" ht="13.5" customHeight="1">
      <c r="A83" s="451"/>
      <c r="B83" s="452"/>
      <c r="C83" s="452"/>
      <c r="D83" s="452" t="s">
        <v>18</v>
      </c>
      <c r="E83" s="452"/>
      <c r="F83" s="452"/>
      <c r="G83" s="452"/>
      <c r="H83" s="452"/>
      <c r="I83" s="452"/>
      <c r="J83" s="452"/>
      <c r="K83" s="452"/>
      <c r="L83" s="452"/>
      <c r="M83" s="451"/>
      <c r="N83" s="451"/>
      <c r="O83" s="451"/>
      <c r="P83" s="451"/>
      <c r="Q83" s="451"/>
      <c r="R83" s="451"/>
      <c r="S83" s="451"/>
      <c r="T83" s="451"/>
      <c r="U83" s="451"/>
      <c r="V83" s="451"/>
      <c r="W83" s="451"/>
      <c r="X83" s="451"/>
      <c r="Y83" s="451"/>
      <c r="Z83" s="451"/>
      <c r="AA83" s="451"/>
      <c r="AB83" s="451"/>
      <c r="AC83" s="451"/>
      <c r="AD83" s="451"/>
      <c r="AE83" s="451"/>
      <c r="AF83" s="451"/>
      <c r="AG83" s="451"/>
    </row>
    <row r="84" spans="1:33" ht="13.5">
      <c r="A84" s="451"/>
      <c r="B84" s="452"/>
      <c r="C84" s="452"/>
      <c r="D84" s="452" t="s">
        <v>132</v>
      </c>
      <c r="E84" s="452"/>
      <c r="F84" s="452"/>
      <c r="G84" s="451"/>
      <c r="H84" s="451"/>
      <c r="I84" s="452"/>
      <c r="J84" s="452"/>
      <c r="K84" s="452"/>
      <c r="L84" s="452"/>
      <c r="M84" s="452" t="s">
        <v>141</v>
      </c>
      <c r="N84" s="451"/>
      <c r="O84" s="451"/>
      <c r="P84" s="451"/>
      <c r="Q84" s="451"/>
      <c r="R84" s="451"/>
      <c r="S84" s="451"/>
      <c r="T84" s="451"/>
      <c r="U84" s="451"/>
      <c r="V84" s="451"/>
      <c r="W84" s="451"/>
      <c r="X84" s="451"/>
      <c r="Y84" s="451"/>
      <c r="Z84" s="451"/>
      <c r="AA84" s="451"/>
      <c r="AB84" s="451"/>
      <c r="AC84" s="451"/>
      <c r="AD84" s="451"/>
      <c r="AE84" s="451"/>
      <c r="AF84" s="451"/>
      <c r="AG84" s="451"/>
    </row>
    <row r="85" spans="1:33" ht="5.25" customHeight="1">
      <c r="A85" s="451"/>
      <c r="B85" s="452"/>
      <c r="C85" s="452"/>
      <c r="D85" s="452"/>
      <c r="E85" s="452"/>
      <c r="F85" s="452"/>
      <c r="G85" s="452"/>
      <c r="H85" s="451"/>
      <c r="I85" s="452"/>
      <c r="J85" s="452"/>
      <c r="K85" s="452"/>
      <c r="L85" s="452"/>
      <c r="M85" s="451"/>
      <c r="N85" s="451"/>
      <c r="O85" s="451"/>
      <c r="P85" s="451"/>
      <c r="Q85" s="451"/>
      <c r="R85" s="451"/>
      <c r="S85" s="451"/>
      <c r="T85" s="451"/>
      <c r="U85" s="451"/>
      <c r="V85" s="451"/>
      <c r="W85" s="451"/>
      <c r="X85" s="451"/>
      <c r="Y85" s="451"/>
      <c r="Z85" s="451"/>
      <c r="AA85" s="451"/>
      <c r="AB85" s="451"/>
      <c r="AC85" s="451"/>
      <c r="AD85" s="451"/>
      <c r="AE85" s="451"/>
      <c r="AF85" s="451"/>
      <c r="AG85" s="451"/>
    </row>
    <row r="86" spans="1:33" ht="13.5" customHeight="1">
      <c r="A86" s="451"/>
      <c r="B86" s="452"/>
      <c r="C86" s="452"/>
      <c r="D86" s="644" t="s">
        <v>19</v>
      </c>
      <c r="E86" s="644"/>
      <c r="F86" s="644"/>
      <c r="G86" s="644"/>
      <c r="H86" s="644"/>
      <c r="I86" s="644"/>
      <c r="J86" s="644"/>
      <c r="K86" s="644"/>
      <c r="L86" s="644"/>
      <c r="M86" s="644"/>
      <c r="N86" s="644"/>
      <c r="O86" s="644"/>
      <c r="P86" s="644"/>
      <c r="Q86" s="644"/>
      <c r="R86" s="644"/>
      <c r="S86" s="644"/>
      <c r="T86" s="644"/>
      <c r="U86" s="644"/>
      <c r="V86" s="644"/>
      <c r="W86" s="644"/>
      <c r="X86" s="644"/>
      <c r="Y86" s="644"/>
      <c r="Z86" s="644"/>
      <c r="AA86" s="644"/>
      <c r="AB86" s="644"/>
      <c r="AC86" s="644"/>
      <c r="AD86" s="644"/>
      <c r="AE86" s="644"/>
      <c r="AF86" s="644"/>
      <c r="AG86" s="644"/>
    </row>
    <row r="87" spans="1:33" ht="13.5">
      <c r="A87" s="451"/>
      <c r="B87" s="452"/>
      <c r="C87" s="452"/>
      <c r="D87" s="644"/>
      <c r="E87" s="644"/>
      <c r="F87" s="644"/>
      <c r="G87" s="644"/>
      <c r="H87" s="644"/>
      <c r="I87" s="644"/>
      <c r="J87" s="644"/>
      <c r="K87" s="644"/>
      <c r="L87" s="644"/>
      <c r="M87" s="644"/>
      <c r="N87" s="644"/>
      <c r="O87" s="644"/>
      <c r="P87" s="644"/>
      <c r="Q87" s="644"/>
      <c r="R87" s="644"/>
      <c r="S87" s="644"/>
      <c r="T87" s="644"/>
      <c r="U87" s="644"/>
      <c r="V87" s="644"/>
      <c r="W87" s="644"/>
      <c r="X87" s="644"/>
      <c r="Y87" s="644"/>
      <c r="Z87" s="644"/>
      <c r="AA87" s="644"/>
      <c r="AB87" s="644"/>
      <c r="AC87" s="644"/>
      <c r="AD87" s="644"/>
      <c r="AE87" s="644"/>
      <c r="AF87" s="644"/>
      <c r="AG87" s="644"/>
    </row>
    <row r="88" spans="1:33" ht="13.5">
      <c r="A88" s="451"/>
      <c r="B88" s="452"/>
      <c r="C88" s="452"/>
      <c r="D88" s="452"/>
      <c r="E88" s="452"/>
      <c r="F88" s="452"/>
      <c r="G88" s="452"/>
      <c r="H88" s="452"/>
      <c r="I88" s="452"/>
      <c r="J88" s="452"/>
      <c r="K88" s="452"/>
      <c r="L88" s="452"/>
      <c r="M88" s="451"/>
      <c r="N88" s="451"/>
      <c r="O88" s="451"/>
      <c r="P88" s="451"/>
      <c r="Q88" s="451"/>
      <c r="R88" s="451"/>
      <c r="S88" s="451"/>
      <c r="T88" s="451"/>
      <c r="U88" s="451"/>
      <c r="V88" s="451"/>
      <c r="W88" s="451"/>
      <c r="X88" s="451"/>
      <c r="Y88" s="451"/>
      <c r="Z88" s="451"/>
      <c r="AA88" s="451"/>
      <c r="AB88" s="451"/>
      <c r="AC88" s="451"/>
      <c r="AD88" s="451"/>
      <c r="AE88" s="451"/>
      <c r="AF88" s="451"/>
      <c r="AG88" s="451"/>
    </row>
    <row r="89" spans="1:33" s="1" customFormat="1" ht="13.5">
      <c r="A89" s="454"/>
      <c r="B89" s="453" t="s">
        <v>133</v>
      </c>
      <c r="C89" s="452"/>
      <c r="D89" s="452"/>
      <c r="E89" s="452"/>
      <c r="F89" s="452"/>
      <c r="G89" s="452"/>
      <c r="H89" s="452"/>
      <c r="I89" s="452"/>
      <c r="J89" s="452"/>
      <c r="K89" s="452"/>
      <c r="L89" s="452"/>
      <c r="M89" s="451"/>
      <c r="N89" s="451"/>
      <c r="O89" s="451"/>
      <c r="P89" s="451"/>
      <c r="Q89" s="451"/>
      <c r="R89" s="451"/>
      <c r="S89" s="451"/>
      <c r="T89" s="451"/>
      <c r="U89" s="451"/>
      <c r="V89" s="451"/>
      <c r="W89" s="451"/>
      <c r="X89" s="451"/>
      <c r="Y89" s="451"/>
      <c r="Z89" s="451"/>
      <c r="AA89" s="451"/>
      <c r="AB89" s="451"/>
      <c r="AC89" s="451"/>
      <c r="AD89" s="451"/>
      <c r="AE89" s="451"/>
      <c r="AF89" s="451"/>
      <c r="AG89" s="451"/>
    </row>
    <row r="90" spans="1:33" ht="13.5" customHeight="1">
      <c r="A90" s="451"/>
      <c r="B90" s="452"/>
      <c r="C90" s="644" t="s">
        <v>20</v>
      </c>
      <c r="D90" s="644"/>
      <c r="E90" s="644"/>
      <c r="F90" s="644"/>
      <c r="G90" s="644"/>
      <c r="H90" s="644"/>
      <c r="I90" s="644"/>
      <c r="J90" s="644"/>
      <c r="K90" s="644"/>
      <c r="L90" s="644"/>
      <c r="M90" s="644"/>
      <c r="N90" s="644"/>
      <c r="O90" s="644"/>
      <c r="P90" s="644"/>
      <c r="Q90" s="644"/>
      <c r="R90" s="644"/>
      <c r="S90" s="644"/>
      <c r="T90" s="644"/>
      <c r="U90" s="644"/>
      <c r="V90" s="644"/>
      <c r="W90" s="644"/>
      <c r="X90" s="644"/>
      <c r="Y90" s="644"/>
      <c r="Z90" s="644"/>
      <c r="AA90" s="644"/>
      <c r="AB90" s="644"/>
      <c r="AC90" s="644"/>
      <c r="AD90" s="644"/>
      <c r="AE90" s="644"/>
      <c r="AF90" s="644"/>
      <c r="AG90" s="644"/>
    </row>
    <row r="91" spans="1:33" ht="13.5">
      <c r="A91" s="451"/>
      <c r="B91" s="452"/>
      <c r="C91" s="644"/>
      <c r="D91" s="644"/>
      <c r="E91" s="644"/>
      <c r="F91" s="644"/>
      <c r="G91" s="644"/>
      <c r="H91" s="644"/>
      <c r="I91" s="644"/>
      <c r="J91" s="644"/>
      <c r="K91" s="644"/>
      <c r="L91" s="644"/>
      <c r="M91" s="644"/>
      <c r="N91" s="644"/>
      <c r="O91" s="644"/>
      <c r="P91" s="644"/>
      <c r="Q91" s="644"/>
      <c r="R91" s="644"/>
      <c r="S91" s="644"/>
      <c r="T91" s="644"/>
      <c r="U91" s="644"/>
      <c r="V91" s="644"/>
      <c r="W91" s="644"/>
      <c r="X91" s="644"/>
      <c r="Y91" s="644"/>
      <c r="Z91" s="644"/>
      <c r="AA91" s="644"/>
      <c r="AB91" s="644"/>
      <c r="AC91" s="644"/>
      <c r="AD91" s="644"/>
      <c r="AE91" s="644"/>
      <c r="AF91" s="644"/>
      <c r="AG91" s="644"/>
    </row>
    <row r="92" spans="1:33" ht="13.5">
      <c r="A92" s="451"/>
      <c r="B92" s="452"/>
      <c r="C92" s="452"/>
      <c r="D92" s="452"/>
      <c r="E92" s="452"/>
      <c r="F92" s="452"/>
      <c r="G92" s="452"/>
      <c r="H92" s="452"/>
      <c r="I92" s="452"/>
      <c r="J92" s="452"/>
      <c r="K92" s="452"/>
      <c r="L92" s="452"/>
      <c r="M92" s="451"/>
      <c r="N92" s="451"/>
      <c r="O92" s="451"/>
      <c r="P92" s="451"/>
      <c r="Q92" s="451"/>
      <c r="R92" s="451"/>
      <c r="S92" s="451"/>
      <c r="T92" s="451"/>
      <c r="U92" s="451"/>
      <c r="V92" s="451"/>
      <c r="W92" s="451"/>
      <c r="X92" s="451"/>
      <c r="Y92" s="451"/>
      <c r="Z92" s="451"/>
      <c r="AA92" s="451"/>
      <c r="AB92" s="451"/>
      <c r="AC92" s="451"/>
      <c r="AD92" s="451"/>
      <c r="AE92" s="451"/>
      <c r="AF92" s="451"/>
      <c r="AG92" s="451"/>
    </row>
    <row r="93" spans="1:33" s="1" customFormat="1" ht="13.5">
      <c r="A93" s="454"/>
      <c r="B93" s="453" t="s">
        <v>134</v>
      </c>
      <c r="C93" s="452"/>
      <c r="D93" s="452"/>
      <c r="E93" s="452"/>
      <c r="F93" s="452"/>
      <c r="G93" s="452"/>
      <c r="H93" s="452"/>
      <c r="I93" s="452"/>
      <c r="J93" s="452"/>
      <c r="K93" s="452"/>
      <c r="L93" s="452"/>
      <c r="M93" s="451"/>
      <c r="N93" s="451"/>
      <c r="O93" s="451"/>
      <c r="P93" s="451"/>
      <c r="Q93" s="451"/>
      <c r="R93" s="451"/>
      <c r="S93" s="451"/>
      <c r="T93" s="451"/>
      <c r="U93" s="451"/>
      <c r="V93" s="451"/>
      <c r="W93" s="451"/>
      <c r="X93" s="451"/>
      <c r="Y93" s="451"/>
      <c r="Z93" s="451"/>
      <c r="AA93" s="451"/>
      <c r="AB93" s="451"/>
      <c r="AC93" s="451"/>
      <c r="AD93" s="451"/>
      <c r="AE93" s="451"/>
      <c r="AF93" s="451"/>
      <c r="AG93" s="451"/>
    </row>
    <row r="94" spans="1:33" ht="13.5" customHeight="1">
      <c r="A94" s="451"/>
      <c r="B94" s="452"/>
      <c r="C94" s="644" t="s">
        <v>21</v>
      </c>
      <c r="D94" s="644"/>
      <c r="E94" s="644"/>
      <c r="F94" s="644"/>
      <c r="G94" s="644"/>
      <c r="H94" s="644"/>
      <c r="I94" s="644"/>
      <c r="J94" s="644"/>
      <c r="K94" s="644"/>
      <c r="L94" s="644"/>
      <c r="M94" s="644"/>
      <c r="N94" s="644"/>
      <c r="O94" s="644"/>
      <c r="P94" s="644"/>
      <c r="Q94" s="644"/>
      <c r="R94" s="644"/>
      <c r="S94" s="644"/>
      <c r="T94" s="644"/>
      <c r="U94" s="644"/>
      <c r="V94" s="644"/>
      <c r="W94" s="644"/>
      <c r="X94" s="644"/>
      <c r="Y94" s="644"/>
      <c r="Z94" s="644"/>
      <c r="AA94" s="644"/>
      <c r="AB94" s="644"/>
      <c r="AC94" s="644"/>
      <c r="AD94" s="644"/>
      <c r="AE94" s="644"/>
      <c r="AF94" s="644"/>
      <c r="AG94" s="644"/>
    </row>
    <row r="95" spans="1:33" ht="13.5">
      <c r="A95" s="451"/>
      <c r="B95" s="452"/>
      <c r="C95" s="644"/>
      <c r="D95" s="644"/>
      <c r="E95" s="644"/>
      <c r="F95" s="644"/>
      <c r="G95" s="644"/>
      <c r="H95" s="644"/>
      <c r="I95" s="644"/>
      <c r="J95" s="644"/>
      <c r="K95" s="644"/>
      <c r="L95" s="644"/>
      <c r="M95" s="644"/>
      <c r="N95" s="644"/>
      <c r="O95" s="644"/>
      <c r="P95" s="644"/>
      <c r="Q95" s="644"/>
      <c r="R95" s="644"/>
      <c r="S95" s="644"/>
      <c r="T95" s="644"/>
      <c r="U95" s="644"/>
      <c r="V95" s="644"/>
      <c r="W95" s="644"/>
      <c r="X95" s="644"/>
      <c r="Y95" s="644"/>
      <c r="Z95" s="644"/>
      <c r="AA95" s="644"/>
      <c r="AB95" s="644"/>
      <c r="AC95" s="644"/>
      <c r="AD95" s="644"/>
      <c r="AE95" s="644"/>
      <c r="AF95" s="644"/>
      <c r="AG95" s="644"/>
    </row>
    <row r="96" spans="1:33" ht="13.5">
      <c r="A96" s="451"/>
      <c r="B96" s="452"/>
      <c r="C96" s="644"/>
      <c r="D96" s="644"/>
      <c r="E96" s="644"/>
      <c r="F96" s="644"/>
      <c r="G96" s="644"/>
      <c r="H96" s="644"/>
      <c r="I96" s="644"/>
      <c r="J96" s="644"/>
      <c r="K96" s="644"/>
      <c r="L96" s="644"/>
      <c r="M96" s="644"/>
      <c r="N96" s="644"/>
      <c r="O96" s="644"/>
      <c r="P96" s="644"/>
      <c r="Q96" s="644"/>
      <c r="R96" s="644"/>
      <c r="S96" s="644"/>
      <c r="T96" s="644"/>
      <c r="U96" s="644"/>
      <c r="V96" s="644"/>
      <c r="W96" s="644"/>
      <c r="X96" s="644"/>
      <c r="Y96" s="644"/>
      <c r="Z96" s="644"/>
      <c r="AA96" s="644"/>
      <c r="AB96" s="644"/>
      <c r="AC96" s="644"/>
      <c r="AD96" s="644"/>
      <c r="AE96" s="644"/>
      <c r="AF96" s="644"/>
      <c r="AG96" s="644"/>
    </row>
    <row r="97" spans="1:33" ht="13.5">
      <c r="A97" s="451"/>
      <c r="B97" s="452"/>
      <c r="C97" s="452"/>
      <c r="D97" s="452"/>
      <c r="E97" s="452"/>
      <c r="F97" s="452"/>
      <c r="G97" s="452"/>
      <c r="H97" s="452"/>
      <c r="I97" s="452"/>
      <c r="J97" s="452"/>
      <c r="K97" s="452"/>
      <c r="L97" s="452"/>
      <c r="M97" s="451"/>
      <c r="N97" s="451"/>
      <c r="O97" s="451"/>
      <c r="P97" s="451"/>
      <c r="Q97" s="451"/>
      <c r="R97" s="451"/>
      <c r="S97" s="451"/>
      <c r="T97" s="451"/>
      <c r="U97" s="451"/>
      <c r="V97" s="451"/>
      <c r="W97" s="451"/>
      <c r="X97" s="451"/>
      <c r="Y97" s="451"/>
      <c r="Z97" s="451"/>
      <c r="AA97" s="451"/>
      <c r="AB97" s="451"/>
      <c r="AC97" s="451"/>
      <c r="AD97" s="451"/>
      <c r="AE97" s="451"/>
      <c r="AF97" s="451"/>
      <c r="AG97" s="451"/>
    </row>
    <row r="98" spans="1:33" s="1" customFormat="1" ht="13.5">
      <c r="A98" s="454"/>
      <c r="B98" s="453" t="s">
        <v>9</v>
      </c>
      <c r="C98" s="452"/>
      <c r="D98" s="452"/>
      <c r="E98" s="452"/>
      <c r="F98" s="452"/>
      <c r="G98" s="452"/>
      <c r="H98" s="452"/>
      <c r="I98" s="452"/>
      <c r="J98" s="452"/>
      <c r="K98" s="452"/>
      <c r="L98" s="452"/>
      <c r="M98" s="451"/>
      <c r="N98" s="451"/>
      <c r="O98" s="451"/>
      <c r="P98" s="451"/>
      <c r="Q98" s="451"/>
      <c r="R98" s="451"/>
      <c r="S98" s="451"/>
      <c r="T98" s="451"/>
      <c r="U98" s="451"/>
      <c r="V98" s="451"/>
      <c r="W98" s="451"/>
      <c r="X98" s="451"/>
      <c r="Y98" s="451"/>
      <c r="Z98" s="451"/>
      <c r="AA98" s="451"/>
      <c r="AB98" s="451"/>
      <c r="AC98" s="451"/>
      <c r="AD98" s="451"/>
      <c r="AE98" s="451"/>
      <c r="AF98" s="451"/>
      <c r="AG98" s="451"/>
    </row>
    <row r="99" spans="1:33" ht="13.5">
      <c r="A99" s="451"/>
      <c r="B99" s="452"/>
      <c r="C99" s="452" t="s">
        <v>22</v>
      </c>
      <c r="D99" s="452" t="s">
        <v>10</v>
      </c>
      <c r="E99" s="452"/>
      <c r="F99" s="452"/>
      <c r="G99" s="452"/>
      <c r="H99" s="452"/>
      <c r="I99" s="452"/>
      <c r="J99" s="452"/>
      <c r="K99" s="452"/>
      <c r="L99" s="452"/>
      <c r="M99" s="451"/>
      <c r="N99" s="451"/>
      <c r="O99" s="451"/>
      <c r="P99" s="451"/>
      <c r="Q99" s="451"/>
      <c r="R99" s="451"/>
      <c r="S99" s="451"/>
      <c r="T99" s="451"/>
      <c r="U99" s="451"/>
      <c r="V99" s="451"/>
      <c r="W99" s="451"/>
      <c r="X99" s="451"/>
      <c r="Y99" s="451"/>
      <c r="Z99" s="451"/>
      <c r="AA99" s="451"/>
      <c r="AB99" s="451"/>
      <c r="AC99" s="451"/>
      <c r="AD99" s="451"/>
      <c r="AE99" s="451"/>
      <c r="AF99" s="451"/>
      <c r="AG99" s="451"/>
    </row>
    <row r="100" spans="1:33" ht="13.5" customHeight="1">
      <c r="A100" s="451"/>
      <c r="B100" s="452"/>
      <c r="C100" s="452" t="s">
        <v>23</v>
      </c>
      <c r="D100" s="644" t="s">
        <v>700</v>
      </c>
      <c r="E100" s="644"/>
      <c r="F100" s="644"/>
      <c r="G100" s="644"/>
      <c r="H100" s="644"/>
      <c r="I100" s="644"/>
      <c r="J100" s="644"/>
      <c r="K100" s="644"/>
      <c r="L100" s="644"/>
      <c r="M100" s="644"/>
      <c r="N100" s="644"/>
      <c r="O100" s="644"/>
      <c r="P100" s="644"/>
      <c r="Q100" s="644"/>
      <c r="R100" s="644"/>
      <c r="S100" s="644"/>
      <c r="T100" s="644"/>
      <c r="U100" s="644"/>
      <c r="V100" s="644"/>
      <c r="W100" s="644"/>
      <c r="X100" s="644"/>
      <c r="Y100" s="644"/>
      <c r="Z100" s="644"/>
      <c r="AA100" s="644"/>
      <c r="AB100" s="644"/>
      <c r="AC100" s="644"/>
      <c r="AD100" s="644"/>
      <c r="AE100" s="644"/>
      <c r="AF100" s="644"/>
      <c r="AG100" s="644"/>
    </row>
    <row r="101" spans="1:33" ht="13.5">
      <c r="A101" s="451"/>
      <c r="B101" s="452"/>
      <c r="C101" s="452"/>
      <c r="D101" s="644"/>
      <c r="E101" s="644"/>
      <c r="F101" s="644"/>
      <c r="G101" s="644"/>
      <c r="H101" s="644"/>
      <c r="I101" s="644"/>
      <c r="J101" s="644"/>
      <c r="K101" s="644"/>
      <c r="L101" s="644"/>
      <c r="M101" s="644"/>
      <c r="N101" s="644"/>
      <c r="O101" s="644"/>
      <c r="P101" s="644"/>
      <c r="Q101" s="644"/>
      <c r="R101" s="644"/>
      <c r="S101" s="644"/>
      <c r="T101" s="644"/>
      <c r="U101" s="644"/>
      <c r="V101" s="644"/>
      <c r="W101" s="644"/>
      <c r="X101" s="644"/>
      <c r="Y101" s="644"/>
      <c r="Z101" s="644"/>
      <c r="AA101" s="644"/>
      <c r="AB101" s="644"/>
      <c r="AC101" s="644"/>
      <c r="AD101" s="644"/>
      <c r="AE101" s="644"/>
      <c r="AF101" s="644"/>
      <c r="AG101" s="644"/>
    </row>
    <row r="102" spans="1:33" ht="13.5">
      <c r="A102" s="451"/>
      <c r="B102" s="452"/>
      <c r="C102" s="452"/>
      <c r="D102" s="644"/>
      <c r="E102" s="644"/>
      <c r="F102" s="644"/>
      <c r="G102" s="644"/>
      <c r="H102" s="644"/>
      <c r="I102" s="644"/>
      <c r="J102" s="644"/>
      <c r="K102" s="644"/>
      <c r="L102" s="644"/>
      <c r="M102" s="644"/>
      <c r="N102" s="644"/>
      <c r="O102" s="644"/>
      <c r="P102" s="644"/>
      <c r="Q102" s="644"/>
      <c r="R102" s="644"/>
      <c r="S102" s="644"/>
      <c r="T102" s="644"/>
      <c r="U102" s="644"/>
      <c r="V102" s="644"/>
      <c r="W102" s="644"/>
      <c r="X102" s="644"/>
      <c r="Y102" s="644"/>
      <c r="Z102" s="644"/>
      <c r="AA102" s="644"/>
      <c r="AB102" s="644"/>
      <c r="AC102" s="644"/>
      <c r="AD102" s="644"/>
      <c r="AE102" s="644"/>
      <c r="AF102" s="644"/>
      <c r="AG102" s="644"/>
    </row>
    <row r="103" spans="1:33" ht="13.5">
      <c r="A103" s="451"/>
      <c r="B103" s="452"/>
      <c r="C103" s="452"/>
      <c r="D103" s="644"/>
      <c r="E103" s="644"/>
      <c r="F103" s="644"/>
      <c r="G103" s="644"/>
      <c r="H103" s="644"/>
      <c r="I103" s="644"/>
      <c r="J103" s="644"/>
      <c r="K103" s="644"/>
      <c r="L103" s="644"/>
      <c r="M103" s="644"/>
      <c r="N103" s="644"/>
      <c r="O103" s="644"/>
      <c r="P103" s="644"/>
      <c r="Q103" s="644"/>
      <c r="R103" s="644"/>
      <c r="S103" s="644"/>
      <c r="T103" s="644"/>
      <c r="U103" s="644"/>
      <c r="V103" s="644"/>
      <c r="W103" s="644"/>
      <c r="X103" s="644"/>
      <c r="Y103" s="644"/>
      <c r="Z103" s="644"/>
      <c r="AA103" s="644"/>
      <c r="AB103" s="644"/>
      <c r="AC103" s="644"/>
      <c r="AD103" s="644"/>
      <c r="AE103" s="644"/>
      <c r="AF103" s="644"/>
      <c r="AG103" s="644"/>
    </row>
    <row r="104" spans="1:33" ht="13.5" customHeight="1">
      <c r="A104" s="451"/>
      <c r="B104" s="452"/>
      <c r="C104" s="452" t="s">
        <v>135</v>
      </c>
      <c r="D104" s="644" t="s">
        <v>701</v>
      </c>
      <c r="E104" s="644"/>
      <c r="F104" s="644"/>
      <c r="G104" s="644"/>
      <c r="H104" s="644"/>
      <c r="I104" s="644"/>
      <c r="J104" s="644"/>
      <c r="K104" s="644"/>
      <c r="L104" s="644"/>
      <c r="M104" s="644"/>
      <c r="N104" s="644"/>
      <c r="O104" s="644"/>
      <c r="P104" s="644"/>
      <c r="Q104" s="644"/>
      <c r="R104" s="644"/>
      <c r="S104" s="644"/>
      <c r="T104" s="644"/>
      <c r="U104" s="644"/>
      <c r="V104" s="644"/>
      <c r="W104" s="644"/>
      <c r="X104" s="644"/>
      <c r="Y104" s="644"/>
      <c r="Z104" s="644"/>
      <c r="AA104" s="644"/>
      <c r="AB104" s="644"/>
      <c r="AC104" s="644"/>
      <c r="AD104" s="644"/>
      <c r="AE104" s="644"/>
      <c r="AF104" s="644"/>
      <c r="AG104" s="644"/>
    </row>
    <row r="105" spans="1:33" ht="13.5">
      <c r="A105" s="451"/>
      <c r="B105" s="452"/>
      <c r="C105" s="452"/>
      <c r="D105" s="644"/>
      <c r="E105" s="644"/>
      <c r="F105" s="644"/>
      <c r="G105" s="644"/>
      <c r="H105" s="644"/>
      <c r="I105" s="644"/>
      <c r="J105" s="644"/>
      <c r="K105" s="644"/>
      <c r="L105" s="644"/>
      <c r="M105" s="644"/>
      <c r="N105" s="644"/>
      <c r="O105" s="644"/>
      <c r="P105" s="644"/>
      <c r="Q105" s="644"/>
      <c r="R105" s="644"/>
      <c r="S105" s="644"/>
      <c r="T105" s="644"/>
      <c r="U105" s="644"/>
      <c r="V105" s="644"/>
      <c r="W105" s="644"/>
      <c r="X105" s="644"/>
      <c r="Y105" s="644"/>
      <c r="Z105" s="644"/>
      <c r="AA105" s="644"/>
      <c r="AB105" s="644"/>
      <c r="AC105" s="644"/>
      <c r="AD105" s="644"/>
      <c r="AE105" s="644"/>
      <c r="AF105" s="644"/>
      <c r="AG105" s="644"/>
    </row>
    <row r="106" spans="1:33" ht="13.5">
      <c r="A106" s="451"/>
      <c r="B106" s="452"/>
      <c r="C106" s="452"/>
      <c r="D106" s="644"/>
      <c r="E106" s="644"/>
      <c r="F106" s="644"/>
      <c r="G106" s="644"/>
      <c r="H106" s="644"/>
      <c r="I106" s="644"/>
      <c r="J106" s="644"/>
      <c r="K106" s="644"/>
      <c r="L106" s="644"/>
      <c r="M106" s="644"/>
      <c r="N106" s="644"/>
      <c r="O106" s="644"/>
      <c r="P106" s="644"/>
      <c r="Q106" s="644"/>
      <c r="R106" s="644"/>
      <c r="S106" s="644"/>
      <c r="T106" s="644"/>
      <c r="U106" s="644"/>
      <c r="V106" s="644"/>
      <c r="W106" s="644"/>
      <c r="X106" s="644"/>
      <c r="Y106" s="644"/>
      <c r="Z106" s="644"/>
      <c r="AA106" s="644"/>
      <c r="AB106" s="644"/>
      <c r="AC106" s="644"/>
      <c r="AD106" s="644"/>
      <c r="AE106" s="644"/>
      <c r="AF106" s="644"/>
      <c r="AG106" s="644"/>
    </row>
    <row r="107" spans="1:33" ht="13.5">
      <c r="A107" s="451"/>
      <c r="B107" s="452"/>
      <c r="C107" s="452"/>
      <c r="D107" s="644"/>
      <c r="E107" s="644"/>
      <c r="F107" s="644"/>
      <c r="G107" s="644"/>
      <c r="H107" s="644"/>
      <c r="I107" s="644"/>
      <c r="J107" s="644"/>
      <c r="K107" s="644"/>
      <c r="L107" s="644"/>
      <c r="M107" s="644"/>
      <c r="N107" s="644"/>
      <c r="O107" s="644"/>
      <c r="P107" s="644"/>
      <c r="Q107" s="644"/>
      <c r="R107" s="644"/>
      <c r="S107" s="644"/>
      <c r="T107" s="644"/>
      <c r="U107" s="644"/>
      <c r="V107" s="644"/>
      <c r="W107" s="644"/>
      <c r="X107" s="644"/>
      <c r="Y107" s="644"/>
      <c r="Z107" s="644"/>
      <c r="AA107" s="644"/>
      <c r="AB107" s="644"/>
      <c r="AC107" s="644"/>
      <c r="AD107" s="644"/>
      <c r="AE107" s="644"/>
      <c r="AF107" s="644"/>
      <c r="AG107" s="644"/>
    </row>
    <row r="108" spans="1:33" ht="13.5">
      <c r="A108" s="451"/>
      <c r="B108" s="452"/>
      <c r="C108" s="452"/>
      <c r="D108" s="644"/>
      <c r="E108" s="644"/>
      <c r="F108" s="644"/>
      <c r="G108" s="644"/>
      <c r="H108" s="644"/>
      <c r="I108" s="644"/>
      <c r="J108" s="644"/>
      <c r="K108" s="644"/>
      <c r="L108" s="644"/>
      <c r="M108" s="644"/>
      <c r="N108" s="644"/>
      <c r="O108" s="644"/>
      <c r="P108" s="644"/>
      <c r="Q108" s="644"/>
      <c r="R108" s="644"/>
      <c r="S108" s="644"/>
      <c r="T108" s="644"/>
      <c r="U108" s="644"/>
      <c r="V108" s="644"/>
      <c r="W108" s="644"/>
      <c r="X108" s="644"/>
      <c r="Y108" s="644"/>
      <c r="Z108" s="644"/>
      <c r="AA108" s="644"/>
      <c r="AB108" s="644"/>
      <c r="AC108" s="644"/>
      <c r="AD108" s="644"/>
      <c r="AE108" s="644"/>
      <c r="AF108" s="644"/>
      <c r="AG108" s="644"/>
    </row>
    <row r="109" spans="1:33" ht="13.5">
      <c r="A109" s="451"/>
      <c r="B109" s="452"/>
      <c r="C109" s="452"/>
      <c r="D109" s="644"/>
      <c r="E109" s="644"/>
      <c r="F109" s="644"/>
      <c r="G109" s="644"/>
      <c r="H109" s="644"/>
      <c r="I109" s="644"/>
      <c r="J109" s="644"/>
      <c r="K109" s="644"/>
      <c r="L109" s="644"/>
      <c r="M109" s="644"/>
      <c r="N109" s="644"/>
      <c r="O109" s="644"/>
      <c r="P109" s="644"/>
      <c r="Q109" s="644"/>
      <c r="R109" s="644"/>
      <c r="S109" s="644"/>
      <c r="T109" s="644"/>
      <c r="U109" s="644"/>
      <c r="V109" s="644"/>
      <c r="W109" s="644"/>
      <c r="X109" s="644"/>
      <c r="Y109" s="644"/>
      <c r="Z109" s="644"/>
      <c r="AA109" s="644"/>
      <c r="AB109" s="644"/>
      <c r="AC109" s="644"/>
      <c r="AD109" s="644"/>
      <c r="AE109" s="644"/>
      <c r="AF109" s="644"/>
      <c r="AG109" s="644"/>
    </row>
    <row r="110" spans="1:33" ht="13.5">
      <c r="A110" s="451"/>
      <c r="B110" s="452"/>
      <c r="C110" s="452"/>
      <c r="D110" s="644"/>
      <c r="E110" s="644"/>
      <c r="F110" s="644"/>
      <c r="G110" s="644"/>
      <c r="H110" s="644"/>
      <c r="I110" s="644"/>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row>
    <row r="111" spans="1:33" ht="13.5" customHeight="1">
      <c r="A111" s="451"/>
      <c r="B111" s="452"/>
      <c r="C111" s="452" t="s">
        <v>136</v>
      </c>
      <c r="D111" s="647" t="s">
        <v>11</v>
      </c>
      <c r="E111" s="647"/>
      <c r="F111" s="647"/>
      <c r="G111" s="647"/>
      <c r="H111" s="647"/>
      <c r="I111" s="647"/>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row>
    <row r="112" spans="1:33" ht="13.5">
      <c r="A112" s="451"/>
      <c r="B112" s="452"/>
      <c r="C112" s="452"/>
      <c r="D112" s="647"/>
      <c r="E112" s="647"/>
      <c r="F112" s="647"/>
      <c r="G112" s="647"/>
      <c r="H112" s="647"/>
      <c r="I112" s="647"/>
      <c r="J112" s="647"/>
      <c r="K112" s="647"/>
      <c r="L112" s="647"/>
      <c r="M112" s="647"/>
      <c r="N112" s="647"/>
      <c r="O112" s="647"/>
      <c r="P112" s="647"/>
      <c r="Q112" s="647"/>
      <c r="R112" s="647"/>
      <c r="S112" s="647"/>
      <c r="T112" s="647"/>
      <c r="U112" s="647"/>
      <c r="V112" s="647"/>
      <c r="W112" s="647"/>
      <c r="X112" s="647"/>
      <c r="Y112" s="647"/>
      <c r="Z112" s="647"/>
      <c r="AA112" s="647"/>
      <c r="AB112" s="647"/>
      <c r="AC112" s="647"/>
      <c r="AD112" s="647"/>
      <c r="AE112" s="647"/>
      <c r="AF112" s="647"/>
      <c r="AG112" s="647"/>
    </row>
    <row r="113" spans="1:33" ht="13.5">
      <c r="A113" s="451"/>
      <c r="B113" s="452"/>
      <c r="C113" s="452" t="s">
        <v>137</v>
      </c>
      <c r="D113" s="452" t="s">
        <v>12</v>
      </c>
      <c r="E113" s="452"/>
      <c r="F113" s="452"/>
      <c r="G113" s="452"/>
      <c r="H113" s="452"/>
      <c r="I113" s="452"/>
      <c r="J113" s="452"/>
      <c r="K113" s="452"/>
      <c r="L113" s="452"/>
      <c r="M113" s="451"/>
      <c r="N113" s="451"/>
      <c r="O113" s="451"/>
      <c r="P113" s="451"/>
      <c r="Q113" s="451"/>
      <c r="R113" s="451"/>
      <c r="S113" s="451"/>
      <c r="T113" s="451"/>
      <c r="U113" s="451"/>
      <c r="V113" s="451"/>
      <c r="W113" s="451"/>
      <c r="X113" s="451"/>
      <c r="Y113" s="451"/>
      <c r="Z113" s="451"/>
      <c r="AA113" s="451"/>
      <c r="AB113" s="451"/>
      <c r="AC113" s="451"/>
      <c r="AD113" s="451"/>
      <c r="AE113" s="451"/>
      <c r="AF113" s="451"/>
      <c r="AG113" s="451"/>
    </row>
    <row r="114" spans="1:33" ht="13.5">
      <c r="A114" s="451"/>
      <c r="B114" s="452"/>
      <c r="C114" s="452" t="s">
        <v>138</v>
      </c>
      <c r="D114" s="452" t="s">
        <v>13</v>
      </c>
      <c r="E114" s="452"/>
      <c r="F114" s="452"/>
      <c r="G114" s="452"/>
      <c r="H114" s="452"/>
      <c r="I114" s="452"/>
      <c r="J114" s="452"/>
      <c r="K114" s="452"/>
      <c r="L114" s="452"/>
      <c r="M114" s="451"/>
      <c r="N114" s="451"/>
      <c r="O114" s="451"/>
      <c r="P114" s="451"/>
      <c r="Q114" s="451"/>
      <c r="R114" s="451"/>
      <c r="S114" s="451"/>
      <c r="T114" s="451"/>
      <c r="U114" s="451"/>
      <c r="V114" s="451"/>
      <c r="W114" s="451"/>
      <c r="X114" s="451"/>
      <c r="Y114" s="451"/>
      <c r="Z114" s="451"/>
      <c r="AA114" s="451"/>
      <c r="AB114" s="451"/>
      <c r="AC114" s="451"/>
      <c r="AD114" s="451"/>
      <c r="AE114" s="451"/>
      <c r="AF114" s="451"/>
      <c r="AG114" s="451"/>
    </row>
    <row r="115" spans="1:33" ht="13.5" customHeight="1">
      <c r="A115" s="451"/>
      <c r="B115" s="452"/>
      <c r="C115" s="452" t="s">
        <v>139</v>
      </c>
      <c r="D115" s="475" t="s">
        <v>14</v>
      </c>
      <c r="E115" s="476"/>
      <c r="F115" s="476"/>
      <c r="G115" s="476"/>
      <c r="H115" s="476"/>
      <c r="I115" s="476"/>
      <c r="J115" s="476"/>
      <c r="K115" s="476"/>
      <c r="L115" s="476"/>
      <c r="M115" s="476"/>
      <c r="N115" s="476"/>
      <c r="O115" s="476"/>
      <c r="P115" s="476"/>
      <c r="Q115" s="476"/>
      <c r="R115" s="476"/>
      <c r="S115" s="476"/>
      <c r="T115" s="476"/>
      <c r="U115" s="476"/>
      <c r="V115" s="476"/>
      <c r="W115" s="476"/>
      <c r="X115" s="476"/>
      <c r="Y115" s="476"/>
      <c r="Z115" s="476"/>
      <c r="AA115" s="476"/>
      <c r="AB115" s="476"/>
      <c r="AC115" s="476"/>
      <c r="AD115" s="476"/>
      <c r="AE115" s="476"/>
      <c r="AF115" s="476"/>
      <c r="AG115" s="476"/>
    </row>
    <row r="116" spans="1:33" ht="13.5" customHeight="1">
      <c r="A116" s="451"/>
      <c r="B116" s="452"/>
      <c r="C116" s="452" t="s">
        <v>15</v>
      </c>
      <c r="D116" s="644" t="s">
        <v>16</v>
      </c>
      <c r="E116" s="644"/>
      <c r="F116" s="644"/>
      <c r="G116" s="644"/>
      <c r="H116" s="644"/>
      <c r="I116" s="644"/>
      <c r="J116" s="644"/>
      <c r="K116" s="644"/>
      <c r="L116" s="644"/>
      <c r="M116" s="644"/>
      <c r="N116" s="644"/>
      <c r="O116" s="644"/>
      <c r="P116" s="644"/>
      <c r="Q116" s="644"/>
      <c r="R116" s="644"/>
      <c r="S116" s="644"/>
      <c r="T116" s="644"/>
      <c r="U116" s="644"/>
      <c r="V116" s="644"/>
      <c r="W116" s="644"/>
      <c r="X116" s="644"/>
      <c r="Y116" s="644"/>
      <c r="Z116" s="644"/>
      <c r="AA116" s="644"/>
      <c r="AB116" s="644"/>
      <c r="AC116" s="644"/>
      <c r="AD116" s="644"/>
      <c r="AE116" s="644"/>
      <c r="AF116" s="644"/>
      <c r="AG116" s="644"/>
    </row>
    <row r="117" spans="1:33" ht="13.5">
      <c r="A117" s="451"/>
      <c r="B117" s="452"/>
      <c r="C117" s="459"/>
      <c r="D117" s="644"/>
      <c r="E117" s="644"/>
      <c r="F117" s="644"/>
      <c r="G117" s="644"/>
      <c r="H117" s="644"/>
      <c r="I117" s="644"/>
      <c r="J117" s="644"/>
      <c r="K117" s="644"/>
      <c r="L117" s="644"/>
      <c r="M117" s="644"/>
      <c r="N117" s="644"/>
      <c r="O117" s="644"/>
      <c r="P117" s="644"/>
      <c r="Q117" s="644"/>
      <c r="R117" s="644"/>
      <c r="S117" s="644"/>
      <c r="T117" s="644"/>
      <c r="U117" s="644"/>
      <c r="V117" s="644"/>
      <c r="W117" s="644"/>
      <c r="X117" s="644"/>
      <c r="Y117" s="644"/>
      <c r="Z117" s="644"/>
      <c r="AA117" s="644"/>
      <c r="AB117" s="644"/>
      <c r="AC117" s="644"/>
      <c r="AD117" s="644"/>
      <c r="AE117" s="644"/>
      <c r="AF117" s="644"/>
      <c r="AG117" s="644"/>
    </row>
    <row r="118" spans="1:33" ht="13.5">
      <c r="A118" s="451"/>
      <c r="B118" s="452"/>
      <c r="C118" s="452"/>
      <c r="D118" s="644"/>
      <c r="E118" s="644"/>
      <c r="F118" s="644"/>
      <c r="G118" s="644"/>
      <c r="H118" s="644"/>
      <c r="I118" s="644"/>
      <c r="J118" s="644"/>
      <c r="K118" s="644"/>
      <c r="L118" s="644"/>
      <c r="M118" s="644"/>
      <c r="N118" s="644"/>
      <c r="O118" s="644"/>
      <c r="P118" s="644"/>
      <c r="Q118" s="644"/>
      <c r="R118" s="644"/>
      <c r="S118" s="644"/>
      <c r="T118" s="644"/>
      <c r="U118" s="644"/>
      <c r="V118" s="644"/>
      <c r="W118" s="644"/>
      <c r="X118" s="644"/>
      <c r="Y118" s="644"/>
      <c r="Z118" s="644"/>
      <c r="AA118" s="644"/>
      <c r="AB118" s="644"/>
      <c r="AC118" s="644"/>
      <c r="AD118" s="644"/>
      <c r="AE118" s="644"/>
      <c r="AF118" s="644"/>
      <c r="AG118" s="644"/>
    </row>
    <row r="119" spans="1:33" ht="13.5">
      <c r="A119" s="451"/>
      <c r="B119" s="452"/>
      <c r="C119" s="452"/>
      <c r="D119" s="644"/>
      <c r="E119" s="644"/>
      <c r="F119" s="644"/>
      <c r="G119" s="644"/>
      <c r="H119" s="644"/>
      <c r="I119" s="644"/>
      <c r="J119" s="644"/>
      <c r="K119" s="644"/>
      <c r="L119" s="644"/>
      <c r="M119" s="644"/>
      <c r="N119" s="644"/>
      <c r="O119" s="644"/>
      <c r="P119" s="644"/>
      <c r="Q119" s="644"/>
      <c r="R119" s="644"/>
      <c r="S119" s="644"/>
      <c r="T119" s="644"/>
      <c r="U119" s="644"/>
      <c r="V119" s="644"/>
      <c r="W119" s="644"/>
      <c r="X119" s="644"/>
      <c r="Y119" s="644"/>
      <c r="Z119" s="644"/>
      <c r="AA119" s="644"/>
      <c r="AB119" s="644"/>
      <c r="AC119" s="644"/>
      <c r="AD119" s="644"/>
      <c r="AE119" s="644"/>
      <c r="AF119" s="644"/>
      <c r="AG119" s="644"/>
    </row>
    <row r="120" spans="2:33" ht="13.5">
      <c r="B120" s="115"/>
      <c r="C120" s="115"/>
      <c r="D120" s="644"/>
      <c r="E120" s="644"/>
      <c r="F120" s="644"/>
      <c r="G120" s="644"/>
      <c r="H120" s="644"/>
      <c r="I120" s="644"/>
      <c r="J120" s="644"/>
      <c r="K120" s="644"/>
      <c r="L120" s="644"/>
      <c r="M120" s="644"/>
      <c r="N120" s="644"/>
      <c r="O120" s="644"/>
      <c r="P120" s="644"/>
      <c r="Q120" s="644"/>
      <c r="R120" s="644"/>
      <c r="S120" s="644"/>
      <c r="T120" s="644"/>
      <c r="U120" s="644"/>
      <c r="V120" s="644"/>
      <c r="W120" s="644"/>
      <c r="X120" s="644"/>
      <c r="Y120" s="644"/>
      <c r="Z120" s="644"/>
      <c r="AA120" s="644"/>
      <c r="AB120" s="644"/>
      <c r="AC120" s="644"/>
      <c r="AD120" s="644"/>
      <c r="AE120" s="644"/>
      <c r="AF120" s="644"/>
      <c r="AG120" s="644"/>
    </row>
    <row r="121" spans="2:33" ht="13.5">
      <c r="B121" s="115"/>
      <c r="C121" s="115"/>
      <c r="D121" s="115"/>
      <c r="E121" s="115"/>
      <c r="F121" s="115"/>
      <c r="G121" s="115"/>
      <c r="H121" s="115"/>
      <c r="I121" s="115"/>
      <c r="J121" s="115"/>
      <c r="K121" s="115"/>
      <c r="L121" s="115"/>
      <c r="M121" s="116"/>
      <c r="N121" s="116"/>
      <c r="O121" s="116"/>
      <c r="R121" s="116"/>
      <c r="S121" s="116"/>
      <c r="T121" s="116"/>
      <c r="U121" s="116"/>
      <c r="V121" s="116"/>
      <c r="W121" s="116"/>
      <c r="X121" s="116"/>
      <c r="Y121" s="116"/>
      <c r="Z121" s="116"/>
      <c r="AA121" s="116"/>
      <c r="AB121" s="116"/>
      <c r="AC121" s="116"/>
      <c r="AD121" s="116"/>
      <c r="AE121" s="116"/>
      <c r="AF121" s="116"/>
      <c r="AG121" s="116"/>
    </row>
    <row r="122" spans="2:17" ht="13.5">
      <c r="B122" s="114"/>
      <c r="C122" s="114"/>
      <c r="D122" s="114"/>
      <c r="E122" s="114"/>
      <c r="F122" s="114"/>
      <c r="G122" s="114"/>
      <c r="H122" s="114"/>
      <c r="I122" s="114"/>
      <c r="J122" s="114"/>
      <c r="K122" s="114"/>
      <c r="L122" s="114"/>
      <c r="P122" s="456" t="s">
        <v>17</v>
      </c>
      <c r="Q122" s="451"/>
    </row>
    <row r="123" spans="2:12" ht="13.5">
      <c r="B123" s="114"/>
      <c r="C123" s="114"/>
      <c r="D123" s="114"/>
      <c r="E123" s="114"/>
      <c r="F123" s="114"/>
      <c r="G123" s="114"/>
      <c r="H123" s="114"/>
      <c r="I123" s="114"/>
      <c r="J123" s="114"/>
      <c r="K123" s="114"/>
      <c r="L123" s="114"/>
    </row>
    <row r="124" spans="2:12" ht="13.5">
      <c r="B124" s="114"/>
      <c r="C124" s="114"/>
      <c r="D124" s="114"/>
      <c r="E124" s="114"/>
      <c r="F124" s="114"/>
      <c r="G124" s="114"/>
      <c r="H124" s="114"/>
      <c r="I124" s="114"/>
      <c r="J124" s="114"/>
      <c r="K124" s="114"/>
      <c r="L124" s="114"/>
    </row>
    <row r="125" spans="2:12" ht="13.5">
      <c r="B125" s="114"/>
      <c r="C125" s="114"/>
      <c r="D125" s="114"/>
      <c r="E125" s="114"/>
      <c r="F125" s="114"/>
      <c r="G125" s="114"/>
      <c r="H125" s="114"/>
      <c r="I125" s="114"/>
      <c r="J125" s="114"/>
      <c r="K125" s="114"/>
      <c r="L125" s="114"/>
    </row>
    <row r="126" spans="2:12" ht="13.5">
      <c r="B126" s="114"/>
      <c r="C126" s="114"/>
      <c r="D126" s="114"/>
      <c r="E126" s="114"/>
      <c r="F126" s="114"/>
      <c r="G126" s="114"/>
      <c r="H126" s="114"/>
      <c r="I126" s="114"/>
      <c r="J126" s="114"/>
      <c r="K126" s="114"/>
      <c r="L126" s="114"/>
    </row>
    <row r="127" spans="2:12" ht="13.5">
      <c r="B127" s="114"/>
      <c r="C127" s="114"/>
      <c r="D127" s="114"/>
      <c r="E127" s="114"/>
      <c r="F127" s="114"/>
      <c r="G127" s="114"/>
      <c r="H127" s="114"/>
      <c r="I127" s="114"/>
      <c r="J127" s="114"/>
      <c r="K127" s="114"/>
      <c r="L127" s="114"/>
    </row>
    <row r="128" spans="2:12" ht="13.5">
      <c r="B128" s="114"/>
      <c r="C128" s="114"/>
      <c r="D128" s="114"/>
      <c r="E128" s="114"/>
      <c r="F128" s="114"/>
      <c r="G128" s="114"/>
      <c r="H128" s="114"/>
      <c r="I128" s="114"/>
      <c r="J128" s="114"/>
      <c r="K128" s="114"/>
      <c r="L128" s="114"/>
    </row>
    <row r="129" spans="2:12" ht="13.5">
      <c r="B129" s="114"/>
      <c r="C129" s="114"/>
      <c r="D129" s="114"/>
      <c r="E129" s="114"/>
      <c r="F129" s="114"/>
      <c r="G129" s="114"/>
      <c r="H129" s="114"/>
      <c r="I129" s="114"/>
      <c r="J129" s="114"/>
      <c r="K129" s="114"/>
      <c r="L129" s="114"/>
    </row>
    <row r="130" spans="2:12" ht="13.5">
      <c r="B130" s="114"/>
      <c r="C130" s="114"/>
      <c r="D130" s="114"/>
      <c r="E130" s="114"/>
      <c r="F130" s="114"/>
      <c r="G130" s="114"/>
      <c r="H130" s="114"/>
      <c r="I130" s="114"/>
      <c r="J130" s="114"/>
      <c r="K130" s="114"/>
      <c r="L130" s="114"/>
    </row>
    <row r="131" spans="2:12" ht="13.5">
      <c r="B131" s="114"/>
      <c r="C131" s="114"/>
      <c r="D131" s="114"/>
      <c r="E131" s="114"/>
      <c r="F131" s="114"/>
      <c r="G131" s="114"/>
      <c r="H131" s="114"/>
      <c r="I131" s="114"/>
      <c r="J131" s="114"/>
      <c r="K131" s="114"/>
      <c r="L131" s="114"/>
    </row>
    <row r="132" spans="2:12" ht="13.5">
      <c r="B132" s="114"/>
      <c r="C132" s="114"/>
      <c r="D132" s="114"/>
      <c r="E132" s="114"/>
      <c r="F132" s="114"/>
      <c r="G132" s="114"/>
      <c r="H132" s="114"/>
      <c r="I132" s="114"/>
      <c r="J132" s="114"/>
      <c r="K132" s="114"/>
      <c r="L132" s="114"/>
    </row>
    <row r="133" spans="2:12" ht="13.5">
      <c r="B133" s="114"/>
      <c r="C133" s="114"/>
      <c r="D133" s="114"/>
      <c r="E133" s="114"/>
      <c r="F133" s="114"/>
      <c r="G133" s="114"/>
      <c r="H133" s="114"/>
      <c r="I133" s="114"/>
      <c r="J133" s="114"/>
      <c r="K133" s="114"/>
      <c r="L133" s="114"/>
    </row>
    <row r="134" spans="2:12" ht="13.5">
      <c r="B134" s="114"/>
      <c r="C134" s="114"/>
      <c r="D134" s="114"/>
      <c r="E134" s="114"/>
      <c r="F134" s="114"/>
      <c r="G134" s="114"/>
      <c r="H134" s="114"/>
      <c r="I134" s="114"/>
      <c r="J134" s="114"/>
      <c r="K134" s="114"/>
      <c r="L134" s="114"/>
    </row>
    <row r="135" spans="2:12" ht="13.5">
      <c r="B135" s="114"/>
      <c r="C135" s="114"/>
      <c r="D135" s="114"/>
      <c r="E135" s="114"/>
      <c r="F135" s="114"/>
      <c r="G135" s="114"/>
      <c r="H135" s="114"/>
      <c r="I135" s="114"/>
      <c r="J135" s="114"/>
      <c r="K135" s="114"/>
      <c r="L135" s="114"/>
    </row>
    <row r="136" spans="2:12" ht="13.5">
      <c r="B136" s="114"/>
      <c r="C136" s="114"/>
      <c r="D136" s="114"/>
      <c r="E136" s="114"/>
      <c r="F136" s="114"/>
      <c r="G136" s="114"/>
      <c r="H136" s="114"/>
      <c r="I136" s="114"/>
      <c r="J136" s="114"/>
      <c r="K136" s="114"/>
      <c r="L136" s="114"/>
    </row>
    <row r="137" spans="2:12" ht="13.5">
      <c r="B137" s="114"/>
      <c r="C137" s="114"/>
      <c r="D137" s="114"/>
      <c r="E137" s="114"/>
      <c r="F137" s="114"/>
      <c r="G137" s="114"/>
      <c r="H137" s="114"/>
      <c r="I137" s="114"/>
      <c r="J137" s="114"/>
      <c r="K137" s="114"/>
      <c r="L137" s="114"/>
    </row>
    <row r="138" spans="2:12" ht="13.5">
      <c r="B138" s="114"/>
      <c r="C138" s="114"/>
      <c r="D138" s="114"/>
      <c r="E138" s="114"/>
      <c r="F138" s="114"/>
      <c r="G138" s="114"/>
      <c r="H138" s="114"/>
      <c r="I138" s="114"/>
      <c r="J138" s="114"/>
      <c r="K138" s="114"/>
      <c r="L138" s="114"/>
    </row>
    <row r="139" spans="2:12" ht="13.5">
      <c r="B139" s="114"/>
      <c r="C139" s="114"/>
      <c r="D139" s="114"/>
      <c r="E139" s="114"/>
      <c r="F139" s="114"/>
      <c r="G139" s="114"/>
      <c r="H139" s="114"/>
      <c r="I139" s="114"/>
      <c r="J139" s="114"/>
      <c r="K139" s="114"/>
      <c r="L139" s="114"/>
    </row>
    <row r="140" spans="2:12" ht="13.5">
      <c r="B140" s="114"/>
      <c r="C140" s="114"/>
      <c r="D140" s="114"/>
      <c r="E140" s="114"/>
      <c r="F140" s="114"/>
      <c r="G140" s="114"/>
      <c r="H140" s="114"/>
      <c r="I140" s="114"/>
      <c r="J140" s="114"/>
      <c r="K140" s="114"/>
      <c r="L140" s="114"/>
    </row>
    <row r="141" spans="2:12" ht="13.5">
      <c r="B141" s="114"/>
      <c r="C141" s="114"/>
      <c r="D141" s="114"/>
      <c r="E141" s="114"/>
      <c r="F141" s="114"/>
      <c r="G141" s="114"/>
      <c r="H141" s="114"/>
      <c r="I141" s="114"/>
      <c r="J141" s="114"/>
      <c r="K141" s="114"/>
      <c r="L141" s="114"/>
    </row>
    <row r="142" spans="2:12" ht="13.5">
      <c r="B142" s="114"/>
      <c r="C142" s="114"/>
      <c r="D142" s="114"/>
      <c r="E142" s="114"/>
      <c r="F142" s="114"/>
      <c r="G142" s="114"/>
      <c r="H142" s="114"/>
      <c r="I142" s="114"/>
      <c r="J142" s="114"/>
      <c r="K142" s="114"/>
      <c r="L142" s="114"/>
    </row>
    <row r="143" spans="2:12" ht="13.5">
      <c r="B143" s="114"/>
      <c r="C143" s="114"/>
      <c r="D143" s="114"/>
      <c r="E143" s="114"/>
      <c r="F143" s="114"/>
      <c r="G143" s="114"/>
      <c r="H143" s="114"/>
      <c r="I143" s="114"/>
      <c r="J143" s="114"/>
      <c r="K143" s="114"/>
      <c r="L143" s="114"/>
    </row>
    <row r="144" spans="2:12" ht="13.5">
      <c r="B144" s="114"/>
      <c r="C144" s="114"/>
      <c r="D144" s="114"/>
      <c r="E144" s="114"/>
      <c r="F144" s="114"/>
      <c r="G144" s="114"/>
      <c r="H144" s="114"/>
      <c r="I144" s="114"/>
      <c r="J144" s="114"/>
      <c r="K144" s="114"/>
      <c r="L144" s="114"/>
    </row>
    <row r="145" spans="2:12" ht="13.5">
      <c r="B145" s="114"/>
      <c r="C145" s="114"/>
      <c r="D145" s="114"/>
      <c r="E145" s="114"/>
      <c r="F145" s="114"/>
      <c r="G145" s="114"/>
      <c r="H145" s="114"/>
      <c r="I145" s="114"/>
      <c r="J145" s="114"/>
      <c r="K145" s="114"/>
      <c r="L145" s="114"/>
    </row>
  </sheetData>
  <mergeCells count="24">
    <mergeCell ref="D116:AG120"/>
    <mergeCell ref="C18:AG19"/>
    <mergeCell ref="C10:AG15"/>
    <mergeCell ref="D49:AG50"/>
    <mergeCell ref="D47:AG48"/>
    <mergeCell ref="D44:AG46"/>
    <mergeCell ref="D36:AG40"/>
    <mergeCell ref="D76:AG77"/>
    <mergeCell ref="D86:AG87"/>
    <mergeCell ref="D111:AG112"/>
    <mergeCell ref="C5:AG7"/>
    <mergeCell ref="D34:AG35"/>
    <mergeCell ref="D30:AG32"/>
    <mergeCell ref="D27:AG29"/>
    <mergeCell ref="C20:AG23"/>
    <mergeCell ref="D100:AG103"/>
    <mergeCell ref="C94:AG96"/>
    <mergeCell ref="C90:AG91"/>
    <mergeCell ref="D104:AG110"/>
    <mergeCell ref="E73:AG74"/>
    <mergeCell ref="E65:AG66"/>
    <mergeCell ref="D67:AG69"/>
    <mergeCell ref="D54:AG55"/>
    <mergeCell ref="D70:AG71"/>
  </mergeCells>
  <printOptions/>
  <pageMargins left="0.5905511811023623" right="0.7480314960629921" top="0.7480314960629921" bottom="0.32" header="0.5118110236220472" footer="0.25"/>
  <pageSetup horizontalDpi="600" verticalDpi="600" orientation="portrait" paperSize="9" r:id="rId2"/>
  <ignoredErrors>
    <ignoredError sqref="C26:C120 D105:D120 D26:D99 D101:D103 E26:O120 R26:AG120 P26:Q57 P60:Q120" numberStoredAsText="1"/>
  </ignoredErrors>
  <drawing r:id="rId1"/>
</worksheet>
</file>

<file path=xl/worksheets/sheet4.xml><?xml version="1.0" encoding="utf-8"?>
<worksheet xmlns="http://schemas.openxmlformats.org/spreadsheetml/2006/main" xmlns:r="http://schemas.openxmlformats.org/officeDocument/2006/relationships">
  <sheetPr codeName="Sheet33">
    <tabColor indexed="8"/>
  </sheetPr>
  <dimension ref="A1:J86"/>
  <sheetViews>
    <sheetView showGridLines="0" view="pageBreakPreview" zoomScale="80" zoomScaleNormal="75" zoomScaleSheetLayoutView="80" workbookViewId="0" topLeftCell="A1">
      <selection activeCell="A1" sqref="A1"/>
    </sheetView>
  </sheetViews>
  <sheetFormatPr defaultColWidth="8.796875" defaultRowHeight="14.25"/>
  <cols>
    <col min="1" max="1" width="3.19921875" style="119" customWidth="1"/>
    <col min="2" max="2" width="8.09765625" style="126" customWidth="1"/>
    <col min="3" max="3" width="6.5" style="119" customWidth="1"/>
    <col min="4" max="4" width="50.59765625" style="127" customWidth="1"/>
    <col min="5" max="5" width="13.69921875" style="128" customWidth="1"/>
    <col min="6" max="6" width="6.5" style="119" customWidth="1"/>
    <col min="7" max="7" width="50.59765625" style="119" customWidth="1"/>
    <col min="8" max="16384" width="9" style="119" customWidth="1"/>
  </cols>
  <sheetData>
    <row r="1" spans="1:7" ht="17.25">
      <c r="A1" s="517"/>
      <c r="G1" s="518" t="s">
        <v>558</v>
      </c>
    </row>
    <row r="2" spans="1:10" ht="24" customHeight="1">
      <c r="A2" s="117"/>
      <c r="B2" s="652" t="s">
        <v>142</v>
      </c>
      <c r="C2" s="652"/>
      <c r="D2" s="652"/>
      <c r="E2" s="652"/>
      <c r="F2" s="652"/>
      <c r="G2" s="652"/>
      <c r="H2" s="118"/>
      <c r="I2" s="118"/>
      <c r="J2" s="117"/>
    </row>
    <row r="3" spans="1:10" ht="13.5">
      <c r="A3" s="117"/>
      <c r="B3" s="117"/>
      <c r="C3" s="117"/>
      <c r="D3" s="117"/>
      <c r="E3" s="117"/>
      <c r="F3" s="117"/>
      <c r="G3" s="117"/>
      <c r="H3" s="117"/>
      <c r="I3" s="117"/>
      <c r="J3" s="117"/>
    </row>
    <row r="4" spans="1:10" ht="15.75" customHeight="1">
      <c r="A4" s="120" t="s">
        <v>143</v>
      </c>
      <c r="B4" s="121"/>
      <c r="C4" s="121"/>
      <c r="D4" s="121"/>
      <c r="E4" s="121"/>
      <c r="F4" s="121"/>
      <c r="G4" s="121"/>
      <c r="H4" s="117"/>
      <c r="I4" s="117"/>
      <c r="J4" s="117"/>
    </row>
    <row r="5" spans="1:10" ht="8.25" customHeight="1">
      <c r="A5" s="121"/>
      <c r="B5" s="121"/>
      <c r="C5" s="121"/>
      <c r="D5" s="121"/>
      <c r="E5" s="121"/>
      <c r="F5" s="121"/>
      <c r="G5" s="121"/>
      <c r="H5" s="117"/>
      <c r="I5" s="117"/>
      <c r="J5" s="117"/>
    </row>
    <row r="6" spans="1:10" ht="15.75" customHeight="1">
      <c r="A6" s="121"/>
      <c r="B6" s="651" t="s">
        <v>546</v>
      </c>
      <c r="C6" s="651"/>
      <c r="D6" s="651"/>
      <c r="E6" s="651"/>
      <c r="F6" s="651"/>
      <c r="G6" s="651"/>
      <c r="H6" s="123"/>
      <c r="I6" s="123"/>
      <c r="J6" s="123"/>
    </row>
    <row r="7" spans="1:10" ht="15.75" customHeight="1">
      <c r="A7" s="121"/>
      <c r="B7" s="651"/>
      <c r="C7" s="651"/>
      <c r="D7" s="651"/>
      <c r="E7" s="651"/>
      <c r="F7" s="651"/>
      <c r="G7" s="651"/>
      <c r="H7" s="123"/>
      <c r="I7" s="123"/>
      <c r="J7" s="123"/>
    </row>
    <row r="8" spans="1:10" ht="14.25">
      <c r="A8" s="121"/>
      <c r="B8" s="122"/>
      <c r="C8" s="122"/>
      <c r="D8" s="122"/>
      <c r="E8" s="122"/>
      <c r="F8" s="122"/>
      <c r="G8" s="122"/>
      <c r="H8" s="123"/>
      <c r="I8" s="123"/>
      <c r="J8" s="123"/>
    </row>
    <row r="9" spans="1:10" ht="15.75" customHeight="1">
      <c r="A9" s="120" t="s">
        <v>144</v>
      </c>
      <c r="B9" s="121"/>
      <c r="C9" s="121"/>
      <c r="D9" s="121"/>
      <c r="E9" s="121"/>
      <c r="F9" s="121"/>
      <c r="G9" s="121"/>
      <c r="H9" s="117"/>
      <c r="I9" s="117"/>
      <c r="J9" s="117"/>
    </row>
    <row r="10" spans="1:10" ht="7.5" customHeight="1">
      <c r="A10" s="124"/>
      <c r="B10" s="121"/>
      <c r="C10" s="121"/>
      <c r="D10" s="121"/>
      <c r="E10" s="121"/>
      <c r="F10" s="121"/>
      <c r="G10" s="121"/>
      <c r="H10" s="117"/>
      <c r="I10" s="117"/>
      <c r="J10" s="117"/>
    </row>
    <row r="11" spans="1:10" ht="15.75" customHeight="1">
      <c r="A11" s="121"/>
      <c r="B11" s="651" t="s">
        <v>547</v>
      </c>
      <c r="C11" s="651"/>
      <c r="D11" s="651"/>
      <c r="E11" s="651"/>
      <c r="F11" s="651"/>
      <c r="G11" s="651"/>
      <c r="H11" s="125"/>
      <c r="I11" s="125"/>
      <c r="J11" s="125"/>
    </row>
    <row r="12" spans="1:10" ht="15.75" customHeight="1">
      <c r="A12" s="121"/>
      <c r="B12" s="651"/>
      <c r="C12" s="651"/>
      <c r="D12" s="651"/>
      <c r="E12" s="651"/>
      <c r="F12" s="651"/>
      <c r="G12" s="651"/>
      <c r="H12" s="125"/>
      <c r="I12" s="125"/>
      <c r="J12" s="125"/>
    </row>
    <row r="13" spans="1:10" ht="15.75" customHeight="1">
      <c r="A13" s="121"/>
      <c r="B13" s="651"/>
      <c r="C13" s="651"/>
      <c r="D13" s="651"/>
      <c r="E13" s="651"/>
      <c r="F13" s="651"/>
      <c r="G13" s="651"/>
      <c r="H13" s="125"/>
      <c r="I13" s="125"/>
      <c r="J13" s="125"/>
    </row>
    <row r="14" spans="1:10" ht="15.75" customHeight="1">
      <c r="A14" s="121"/>
      <c r="B14" s="651" t="s">
        <v>702</v>
      </c>
      <c r="C14" s="651"/>
      <c r="D14" s="651"/>
      <c r="E14" s="651"/>
      <c r="F14" s="651"/>
      <c r="G14" s="651"/>
      <c r="H14" s="123"/>
      <c r="I14" s="123"/>
      <c r="J14" s="123"/>
    </row>
    <row r="15" ht="13.5">
      <c r="G15" s="129"/>
    </row>
    <row r="16" spans="2:7" ht="19.5" thickBot="1">
      <c r="B16" s="130"/>
      <c r="C16" s="131"/>
      <c r="D16" s="131"/>
      <c r="E16" s="132" t="s">
        <v>265</v>
      </c>
      <c r="F16" s="131"/>
      <c r="G16" s="131"/>
    </row>
    <row r="17" spans="2:7" s="133" customFormat="1" ht="28.5" customHeight="1" thickBot="1">
      <c r="B17" s="648" t="s">
        <v>560</v>
      </c>
      <c r="C17" s="649"/>
      <c r="D17" s="650"/>
      <c r="E17" s="134" t="s">
        <v>145</v>
      </c>
      <c r="F17" s="648" t="s">
        <v>266</v>
      </c>
      <c r="G17" s="650"/>
    </row>
    <row r="18" spans="2:7" s="141" customFormat="1" ht="15" customHeight="1">
      <c r="B18" s="135" t="s">
        <v>267</v>
      </c>
      <c r="C18" s="136" t="s">
        <v>268</v>
      </c>
      <c r="D18" s="137" t="s">
        <v>146</v>
      </c>
      <c r="E18" s="138" t="s">
        <v>147</v>
      </c>
      <c r="F18" s="139" t="s">
        <v>148</v>
      </c>
      <c r="G18" s="140" t="s">
        <v>146</v>
      </c>
    </row>
    <row r="19" spans="2:7" s="141" customFormat="1" ht="15" customHeight="1">
      <c r="B19" s="142"/>
      <c r="C19" s="136" t="s">
        <v>149</v>
      </c>
      <c r="D19" s="137" t="s">
        <v>150</v>
      </c>
      <c r="E19" s="138" t="s">
        <v>151</v>
      </c>
      <c r="F19" s="143" t="s">
        <v>152</v>
      </c>
      <c r="G19" s="140" t="s">
        <v>153</v>
      </c>
    </row>
    <row r="20" spans="2:7" s="141" customFormat="1" ht="15" customHeight="1">
      <c r="B20" s="142"/>
      <c r="C20" s="136" t="s">
        <v>152</v>
      </c>
      <c r="D20" s="137" t="s">
        <v>154</v>
      </c>
      <c r="E20" s="138" t="s">
        <v>151</v>
      </c>
      <c r="F20" s="143" t="s">
        <v>155</v>
      </c>
      <c r="G20" s="140" t="s">
        <v>154</v>
      </c>
    </row>
    <row r="21" spans="2:7" s="141" customFormat="1" ht="15" customHeight="1">
      <c r="B21" s="142"/>
      <c r="C21" s="136" t="s">
        <v>155</v>
      </c>
      <c r="D21" s="137" t="s">
        <v>156</v>
      </c>
      <c r="E21" s="138" t="s">
        <v>151</v>
      </c>
      <c r="F21" s="143" t="s">
        <v>157</v>
      </c>
      <c r="G21" s="140" t="s">
        <v>156</v>
      </c>
    </row>
    <row r="22" spans="2:7" s="141" customFormat="1" ht="15" customHeight="1">
      <c r="B22" s="142"/>
      <c r="C22" s="136" t="s">
        <v>157</v>
      </c>
      <c r="D22" s="137" t="s">
        <v>158</v>
      </c>
      <c r="E22" s="138" t="s">
        <v>151</v>
      </c>
      <c r="F22" s="143" t="s">
        <v>159</v>
      </c>
      <c r="G22" s="140" t="s">
        <v>160</v>
      </c>
    </row>
    <row r="23" spans="2:7" s="141" customFormat="1" ht="15" customHeight="1">
      <c r="B23" s="142"/>
      <c r="C23" s="136" t="s">
        <v>159</v>
      </c>
      <c r="D23" s="137" t="s">
        <v>161</v>
      </c>
      <c r="E23" s="138" t="s">
        <v>162</v>
      </c>
      <c r="F23" s="143" t="s">
        <v>163</v>
      </c>
      <c r="G23" s="140" t="s">
        <v>161</v>
      </c>
    </row>
    <row r="24" spans="2:7" s="141" customFormat="1" ht="15" customHeight="1">
      <c r="B24" s="142"/>
      <c r="C24" s="136" t="s">
        <v>163</v>
      </c>
      <c r="D24" s="137" t="s">
        <v>164</v>
      </c>
      <c r="E24" s="138" t="s">
        <v>162</v>
      </c>
      <c r="F24" s="143" t="s">
        <v>165</v>
      </c>
      <c r="G24" s="140" t="s">
        <v>166</v>
      </c>
    </row>
    <row r="25" spans="2:7" s="141" customFormat="1" ht="15" customHeight="1">
      <c r="B25" s="142"/>
      <c r="C25" s="136" t="s">
        <v>165</v>
      </c>
      <c r="D25" s="137" t="s">
        <v>167</v>
      </c>
      <c r="E25" s="138" t="s">
        <v>162</v>
      </c>
      <c r="F25" s="143" t="s">
        <v>168</v>
      </c>
      <c r="G25" s="140" t="s">
        <v>169</v>
      </c>
    </row>
    <row r="26" spans="2:7" s="141" customFormat="1" ht="15" customHeight="1">
      <c r="B26" s="142"/>
      <c r="C26" s="136" t="s">
        <v>168</v>
      </c>
      <c r="D26" s="137" t="s">
        <v>170</v>
      </c>
      <c r="E26" s="138" t="s">
        <v>151</v>
      </c>
      <c r="F26" s="143" t="s">
        <v>171</v>
      </c>
      <c r="G26" s="140" t="s">
        <v>172</v>
      </c>
    </row>
    <row r="27" spans="2:7" s="141" customFormat="1" ht="15" customHeight="1">
      <c r="B27" s="142"/>
      <c r="C27" s="136" t="s">
        <v>171</v>
      </c>
      <c r="D27" s="137" t="s">
        <v>173</v>
      </c>
      <c r="E27" s="138" t="s">
        <v>174</v>
      </c>
      <c r="F27" s="144" t="s">
        <v>269</v>
      </c>
      <c r="G27" s="145" t="s">
        <v>270</v>
      </c>
    </row>
    <row r="28" spans="2:7" s="141" customFormat="1" ht="15" customHeight="1">
      <c r="B28" s="142"/>
      <c r="C28" s="136" t="s">
        <v>175</v>
      </c>
      <c r="D28" s="137" t="s">
        <v>176</v>
      </c>
      <c r="E28" s="138" t="s">
        <v>174</v>
      </c>
      <c r="F28" s="144" t="s">
        <v>271</v>
      </c>
      <c r="G28" s="145" t="s">
        <v>272</v>
      </c>
    </row>
    <row r="29" spans="2:7" s="141" customFormat="1" ht="15" customHeight="1">
      <c r="B29" s="142"/>
      <c r="C29" s="136" t="s">
        <v>177</v>
      </c>
      <c r="D29" s="137" t="s">
        <v>178</v>
      </c>
      <c r="E29" s="138" t="s">
        <v>174</v>
      </c>
      <c r="F29" s="144" t="s">
        <v>273</v>
      </c>
      <c r="G29" s="145" t="s">
        <v>274</v>
      </c>
    </row>
    <row r="30" spans="2:7" s="141" customFormat="1" ht="15" customHeight="1">
      <c r="B30" s="142"/>
      <c r="C30" s="136" t="s">
        <v>179</v>
      </c>
      <c r="D30" s="137" t="s">
        <v>180</v>
      </c>
      <c r="E30" s="138" t="s">
        <v>174</v>
      </c>
      <c r="F30" s="144" t="s">
        <v>275</v>
      </c>
      <c r="G30" s="145" t="s">
        <v>272</v>
      </c>
    </row>
    <row r="31" spans="2:7" s="141" customFormat="1" ht="15" customHeight="1">
      <c r="B31" s="142"/>
      <c r="C31" s="136" t="s">
        <v>181</v>
      </c>
      <c r="D31" s="137" t="s">
        <v>182</v>
      </c>
      <c r="E31" s="138" t="s">
        <v>162</v>
      </c>
      <c r="F31" s="143" t="s">
        <v>181</v>
      </c>
      <c r="G31" s="140" t="s">
        <v>183</v>
      </c>
    </row>
    <row r="32" spans="2:7" s="141" customFormat="1" ht="15" customHeight="1">
      <c r="B32" s="142"/>
      <c r="C32" s="136" t="s">
        <v>184</v>
      </c>
      <c r="D32" s="137" t="s">
        <v>185</v>
      </c>
      <c r="E32" s="138" t="s">
        <v>147</v>
      </c>
      <c r="F32" s="143" t="s">
        <v>179</v>
      </c>
      <c r="G32" s="140" t="s">
        <v>186</v>
      </c>
    </row>
    <row r="33" spans="2:7" s="141" customFormat="1" ht="15" customHeight="1">
      <c r="B33" s="142"/>
      <c r="C33" s="136" t="s">
        <v>187</v>
      </c>
      <c r="D33" s="137" t="s">
        <v>188</v>
      </c>
      <c r="E33" s="138" t="s">
        <v>162</v>
      </c>
      <c r="F33" s="143" t="s">
        <v>184</v>
      </c>
      <c r="G33" s="140" t="s">
        <v>276</v>
      </c>
    </row>
    <row r="34" spans="2:7" s="141" customFormat="1" ht="15" customHeight="1">
      <c r="B34" s="146"/>
      <c r="C34" s="147" t="s">
        <v>189</v>
      </c>
      <c r="D34" s="148" t="s">
        <v>190</v>
      </c>
      <c r="E34" s="149" t="s">
        <v>174</v>
      </c>
      <c r="F34" s="150" t="s">
        <v>277</v>
      </c>
      <c r="G34" s="151" t="s">
        <v>272</v>
      </c>
    </row>
    <row r="35" spans="2:7" s="141" customFormat="1" ht="14.25" customHeight="1">
      <c r="B35" s="142" t="s">
        <v>278</v>
      </c>
      <c r="C35" s="152" t="s">
        <v>191</v>
      </c>
      <c r="D35" s="153" t="s">
        <v>192</v>
      </c>
      <c r="E35" s="154" t="s">
        <v>151</v>
      </c>
      <c r="F35" s="155" t="s">
        <v>193</v>
      </c>
      <c r="G35" s="156" t="s">
        <v>194</v>
      </c>
    </row>
    <row r="36" spans="2:7" s="141" customFormat="1" ht="14.25" customHeight="1">
      <c r="B36" s="142"/>
      <c r="C36" s="136" t="s">
        <v>195</v>
      </c>
      <c r="D36" s="137" t="s">
        <v>196</v>
      </c>
      <c r="E36" s="138" t="s">
        <v>174</v>
      </c>
      <c r="F36" s="144" t="s">
        <v>279</v>
      </c>
      <c r="G36" s="145" t="s">
        <v>280</v>
      </c>
    </row>
    <row r="37" spans="2:7" s="141" customFormat="1" ht="14.25" customHeight="1">
      <c r="B37" s="142"/>
      <c r="C37" s="136" t="s">
        <v>197</v>
      </c>
      <c r="D37" s="140" t="s">
        <v>198</v>
      </c>
      <c r="E37" s="157" t="s">
        <v>199</v>
      </c>
      <c r="F37" s="143" t="s">
        <v>200</v>
      </c>
      <c r="G37" s="158" t="s">
        <v>198</v>
      </c>
    </row>
    <row r="38" spans="2:7" s="141" customFormat="1" ht="14.25" customHeight="1">
      <c r="B38" s="142"/>
      <c r="C38" s="136" t="s">
        <v>201</v>
      </c>
      <c r="D38" s="137" t="s">
        <v>202</v>
      </c>
      <c r="E38" s="138" t="s">
        <v>151</v>
      </c>
      <c r="F38" s="143" t="s">
        <v>203</v>
      </c>
      <c r="G38" s="140" t="s">
        <v>202</v>
      </c>
    </row>
    <row r="39" spans="2:7" s="141" customFormat="1" ht="14.25" customHeight="1">
      <c r="B39" s="142"/>
      <c r="C39" s="136" t="s">
        <v>204</v>
      </c>
      <c r="D39" s="137" t="s">
        <v>205</v>
      </c>
      <c r="E39" s="138" t="s">
        <v>199</v>
      </c>
      <c r="F39" s="143" t="s">
        <v>206</v>
      </c>
      <c r="G39" s="140" t="s">
        <v>205</v>
      </c>
    </row>
    <row r="40" spans="2:7" s="141" customFormat="1" ht="14.25" customHeight="1">
      <c r="B40" s="142"/>
      <c r="C40" s="136" t="s">
        <v>207</v>
      </c>
      <c r="D40" s="137" t="s">
        <v>208</v>
      </c>
      <c r="E40" s="138" t="s">
        <v>151</v>
      </c>
      <c r="F40" s="143" t="s">
        <v>209</v>
      </c>
      <c r="G40" s="140" t="s">
        <v>208</v>
      </c>
    </row>
    <row r="41" spans="2:7" s="141" customFormat="1" ht="14.25" customHeight="1">
      <c r="B41" s="142"/>
      <c r="C41" s="136" t="s">
        <v>210</v>
      </c>
      <c r="D41" s="137" t="s">
        <v>211</v>
      </c>
      <c r="E41" s="138" t="s">
        <v>281</v>
      </c>
      <c r="F41" s="159"/>
      <c r="G41" s="158"/>
    </row>
    <row r="42" spans="2:7" s="141" customFormat="1" ht="14.25" customHeight="1">
      <c r="B42" s="142"/>
      <c r="C42" s="136" t="s">
        <v>212</v>
      </c>
      <c r="D42" s="140" t="s">
        <v>213</v>
      </c>
      <c r="E42" s="157" t="s">
        <v>151</v>
      </c>
      <c r="F42" s="143" t="s">
        <v>214</v>
      </c>
      <c r="G42" s="158" t="s">
        <v>213</v>
      </c>
    </row>
    <row r="43" spans="2:7" s="141" customFormat="1" ht="14.25" customHeight="1">
      <c r="B43" s="142"/>
      <c r="C43" s="136" t="s">
        <v>215</v>
      </c>
      <c r="D43" s="137" t="s">
        <v>216</v>
      </c>
      <c r="E43" s="138" t="s">
        <v>151</v>
      </c>
      <c r="F43" s="143" t="s">
        <v>217</v>
      </c>
      <c r="G43" s="140" t="s">
        <v>216</v>
      </c>
    </row>
    <row r="44" spans="2:7" s="141" customFormat="1" ht="14.25" customHeight="1">
      <c r="B44" s="142"/>
      <c r="C44" s="136" t="s">
        <v>218</v>
      </c>
      <c r="D44" s="137" t="s">
        <v>219</v>
      </c>
      <c r="E44" s="138" t="s">
        <v>147</v>
      </c>
      <c r="F44" s="143" t="s">
        <v>220</v>
      </c>
      <c r="G44" s="140" t="s">
        <v>219</v>
      </c>
    </row>
    <row r="45" spans="2:7" s="141" customFormat="1" ht="14.25" customHeight="1">
      <c r="B45" s="142"/>
      <c r="C45" s="136" t="s">
        <v>221</v>
      </c>
      <c r="D45" s="137" t="s">
        <v>222</v>
      </c>
      <c r="E45" s="138" t="s">
        <v>151</v>
      </c>
      <c r="F45" s="143" t="s">
        <v>223</v>
      </c>
      <c r="G45" s="140" t="s">
        <v>222</v>
      </c>
    </row>
    <row r="46" spans="2:7" s="141" customFormat="1" ht="14.25" customHeight="1">
      <c r="B46" s="142"/>
      <c r="C46" s="136" t="s">
        <v>224</v>
      </c>
      <c r="D46" s="137" t="s">
        <v>225</v>
      </c>
      <c r="E46" s="138" t="s">
        <v>151</v>
      </c>
      <c r="F46" s="143" t="s">
        <v>226</v>
      </c>
      <c r="G46" s="140" t="s">
        <v>225</v>
      </c>
    </row>
    <row r="47" spans="2:7" s="141" customFormat="1" ht="14.25" customHeight="1">
      <c r="B47" s="142"/>
      <c r="C47" s="136" t="s">
        <v>227</v>
      </c>
      <c r="D47" s="137" t="s">
        <v>228</v>
      </c>
      <c r="E47" s="138" t="s">
        <v>151</v>
      </c>
      <c r="F47" s="143" t="s">
        <v>229</v>
      </c>
      <c r="G47" s="140" t="s">
        <v>228</v>
      </c>
    </row>
    <row r="48" spans="2:7" s="141" customFormat="1" ht="14.25" customHeight="1">
      <c r="B48" s="142"/>
      <c r="C48" s="136" t="s">
        <v>230</v>
      </c>
      <c r="D48" s="137" t="s">
        <v>231</v>
      </c>
      <c r="E48" s="138" t="s">
        <v>174</v>
      </c>
      <c r="F48" s="144" t="s">
        <v>548</v>
      </c>
      <c r="G48" s="145" t="s">
        <v>282</v>
      </c>
    </row>
    <row r="49" spans="2:7" s="141" customFormat="1" ht="14.25" customHeight="1">
      <c r="B49" s="142"/>
      <c r="C49" s="136" t="s">
        <v>232</v>
      </c>
      <c r="D49" s="137" t="s">
        <v>233</v>
      </c>
      <c r="E49" s="138" t="s">
        <v>174</v>
      </c>
      <c r="F49" s="144" t="s">
        <v>283</v>
      </c>
      <c r="G49" s="145" t="s">
        <v>282</v>
      </c>
    </row>
    <row r="50" spans="2:7" s="141" customFormat="1" ht="14.25" customHeight="1">
      <c r="B50" s="142"/>
      <c r="C50" s="136" t="s">
        <v>234</v>
      </c>
      <c r="D50" s="137" t="s">
        <v>235</v>
      </c>
      <c r="E50" s="138" t="s">
        <v>174</v>
      </c>
      <c r="F50" s="144" t="s">
        <v>284</v>
      </c>
      <c r="G50" s="145" t="s">
        <v>285</v>
      </c>
    </row>
    <row r="51" spans="2:7" s="141" customFormat="1" ht="14.25" customHeight="1">
      <c r="B51" s="142"/>
      <c r="C51" s="136" t="s">
        <v>236</v>
      </c>
      <c r="D51" s="137" t="s">
        <v>237</v>
      </c>
      <c r="E51" s="138" t="s">
        <v>162</v>
      </c>
      <c r="F51" s="143" t="s">
        <v>238</v>
      </c>
      <c r="G51" s="140" t="s">
        <v>239</v>
      </c>
    </row>
    <row r="52" spans="2:7" s="141" customFormat="1" ht="14.25" customHeight="1">
      <c r="B52" s="142"/>
      <c r="C52" s="136" t="s">
        <v>240</v>
      </c>
      <c r="D52" s="137" t="s">
        <v>241</v>
      </c>
      <c r="E52" s="138" t="s">
        <v>174</v>
      </c>
      <c r="F52" s="144" t="s">
        <v>286</v>
      </c>
      <c r="G52" s="137" t="s">
        <v>241</v>
      </c>
    </row>
    <row r="53" spans="2:7" s="141" customFormat="1" ht="14.25" customHeight="1">
      <c r="B53" s="142"/>
      <c r="C53" s="136" t="s">
        <v>242</v>
      </c>
      <c r="D53" s="137" t="s">
        <v>243</v>
      </c>
      <c r="E53" s="138" t="s">
        <v>174</v>
      </c>
      <c r="F53" s="144" t="s">
        <v>287</v>
      </c>
      <c r="G53" s="137" t="s">
        <v>243</v>
      </c>
    </row>
    <row r="54" spans="2:7" s="141" customFormat="1" ht="14.25" customHeight="1">
      <c r="B54" s="142"/>
      <c r="C54" s="136" t="s">
        <v>244</v>
      </c>
      <c r="D54" s="137" t="s">
        <v>245</v>
      </c>
      <c r="E54" s="138" t="s">
        <v>151</v>
      </c>
      <c r="F54" s="143" t="s">
        <v>246</v>
      </c>
      <c r="G54" s="140" t="s">
        <v>245</v>
      </c>
    </row>
    <row r="55" spans="2:7" s="141" customFormat="1" ht="14.25" customHeight="1">
      <c r="B55" s="142"/>
      <c r="C55" s="136" t="s">
        <v>247</v>
      </c>
      <c r="D55" s="137" t="s">
        <v>248</v>
      </c>
      <c r="E55" s="138" t="s">
        <v>281</v>
      </c>
      <c r="F55" s="159"/>
      <c r="G55" s="158"/>
    </row>
    <row r="56" spans="2:7" s="141" customFormat="1" ht="14.25" customHeight="1">
      <c r="B56" s="142"/>
      <c r="C56" s="152" t="s">
        <v>549</v>
      </c>
      <c r="D56" s="153" t="s">
        <v>288</v>
      </c>
      <c r="E56" s="154"/>
      <c r="F56" s="160" t="s">
        <v>289</v>
      </c>
      <c r="G56" s="153" t="s">
        <v>290</v>
      </c>
    </row>
    <row r="57" spans="2:7" s="141" customFormat="1" ht="14.25" customHeight="1">
      <c r="B57" s="142"/>
      <c r="C57" s="136" t="s">
        <v>291</v>
      </c>
      <c r="D57" s="137" t="s">
        <v>292</v>
      </c>
      <c r="E57" s="138"/>
      <c r="F57" s="159" t="s">
        <v>293</v>
      </c>
      <c r="G57" s="137" t="s">
        <v>294</v>
      </c>
    </row>
    <row r="58" spans="2:7" s="141" customFormat="1" ht="14.25" customHeight="1">
      <c r="B58" s="142"/>
      <c r="C58" s="147" t="s">
        <v>295</v>
      </c>
      <c r="D58" s="161" t="s">
        <v>296</v>
      </c>
      <c r="E58" s="162"/>
      <c r="F58" s="163" t="s">
        <v>297</v>
      </c>
      <c r="G58" s="161" t="s">
        <v>298</v>
      </c>
    </row>
    <row r="59" spans="2:7" s="141" customFormat="1" ht="14.25" customHeight="1">
      <c r="B59" s="142"/>
      <c r="C59" s="152" t="s">
        <v>249</v>
      </c>
      <c r="D59" s="156" t="s">
        <v>250</v>
      </c>
      <c r="E59" s="164" t="s">
        <v>199</v>
      </c>
      <c r="F59" s="155" t="s">
        <v>251</v>
      </c>
      <c r="G59" s="165" t="s">
        <v>252</v>
      </c>
    </row>
    <row r="60" spans="2:7" s="141" customFormat="1" ht="14.25" customHeight="1">
      <c r="B60" s="142"/>
      <c r="C60" s="147" t="s">
        <v>253</v>
      </c>
      <c r="D60" s="148" t="s">
        <v>254</v>
      </c>
      <c r="E60" s="149" t="s">
        <v>174</v>
      </c>
      <c r="F60" s="166" t="s">
        <v>299</v>
      </c>
      <c r="G60" s="167" t="s">
        <v>300</v>
      </c>
    </row>
    <row r="61" spans="2:7" s="141" customFormat="1" ht="14.25" customHeight="1">
      <c r="B61" s="142"/>
      <c r="C61" s="152" t="s">
        <v>255</v>
      </c>
      <c r="D61" s="153" t="s">
        <v>256</v>
      </c>
      <c r="E61" s="154"/>
      <c r="F61" s="155"/>
      <c r="G61" s="156"/>
    </row>
    <row r="62" spans="2:7" s="141" customFormat="1" ht="14.25" customHeight="1">
      <c r="B62" s="142"/>
      <c r="C62" s="147" t="s">
        <v>301</v>
      </c>
      <c r="D62" s="161" t="s">
        <v>302</v>
      </c>
      <c r="E62" s="162"/>
      <c r="F62" s="166"/>
      <c r="G62" s="148"/>
    </row>
    <row r="63" spans="2:7" s="141" customFormat="1" ht="14.25" customHeight="1">
      <c r="B63" s="142"/>
      <c r="C63" s="152" t="s">
        <v>257</v>
      </c>
      <c r="D63" s="153" t="s">
        <v>258</v>
      </c>
      <c r="E63" s="154"/>
      <c r="F63" s="155"/>
      <c r="G63" s="156"/>
    </row>
    <row r="64" spans="2:7" s="141" customFormat="1" ht="14.25" customHeight="1">
      <c r="B64" s="142"/>
      <c r="C64" s="147" t="s">
        <v>303</v>
      </c>
      <c r="D64" s="161" t="s">
        <v>304</v>
      </c>
      <c r="E64" s="162"/>
      <c r="F64" s="166"/>
      <c r="G64" s="148"/>
    </row>
    <row r="65" spans="2:7" s="141" customFormat="1" ht="14.25" customHeight="1">
      <c r="B65" s="142"/>
      <c r="C65" s="152" t="s">
        <v>259</v>
      </c>
      <c r="D65" s="153" t="s">
        <v>260</v>
      </c>
      <c r="E65" s="154"/>
      <c r="F65" s="160"/>
      <c r="G65" s="165"/>
    </row>
    <row r="66" spans="2:7" s="141" customFormat="1" ht="14.25" customHeight="1">
      <c r="B66" s="142"/>
      <c r="C66" s="136" t="s">
        <v>261</v>
      </c>
      <c r="D66" s="137" t="s">
        <v>262</v>
      </c>
      <c r="E66" s="138"/>
      <c r="F66" s="159"/>
      <c r="G66" s="158"/>
    </row>
    <row r="67" spans="2:7" s="141" customFormat="1" ht="14.25" customHeight="1">
      <c r="B67" s="142"/>
      <c r="C67" s="136"/>
      <c r="D67" s="137"/>
      <c r="E67" s="138"/>
      <c r="F67" s="168" t="s">
        <v>305</v>
      </c>
      <c r="G67" s="169" t="s">
        <v>306</v>
      </c>
    </row>
    <row r="68" spans="2:7" s="141" customFormat="1" ht="14.25" customHeight="1">
      <c r="B68" s="142"/>
      <c r="C68" s="136"/>
      <c r="D68" s="137"/>
      <c r="E68" s="138"/>
      <c r="F68" s="168" t="s">
        <v>307</v>
      </c>
      <c r="G68" s="169" t="s">
        <v>308</v>
      </c>
    </row>
    <row r="69" spans="2:7" s="141" customFormat="1" ht="14.25" customHeight="1">
      <c r="B69" s="142"/>
      <c r="C69" s="136"/>
      <c r="D69" s="137"/>
      <c r="E69" s="138"/>
      <c r="F69" s="168" t="s">
        <v>309</v>
      </c>
      <c r="G69" s="169" t="s">
        <v>310</v>
      </c>
    </row>
    <row r="70" spans="2:7" s="141" customFormat="1" ht="14.25" customHeight="1">
      <c r="B70" s="142"/>
      <c r="C70" s="136"/>
      <c r="D70" s="137"/>
      <c r="E70" s="138"/>
      <c r="F70" s="168" t="s">
        <v>311</v>
      </c>
      <c r="G70" s="169" t="s">
        <v>312</v>
      </c>
    </row>
    <row r="71" spans="2:7" s="141" customFormat="1" ht="14.25" customHeight="1">
      <c r="B71" s="142"/>
      <c r="C71" s="136"/>
      <c r="D71" s="137"/>
      <c r="E71" s="138"/>
      <c r="F71" s="168" t="s">
        <v>313</v>
      </c>
      <c r="G71" s="169" t="s">
        <v>314</v>
      </c>
    </row>
    <row r="72" spans="2:7" s="141" customFormat="1" ht="14.25" customHeight="1">
      <c r="B72" s="142"/>
      <c r="C72" s="136" t="s">
        <v>315</v>
      </c>
      <c r="D72" s="170" t="s">
        <v>316</v>
      </c>
      <c r="E72" s="138"/>
      <c r="F72" s="171" t="s">
        <v>317</v>
      </c>
      <c r="G72" s="172" t="s">
        <v>318</v>
      </c>
    </row>
    <row r="73" spans="2:7" s="141" customFormat="1" ht="14.25" customHeight="1">
      <c r="B73" s="173" t="s">
        <v>319</v>
      </c>
      <c r="C73" s="174" t="s">
        <v>320</v>
      </c>
      <c r="D73" s="175" t="s">
        <v>321</v>
      </c>
      <c r="E73" s="176"/>
      <c r="F73" s="160"/>
      <c r="G73" s="165"/>
    </row>
    <row r="74" spans="2:7" s="141" customFormat="1" ht="14.25" customHeight="1">
      <c r="B74" s="142"/>
      <c r="C74" s="177" t="s">
        <v>322</v>
      </c>
      <c r="D74" s="170" t="s">
        <v>323</v>
      </c>
      <c r="E74" s="178"/>
      <c r="F74" s="159"/>
      <c r="G74" s="158"/>
    </row>
    <row r="75" spans="2:7" s="141" customFormat="1" ht="14.25" customHeight="1">
      <c r="B75" s="142"/>
      <c r="C75" s="177" t="s">
        <v>324</v>
      </c>
      <c r="D75" s="170" t="s">
        <v>325</v>
      </c>
      <c r="E75" s="178"/>
      <c r="F75" s="159"/>
      <c r="G75" s="158"/>
    </row>
    <row r="76" spans="2:7" s="141" customFormat="1" ht="14.25" customHeight="1">
      <c r="B76" s="142"/>
      <c r="C76" s="177" t="s">
        <v>326</v>
      </c>
      <c r="D76" s="170" t="s">
        <v>327</v>
      </c>
      <c r="E76" s="178"/>
      <c r="F76" s="159"/>
      <c r="G76" s="158"/>
    </row>
    <row r="77" spans="2:7" s="141" customFormat="1" ht="14.25" customHeight="1">
      <c r="B77" s="142"/>
      <c r="C77" s="179" t="s">
        <v>328</v>
      </c>
      <c r="D77" s="180" t="s">
        <v>329</v>
      </c>
      <c r="E77" s="181"/>
      <c r="F77" s="163"/>
      <c r="G77" s="167"/>
    </row>
    <row r="78" spans="2:7" s="141" customFormat="1" ht="14.25" customHeight="1">
      <c r="B78" s="142"/>
      <c r="C78" s="174" t="s">
        <v>330</v>
      </c>
      <c r="D78" s="175" t="s">
        <v>331</v>
      </c>
      <c r="E78" s="176"/>
      <c r="F78" s="160"/>
      <c r="G78" s="165"/>
    </row>
    <row r="79" spans="2:7" s="141" customFormat="1" ht="14.25" customHeight="1" thickBot="1">
      <c r="B79" s="182"/>
      <c r="C79" s="183" t="s">
        <v>332</v>
      </c>
      <c r="D79" s="184" t="s">
        <v>333</v>
      </c>
      <c r="E79" s="185"/>
      <c r="F79" s="186"/>
      <c r="G79" s="187"/>
    </row>
    <row r="80" ht="13.5">
      <c r="C80" s="141" t="s">
        <v>334</v>
      </c>
    </row>
    <row r="81" ht="6.75" customHeight="1">
      <c r="C81" s="141"/>
    </row>
    <row r="82" spans="3:5" ht="13.5">
      <c r="C82" s="188" t="s">
        <v>335</v>
      </c>
      <c r="E82" s="189" t="s">
        <v>263</v>
      </c>
    </row>
    <row r="83" spans="3:5" ht="13.5">
      <c r="C83" s="188" t="s">
        <v>336</v>
      </c>
      <c r="E83" s="189" t="s">
        <v>264</v>
      </c>
    </row>
    <row r="84" ht="13.5">
      <c r="E84" s="189" t="s">
        <v>337</v>
      </c>
    </row>
    <row r="86" ht="17.25">
      <c r="E86" s="190" t="s">
        <v>550</v>
      </c>
    </row>
  </sheetData>
  <mergeCells count="6">
    <mergeCell ref="B17:D17"/>
    <mergeCell ref="F17:G17"/>
    <mergeCell ref="B14:G14"/>
    <mergeCell ref="B2:G2"/>
    <mergeCell ref="B6:G7"/>
    <mergeCell ref="B11:G13"/>
  </mergeCells>
  <printOptions/>
  <pageMargins left="0.62" right="0.4724409448818898" top="0.72" bottom="0.41" header="0.35433070866141736" footer="0.28"/>
  <pageSetup horizontalDpi="300" verticalDpi="300" orientation="portrait" paperSize="9" scale="62" r:id="rId1"/>
</worksheet>
</file>

<file path=xl/worksheets/sheet5.xml><?xml version="1.0" encoding="utf-8"?>
<worksheet xmlns="http://schemas.openxmlformats.org/spreadsheetml/2006/main" xmlns:r="http://schemas.openxmlformats.org/officeDocument/2006/relationships">
  <sheetPr codeName="Sheet6">
    <tabColor indexed="12"/>
  </sheetPr>
  <dimension ref="B1:AQ66"/>
  <sheetViews>
    <sheetView view="pageBreakPreview" zoomScaleSheetLayoutView="100" workbookViewId="0" topLeftCell="A1">
      <selection activeCell="A1" sqref="A1"/>
    </sheetView>
  </sheetViews>
  <sheetFormatPr defaultColWidth="8.796875" defaultRowHeight="14.25"/>
  <cols>
    <col min="1" max="1" width="2.09765625" style="1" customWidth="1"/>
    <col min="2" max="38" width="2.59765625" style="1" customWidth="1"/>
    <col min="39" max="40" width="9.09765625" style="1" customWidth="1"/>
    <col min="41" max="41" width="2.59765625" style="1" customWidth="1"/>
    <col min="42" max="42" width="7.5" style="1" customWidth="1"/>
    <col min="43" max="43" width="3.8984375" style="1" customWidth="1"/>
    <col min="44" max="44" width="7.19921875" style="1" customWidth="1"/>
    <col min="45" max="143" width="2.59765625" style="1" customWidth="1"/>
    <col min="144" max="16384" width="9" style="1" customWidth="1"/>
  </cols>
  <sheetData>
    <row r="1" spans="2:37" ht="25.5">
      <c r="B1" s="32"/>
      <c r="C1" s="32"/>
      <c r="D1" s="32"/>
      <c r="E1" s="32"/>
      <c r="F1" s="32"/>
      <c r="G1" s="32"/>
      <c r="H1" s="32"/>
      <c r="I1" s="32"/>
      <c r="J1" s="32"/>
      <c r="K1" s="32"/>
      <c r="L1" s="32"/>
      <c r="M1" s="32"/>
      <c r="N1" s="32"/>
      <c r="O1" s="33" t="s">
        <v>64</v>
      </c>
      <c r="P1" s="32"/>
      <c r="Q1" s="32"/>
      <c r="R1" s="32"/>
      <c r="S1" s="32"/>
      <c r="T1" s="32"/>
      <c r="U1" s="32"/>
      <c r="V1" s="32"/>
      <c r="W1" s="32"/>
      <c r="X1" s="32"/>
      <c r="Y1" s="32"/>
      <c r="Z1" s="32"/>
      <c r="AA1" s="32"/>
      <c r="AB1" s="32"/>
      <c r="AC1" s="32"/>
      <c r="AD1" s="32"/>
      <c r="AE1" s="32"/>
      <c r="AF1" s="32"/>
      <c r="AG1" s="32"/>
      <c r="AH1" s="32"/>
      <c r="AI1" s="32"/>
      <c r="AJ1" s="32"/>
      <c r="AK1" s="32"/>
    </row>
    <row r="2" spans="2:37" ht="15" customHeight="1">
      <c r="B2" s="32"/>
      <c r="C2" s="32"/>
      <c r="D2" s="32"/>
      <c r="E2" s="32"/>
      <c r="F2" s="32"/>
      <c r="G2" s="32"/>
      <c r="H2" s="32"/>
      <c r="I2" s="32"/>
      <c r="J2" s="32"/>
      <c r="K2" s="32"/>
      <c r="L2" s="32"/>
      <c r="M2" s="32"/>
      <c r="N2" s="32"/>
      <c r="O2" s="33"/>
      <c r="P2" s="32"/>
      <c r="Q2" s="32"/>
      <c r="R2" s="32"/>
      <c r="S2" s="32"/>
      <c r="T2" s="32"/>
      <c r="U2" s="32"/>
      <c r="V2" s="32"/>
      <c r="W2" s="32"/>
      <c r="X2" s="32"/>
      <c r="Y2" s="32"/>
      <c r="Z2" s="32"/>
      <c r="AA2" s="32"/>
      <c r="AB2" s="32"/>
      <c r="AC2" s="32"/>
      <c r="AD2" s="32"/>
      <c r="AE2" s="32"/>
      <c r="AF2" s="32"/>
      <c r="AG2" s="32"/>
      <c r="AH2" s="32"/>
      <c r="AI2" s="32"/>
      <c r="AJ2" s="32"/>
      <c r="AK2" s="32"/>
    </row>
    <row r="3" spans="2:37" ht="15" customHeight="1">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row>
    <row r="4" spans="2:37" ht="17.25">
      <c r="B4" s="34" t="s">
        <v>60</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row>
    <row r="5" spans="2:37" ht="15" customHeight="1">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row>
    <row r="6" spans="2:10" ht="17.25">
      <c r="B6" s="34" t="s">
        <v>61</v>
      </c>
      <c r="C6" s="32"/>
      <c r="D6" s="32"/>
      <c r="E6" s="32"/>
      <c r="F6" s="32"/>
      <c r="G6" s="32"/>
      <c r="H6" s="32"/>
      <c r="I6" s="32"/>
      <c r="J6" s="32"/>
    </row>
    <row r="8" spans="2:37" ht="13.5">
      <c r="B8" s="35"/>
      <c r="C8" s="680" t="s">
        <v>799</v>
      </c>
      <c r="D8" s="680"/>
      <c r="E8" s="680"/>
      <c r="F8" s="680"/>
      <c r="G8" s="680"/>
      <c r="H8" s="680"/>
      <c r="I8" s="680"/>
      <c r="J8" s="680"/>
      <c r="K8" s="680"/>
      <c r="L8" s="680"/>
      <c r="M8" s="680"/>
      <c r="N8" s="680"/>
      <c r="O8" s="680"/>
      <c r="P8" s="680"/>
      <c r="Q8" s="680"/>
      <c r="R8" s="680"/>
      <c r="S8" s="680"/>
      <c r="T8" s="680"/>
      <c r="U8" s="680"/>
      <c r="V8" s="680"/>
      <c r="W8" s="680"/>
      <c r="X8" s="680"/>
      <c r="Y8" s="680"/>
      <c r="Z8" s="680"/>
      <c r="AA8" s="680"/>
      <c r="AB8" s="680"/>
      <c r="AC8" s="680"/>
      <c r="AD8" s="680"/>
      <c r="AE8" s="680"/>
      <c r="AF8" s="680"/>
      <c r="AG8" s="680"/>
      <c r="AH8" s="680"/>
      <c r="AI8" s="680"/>
      <c r="AJ8" s="680"/>
      <c r="AK8" s="35"/>
    </row>
    <row r="9" spans="2:37" ht="13.5">
      <c r="B9" s="46"/>
      <c r="C9" s="680"/>
      <c r="D9" s="680"/>
      <c r="E9" s="680"/>
      <c r="F9" s="680"/>
      <c r="G9" s="680"/>
      <c r="H9" s="680"/>
      <c r="I9" s="680"/>
      <c r="J9" s="680"/>
      <c r="K9" s="680"/>
      <c r="L9" s="680"/>
      <c r="M9" s="680"/>
      <c r="N9" s="680"/>
      <c r="O9" s="680"/>
      <c r="P9" s="680"/>
      <c r="Q9" s="680"/>
      <c r="R9" s="680"/>
      <c r="S9" s="680"/>
      <c r="T9" s="680"/>
      <c r="U9" s="680"/>
      <c r="V9" s="680"/>
      <c r="W9" s="680"/>
      <c r="X9" s="680"/>
      <c r="Y9" s="680"/>
      <c r="Z9" s="680"/>
      <c r="AA9" s="680"/>
      <c r="AB9" s="680"/>
      <c r="AC9" s="680"/>
      <c r="AD9" s="680"/>
      <c r="AE9" s="680"/>
      <c r="AF9" s="680"/>
      <c r="AG9" s="680"/>
      <c r="AH9" s="680"/>
      <c r="AI9" s="680"/>
      <c r="AJ9" s="680"/>
      <c r="AK9" s="35"/>
    </row>
    <row r="10" spans="2:37" ht="13.5" customHeight="1">
      <c r="B10" s="35"/>
      <c r="C10" s="681" t="s">
        <v>800</v>
      </c>
      <c r="D10" s="681"/>
      <c r="E10" s="681"/>
      <c r="F10" s="681"/>
      <c r="G10" s="681"/>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35"/>
    </row>
    <row r="11" spans="2:37" ht="13.5">
      <c r="B11" s="35"/>
      <c r="C11" s="681"/>
      <c r="D11" s="681"/>
      <c r="E11" s="681"/>
      <c r="F11" s="681"/>
      <c r="G11" s="681"/>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35"/>
    </row>
    <row r="12" spans="2:37" ht="13.5">
      <c r="B12" s="35"/>
      <c r="C12" s="681"/>
      <c r="D12" s="681"/>
      <c r="E12" s="681"/>
      <c r="F12" s="681"/>
      <c r="G12" s="681"/>
      <c r="H12" s="681"/>
      <c r="I12" s="681"/>
      <c r="J12" s="681"/>
      <c r="K12" s="681"/>
      <c r="L12" s="681"/>
      <c r="M12" s="681"/>
      <c r="N12" s="681"/>
      <c r="O12" s="681"/>
      <c r="P12" s="681"/>
      <c r="Q12" s="681"/>
      <c r="R12" s="681"/>
      <c r="S12" s="681"/>
      <c r="T12" s="681"/>
      <c r="U12" s="681"/>
      <c r="V12" s="681"/>
      <c r="W12" s="681"/>
      <c r="X12" s="681"/>
      <c r="Y12" s="681"/>
      <c r="Z12" s="681"/>
      <c r="AA12" s="681"/>
      <c r="AB12" s="681"/>
      <c r="AC12" s="681"/>
      <c r="AD12" s="681"/>
      <c r="AE12" s="681"/>
      <c r="AF12" s="681"/>
      <c r="AG12" s="681"/>
      <c r="AH12" s="681"/>
      <c r="AI12" s="681"/>
      <c r="AJ12" s="681"/>
      <c r="AK12" s="35"/>
    </row>
    <row r="13" spans="2:37" ht="13.5">
      <c r="B13" s="35"/>
      <c r="C13" s="681" t="s">
        <v>801</v>
      </c>
      <c r="D13" s="681"/>
      <c r="E13" s="681"/>
      <c r="F13" s="681"/>
      <c r="G13" s="681"/>
      <c r="H13" s="681"/>
      <c r="I13" s="681"/>
      <c r="J13" s="681"/>
      <c r="K13" s="681"/>
      <c r="L13" s="681"/>
      <c r="M13" s="681"/>
      <c r="N13" s="681"/>
      <c r="O13" s="681"/>
      <c r="P13" s="681"/>
      <c r="Q13" s="681"/>
      <c r="R13" s="681"/>
      <c r="S13" s="681"/>
      <c r="T13" s="681"/>
      <c r="U13" s="681"/>
      <c r="V13" s="681"/>
      <c r="W13" s="681"/>
      <c r="X13" s="681"/>
      <c r="Y13" s="681"/>
      <c r="Z13" s="681"/>
      <c r="AA13" s="681"/>
      <c r="AB13" s="681"/>
      <c r="AC13" s="681"/>
      <c r="AD13" s="681"/>
      <c r="AE13" s="681"/>
      <c r="AF13" s="681"/>
      <c r="AG13" s="681"/>
      <c r="AH13" s="681"/>
      <c r="AI13" s="681"/>
      <c r="AJ13" s="681"/>
      <c r="AK13" s="35"/>
    </row>
    <row r="14" spans="2:37" ht="13.5">
      <c r="B14" s="35"/>
      <c r="C14" s="681"/>
      <c r="D14" s="681"/>
      <c r="E14" s="681"/>
      <c r="F14" s="681"/>
      <c r="G14" s="681"/>
      <c r="H14" s="681"/>
      <c r="I14" s="681"/>
      <c r="J14" s="681"/>
      <c r="K14" s="681"/>
      <c r="L14" s="681"/>
      <c r="M14" s="681"/>
      <c r="N14" s="681"/>
      <c r="O14" s="681"/>
      <c r="P14" s="681"/>
      <c r="Q14" s="681"/>
      <c r="R14" s="681"/>
      <c r="S14" s="681"/>
      <c r="T14" s="681"/>
      <c r="U14" s="681"/>
      <c r="V14" s="681"/>
      <c r="W14" s="681"/>
      <c r="X14" s="681"/>
      <c r="Y14" s="681"/>
      <c r="Z14" s="681"/>
      <c r="AA14" s="681"/>
      <c r="AB14" s="681"/>
      <c r="AC14" s="681"/>
      <c r="AD14" s="681"/>
      <c r="AE14" s="681"/>
      <c r="AF14" s="681"/>
      <c r="AG14" s="681"/>
      <c r="AH14" s="681"/>
      <c r="AI14" s="681"/>
      <c r="AJ14" s="681"/>
      <c r="AK14" s="35"/>
    </row>
    <row r="15" spans="2:37" ht="1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row>
    <row r="16" spans="2:37" ht="13.5">
      <c r="B16" s="32" t="s">
        <v>85</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625" t="s">
        <v>62</v>
      </c>
      <c r="AE16" s="625"/>
      <c r="AF16" s="625"/>
      <c r="AG16" s="625"/>
      <c r="AH16" s="625"/>
      <c r="AI16" s="625"/>
      <c r="AJ16" s="625"/>
      <c r="AK16" s="36"/>
    </row>
    <row r="17" spans="2:38" ht="6.75" customHeight="1">
      <c r="B17" s="664" t="s">
        <v>59</v>
      </c>
      <c r="C17" s="665"/>
      <c r="D17" s="665"/>
      <c r="E17" s="665"/>
      <c r="F17" s="665"/>
      <c r="G17" s="665"/>
      <c r="H17" s="666"/>
      <c r="I17" s="683" t="s">
        <v>82</v>
      </c>
      <c r="J17" s="684"/>
      <c r="K17" s="684"/>
      <c r="L17" s="684"/>
      <c r="M17" s="72"/>
      <c r="N17" s="72"/>
      <c r="O17" s="72"/>
      <c r="P17" s="72"/>
      <c r="Q17" s="72"/>
      <c r="R17" s="72"/>
      <c r="S17" s="73"/>
      <c r="T17" s="73"/>
      <c r="U17" s="73"/>
      <c r="V17" s="73"/>
      <c r="W17" s="74"/>
      <c r="X17" s="74"/>
      <c r="Y17" s="74"/>
      <c r="Z17" s="74"/>
      <c r="AA17" s="75"/>
      <c r="AB17" s="75"/>
      <c r="AC17" s="73"/>
      <c r="AD17" s="76"/>
      <c r="AE17" s="76"/>
      <c r="AF17" s="76"/>
      <c r="AG17" s="77"/>
      <c r="AH17" s="77"/>
      <c r="AI17" s="77"/>
      <c r="AJ17" s="78"/>
      <c r="AK17" s="8"/>
      <c r="AL17" s="8"/>
    </row>
    <row r="18" spans="2:38" ht="6.75" customHeight="1">
      <c r="B18" s="667"/>
      <c r="C18" s="668"/>
      <c r="D18" s="668"/>
      <c r="E18" s="668"/>
      <c r="F18" s="668"/>
      <c r="G18" s="668"/>
      <c r="H18" s="669"/>
      <c r="I18" s="685"/>
      <c r="J18" s="686"/>
      <c r="K18" s="686"/>
      <c r="L18" s="686"/>
      <c r="M18" s="79"/>
      <c r="N18" s="79"/>
      <c r="O18" s="79"/>
      <c r="P18" s="79"/>
      <c r="Q18" s="79"/>
      <c r="R18" s="79"/>
      <c r="S18" s="634" t="s">
        <v>58</v>
      </c>
      <c r="T18" s="635"/>
      <c r="U18" s="635"/>
      <c r="V18" s="635"/>
      <c r="W18" s="80"/>
      <c r="X18" s="81"/>
      <c r="Y18" s="81"/>
      <c r="Z18" s="81"/>
      <c r="AA18" s="81"/>
      <c r="AB18" s="82"/>
      <c r="AC18" s="634" t="s">
        <v>50</v>
      </c>
      <c r="AD18" s="635"/>
      <c r="AE18" s="635"/>
      <c r="AF18" s="635"/>
      <c r="AG18" s="77"/>
      <c r="AH18" s="77"/>
      <c r="AI18" s="77"/>
      <c r="AJ18" s="78"/>
      <c r="AK18" s="8"/>
      <c r="AL18" s="8"/>
    </row>
    <row r="19" spans="2:38" ht="13.5">
      <c r="B19" s="667"/>
      <c r="C19" s="668"/>
      <c r="D19" s="668"/>
      <c r="E19" s="668"/>
      <c r="F19" s="668"/>
      <c r="G19" s="668"/>
      <c r="H19" s="669"/>
      <c r="I19" s="685"/>
      <c r="J19" s="686"/>
      <c r="K19" s="686"/>
      <c r="L19" s="686"/>
      <c r="M19" s="658" t="s">
        <v>49</v>
      </c>
      <c r="N19" s="659"/>
      <c r="O19" s="659"/>
      <c r="P19" s="659"/>
      <c r="Q19" s="659"/>
      <c r="R19" s="659"/>
      <c r="S19" s="636"/>
      <c r="T19" s="626"/>
      <c r="U19" s="626"/>
      <c r="V19" s="626"/>
      <c r="W19" s="629" t="s">
        <v>49</v>
      </c>
      <c r="X19" s="630"/>
      <c r="Y19" s="630"/>
      <c r="Z19" s="630"/>
      <c r="AA19" s="630"/>
      <c r="AB19" s="631"/>
      <c r="AC19" s="636"/>
      <c r="AD19" s="626"/>
      <c r="AE19" s="626"/>
      <c r="AF19" s="626"/>
      <c r="AG19" s="83"/>
      <c r="AH19" s="83"/>
      <c r="AI19" s="83"/>
      <c r="AJ19" s="84"/>
      <c r="AK19" s="20"/>
      <c r="AL19" s="20"/>
    </row>
    <row r="20" spans="2:38" ht="13.5">
      <c r="B20" s="667"/>
      <c r="C20" s="668"/>
      <c r="D20" s="668"/>
      <c r="E20" s="668"/>
      <c r="F20" s="668"/>
      <c r="G20" s="668"/>
      <c r="H20" s="669"/>
      <c r="I20" s="687"/>
      <c r="J20" s="688"/>
      <c r="K20" s="688"/>
      <c r="L20" s="688"/>
      <c r="M20" s="675" t="s">
        <v>36</v>
      </c>
      <c r="N20" s="676"/>
      <c r="O20" s="677"/>
      <c r="P20" s="675" t="s">
        <v>37</v>
      </c>
      <c r="Q20" s="676"/>
      <c r="R20" s="676"/>
      <c r="S20" s="627"/>
      <c r="T20" s="628"/>
      <c r="U20" s="628"/>
      <c r="V20" s="628"/>
      <c r="W20" s="658" t="s">
        <v>36</v>
      </c>
      <c r="X20" s="659"/>
      <c r="Y20" s="660"/>
      <c r="Z20" s="658" t="s">
        <v>37</v>
      </c>
      <c r="AA20" s="659"/>
      <c r="AB20" s="660"/>
      <c r="AC20" s="627"/>
      <c r="AD20" s="628"/>
      <c r="AE20" s="628"/>
      <c r="AF20" s="628"/>
      <c r="AG20" s="658" t="s">
        <v>39</v>
      </c>
      <c r="AH20" s="659"/>
      <c r="AI20" s="659"/>
      <c r="AJ20" s="660"/>
      <c r="AK20" s="22"/>
      <c r="AL20" s="22"/>
    </row>
    <row r="21" spans="2:38" s="14" customFormat="1" ht="9.75">
      <c r="B21" s="23"/>
      <c r="C21" s="24"/>
      <c r="D21" s="24"/>
      <c r="E21" s="24"/>
      <c r="F21" s="24"/>
      <c r="G21" s="24"/>
      <c r="H21" s="25"/>
      <c r="I21" s="678" t="s">
        <v>42</v>
      </c>
      <c r="J21" s="679"/>
      <c r="K21" s="679"/>
      <c r="L21" s="679"/>
      <c r="M21" s="623" t="s">
        <v>51</v>
      </c>
      <c r="N21" s="623"/>
      <c r="O21" s="623"/>
      <c r="P21" s="623" t="s">
        <v>51</v>
      </c>
      <c r="Q21" s="623"/>
      <c r="R21" s="623"/>
      <c r="S21" s="623" t="s">
        <v>42</v>
      </c>
      <c r="T21" s="623"/>
      <c r="U21" s="623"/>
      <c r="V21" s="623"/>
      <c r="W21" s="623" t="s">
        <v>51</v>
      </c>
      <c r="X21" s="623"/>
      <c r="Y21" s="623"/>
      <c r="Z21" s="623" t="s">
        <v>51</v>
      </c>
      <c r="AA21" s="623"/>
      <c r="AB21" s="623"/>
      <c r="AC21" s="623" t="s">
        <v>42</v>
      </c>
      <c r="AD21" s="623"/>
      <c r="AE21" s="623"/>
      <c r="AF21" s="623"/>
      <c r="AG21" s="623" t="s">
        <v>42</v>
      </c>
      <c r="AH21" s="623"/>
      <c r="AI21" s="623"/>
      <c r="AJ21" s="620"/>
      <c r="AK21" s="15"/>
      <c r="AL21" s="15"/>
    </row>
    <row r="22" spans="2:39" ht="12.75" customHeight="1">
      <c r="B22" s="661" t="s">
        <v>30</v>
      </c>
      <c r="C22" s="662"/>
      <c r="D22" s="662"/>
      <c r="E22" s="662"/>
      <c r="F22" s="662"/>
      <c r="G22" s="662"/>
      <c r="H22" s="663"/>
      <c r="I22" s="682">
        <v>276931</v>
      </c>
      <c r="J22" s="621"/>
      <c r="K22" s="621"/>
      <c r="L22" s="621"/>
      <c r="M22" s="653">
        <v>6.8</v>
      </c>
      <c r="N22" s="653"/>
      <c r="O22" s="653"/>
      <c r="P22" s="653">
        <v>5.1</v>
      </c>
      <c r="Q22" s="653"/>
      <c r="R22" s="653"/>
      <c r="S22" s="621">
        <v>259136</v>
      </c>
      <c r="T22" s="621"/>
      <c r="U22" s="621"/>
      <c r="V22" s="621"/>
      <c r="W22" s="653">
        <v>0.8</v>
      </c>
      <c r="X22" s="653"/>
      <c r="Y22" s="653"/>
      <c r="Z22" s="653">
        <v>2.6</v>
      </c>
      <c r="AA22" s="653"/>
      <c r="AB22" s="653"/>
      <c r="AC22" s="621">
        <v>17795</v>
      </c>
      <c r="AD22" s="621"/>
      <c r="AE22" s="621"/>
      <c r="AF22" s="621"/>
      <c r="AG22" s="672">
        <v>7013</v>
      </c>
      <c r="AH22" s="672"/>
      <c r="AI22" s="672"/>
      <c r="AJ22" s="672"/>
      <c r="AK22" s="21"/>
      <c r="AL22" s="21"/>
      <c r="AM22" s="39"/>
    </row>
    <row r="23" spans="2:39" ht="13.5">
      <c r="B23" s="661" t="s">
        <v>31</v>
      </c>
      <c r="C23" s="662"/>
      <c r="D23" s="662"/>
      <c r="E23" s="662"/>
      <c r="F23" s="662"/>
      <c r="G23" s="662"/>
      <c r="H23" s="663"/>
      <c r="I23" s="674">
        <v>339624</v>
      </c>
      <c r="J23" s="624"/>
      <c r="K23" s="624"/>
      <c r="L23" s="624"/>
      <c r="M23" s="653">
        <v>0.5</v>
      </c>
      <c r="N23" s="653"/>
      <c r="O23" s="653"/>
      <c r="P23" s="653">
        <v>8.6</v>
      </c>
      <c r="Q23" s="653"/>
      <c r="R23" s="653"/>
      <c r="S23" s="624">
        <v>339106</v>
      </c>
      <c r="T23" s="624"/>
      <c r="U23" s="624"/>
      <c r="V23" s="624"/>
      <c r="W23" s="653">
        <v>0.3</v>
      </c>
      <c r="X23" s="653"/>
      <c r="Y23" s="653"/>
      <c r="Z23" s="653">
        <v>8.7</v>
      </c>
      <c r="AA23" s="653"/>
      <c r="AB23" s="653"/>
      <c r="AC23" s="624">
        <v>518</v>
      </c>
      <c r="AD23" s="624"/>
      <c r="AE23" s="624"/>
      <c r="AF23" s="624"/>
      <c r="AG23" s="672">
        <v>-365</v>
      </c>
      <c r="AH23" s="672"/>
      <c r="AI23" s="672"/>
      <c r="AJ23" s="672"/>
      <c r="AK23" s="21"/>
      <c r="AL23" s="21"/>
      <c r="AM23" s="39"/>
    </row>
    <row r="24" spans="2:39" ht="13.5">
      <c r="B24" s="661" t="s">
        <v>32</v>
      </c>
      <c r="C24" s="662"/>
      <c r="D24" s="662"/>
      <c r="E24" s="662"/>
      <c r="F24" s="662"/>
      <c r="G24" s="662"/>
      <c r="H24" s="663"/>
      <c r="I24" s="674">
        <v>313579</v>
      </c>
      <c r="J24" s="624"/>
      <c r="K24" s="624"/>
      <c r="L24" s="624"/>
      <c r="M24" s="653">
        <v>4.3</v>
      </c>
      <c r="N24" s="653"/>
      <c r="O24" s="653"/>
      <c r="P24" s="653">
        <v>0</v>
      </c>
      <c r="Q24" s="653"/>
      <c r="R24" s="653"/>
      <c r="S24" s="624">
        <v>302205</v>
      </c>
      <c r="T24" s="624"/>
      <c r="U24" s="624"/>
      <c r="V24" s="624"/>
      <c r="W24" s="653">
        <v>0.9</v>
      </c>
      <c r="X24" s="653"/>
      <c r="Y24" s="653"/>
      <c r="Z24" s="653">
        <v>1.2</v>
      </c>
      <c r="AA24" s="653"/>
      <c r="AB24" s="653"/>
      <c r="AC24" s="624">
        <v>11374</v>
      </c>
      <c r="AD24" s="624"/>
      <c r="AE24" s="624"/>
      <c r="AF24" s="624"/>
      <c r="AG24" s="672">
        <v>-2884</v>
      </c>
      <c r="AH24" s="672"/>
      <c r="AI24" s="672"/>
      <c r="AJ24" s="672"/>
      <c r="AK24" s="21"/>
      <c r="AL24" s="21"/>
      <c r="AM24" s="39"/>
    </row>
    <row r="25" spans="2:39" ht="13.5">
      <c r="B25" s="661" t="s">
        <v>57</v>
      </c>
      <c r="C25" s="662"/>
      <c r="D25" s="662"/>
      <c r="E25" s="662"/>
      <c r="F25" s="662"/>
      <c r="G25" s="662"/>
      <c r="H25" s="663"/>
      <c r="I25" s="674">
        <v>396758</v>
      </c>
      <c r="J25" s="624"/>
      <c r="K25" s="624"/>
      <c r="L25" s="624"/>
      <c r="M25" s="653">
        <v>-6.8</v>
      </c>
      <c r="N25" s="653"/>
      <c r="O25" s="653"/>
      <c r="P25" s="653">
        <v>-9.8</v>
      </c>
      <c r="Q25" s="653"/>
      <c r="R25" s="653"/>
      <c r="S25" s="624">
        <v>396758</v>
      </c>
      <c r="T25" s="624"/>
      <c r="U25" s="624"/>
      <c r="V25" s="624"/>
      <c r="W25" s="653">
        <v>-6.9</v>
      </c>
      <c r="X25" s="653"/>
      <c r="Y25" s="653"/>
      <c r="Z25" s="653">
        <v>-9.6</v>
      </c>
      <c r="AA25" s="653"/>
      <c r="AB25" s="653"/>
      <c r="AC25" s="624">
        <v>0</v>
      </c>
      <c r="AD25" s="624"/>
      <c r="AE25" s="624"/>
      <c r="AF25" s="624"/>
      <c r="AG25" s="672">
        <v>-928</v>
      </c>
      <c r="AH25" s="672"/>
      <c r="AI25" s="672"/>
      <c r="AJ25" s="672"/>
      <c r="AK25" s="21"/>
      <c r="AL25" s="21"/>
      <c r="AM25" s="39"/>
    </row>
    <row r="26" spans="2:39" ht="13.5">
      <c r="B26" s="661" t="s">
        <v>26</v>
      </c>
      <c r="C26" s="662"/>
      <c r="D26" s="662"/>
      <c r="E26" s="662"/>
      <c r="F26" s="662"/>
      <c r="G26" s="662"/>
      <c r="H26" s="663"/>
      <c r="I26" s="674">
        <v>376846</v>
      </c>
      <c r="J26" s="624"/>
      <c r="K26" s="624"/>
      <c r="L26" s="624"/>
      <c r="M26" s="653">
        <v>29.3</v>
      </c>
      <c r="N26" s="653"/>
      <c r="O26" s="653"/>
      <c r="P26" s="653">
        <v>34</v>
      </c>
      <c r="Q26" s="653"/>
      <c r="R26" s="653"/>
      <c r="S26" s="624">
        <v>291984</v>
      </c>
      <c r="T26" s="624"/>
      <c r="U26" s="624"/>
      <c r="V26" s="624"/>
      <c r="W26" s="653">
        <v>0.7</v>
      </c>
      <c r="X26" s="653"/>
      <c r="Y26" s="653"/>
      <c r="Z26" s="653">
        <v>6</v>
      </c>
      <c r="AA26" s="653"/>
      <c r="AB26" s="653"/>
      <c r="AC26" s="624">
        <v>84862</v>
      </c>
      <c r="AD26" s="624"/>
      <c r="AE26" s="624"/>
      <c r="AF26" s="624"/>
      <c r="AG26" s="672">
        <v>78440</v>
      </c>
      <c r="AH26" s="672"/>
      <c r="AI26" s="672"/>
      <c r="AJ26" s="672"/>
      <c r="AK26" s="21"/>
      <c r="AL26" s="21"/>
      <c r="AM26" s="39"/>
    </row>
    <row r="27" spans="2:39" ht="13.5">
      <c r="B27" s="661" t="s">
        <v>56</v>
      </c>
      <c r="C27" s="662"/>
      <c r="D27" s="662"/>
      <c r="E27" s="662"/>
      <c r="F27" s="662"/>
      <c r="G27" s="662"/>
      <c r="H27" s="663"/>
      <c r="I27" s="674">
        <v>295549</v>
      </c>
      <c r="J27" s="624"/>
      <c r="K27" s="624"/>
      <c r="L27" s="624"/>
      <c r="M27" s="653">
        <v>8.8</v>
      </c>
      <c r="N27" s="653"/>
      <c r="O27" s="653"/>
      <c r="P27" s="653">
        <v>0.1</v>
      </c>
      <c r="Q27" s="653"/>
      <c r="R27" s="653"/>
      <c r="S27" s="624">
        <v>272301</v>
      </c>
      <c r="T27" s="624"/>
      <c r="U27" s="624"/>
      <c r="V27" s="624"/>
      <c r="W27" s="653">
        <v>0.6</v>
      </c>
      <c r="X27" s="653"/>
      <c r="Y27" s="653"/>
      <c r="Z27" s="653">
        <v>5.4</v>
      </c>
      <c r="AA27" s="653"/>
      <c r="AB27" s="653"/>
      <c r="AC27" s="624">
        <v>23248</v>
      </c>
      <c r="AD27" s="624"/>
      <c r="AE27" s="624"/>
      <c r="AF27" s="624"/>
      <c r="AG27" s="672">
        <v>-15421</v>
      </c>
      <c r="AH27" s="672"/>
      <c r="AI27" s="672"/>
      <c r="AJ27" s="672"/>
      <c r="AK27" s="21"/>
      <c r="AL27" s="21"/>
      <c r="AM27" s="39"/>
    </row>
    <row r="28" spans="2:39" ht="13.5">
      <c r="B28" s="661" t="s">
        <v>72</v>
      </c>
      <c r="C28" s="662"/>
      <c r="D28" s="662"/>
      <c r="E28" s="662"/>
      <c r="F28" s="662"/>
      <c r="G28" s="662"/>
      <c r="H28" s="663"/>
      <c r="I28" s="674">
        <v>218416</v>
      </c>
      <c r="J28" s="624"/>
      <c r="K28" s="624"/>
      <c r="L28" s="624"/>
      <c r="M28" s="633">
        <v>3.5</v>
      </c>
      <c r="N28" s="633"/>
      <c r="O28" s="633"/>
      <c r="P28" s="633">
        <v>-0.4</v>
      </c>
      <c r="Q28" s="633"/>
      <c r="R28" s="633"/>
      <c r="S28" s="632">
        <v>212110</v>
      </c>
      <c r="T28" s="632"/>
      <c r="U28" s="632"/>
      <c r="V28" s="632"/>
      <c r="W28" s="633">
        <v>1.1</v>
      </c>
      <c r="X28" s="633"/>
      <c r="Y28" s="633"/>
      <c r="Z28" s="633">
        <v>2.5</v>
      </c>
      <c r="AA28" s="633"/>
      <c r="AB28" s="633"/>
      <c r="AC28" s="632">
        <v>6306</v>
      </c>
      <c r="AD28" s="632"/>
      <c r="AE28" s="632"/>
      <c r="AF28" s="632"/>
      <c r="AG28" s="673">
        <v>-5707</v>
      </c>
      <c r="AH28" s="673"/>
      <c r="AI28" s="673"/>
      <c r="AJ28" s="673"/>
      <c r="AK28" s="500"/>
      <c r="AL28" s="21"/>
      <c r="AM28" s="39"/>
    </row>
    <row r="29" spans="2:39" ht="13.5">
      <c r="B29" s="661" t="s">
        <v>73</v>
      </c>
      <c r="C29" s="662"/>
      <c r="D29" s="662"/>
      <c r="E29" s="662"/>
      <c r="F29" s="662"/>
      <c r="G29" s="662"/>
      <c r="H29" s="663"/>
      <c r="I29" s="674">
        <v>436429</v>
      </c>
      <c r="J29" s="624"/>
      <c r="K29" s="624"/>
      <c r="L29" s="624"/>
      <c r="M29" s="633">
        <v>11.8</v>
      </c>
      <c r="N29" s="633"/>
      <c r="O29" s="633"/>
      <c r="P29" s="633">
        <v>18.3</v>
      </c>
      <c r="Q29" s="633"/>
      <c r="R29" s="633"/>
      <c r="S29" s="632">
        <v>392793</v>
      </c>
      <c r="T29" s="632"/>
      <c r="U29" s="632"/>
      <c r="V29" s="632"/>
      <c r="W29" s="633">
        <v>1</v>
      </c>
      <c r="X29" s="633"/>
      <c r="Y29" s="633"/>
      <c r="Z29" s="633">
        <v>10.4</v>
      </c>
      <c r="AA29" s="633"/>
      <c r="AB29" s="633"/>
      <c r="AC29" s="632">
        <v>43636</v>
      </c>
      <c r="AD29" s="632"/>
      <c r="AE29" s="632"/>
      <c r="AF29" s="632"/>
      <c r="AG29" s="673">
        <v>31331</v>
      </c>
      <c r="AH29" s="673"/>
      <c r="AI29" s="673"/>
      <c r="AJ29" s="673"/>
      <c r="AK29" s="500"/>
      <c r="AL29" s="21"/>
      <c r="AM29" s="39"/>
    </row>
    <row r="30" spans="2:40" ht="13.5">
      <c r="B30" s="661" t="s">
        <v>55</v>
      </c>
      <c r="C30" s="662"/>
      <c r="D30" s="662"/>
      <c r="E30" s="662"/>
      <c r="F30" s="662"/>
      <c r="G30" s="662"/>
      <c r="H30" s="663"/>
      <c r="I30" s="674">
        <v>286537</v>
      </c>
      <c r="J30" s="624"/>
      <c r="K30" s="624"/>
      <c r="L30" s="624"/>
      <c r="M30" s="633">
        <v>16.1</v>
      </c>
      <c r="N30" s="633"/>
      <c r="O30" s="633"/>
      <c r="P30" s="633">
        <v>16.1</v>
      </c>
      <c r="Q30" s="633"/>
      <c r="R30" s="633"/>
      <c r="S30" s="632">
        <v>236106</v>
      </c>
      <c r="T30" s="632"/>
      <c r="U30" s="632"/>
      <c r="V30" s="632"/>
      <c r="W30" s="633">
        <v>-4.3</v>
      </c>
      <c r="X30" s="633"/>
      <c r="Y30" s="633"/>
      <c r="Z30" s="633">
        <v>-2.6</v>
      </c>
      <c r="AA30" s="633"/>
      <c r="AB30" s="633"/>
      <c r="AC30" s="632">
        <v>50431</v>
      </c>
      <c r="AD30" s="632"/>
      <c r="AE30" s="632"/>
      <c r="AF30" s="632"/>
      <c r="AG30" s="673">
        <v>45550</v>
      </c>
      <c r="AH30" s="673"/>
      <c r="AI30" s="673"/>
      <c r="AJ30" s="673"/>
      <c r="AK30" s="500"/>
      <c r="AL30" s="21"/>
      <c r="AM30" s="484"/>
      <c r="AN30" s="482"/>
    </row>
    <row r="31" spans="2:40" ht="13.5">
      <c r="B31" s="661" t="s">
        <v>54</v>
      </c>
      <c r="C31" s="662"/>
      <c r="D31" s="662"/>
      <c r="E31" s="662"/>
      <c r="F31" s="662"/>
      <c r="G31" s="662"/>
      <c r="H31" s="663"/>
      <c r="I31" s="674">
        <v>331611</v>
      </c>
      <c r="J31" s="624"/>
      <c r="K31" s="624"/>
      <c r="L31" s="624"/>
      <c r="M31" s="633">
        <v>0.4</v>
      </c>
      <c r="N31" s="633"/>
      <c r="O31" s="633"/>
      <c r="P31" s="633">
        <v>-6.4</v>
      </c>
      <c r="Q31" s="633"/>
      <c r="R31" s="633"/>
      <c r="S31" s="632">
        <v>331258</v>
      </c>
      <c r="T31" s="632"/>
      <c r="U31" s="632"/>
      <c r="V31" s="632"/>
      <c r="W31" s="633">
        <v>3.4</v>
      </c>
      <c r="X31" s="633"/>
      <c r="Y31" s="633"/>
      <c r="Z31" s="633">
        <v>-6.3</v>
      </c>
      <c r="AA31" s="633"/>
      <c r="AB31" s="633"/>
      <c r="AC31" s="632">
        <v>353</v>
      </c>
      <c r="AD31" s="632"/>
      <c r="AE31" s="632"/>
      <c r="AF31" s="632"/>
      <c r="AG31" s="673">
        <v>-365</v>
      </c>
      <c r="AH31" s="673"/>
      <c r="AI31" s="673"/>
      <c r="AJ31" s="673"/>
      <c r="AK31" s="500"/>
      <c r="AL31" s="21"/>
      <c r="AM31" s="39"/>
      <c r="AN31" s="482"/>
    </row>
    <row r="32" spans="2:40" ht="13.5">
      <c r="B32" s="661" t="s">
        <v>53</v>
      </c>
      <c r="C32" s="662"/>
      <c r="D32" s="662"/>
      <c r="E32" s="662"/>
      <c r="F32" s="662"/>
      <c r="G32" s="662"/>
      <c r="H32" s="663"/>
      <c r="I32" s="674">
        <v>120572</v>
      </c>
      <c r="J32" s="624"/>
      <c r="K32" s="624"/>
      <c r="L32" s="624"/>
      <c r="M32" s="633">
        <v>0</v>
      </c>
      <c r="N32" s="633"/>
      <c r="O32" s="633"/>
      <c r="P32" s="633">
        <v>11.3</v>
      </c>
      <c r="Q32" s="633"/>
      <c r="R32" s="633"/>
      <c r="S32" s="632">
        <v>114351</v>
      </c>
      <c r="T32" s="632"/>
      <c r="U32" s="632"/>
      <c r="V32" s="632"/>
      <c r="W32" s="633">
        <v>0.1</v>
      </c>
      <c r="X32" s="633"/>
      <c r="Y32" s="633"/>
      <c r="Z32" s="633">
        <v>8.2</v>
      </c>
      <c r="AA32" s="633"/>
      <c r="AB32" s="633"/>
      <c r="AC32" s="632">
        <v>6221</v>
      </c>
      <c r="AD32" s="632"/>
      <c r="AE32" s="632"/>
      <c r="AF32" s="632"/>
      <c r="AG32" s="673">
        <v>3247</v>
      </c>
      <c r="AH32" s="673"/>
      <c r="AI32" s="673"/>
      <c r="AJ32" s="673"/>
      <c r="AK32" s="500"/>
      <c r="AL32" s="21"/>
      <c r="AM32" s="39"/>
      <c r="AN32" s="482"/>
    </row>
    <row r="33" spans="2:40" ht="13.5">
      <c r="B33" s="661" t="s">
        <v>52</v>
      </c>
      <c r="C33" s="662"/>
      <c r="D33" s="662"/>
      <c r="E33" s="662"/>
      <c r="F33" s="662"/>
      <c r="G33" s="662"/>
      <c r="H33" s="663"/>
      <c r="I33" s="674">
        <v>222925</v>
      </c>
      <c r="J33" s="624"/>
      <c r="K33" s="624"/>
      <c r="L33" s="624"/>
      <c r="M33" s="633">
        <v>2.4</v>
      </c>
      <c r="N33" s="633"/>
      <c r="O33" s="633"/>
      <c r="P33" s="633">
        <v>9.5</v>
      </c>
      <c r="Q33" s="633"/>
      <c r="R33" s="633"/>
      <c r="S33" s="632">
        <v>221229</v>
      </c>
      <c r="T33" s="632"/>
      <c r="U33" s="632"/>
      <c r="V33" s="632"/>
      <c r="W33" s="633">
        <v>1.6</v>
      </c>
      <c r="X33" s="633"/>
      <c r="Y33" s="633"/>
      <c r="Z33" s="633">
        <v>13.5</v>
      </c>
      <c r="AA33" s="633"/>
      <c r="AB33" s="633"/>
      <c r="AC33" s="632">
        <v>1696</v>
      </c>
      <c r="AD33" s="632"/>
      <c r="AE33" s="632"/>
      <c r="AF33" s="632"/>
      <c r="AG33" s="673">
        <v>-6590</v>
      </c>
      <c r="AH33" s="673"/>
      <c r="AI33" s="673"/>
      <c r="AJ33" s="673"/>
      <c r="AK33" s="500"/>
      <c r="AL33" s="21"/>
      <c r="AM33" s="39"/>
      <c r="AN33" s="482"/>
    </row>
    <row r="34" spans="2:40" ht="13.5">
      <c r="B34" s="661" t="s">
        <v>33</v>
      </c>
      <c r="C34" s="662"/>
      <c r="D34" s="662"/>
      <c r="E34" s="662"/>
      <c r="F34" s="662"/>
      <c r="G34" s="662"/>
      <c r="H34" s="663"/>
      <c r="I34" s="674">
        <v>287911</v>
      </c>
      <c r="J34" s="624"/>
      <c r="K34" s="624"/>
      <c r="L34" s="624"/>
      <c r="M34" s="633">
        <v>-1.6</v>
      </c>
      <c r="N34" s="633"/>
      <c r="O34" s="633"/>
      <c r="P34" s="633">
        <v>5.3</v>
      </c>
      <c r="Q34" s="633"/>
      <c r="R34" s="633"/>
      <c r="S34" s="632">
        <v>287463</v>
      </c>
      <c r="T34" s="632"/>
      <c r="U34" s="632"/>
      <c r="V34" s="632"/>
      <c r="W34" s="633">
        <v>0.9</v>
      </c>
      <c r="X34" s="633"/>
      <c r="Y34" s="633"/>
      <c r="Z34" s="633">
        <v>5.2</v>
      </c>
      <c r="AA34" s="633"/>
      <c r="AB34" s="633"/>
      <c r="AC34" s="632">
        <v>448</v>
      </c>
      <c r="AD34" s="632"/>
      <c r="AE34" s="632"/>
      <c r="AF34" s="632"/>
      <c r="AG34" s="673">
        <v>332</v>
      </c>
      <c r="AH34" s="673"/>
      <c r="AI34" s="673"/>
      <c r="AJ34" s="673"/>
      <c r="AK34" s="500"/>
      <c r="AL34" s="21"/>
      <c r="AM34" s="39"/>
      <c r="AN34" s="482"/>
    </row>
    <row r="35" spans="2:40" ht="13.5">
      <c r="B35" s="661" t="s">
        <v>29</v>
      </c>
      <c r="C35" s="662"/>
      <c r="D35" s="662"/>
      <c r="E35" s="662"/>
      <c r="F35" s="662"/>
      <c r="G35" s="662"/>
      <c r="H35" s="663"/>
      <c r="I35" s="674">
        <v>303064</v>
      </c>
      <c r="J35" s="624"/>
      <c r="K35" s="624"/>
      <c r="L35" s="624"/>
      <c r="M35" s="633">
        <v>22.1</v>
      </c>
      <c r="N35" s="633"/>
      <c r="O35" s="633"/>
      <c r="P35" s="633">
        <v>19.9</v>
      </c>
      <c r="Q35" s="633"/>
      <c r="R35" s="633"/>
      <c r="S35" s="632">
        <v>251027</v>
      </c>
      <c r="T35" s="632"/>
      <c r="U35" s="632"/>
      <c r="V35" s="632"/>
      <c r="W35" s="633">
        <v>1.4</v>
      </c>
      <c r="X35" s="633"/>
      <c r="Y35" s="633"/>
      <c r="Z35" s="633">
        <v>1.4</v>
      </c>
      <c r="AA35" s="633"/>
      <c r="AB35" s="633"/>
      <c r="AC35" s="632">
        <v>52037</v>
      </c>
      <c r="AD35" s="632"/>
      <c r="AE35" s="632"/>
      <c r="AF35" s="632"/>
      <c r="AG35" s="673">
        <v>46681</v>
      </c>
      <c r="AH35" s="673"/>
      <c r="AI35" s="673"/>
      <c r="AJ35" s="673"/>
      <c r="AK35" s="500"/>
      <c r="AL35" s="21"/>
      <c r="AM35" s="39"/>
      <c r="AN35" s="482"/>
    </row>
    <row r="36" spans="2:40" ht="13.5">
      <c r="B36" s="661" t="s">
        <v>27</v>
      </c>
      <c r="C36" s="662"/>
      <c r="D36" s="662"/>
      <c r="E36" s="662"/>
      <c r="F36" s="662"/>
      <c r="G36" s="662"/>
      <c r="H36" s="663"/>
      <c r="I36" s="674">
        <v>286329</v>
      </c>
      <c r="J36" s="624"/>
      <c r="K36" s="624"/>
      <c r="L36" s="624"/>
      <c r="M36" s="633">
        <v>0.7</v>
      </c>
      <c r="N36" s="633"/>
      <c r="O36" s="633"/>
      <c r="P36" s="633">
        <v>0.1</v>
      </c>
      <c r="Q36" s="633"/>
      <c r="R36" s="633"/>
      <c r="S36" s="632">
        <v>285973</v>
      </c>
      <c r="T36" s="632"/>
      <c r="U36" s="632"/>
      <c r="V36" s="632"/>
      <c r="W36" s="633">
        <v>2.1</v>
      </c>
      <c r="X36" s="633"/>
      <c r="Y36" s="633"/>
      <c r="Z36" s="633">
        <v>0.1</v>
      </c>
      <c r="AA36" s="633"/>
      <c r="AB36" s="633"/>
      <c r="AC36" s="632">
        <v>356</v>
      </c>
      <c r="AD36" s="632"/>
      <c r="AE36" s="632"/>
      <c r="AF36" s="632"/>
      <c r="AG36" s="673">
        <v>349</v>
      </c>
      <c r="AH36" s="673"/>
      <c r="AI36" s="673"/>
      <c r="AJ36" s="673"/>
      <c r="AK36" s="500"/>
      <c r="AL36" s="21"/>
      <c r="AM36" s="39"/>
      <c r="AN36" s="482"/>
    </row>
    <row r="37" spans="2:40" ht="13.5">
      <c r="B37" s="661" t="s">
        <v>28</v>
      </c>
      <c r="C37" s="662"/>
      <c r="D37" s="662"/>
      <c r="E37" s="662"/>
      <c r="F37" s="662"/>
      <c r="G37" s="662"/>
      <c r="H37" s="663"/>
      <c r="I37" s="674">
        <v>245048</v>
      </c>
      <c r="J37" s="624"/>
      <c r="K37" s="624"/>
      <c r="L37" s="624"/>
      <c r="M37" s="633">
        <v>19</v>
      </c>
      <c r="N37" s="633"/>
      <c r="O37" s="633"/>
      <c r="P37" s="633">
        <v>13.6</v>
      </c>
      <c r="Q37" s="633"/>
      <c r="R37" s="633"/>
      <c r="S37" s="632">
        <v>207449</v>
      </c>
      <c r="T37" s="632"/>
      <c r="U37" s="632"/>
      <c r="V37" s="632"/>
      <c r="W37" s="633">
        <v>1</v>
      </c>
      <c r="X37" s="633"/>
      <c r="Y37" s="633"/>
      <c r="Z37" s="633">
        <v>-0.6</v>
      </c>
      <c r="AA37" s="633"/>
      <c r="AB37" s="633"/>
      <c r="AC37" s="632">
        <v>37599</v>
      </c>
      <c r="AD37" s="632"/>
      <c r="AE37" s="632"/>
      <c r="AF37" s="632"/>
      <c r="AG37" s="673">
        <v>30704</v>
      </c>
      <c r="AH37" s="673"/>
      <c r="AI37" s="673"/>
      <c r="AJ37" s="673"/>
      <c r="AK37" s="500"/>
      <c r="AL37" s="21"/>
      <c r="AM37" s="39"/>
      <c r="AN37" s="482"/>
    </row>
    <row r="38" spans="2:43" ht="4.5" customHeight="1">
      <c r="B38" s="54"/>
      <c r="C38" s="55"/>
      <c r="D38" s="55"/>
      <c r="E38" s="55"/>
      <c r="F38" s="55"/>
      <c r="G38" s="55"/>
      <c r="H38" s="53"/>
      <c r="I38" s="56"/>
      <c r="J38" s="56"/>
      <c r="K38" s="56"/>
      <c r="L38" s="56"/>
      <c r="M38" s="490"/>
      <c r="N38" s="490"/>
      <c r="O38" s="490"/>
      <c r="P38" s="490"/>
      <c r="Q38" s="490"/>
      <c r="R38" s="490"/>
      <c r="S38" s="491"/>
      <c r="T38" s="491"/>
      <c r="U38" s="491"/>
      <c r="V38" s="491"/>
      <c r="W38" s="490"/>
      <c r="X38" s="490"/>
      <c r="Y38" s="490"/>
      <c r="Z38" s="490"/>
      <c r="AA38" s="490"/>
      <c r="AB38" s="490"/>
      <c r="AC38" s="491"/>
      <c r="AD38" s="491"/>
      <c r="AE38" s="491"/>
      <c r="AF38" s="491"/>
      <c r="AG38" s="492"/>
      <c r="AH38" s="492"/>
      <c r="AI38" s="492"/>
      <c r="AJ38" s="493"/>
      <c r="AK38" s="500"/>
      <c r="AL38" s="21"/>
      <c r="AM38" s="21"/>
      <c r="AN38" s="39"/>
      <c r="AO38" s="39"/>
      <c r="AP38" s="39"/>
      <c r="AQ38" s="39"/>
    </row>
    <row r="39" spans="2:37" ht="13.5">
      <c r="B39" s="69"/>
      <c r="M39" s="483"/>
      <c r="N39" s="483"/>
      <c r="O39" s="483"/>
      <c r="P39" s="483"/>
      <c r="Q39" s="483"/>
      <c r="R39" s="483"/>
      <c r="S39" s="483"/>
      <c r="T39" s="483"/>
      <c r="U39" s="483"/>
      <c r="V39" s="483"/>
      <c r="W39" s="483"/>
      <c r="X39" s="483"/>
      <c r="Y39" s="483"/>
      <c r="Z39" s="483"/>
      <c r="AA39" s="483"/>
      <c r="AB39" s="483"/>
      <c r="AC39" s="483"/>
      <c r="AD39" s="483"/>
      <c r="AE39" s="483"/>
      <c r="AF39" s="483"/>
      <c r="AG39" s="483"/>
      <c r="AH39" s="483"/>
      <c r="AI39" s="483"/>
      <c r="AJ39" s="483"/>
      <c r="AK39" s="483"/>
    </row>
    <row r="41" spans="2:38" ht="13.5">
      <c r="B41" s="32" t="s">
        <v>69</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625" t="s">
        <v>62</v>
      </c>
      <c r="AD41" s="625"/>
      <c r="AE41" s="625"/>
      <c r="AF41" s="625"/>
      <c r="AG41" s="625"/>
      <c r="AH41" s="625"/>
      <c r="AI41" s="625"/>
      <c r="AL41" s="67"/>
    </row>
    <row r="42" spans="2:42" ht="7.5" customHeight="1">
      <c r="B42" s="664" t="s">
        <v>59</v>
      </c>
      <c r="C42" s="665"/>
      <c r="D42" s="665"/>
      <c r="E42" s="665"/>
      <c r="F42" s="665"/>
      <c r="G42" s="665"/>
      <c r="H42" s="666"/>
      <c r="I42" s="634" t="s">
        <v>58</v>
      </c>
      <c r="J42" s="635"/>
      <c r="K42" s="635"/>
      <c r="L42" s="635"/>
      <c r="M42" s="635"/>
      <c r="N42" s="85"/>
      <c r="O42" s="73"/>
      <c r="P42" s="73"/>
      <c r="Q42" s="73"/>
      <c r="R42" s="73"/>
      <c r="S42" s="74"/>
      <c r="T42" s="74"/>
      <c r="U42" s="86"/>
      <c r="V42" s="86"/>
      <c r="W42" s="86"/>
      <c r="X42" s="74"/>
      <c r="Y42" s="73"/>
      <c r="Z42" s="76"/>
      <c r="AA42" s="76"/>
      <c r="AB42" s="76"/>
      <c r="AC42" s="76"/>
      <c r="AD42" s="74"/>
      <c r="AE42" s="74"/>
      <c r="AF42" s="74"/>
      <c r="AG42" s="86"/>
      <c r="AH42" s="86"/>
      <c r="AI42" s="87"/>
      <c r="AN42" s="41"/>
      <c r="AO42" s="41"/>
      <c r="AP42" s="41"/>
    </row>
    <row r="43" spans="2:42" ht="7.5" customHeight="1">
      <c r="B43" s="667"/>
      <c r="C43" s="668"/>
      <c r="D43" s="668"/>
      <c r="E43" s="668"/>
      <c r="F43" s="668"/>
      <c r="G43" s="668"/>
      <c r="H43" s="669"/>
      <c r="I43" s="636"/>
      <c r="J43" s="626"/>
      <c r="K43" s="626"/>
      <c r="L43" s="626"/>
      <c r="M43" s="670"/>
      <c r="N43" s="634" t="s">
        <v>83</v>
      </c>
      <c r="O43" s="635"/>
      <c r="P43" s="635"/>
      <c r="Q43" s="635"/>
      <c r="R43" s="635"/>
      <c r="S43" s="72"/>
      <c r="T43" s="72"/>
      <c r="U43" s="72"/>
      <c r="V43" s="72"/>
      <c r="W43" s="72"/>
      <c r="X43" s="88"/>
      <c r="Y43" s="634" t="s">
        <v>63</v>
      </c>
      <c r="Z43" s="635"/>
      <c r="AA43" s="635"/>
      <c r="AB43" s="635"/>
      <c r="AC43" s="635"/>
      <c r="AD43" s="89"/>
      <c r="AE43" s="76"/>
      <c r="AF43" s="76"/>
      <c r="AG43" s="76"/>
      <c r="AH43" s="76"/>
      <c r="AI43" s="90"/>
      <c r="AN43" s="41"/>
      <c r="AO43" s="41"/>
      <c r="AP43" s="41"/>
    </row>
    <row r="44" spans="2:40" ht="13.5">
      <c r="B44" s="667"/>
      <c r="C44" s="668"/>
      <c r="D44" s="668"/>
      <c r="E44" s="668"/>
      <c r="F44" s="668"/>
      <c r="G44" s="668"/>
      <c r="H44" s="669"/>
      <c r="I44" s="636"/>
      <c r="J44" s="626"/>
      <c r="K44" s="626"/>
      <c r="L44" s="626"/>
      <c r="M44" s="670"/>
      <c r="N44" s="636"/>
      <c r="O44" s="626"/>
      <c r="P44" s="626"/>
      <c r="Q44" s="626"/>
      <c r="R44" s="626"/>
      <c r="S44" s="629" t="s">
        <v>49</v>
      </c>
      <c r="T44" s="630"/>
      <c r="U44" s="630"/>
      <c r="V44" s="630"/>
      <c r="W44" s="630"/>
      <c r="X44" s="631"/>
      <c r="Y44" s="636"/>
      <c r="Z44" s="626"/>
      <c r="AA44" s="626"/>
      <c r="AB44" s="626"/>
      <c r="AC44" s="626"/>
      <c r="AD44" s="658" t="s">
        <v>559</v>
      </c>
      <c r="AE44" s="659"/>
      <c r="AF44" s="659"/>
      <c r="AG44" s="659"/>
      <c r="AH44" s="659"/>
      <c r="AI44" s="660"/>
      <c r="AM44" s="41"/>
      <c r="AN44" s="41"/>
    </row>
    <row r="45" spans="2:42" ht="13.5">
      <c r="B45" s="667"/>
      <c r="C45" s="668"/>
      <c r="D45" s="668"/>
      <c r="E45" s="668"/>
      <c r="F45" s="668"/>
      <c r="G45" s="668"/>
      <c r="H45" s="669"/>
      <c r="I45" s="627"/>
      <c r="J45" s="628"/>
      <c r="K45" s="628"/>
      <c r="L45" s="628"/>
      <c r="M45" s="671"/>
      <c r="N45" s="627"/>
      <c r="O45" s="628"/>
      <c r="P45" s="628"/>
      <c r="Q45" s="628"/>
      <c r="R45" s="628"/>
      <c r="S45" s="658" t="s">
        <v>36</v>
      </c>
      <c r="T45" s="659"/>
      <c r="U45" s="660"/>
      <c r="V45" s="658" t="s">
        <v>37</v>
      </c>
      <c r="W45" s="659"/>
      <c r="X45" s="660"/>
      <c r="Y45" s="627"/>
      <c r="Z45" s="628"/>
      <c r="AA45" s="628"/>
      <c r="AB45" s="628"/>
      <c r="AC45" s="628"/>
      <c r="AD45" s="658" t="s">
        <v>36</v>
      </c>
      <c r="AE45" s="659"/>
      <c r="AF45" s="660"/>
      <c r="AG45" s="658" t="s">
        <v>37</v>
      </c>
      <c r="AH45" s="659"/>
      <c r="AI45" s="660"/>
      <c r="AJ45" s="26"/>
      <c r="AN45" s="41"/>
      <c r="AO45" s="41"/>
      <c r="AP45" s="41"/>
    </row>
    <row r="46" spans="2:42" ht="9.75" customHeight="1">
      <c r="B46" s="23"/>
      <c r="C46" s="24"/>
      <c r="D46" s="24"/>
      <c r="E46" s="24"/>
      <c r="F46" s="24"/>
      <c r="G46" s="24"/>
      <c r="H46" s="25"/>
      <c r="I46" s="657" t="s">
        <v>42</v>
      </c>
      <c r="J46" s="623"/>
      <c r="K46" s="623"/>
      <c r="L46" s="623"/>
      <c r="M46" s="623"/>
      <c r="N46" s="623" t="s">
        <v>42</v>
      </c>
      <c r="O46" s="623"/>
      <c r="P46" s="623"/>
      <c r="Q46" s="623"/>
      <c r="R46" s="623"/>
      <c r="S46" s="623" t="s">
        <v>43</v>
      </c>
      <c r="T46" s="623"/>
      <c r="U46" s="623"/>
      <c r="V46" s="623" t="s">
        <v>43</v>
      </c>
      <c r="W46" s="623"/>
      <c r="X46" s="623"/>
      <c r="Y46" s="623" t="s">
        <v>42</v>
      </c>
      <c r="Z46" s="623"/>
      <c r="AA46" s="623"/>
      <c r="AB46" s="623"/>
      <c r="AC46" s="623"/>
      <c r="AD46" s="623" t="s">
        <v>43</v>
      </c>
      <c r="AE46" s="623"/>
      <c r="AF46" s="623"/>
      <c r="AG46" s="623" t="s">
        <v>43</v>
      </c>
      <c r="AH46" s="623"/>
      <c r="AI46" s="620"/>
      <c r="AJ46" s="19"/>
      <c r="AN46" s="42"/>
      <c r="AO46" s="42"/>
      <c r="AP46" s="42"/>
    </row>
    <row r="47" spans="2:42" ht="13.5">
      <c r="B47" s="661" t="s">
        <v>30</v>
      </c>
      <c r="C47" s="662"/>
      <c r="D47" s="662"/>
      <c r="E47" s="662"/>
      <c r="F47" s="662"/>
      <c r="G47" s="662"/>
      <c r="H47" s="663"/>
      <c r="I47" s="5"/>
      <c r="J47" s="624">
        <v>259136</v>
      </c>
      <c r="K47" s="624"/>
      <c r="L47" s="624"/>
      <c r="M47" s="624"/>
      <c r="N47" s="2"/>
      <c r="O47" s="621">
        <v>238456</v>
      </c>
      <c r="P47" s="621"/>
      <c r="Q47" s="621"/>
      <c r="R47" s="621"/>
      <c r="S47" s="653">
        <v>0.8</v>
      </c>
      <c r="T47" s="653"/>
      <c r="U47" s="653"/>
      <c r="V47" s="653">
        <v>3.4</v>
      </c>
      <c r="W47" s="653"/>
      <c r="X47" s="653"/>
      <c r="Y47" s="2"/>
      <c r="Z47" s="621">
        <v>20680</v>
      </c>
      <c r="AA47" s="621"/>
      <c r="AB47" s="621"/>
      <c r="AC47" s="621"/>
      <c r="AD47" s="655">
        <v>0.8386970938170535</v>
      </c>
      <c r="AE47" s="655"/>
      <c r="AF47" s="655"/>
      <c r="AG47" s="655">
        <v>-7.974368102527585</v>
      </c>
      <c r="AH47" s="655"/>
      <c r="AI47" s="656"/>
      <c r="AJ47" s="5"/>
      <c r="AN47" s="42"/>
      <c r="AO47" s="42"/>
      <c r="AP47" s="42"/>
    </row>
    <row r="48" spans="2:42" ht="13.5">
      <c r="B48" s="661" t="s">
        <v>31</v>
      </c>
      <c r="C48" s="662"/>
      <c r="D48" s="662"/>
      <c r="E48" s="662"/>
      <c r="F48" s="662"/>
      <c r="G48" s="662"/>
      <c r="H48" s="663"/>
      <c r="I48" s="5"/>
      <c r="J48" s="624">
        <v>339106</v>
      </c>
      <c r="K48" s="624"/>
      <c r="L48" s="624"/>
      <c r="M48" s="624"/>
      <c r="N48" s="2"/>
      <c r="O48" s="624">
        <v>316361</v>
      </c>
      <c r="P48" s="624"/>
      <c r="Q48" s="624"/>
      <c r="R48" s="624"/>
      <c r="S48" s="653">
        <v>-0.6</v>
      </c>
      <c r="T48" s="653"/>
      <c r="U48" s="653"/>
      <c r="V48" s="653">
        <v>11.4</v>
      </c>
      <c r="W48" s="653"/>
      <c r="X48" s="653"/>
      <c r="Y48" s="2"/>
      <c r="Z48" s="624">
        <v>22745</v>
      </c>
      <c r="AA48" s="624"/>
      <c r="AB48" s="624"/>
      <c r="AC48" s="624"/>
      <c r="AD48" s="655">
        <v>15.05387222418939</v>
      </c>
      <c r="AE48" s="655"/>
      <c r="AF48" s="655"/>
      <c r="AG48" s="655">
        <v>-13.661554813240206</v>
      </c>
      <c r="AH48" s="655"/>
      <c r="AI48" s="656"/>
      <c r="AJ48" s="5"/>
      <c r="AN48" s="42"/>
      <c r="AO48" s="42"/>
      <c r="AP48" s="42"/>
    </row>
    <row r="49" spans="2:42" ht="13.5">
      <c r="B49" s="661" t="s">
        <v>32</v>
      </c>
      <c r="C49" s="662"/>
      <c r="D49" s="662"/>
      <c r="E49" s="662"/>
      <c r="F49" s="662"/>
      <c r="G49" s="662"/>
      <c r="H49" s="663"/>
      <c r="I49" s="5"/>
      <c r="J49" s="624">
        <v>302205</v>
      </c>
      <c r="K49" s="624"/>
      <c r="L49" s="624"/>
      <c r="M49" s="624"/>
      <c r="N49" s="2"/>
      <c r="O49" s="624">
        <v>270729</v>
      </c>
      <c r="P49" s="624"/>
      <c r="Q49" s="624"/>
      <c r="R49" s="624"/>
      <c r="S49" s="653">
        <v>0.9</v>
      </c>
      <c r="T49" s="653"/>
      <c r="U49" s="653"/>
      <c r="V49" s="653">
        <v>3.3</v>
      </c>
      <c r="W49" s="653"/>
      <c r="X49" s="653"/>
      <c r="Y49" s="2"/>
      <c r="Z49" s="624">
        <v>31476</v>
      </c>
      <c r="AA49" s="624"/>
      <c r="AB49" s="624"/>
      <c r="AC49" s="624"/>
      <c r="AD49" s="655">
        <v>0.6362502797582881</v>
      </c>
      <c r="AE49" s="655"/>
      <c r="AF49" s="655"/>
      <c r="AG49" s="655">
        <v>-12.644316163410307</v>
      </c>
      <c r="AH49" s="655"/>
      <c r="AI49" s="656"/>
      <c r="AJ49" s="5"/>
      <c r="AN49" s="42"/>
      <c r="AO49" s="42"/>
      <c r="AP49" s="42"/>
    </row>
    <row r="50" spans="2:42" ht="13.5">
      <c r="B50" s="661" t="s">
        <v>57</v>
      </c>
      <c r="C50" s="662"/>
      <c r="D50" s="662"/>
      <c r="E50" s="662"/>
      <c r="F50" s="662"/>
      <c r="G50" s="662"/>
      <c r="H50" s="663"/>
      <c r="I50" s="5"/>
      <c r="J50" s="624">
        <v>396758</v>
      </c>
      <c r="K50" s="624"/>
      <c r="L50" s="624"/>
      <c r="M50" s="624"/>
      <c r="N50" s="2"/>
      <c r="O50" s="624">
        <v>337830</v>
      </c>
      <c r="P50" s="624"/>
      <c r="Q50" s="624"/>
      <c r="R50" s="624"/>
      <c r="S50" s="653">
        <v>-7.5</v>
      </c>
      <c r="T50" s="653"/>
      <c r="U50" s="653"/>
      <c r="V50" s="653">
        <v>-10.2</v>
      </c>
      <c r="W50" s="653"/>
      <c r="X50" s="653"/>
      <c r="Y50" s="2"/>
      <c r="Z50" s="624">
        <v>58928</v>
      </c>
      <c r="AA50" s="624"/>
      <c r="AB50" s="624"/>
      <c r="AC50" s="624"/>
      <c r="AD50" s="655">
        <v>-3.6777926705678476</v>
      </c>
      <c r="AE50" s="655"/>
      <c r="AF50" s="655"/>
      <c r="AG50" s="655">
        <v>-3.096479255397877</v>
      </c>
      <c r="AH50" s="655"/>
      <c r="AI50" s="656"/>
      <c r="AJ50" s="5"/>
      <c r="AN50" s="42"/>
      <c r="AO50" s="42"/>
      <c r="AP50" s="42"/>
    </row>
    <row r="51" spans="2:42" ht="13.5">
      <c r="B51" s="661" t="s">
        <v>26</v>
      </c>
      <c r="C51" s="662"/>
      <c r="D51" s="662"/>
      <c r="E51" s="662"/>
      <c r="F51" s="662"/>
      <c r="G51" s="662"/>
      <c r="H51" s="663"/>
      <c r="I51" s="5"/>
      <c r="J51" s="624">
        <v>291984</v>
      </c>
      <c r="K51" s="624"/>
      <c r="L51" s="624"/>
      <c r="M51" s="624"/>
      <c r="N51" s="2"/>
      <c r="O51" s="624">
        <v>262672</v>
      </c>
      <c r="P51" s="624"/>
      <c r="Q51" s="624"/>
      <c r="R51" s="624"/>
      <c r="S51" s="653">
        <v>2.8</v>
      </c>
      <c r="T51" s="653"/>
      <c r="U51" s="653"/>
      <c r="V51" s="653">
        <v>4.4</v>
      </c>
      <c r="W51" s="653"/>
      <c r="X51" s="653"/>
      <c r="Y51" s="2"/>
      <c r="Z51" s="624">
        <v>29312</v>
      </c>
      <c r="AA51" s="624"/>
      <c r="AB51" s="624"/>
      <c r="AC51" s="624"/>
      <c r="AD51" s="655">
        <v>-14.911898748875153</v>
      </c>
      <c r="AE51" s="655"/>
      <c r="AF51" s="655"/>
      <c r="AG51" s="655">
        <v>11.143973002692142</v>
      </c>
      <c r="AH51" s="655"/>
      <c r="AI51" s="656"/>
      <c r="AJ51" s="5"/>
      <c r="AN51" s="42"/>
      <c r="AO51" s="42"/>
      <c r="AP51" s="42"/>
    </row>
    <row r="52" spans="2:42" ht="13.5">
      <c r="B52" s="661" t="s">
        <v>56</v>
      </c>
      <c r="C52" s="662"/>
      <c r="D52" s="662"/>
      <c r="E52" s="662"/>
      <c r="F52" s="662"/>
      <c r="G52" s="662"/>
      <c r="H52" s="663"/>
      <c r="I52" s="5"/>
      <c r="J52" s="624">
        <v>272301</v>
      </c>
      <c r="K52" s="624"/>
      <c r="L52" s="624"/>
      <c r="M52" s="624"/>
      <c r="N52" s="2"/>
      <c r="O52" s="632">
        <v>241134</v>
      </c>
      <c r="P52" s="632"/>
      <c r="Q52" s="632"/>
      <c r="R52" s="632"/>
      <c r="S52" s="633">
        <v>1.8</v>
      </c>
      <c r="T52" s="633"/>
      <c r="U52" s="633"/>
      <c r="V52" s="633">
        <v>5.6</v>
      </c>
      <c r="W52" s="633"/>
      <c r="X52" s="633"/>
      <c r="Y52" s="494"/>
      <c r="Z52" s="632">
        <v>31167</v>
      </c>
      <c r="AA52" s="632"/>
      <c r="AB52" s="632"/>
      <c r="AC52" s="632"/>
      <c r="AD52" s="622">
        <v>-8.585088285328801</v>
      </c>
      <c r="AE52" s="622"/>
      <c r="AF52" s="622"/>
      <c r="AG52" s="622">
        <v>-1.9041923706408115</v>
      </c>
      <c r="AH52" s="622"/>
      <c r="AI52" s="654"/>
      <c r="AJ52" s="495"/>
      <c r="AN52" s="42"/>
      <c r="AO52" s="42"/>
      <c r="AP52" s="42"/>
    </row>
    <row r="53" spans="2:42" ht="13.5">
      <c r="B53" s="661" t="s">
        <v>72</v>
      </c>
      <c r="C53" s="662"/>
      <c r="D53" s="662"/>
      <c r="E53" s="662"/>
      <c r="F53" s="662"/>
      <c r="G53" s="662"/>
      <c r="H53" s="663"/>
      <c r="I53" s="5"/>
      <c r="J53" s="624">
        <v>212110</v>
      </c>
      <c r="K53" s="624"/>
      <c r="L53" s="624"/>
      <c r="M53" s="624"/>
      <c r="N53" s="2"/>
      <c r="O53" s="632">
        <v>201120</v>
      </c>
      <c r="P53" s="632"/>
      <c r="Q53" s="632"/>
      <c r="R53" s="632"/>
      <c r="S53" s="633">
        <v>0.8</v>
      </c>
      <c r="T53" s="633"/>
      <c r="U53" s="633"/>
      <c r="V53" s="633">
        <v>2.9</v>
      </c>
      <c r="W53" s="633"/>
      <c r="X53" s="633"/>
      <c r="Y53" s="494"/>
      <c r="Z53" s="632">
        <v>10990</v>
      </c>
      <c r="AA53" s="632"/>
      <c r="AB53" s="632"/>
      <c r="AC53" s="632"/>
      <c r="AD53" s="622">
        <v>7.639569049951023</v>
      </c>
      <c r="AE53" s="622"/>
      <c r="AF53" s="622"/>
      <c r="AG53" s="622">
        <v>-0.3807106598984755</v>
      </c>
      <c r="AH53" s="622"/>
      <c r="AI53" s="654"/>
      <c r="AJ53" s="495"/>
      <c r="AN53" s="42"/>
      <c r="AO53" s="42"/>
      <c r="AP53" s="42"/>
    </row>
    <row r="54" spans="2:42" ht="13.5">
      <c r="B54" s="661" t="s">
        <v>73</v>
      </c>
      <c r="C54" s="662"/>
      <c r="D54" s="662"/>
      <c r="E54" s="662"/>
      <c r="F54" s="662"/>
      <c r="G54" s="662"/>
      <c r="H54" s="663"/>
      <c r="I54" s="5"/>
      <c r="J54" s="624">
        <v>392793</v>
      </c>
      <c r="K54" s="624"/>
      <c r="L54" s="624"/>
      <c r="M54" s="624"/>
      <c r="N54" s="2"/>
      <c r="O54" s="632">
        <v>363447</v>
      </c>
      <c r="P54" s="632"/>
      <c r="Q54" s="632"/>
      <c r="R54" s="632"/>
      <c r="S54" s="633">
        <v>2.3</v>
      </c>
      <c r="T54" s="633"/>
      <c r="U54" s="633"/>
      <c r="V54" s="633">
        <v>12.4</v>
      </c>
      <c r="W54" s="633"/>
      <c r="X54" s="633"/>
      <c r="Y54" s="494"/>
      <c r="Z54" s="632">
        <v>29346</v>
      </c>
      <c r="AA54" s="632"/>
      <c r="AB54" s="632"/>
      <c r="AC54" s="632"/>
      <c r="AD54" s="622">
        <v>-12.224448897795593</v>
      </c>
      <c r="AE54" s="622"/>
      <c r="AF54" s="622"/>
      <c r="AG54" s="622">
        <v>-9.59056039927293</v>
      </c>
      <c r="AH54" s="622"/>
      <c r="AI54" s="654"/>
      <c r="AJ54" s="495"/>
      <c r="AN54" s="42"/>
      <c r="AO54" s="42"/>
      <c r="AP54" s="42"/>
    </row>
    <row r="55" spans="2:42" ht="13.5">
      <c r="B55" s="661" t="s">
        <v>55</v>
      </c>
      <c r="C55" s="662"/>
      <c r="D55" s="662"/>
      <c r="E55" s="662"/>
      <c r="F55" s="662"/>
      <c r="G55" s="662"/>
      <c r="H55" s="663"/>
      <c r="I55" s="5"/>
      <c r="J55" s="624">
        <v>236106</v>
      </c>
      <c r="K55" s="624"/>
      <c r="L55" s="624"/>
      <c r="M55" s="624"/>
      <c r="N55" s="2"/>
      <c r="O55" s="632">
        <v>222025</v>
      </c>
      <c r="P55" s="632"/>
      <c r="Q55" s="632"/>
      <c r="R55" s="632"/>
      <c r="S55" s="633">
        <v>-4.2</v>
      </c>
      <c r="T55" s="633"/>
      <c r="U55" s="633"/>
      <c r="V55" s="633">
        <v>-4.4</v>
      </c>
      <c r="W55" s="633"/>
      <c r="X55" s="633"/>
      <c r="Y55" s="494"/>
      <c r="Z55" s="632">
        <v>14081</v>
      </c>
      <c r="AA55" s="632"/>
      <c r="AB55" s="632"/>
      <c r="AC55" s="632"/>
      <c r="AD55" s="622">
        <v>-7.901105369873762</v>
      </c>
      <c r="AE55" s="622"/>
      <c r="AF55" s="622"/>
      <c r="AG55" s="622">
        <v>33.58315150365241</v>
      </c>
      <c r="AH55" s="622"/>
      <c r="AI55" s="654"/>
      <c r="AJ55" s="495"/>
      <c r="AN55" s="515"/>
      <c r="AO55" s="42"/>
      <c r="AP55" s="42"/>
    </row>
    <row r="56" spans="2:42" ht="13.5">
      <c r="B56" s="661" t="s">
        <v>54</v>
      </c>
      <c r="C56" s="662"/>
      <c r="D56" s="662"/>
      <c r="E56" s="662"/>
      <c r="F56" s="662"/>
      <c r="G56" s="662"/>
      <c r="H56" s="663"/>
      <c r="I56" s="5"/>
      <c r="J56" s="624">
        <v>331258</v>
      </c>
      <c r="K56" s="624"/>
      <c r="L56" s="624"/>
      <c r="M56" s="624"/>
      <c r="N56" s="2"/>
      <c r="O56" s="632">
        <v>297516</v>
      </c>
      <c r="P56" s="632"/>
      <c r="Q56" s="632"/>
      <c r="R56" s="632"/>
      <c r="S56" s="633">
        <v>4.1</v>
      </c>
      <c r="T56" s="633"/>
      <c r="U56" s="633"/>
      <c r="V56" s="633">
        <v>-9.6</v>
      </c>
      <c r="W56" s="633"/>
      <c r="X56" s="633"/>
      <c r="Y56" s="494"/>
      <c r="Z56" s="632">
        <v>33742</v>
      </c>
      <c r="AA56" s="632"/>
      <c r="AB56" s="632"/>
      <c r="AC56" s="632"/>
      <c r="AD56" s="622">
        <v>-2.375372508173479</v>
      </c>
      <c r="AE56" s="622"/>
      <c r="AF56" s="622"/>
      <c r="AG56" s="622">
        <v>38.89026096978678</v>
      </c>
      <c r="AH56" s="622"/>
      <c r="AI56" s="654"/>
      <c r="AJ56" s="495"/>
      <c r="AN56" s="515"/>
      <c r="AO56" s="42"/>
      <c r="AP56" s="42"/>
    </row>
    <row r="57" spans="2:42" ht="13.5">
      <c r="B57" s="661" t="s">
        <v>53</v>
      </c>
      <c r="C57" s="662"/>
      <c r="D57" s="662"/>
      <c r="E57" s="662"/>
      <c r="F57" s="662"/>
      <c r="G57" s="662"/>
      <c r="H57" s="663"/>
      <c r="I57" s="5"/>
      <c r="J57" s="624">
        <v>114351</v>
      </c>
      <c r="K57" s="624"/>
      <c r="L57" s="624"/>
      <c r="M57" s="624"/>
      <c r="N57" s="2"/>
      <c r="O57" s="632">
        <v>109324</v>
      </c>
      <c r="P57" s="632"/>
      <c r="Q57" s="632"/>
      <c r="R57" s="632"/>
      <c r="S57" s="633">
        <v>0</v>
      </c>
      <c r="T57" s="633"/>
      <c r="U57" s="633"/>
      <c r="V57" s="633">
        <v>8</v>
      </c>
      <c r="W57" s="633"/>
      <c r="X57" s="633"/>
      <c r="Y57" s="494"/>
      <c r="Z57" s="632">
        <v>5027</v>
      </c>
      <c r="AA57" s="632"/>
      <c r="AB57" s="632"/>
      <c r="AC57" s="632"/>
      <c r="AD57" s="622">
        <v>2.3828920570264867</v>
      </c>
      <c r="AE57" s="622"/>
      <c r="AF57" s="622"/>
      <c r="AG57" s="622">
        <v>2.549979600163188</v>
      </c>
      <c r="AH57" s="622"/>
      <c r="AI57" s="654"/>
      <c r="AJ57" s="495"/>
      <c r="AN57" s="515"/>
      <c r="AO57" s="42"/>
      <c r="AP57" s="42"/>
    </row>
    <row r="58" spans="2:42" ht="13.5">
      <c r="B58" s="661" t="s">
        <v>52</v>
      </c>
      <c r="C58" s="662"/>
      <c r="D58" s="662"/>
      <c r="E58" s="662"/>
      <c r="F58" s="662"/>
      <c r="G58" s="662"/>
      <c r="H58" s="663"/>
      <c r="I58" s="5"/>
      <c r="J58" s="624">
        <v>221229</v>
      </c>
      <c r="K58" s="624"/>
      <c r="L58" s="624"/>
      <c r="M58" s="624"/>
      <c r="N58" s="2"/>
      <c r="O58" s="632">
        <v>209641</v>
      </c>
      <c r="P58" s="632"/>
      <c r="Q58" s="632"/>
      <c r="R58" s="632"/>
      <c r="S58" s="633">
        <v>1.3</v>
      </c>
      <c r="T58" s="633"/>
      <c r="U58" s="633"/>
      <c r="V58" s="633">
        <v>11.2</v>
      </c>
      <c r="W58" s="633"/>
      <c r="X58" s="633"/>
      <c r="Y58" s="494"/>
      <c r="Z58" s="632">
        <v>11588</v>
      </c>
      <c r="AA58" s="632"/>
      <c r="AB58" s="632"/>
      <c r="AC58" s="632"/>
      <c r="AD58" s="622">
        <v>4.377589623491263</v>
      </c>
      <c r="AE58" s="622"/>
      <c r="AF58" s="622"/>
      <c r="AG58" s="622">
        <v>87.44742801682304</v>
      </c>
      <c r="AH58" s="622"/>
      <c r="AI58" s="654"/>
      <c r="AJ58" s="495"/>
      <c r="AN58" s="515"/>
      <c r="AO58" s="42"/>
      <c r="AP58" s="42"/>
    </row>
    <row r="59" spans="2:42" ht="13.5">
      <c r="B59" s="661" t="s">
        <v>33</v>
      </c>
      <c r="C59" s="662"/>
      <c r="D59" s="662"/>
      <c r="E59" s="662"/>
      <c r="F59" s="662"/>
      <c r="G59" s="662"/>
      <c r="H59" s="663"/>
      <c r="I59" s="5"/>
      <c r="J59" s="624">
        <v>287463</v>
      </c>
      <c r="K59" s="624"/>
      <c r="L59" s="624"/>
      <c r="M59" s="624"/>
      <c r="N59" s="2"/>
      <c r="O59" s="632">
        <v>282426</v>
      </c>
      <c r="P59" s="632"/>
      <c r="Q59" s="632"/>
      <c r="R59" s="632"/>
      <c r="S59" s="633">
        <v>0.7</v>
      </c>
      <c r="T59" s="633"/>
      <c r="U59" s="633"/>
      <c r="V59" s="633">
        <v>5.2</v>
      </c>
      <c r="W59" s="633"/>
      <c r="X59" s="633"/>
      <c r="Y59" s="494"/>
      <c r="Z59" s="632">
        <v>5037</v>
      </c>
      <c r="AA59" s="632"/>
      <c r="AB59" s="632"/>
      <c r="AC59" s="632"/>
      <c r="AD59" s="622">
        <v>6.1314791403286995</v>
      </c>
      <c r="AE59" s="622"/>
      <c r="AF59" s="622"/>
      <c r="AG59" s="622">
        <v>-1.6018753662824792</v>
      </c>
      <c r="AH59" s="622"/>
      <c r="AI59" s="654"/>
      <c r="AJ59" s="495"/>
      <c r="AN59" s="515"/>
      <c r="AO59" s="42"/>
      <c r="AP59" s="42"/>
    </row>
    <row r="60" spans="2:42" ht="13.5">
      <c r="B60" s="661" t="s">
        <v>29</v>
      </c>
      <c r="C60" s="662"/>
      <c r="D60" s="662"/>
      <c r="E60" s="662"/>
      <c r="F60" s="662"/>
      <c r="G60" s="662"/>
      <c r="H60" s="663"/>
      <c r="I60" s="5"/>
      <c r="J60" s="624">
        <v>251027</v>
      </c>
      <c r="K60" s="624"/>
      <c r="L60" s="624"/>
      <c r="M60" s="624"/>
      <c r="N60" s="2"/>
      <c r="O60" s="632">
        <v>234508</v>
      </c>
      <c r="P60" s="632"/>
      <c r="Q60" s="632"/>
      <c r="R60" s="632"/>
      <c r="S60" s="633">
        <v>0.7</v>
      </c>
      <c r="T60" s="633"/>
      <c r="U60" s="633"/>
      <c r="V60" s="633">
        <v>2</v>
      </c>
      <c r="W60" s="633"/>
      <c r="X60" s="633"/>
      <c r="Y60" s="494"/>
      <c r="Z60" s="632">
        <v>16519</v>
      </c>
      <c r="AA60" s="632"/>
      <c r="AB60" s="632"/>
      <c r="AC60" s="632"/>
      <c r="AD60" s="622">
        <v>11.11185847850944</v>
      </c>
      <c r="AE60" s="622"/>
      <c r="AF60" s="622"/>
      <c r="AG60" s="622">
        <v>-12.445009805480467</v>
      </c>
      <c r="AH60" s="622"/>
      <c r="AI60" s="654"/>
      <c r="AJ60" s="495"/>
      <c r="AN60" s="515"/>
      <c r="AO60" s="42"/>
      <c r="AP60" s="42"/>
    </row>
    <row r="61" spans="2:42" ht="13.5">
      <c r="B61" s="661" t="s">
        <v>27</v>
      </c>
      <c r="C61" s="662"/>
      <c r="D61" s="662"/>
      <c r="E61" s="662"/>
      <c r="F61" s="662"/>
      <c r="G61" s="662"/>
      <c r="H61" s="663"/>
      <c r="I61" s="5"/>
      <c r="J61" s="624">
        <v>285973</v>
      </c>
      <c r="K61" s="624"/>
      <c r="L61" s="624"/>
      <c r="M61" s="624"/>
      <c r="N61" s="2"/>
      <c r="O61" s="632">
        <v>274885</v>
      </c>
      <c r="P61" s="632"/>
      <c r="Q61" s="632"/>
      <c r="R61" s="632"/>
      <c r="S61" s="633">
        <v>1.8</v>
      </c>
      <c r="T61" s="633"/>
      <c r="U61" s="633"/>
      <c r="V61" s="633">
        <v>-0.6</v>
      </c>
      <c r="W61" s="633"/>
      <c r="X61" s="633"/>
      <c r="Y61" s="494"/>
      <c r="Z61" s="632">
        <v>11088</v>
      </c>
      <c r="AA61" s="632"/>
      <c r="AB61" s="632"/>
      <c r="AC61" s="632"/>
      <c r="AD61" s="622">
        <v>6.965078140073322</v>
      </c>
      <c r="AE61" s="622"/>
      <c r="AF61" s="622"/>
      <c r="AG61" s="622">
        <v>16.74036639292482</v>
      </c>
      <c r="AH61" s="622"/>
      <c r="AI61" s="654"/>
      <c r="AJ61" s="495"/>
      <c r="AN61" s="515"/>
      <c r="AO61" s="42"/>
      <c r="AP61" s="42"/>
    </row>
    <row r="62" spans="2:42" ht="13.5">
      <c r="B62" s="661" t="s">
        <v>28</v>
      </c>
      <c r="C62" s="662"/>
      <c r="D62" s="662"/>
      <c r="E62" s="662"/>
      <c r="F62" s="662"/>
      <c r="G62" s="662"/>
      <c r="H62" s="663"/>
      <c r="I62" s="5"/>
      <c r="J62" s="624">
        <v>207449</v>
      </c>
      <c r="K62" s="624"/>
      <c r="L62" s="624"/>
      <c r="M62" s="624"/>
      <c r="N62" s="2"/>
      <c r="O62" s="632">
        <v>191012</v>
      </c>
      <c r="P62" s="632"/>
      <c r="Q62" s="632"/>
      <c r="R62" s="632"/>
      <c r="S62" s="633">
        <v>0.6</v>
      </c>
      <c r="T62" s="633"/>
      <c r="U62" s="633"/>
      <c r="V62" s="633">
        <v>-1.5</v>
      </c>
      <c r="W62" s="633"/>
      <c r="X62" s="633"/>
      <c r="Y62" s="494"/>
      <c r="Z62" s="632">
        <v>16437</v>
      </c>
      <c r="AA62" s="632"/>
      <c r="AB62" s="632"/>
      <c r="AC62" s="632"/>
      <c r="AD62" s="622">
        <v>4.5344696006105245</v>
      </c>
      <c r="AE62" s="622"/>
      <c r="AF62" s="622"/>
      <c r="AG62" s="622">
        <v>15.201850294365006</v>
      </c>
      <c r="AH62" s="622"/>
      <c r="AI62" s="654"/>
      <c r="AJ62" s="495"/>
      <c r="AN62" s="515"/>
      <c r="AO62" s="42"/>
      <c r="AP62" s="42"/>
    </row>
    <row r="63" spans="2:35" ht="4.5" customHeight="1">
      <c r="B63" s="3"/>
      <c r="C63" s="4"/>
      <c r="D63" s="4"/>
      <c r="E63" s="4"/>
      <c r="F63" s="4"/>
      <c r="G63" s="4"/>
      <c r="H63" s="6"/>
      <c r="I63" s="3"/>
      <c r="J63" s="4"/>
      <c r="K63" s="4"/>
      <c r="L63" s="4"/>
      <c r="M63" s="4"/>
      <c r="N63" s="4"/>
      <c r="O63" s="4"/>
      <c r="P63" s="4"/>
      <c r="Q63" s="4"/>
      <c r="R63" s="4"/>
      <c r="S63" s="4"/>
      <c r="T63" s="4"/>
      <c r="U63" s="4"/>
      <c r="V63" s="4"/>
      <c r="W63" s="4"/>
      <c r="X63" s="4"/>
      <c r="Y63" s="4"/>
      <c r="Z63" s="4"/>
      <c r="AA63" s="4"/>
      <c r="AB63" s="4"/>
      <c r="AC63" s="4"/>
      <c r="AD63" s="4"/>
      <c r="AE63" s="4"/>
      <c r="AF63" s="4"/>
      <c r="AG63" s="4"/>
      <c r="AH63" s="4"/>
      <c r="AI63" s="6"/>
    </row>
    <row r="64" ht="13.5">
      <c r="B64" s="69"/>
    </row>
    <row r="66" spans="17:19" ht="13.5">
      <c r="Q66" s="1" t="s">
        <v>65</v>
      </c>
      <c r="R66" s="28">
        <v>4</v>
      </c>
      <c r="S66" s="1" t="s">
        <v>65</v>
      </c>
    </row>
  </sheetData>
  <mergeCells count="313">
    <mergeCell ref="C8:AJ9"/>
    <mergeCell ref="C10:AJ12"/>
    <mergeCell ref="C13:AJ14"/>
    <mergeCell ref="I22:L22"/>
    <mergeCell ref="I17:L20"/>
    <mergeCell ref="AG20:AJ20"/>
    <mergeCell ref="Z20:AB20"/>
    <mergeCell ref="W20:Y20"/>
    <mergeCell ref="M19:R19"/>
    <mergeCell ref="S18:V20"/>
    <mergeCell ref="P20:R20"/>
    <mergeCell ref="M20:O20"/>
    <mergeCell ref="I21:L21"/>
    <mergeCell ref="AD16:AJ16"/>
    <mergeCell ref="M21:O21"/>
    <mergeCell ref="P21:R21"/>
    <mergeCell ref="S21:V21"/>
    <mergeCell ref="B17:H20"/>
    <mergeCell ref="M37:O37"/>
    <mergeCell ref="M36:O36"/>
    <mergeCell ref="M35:O35"/>
    <mergeCell ref="M34:O34"/>
    <mergeCell ref="M33:O33"/>
    <mergeCell ref="M32:O32"/>
    <mergeCell ref="M29:O29"/>
    <mergeCell ref="M28:O28"/>
    <mergeCell ref="M27:O27"/>
    <mergeCell ref="I37:L37"/>
    <mergeCell ref="I36:L36"/>
    <mergeCell ref="I35:L35"/>
    <mergeCell ref="I34:L34"/>
    <mergeCell ref="I24:L24"/>
    <mergeCell ref="I23:L23"/>
    <mergeCell ref="I26:L26"/>
    <mergeCell ref="M22:O22"/>
    <mergeCell ref="M25:O25"/>
    <mergeCell ref="M24:O24"/>
    <mergeCell ref="M23:O23"/>
    <mergeCell ref="I33:L33"/>
    <mergeCell ref="I32:L32"/>
    <mergeCell ref="I29:L29"/>
    <mergeCell ref="I28:L28"/>
    <mergeCell ref="P37:R37"/>
    <mergeCell ref="P36:R36"/>
    <mergeCell ref="P35:R35"/>
    <mergeCell ref="P34:R34"/>
    <mergeCell ref="S37:V37"/>
    <mergeCell ref="S36:V36"/>
    <mergeCell ref="S35:V35"/>
    <mergeCell ref="S34:V34"/>
    <mergeCell ref="S23:V23"/>
    <mergeCell ref="S22:V22"/>
    <mergeCell ref="M31:O31"/>
    <mergeCell ref="M30:O30"/>
    <mergeCell ref="S27:V27"/>
    <mergeCell ref="S26:V26"/>
    <mergeCell ref="S25:V25"/>
    <mergeCell ref="S24:V24"/>
    <mergeCell ref="P23:R23"/>
    <mergeCell ref="P22:R22"/>
    <mergeCell ref="B37:H37"/>
    <mergeCell ref="B36:H36"/>
    <mergeCell ref="B35:H35"/>
    <mergeCell ref="B34:H34"/>
    <mergeCell ref="B33:H33"/>
    <mergeCell ref="B32:H32"/>
    <mergeCell ref="B31:H31"/>
    <mergeCell ref="B30:H30"/>
    <mergeCell ref="B29:H29"/>
    <mergeCell ref="B28:H28"/>
    <mergeCell ref="B27:H27"/>
    <mergeCell ref="B26:H26"/>
    <mergeCell ref="B25:H25"/>
    <mergeCell ref="B24:H24"/>
    <mergeCell ref="B23:H23"/>
    <mergeCell ref="B22:H22"/>
    <mergeCell ref="W33:Y33"/>
    <mergeCell ref="W32:Y32"/>
    <mergeCell ref="P30:R30"/>
    <mergeCell ref="P31:R31"/>
    <mergeCell ref="S33:V33"/>
    <mergeCell ref="S32:V32"/>
    <mergeCell ref="S30:V30"/>
    <mergeCell ref="S31:V31"/>
    <mergeCell ref="P33:R33"/>
    <mergeCell ref="P32:R32"/>
    <mergeCell ref="W37:Y37"/>
    <mergeCell ref="W36:Y36"/>
    <mergeCell ref="W35:Y35"/>
    <mergeCell ref="W34:Y34"/>
    <mergeCell ref="P24:R24"/>
    <mergeCell ref="S29:V29"/>
    <mergeCell ref="S28:V28"/>
    <mergeCell ref="P27:R27"/>
    <mergeCell ref="P29:R29"/>
    <mergeCell ref="P28:R28"/>
    <mergeCell ref="I31:L31"/>
    <mergeCell ref="I30:L30"/>
    <mergeCell ref="P26:R26"/>
    <mergeCell ref="P25:R25"/>
    <mergeCell ref="I27:L27"/>
    <mergeCell ref="M26:O26"/>
    <mergeCell ref="I25:L25"/>
    <mergeCell ref="W30:Y30"/>
    <mergeCell ref="W31:Y31"/>
    <mergeCell ref="W29:Y29"/>
    <mergeCell ref="W28:Y28"/>
    <mergeCell ref="AG37:AJ37"/>
    <mergeCell ref="AG36:AJ36"/>
    <mergeCell ref="AG35:AJ35"/>
    <mergeCell ref="AG34:AJ34"/>
    <mergeCell ref="AG27:AJ27"/>
    <mergeCell ref="AG26:AJ26"/>
    <mergeCell ref="AG33:AJ33"/>
    <mergeCell ref="AG32:AJ32"/>
    <mergeCell ref="AG31:AJ31"/>
    <mergeCell ref="AG30:AJ30"/>
    <mergeCell ref="AG25:AJ25"/>
    <mergeCell ref="AG24:AJ24"/>
    <mergeCell ref="AG23:AJ23"/>
    <mergeCell ref="AG22:AJ22"/>
    <mergeCell ref="B42:H45"/>
    <mergeCell ref="S45:U45"/>
    <mergeCell ref="V45:X45"/>
    <mergeCell ref="I42:M45"/>
    <mergeCell ref="N43:R45"/>
    <mergeCell ref="B47:H47"/>
    <mergeCell ref="B48:H48"/>
    <mergeCell ref="B49:H49"/>
    <mergeCell ref="B50:H50"/>
    <mergeCell ref="B51:H51"/>
    <mergeCell ref="B52:H52"/>
    <mergeCell ref="B53:H53"/>
    <mergeCell ref="B54:H54"/>
    <mergeCell ref="B55:H55"/>
    <mergeCell ref="B56:H56"/>
    <mergeCell ref="B57:H57"/>
    <mergeCell ref="B58:H58"/>
    <mergeCell ref="B59:H59"/>
    <mergeCell ref="B60:H60"/>
    <mergeCell ref="B61:H61"/>
    <mergeCell ref="B62:H62"/>
    <mergeCell ref="AD48:AF48"/>
    <mergeCell ref="V48:X48"/>
    <mergeCell ref="AD45:AF45"/>
    <mergeCell ref="AG45:AI45"/>
    <mergeCell ref="Z47:AC47"/>
    <mergeCell ref="Y43:AC45"/>
    <mergeCell ref="S44:X44"/>
    <mergeCell ref="AD44:AI44"/>
    <mergeCell ref="N46:R46"/>
    <mergeCell ref="I46:M46"/>
    <mergeCell ref="AG52:AI52"/>
    <mergeCell ref="AD52:AF52"/>
    <mergeCell ref="V52:X52"/>
    <mergeCell ref="S52:U52"/>
    <mergeCell ref="AG46:AI46"/>
    <mergeCell ref="AD46:AF46"/>
    <mergeCell ref="Y46:AC46"/>
    <mergeCell ref="V46:X46"/>
    <mergeCell ref="AG51:AI51"/>
    <mergeCell ref="AD51:AF51"/>
    <mergeCell ref="V51:X51"/>
    <mergeCell ref="S46:U46"/>
    <mergeCell ref="S48:U48"/>
    <mergeCell ref="AG47:AI47"/>
    <mergeCell ref="AD47:AF47"/>
    <mergeCell ref="V47:X47"/>
    <mergeCell ref="S47:U47"/>
    <mergeCell ref="AG48:AI48"/>
    <mergeCell ref="AG50:AI50"/>
    <mergeCell ref="AD50:AF50"/>
    <mergeCell ref="V50:X50"/>
    <mergeCell ref="S50:U50"/>
    <mergeCell ref="AG60:AI60"/>
    <mergeCell ref="AD60:AF60"/>
    <mergeCell ref="V60:X60"/>
    <mergeCell ref="S49:U49"/>
    <mergeCell ref="AG53:AI53"/>
    <mergeCell ref="AD53:AF53"/>
    <mergeCell ref="V53:X53"/>
    <mergeCell ref="S53:U53"/>
    <mergeCell ref="AG49:AI49"/>
    <mergeCell ref="AD49:AF49"/>
    <mergeCell ref="AG59:AI59"/>
    <mergeCell ref="AD59:AF59"/>
    <mergeCell ref="V59:X59"/>
    <mergeCell ref="S59:U59"/>
    <mergeCell ref="AG56:AI56"/>
    <mergeCell ref="AD56:AF56"/>
    <mergeCell ref="V56:X56"/>
    <mergeCell ref="S58:U58"/>
    <mergeCell ref="AG57:AI57"/>
    <mergeCell ref="AD57:AF57"/>
    <mergeCell ref="V57:X57"/>
    <mergeCell ref="S57:U57"/>
    <mergeCell ref="AG58:AI58"/>
    <mergeCell ref="AD58:AF58"/>
    <mergeCell ref="AG62:AI62"/>
    <mergeCell ref="AD62:AF62"/>
    <mergeCell ref="V62:X62"/>
    <mergeCell ref="S62:U62"/>
    <mergeCell ref="AG61:AI61"/>
    <mergeCell ref="AD61:AF61"/>
    <mergeCell ref="V61:X61"/>
    <mergeCell ref="S54:U54"/>
    <mergeCell ref="AG54:AI54"/>
    <mergeCell ref="AD54:AF54"/>
    <mergeCell ref="V54:X54"/>
    <mergeCell ref="S56:U56"/>
    <mergeCell ref="AG55:AI55"/>
    <mergeCell ref="AD55:AF55"/>
    <mergeCell ref="O47:R47"/>
    <mergeCell ref="S61:U61"/>
    <mergeCell ref="V55:X55"/>
    <mergeCell ref="S55:U55"/>
    <mergeCell ref="V58:X58"/>
    <mergeCell ref="S60:U60"/>
    <mergeCell ref="V49:X49"/>
    <mergeCell ref="S51:U51"/>
    <mergeCell ref="O51:R51"/>
    <mergeCell ref="O50:R50"/>
    <mergeCell ref="O49:R49"/>
    <mergeCell ref="O48:R48"/>
    <mergeCell ref="Z49:AC49"/>
    <mergeCell ref="Z48:AC48"/>
    <mergeCell ref="O58:R58"/>
    <mergeCell ref="O57:R57"/>
    <mergeCell ref="O56:R56"/>
    <mergeCell ref="O55:R55"/>
    <mergeCell ref="O54:R54"/>
    <mergeCell ref="O53:R53"/>
    <mergeCell ref="O52:R52"/>
    <mergeCell ref="Z53:AC53"/>
    <mergeCell ref="Z52:AC52"/>
    <mergeCell ref="Z51:AC51"/>
    <mergeCell ref="Z50:AC50"/>
    <mergeCell ref="Z56:AC56"/>
    <mergeCell ref="Z55:AC55"/>
    <mergeCell ref="Z54:AC54"/>
    <mergeCell ref="Z57:AC57"/>
    <mergeCell ref="Z58:AC58"/>
    <mergeCell ref="O62:R62"/>
    <mergeCell ref="O61:R61"/>
    <mergeCell ref="O60:R60"/>
    <mergeCell ref="O59:R59"/>
    <mergeCell ref="Z62:AC62"/>
    <mergeCell ref="Z61:AC61"/>
    <mergeCell ref="Z60:AC60"/>
    <mergeCell ref="Z59:AC59"/>
    <mergeCell ref="J49:M49"/>
    <mergeCell ref="J48:M48"/>
    <mergeCell ref="J47:M47"/>
    <mergeCell ref="J58:M58"/>
    <mergeCell ref="J53:M53"/>
    <mergeCell ref="J52:M52"/>
    <mergeCell ref="J51:M51"/>
    <mergeCell ref="J50:M50"/>
    <mergeCell ref="J57:M57"/>
    <mergeCell ref="J56:M56"/>
    <mergeCell ref="J55:M55"/>
    <mergeCell ref="J54:M54"/>
    <mergeCell ref="J62:M62"/>
    <mergeCell ref="J61:M61"/>
    <mergeCell ref="J60:M60"/>
    <mergeCell ref="J59:M59"/>
    <mergeCell ref="AC22:AF22"/>
    <mergeCell ref="Z28:AB28"/>
    <mergeCell ref="Z30:AB30"/>
    <mergeCell ref="Z31:AB31"/>
    <mergeCell ref="AC30:AF30"/>
    <mergeCell ref="Z25:AB25"/>
    <mergeCell ref="Z24:AB24"/>
    <mergeCell ref="AG21:AJ21"/>
    <mergeCell ref="W21:Y21"/>
    <mergeCell ref="Z21:AB21"/>
    <mergeCell ref="AC21:AF21"/>
    <mergeCell ref="W27:Y27"/>
    <mergeCell ref="W26:Y26"/>
    <mergeCell ref="Z26:AB26"/>
    <mergeCell ref="AC41:AI41"/>
    <mergeCell ref="AC37:AF37"/>
    <mergeCell ref="AC36:AF36"/>
    <mergeCell ref="AC35:AF35"/>
    <mergeCell ref="AC34:AF34"/>
    <mergeCell ref="AG29:AJ29"/>
    <mergeCell ref="AG28:AJ28"/>
    <mergeCell ref="Z23:AB23"/>
    <mergeCell ref="AC27:AF27"/>
    <mergeCell ref="Z27:AB27"/>
    <mergeCell ref="AC26:AF26"/>
    <mergeCell ref="AC25:AF25"/>
    <mergeCell ref="AC23:AF23"/>
    <mergeCell ref="AC18:AF20"/>
    <mergeCell ref="W19:AB19"/>
    <mergeCell ref="AC33:AF33"/>
    <mergeCell ref="AC32:AF32"/>
    <mergeCell ref="AC29:AF29"/>
    <mergeCell ref="AC28:AF28"/>
    <mergeCell ref="AC31:AF31"/>
    <mergeCell ref="AC24:AF24"/>
    <mergeCell ref="W25:Y25"/>
    <mergeCell ref="W24:Y24"/>
    <mergeCell ref="W23:Y23"/>
    <mergeCell ref="W22:Y22"/>
    <mergeCell ref="Z37:AB37"/>
    <mergeCell ref="Z36:AB36"/>
    <mergeCell ref="Z35:AB35"/>
    <mergeCell ref="Z34:AB34"/>
    <mergeCell ref="Z32:AB32"/>
    <mergeCell ref="Z29:AB29"/>
    <mergeCell ref="Z22:AB22"/>
    <mergeCell ref="Z33:AB33"/>
  </mergeCells>
  <printOptions/>
  <pageMargins left="0.6692913385826772" right="0.5118110236220472" top="0.7874015748031497" bottom="0.2755905511811024" header="0.5118110236220472" footer="0.35433070866141736"/>
  <pageSetup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sheetPr codeName="Sheet7">
    <tabColor indexed="12"/>
  </sheetPr>
  <dimension ref="B1:AY68"/>
  <sheetViews>
    <sheetView view="pageBreakPreview" zoomScaleSheetLayoutView="100" workbookViewId="0" topLeftCell="A1">
      <selection activeCell="A1" sqref="A1"/>
    </sheetView>
  </sheetViews>
  <sheetFormatPr defaultColWidth="8.796875" defaultRowHeight="14.25"/>
  <cols>
    <col min="1" max="1" width="2.09765625" style="1" customWidth="1"/>
    <col min="2" max="41" width="2.59765625" style="1" customWidth="1"/>
    <col min="42" max="44" width="9" style="1" customWidth="1"/>
    <col min="45" max="45" width="2.59765625" style="1" customWidth="1"/>
    <col min="46" max="46" width="7.59765625" style="1" customWidth="1"/>
    <col min="47" max="142" width="2.59765625" style="1" customWidth="1"/>
    <col min="143" max="16384" width="9" style="1" customWidth="1"/>
  </cols>
  <sheetData>
    <row r="1" spans="2:36" ht="17.25">
      <c r="B1" s="34" t="s">
        <v>67</v>
      </c>
      <c r="C1" s="32"/>
      <c r="D1" s="32"/>
      <c r="E1" s="32"/>
      <c r="F1" s="32"/>
      <c r="G1" s="32"/>
      <c r="H1" s="32"/>
      <c r="I1" s="32"/>
      <c r="J1" s="32"/>
      <c r="K1" s="32"/>
      <c r="L1" s="31"/>
      <c r="M1" s="31"/>
      <c r="N1" s="31"/>
      <c r="O1" s="31"/>
      <c r="P1" s="31"/>
      <c r="Q1" s="31"/>
      <c r="R1" s="31"/>
      <c r="S1" s="31"/>
      <c r="T1" s="31"/>
      <c r="U1" s="31"/>
      <c r="V1" s="31"/>
      <c r="W1" s="31"/>
      <c r="X1" s="31"/>
      <c r="Y1" s="31"/>
      <c r="Z1" s="31"/>
      <c r="AA1" s="31"/>
      <c r="AB1" s="31"/>
      <c r="AC1" s="31"/>
      <c r="AD1" s="31"/>
      <c r="AE1" s="31"/>
      <c r="AF1" s="31"/>
      <c r="AG1" s="31"/>
      <c r="AH1" s="31"/>
      <c r="AI1" s="31"/>
      <c r="AJ1" s="31"/>
    </row>
    <row r="2" spans="2:36" ht="13.5">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row>
    <row r="3" spans="2:38" ht="13.5" customHeight="1">
      <c r="B3" s="31"/>
      <c r="C3" s="738" t="s">
        <v>814</v>
      </c>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row>
    <row r="4" spans="2:38" ht="13.5">
      <c r="B4" s="31"/>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c r="AD4" s="738"/>
      <c r="AE4" s="738"/>
      <c r="AF4" s="738"/>
      <c r="AG4" s="738"/>
      <c r="AH4" s="738"/>
      <c r="AI4" s="738"/>
      <c r="AJ4" s="738"/>
      <c r="AK4" s="738"/>
      <c r="AL4" s="738"/>
    </row>
    <row r="5" spans="2:38" ht="13.5" customHeight="1">
      <c r="B5" s="31"/>
      <c r="C5" s="681" t="s">
        <v>815</v>
      </c>
      <c r="D5" s="681"/>
      <c r="E5" s="681"/>
      <c r="F5" s="681"/>
      <c r="G5" s="681"/>
      <c r="H5" s="681"/>
      <c r="I5" s="681"/>
      <c r="J5" s="681"/>
      <c r="K5" s="681"/>
      <c r="L5" s="681"/>
      <c r="M5" s="681"/>
      <c r="N5" s="681"/>
      <c r="O5" s="681"/>
      <c r="P5" s="681"/>
      <c r="Q5" s="681"/>
      <c r="R5" s="681"/>
      <c r="S5" s="681"/>
      <c r="T5" s="681"/>
      <c r="U5" s="681"/>
      <c r="V5" s="681"/>
      <c r="W5" s="681"/>
      <c r="X5" s="681"/>
      <c r="Y5" s="681"/>
      <c r="Z5" s="681"/>
      <c r="AA5" s="681"/>
      <c r="AB5" s="681"/>
      <c r="AC5" s="681"/>
      <c r="AD5" s="681"/>
      <c r="AE5" s="681"/>
      <c r="AF5" s="681"/>
      <c r="AG5" s="681"/>
      <c r="AH5" s="681"/>
      <c r="AI5" s="681"/>
      <c r="AJ5" s="681"/>
      <c r="AK5" s="681"/>
      <c r="AL5" s="681"/>
    </row>
    <row r="6" spans="2:38" ht="13.5">
      <c r="B6" s="31"/>
      <c r="C6" s="681"/>
      <c r="D6" s="681"/>
      <c r="E6" s="681"/>
      <c r="F6" s="681"/>
      <c r="G6" s="681"/>
      <c r="H6" s="681"/>
      <c r="I6" s="681"/>
      <c r="J6" s="681"/>
      <c r="K6" s="681"/>
      <c r="L6" s="681"/>
      <c r="M6" s="681"/>
      <c r="N6" s="681"/>
      <c r="O6" s="681"/>
      <c r="P6" s="681"/>
      <c r="Q6" s="681"/>
      <c r="R6" s="681"/>
      <c r="S6" s="681"/>
      <c r="T6" s="681"/>
      <c r="U6" s="681"/>
      <c r="V6" s="681"/>
      <c r="W6" s="681"/>
      <c r="X6" s="681"/>
      <c r="Y6" s="681"/>
      <c r="Z6" s="681"/>
      <c r="AA6" s="681"/>
      <c r="AB6" s="681"/>
      <c r="AC6" s="681"/>
      <c r="AD6" s="681"/>
      <c r="AE6" s="681"/>
      <c r="AF6" s="681"/>
      <c r="AG6" s="681"/>
      <c r="AH6" s="681"/>
      <c r="AI6" s="681"/>
      <c r="AJ6" s="681"/>
      <c r="AK6" s="681"/>
      <c r="AL6" s="681"/>
    </row>
    <row r="7" spans="2:38" ht="13.5">
      <c r="B7" s="31"/>
      <c r="C7" s="681"/>
      <c r="D7" s="681"/>
      <c r="E7" s="681"/>
      <c r="F7" s="681"/>
      <c r="G7" s="681"/>
      <c r="H7" s="681"/>
      <c r="I7" s="681"/>
      <c r="J7" s="681"/>
      <c r="K7" s="681"/>
      <c r="L7" s="681"/>
      <c r="M7" s="681"/>
      <c r="N7" s="681"/>
      <c r="O7" s="681"/>
      <c r="P7" s="681"/>
      <c r="Q7" s="681"/>
      <c r="R7" s="681"/>
      <c r="S7" s="681"/>
      <c r="T7" s="681"/>
      <c r="U7" s="681"/>
      <c r="V7" s="681"/>
      <c r="W7" s="681"/>
      <c r="X7" s="681"/>
      <c r="Y7" s="681"/>
      <c r="Z7" s="681"/>
      <c r="AA7" s="681"/>
      <c r="AB7" s="681"/>
      <c r="AC7" s="681"/>
      <c r="AD7" s="681"/>
      <c r="AE7" s="681"/>
      <c r="AF7" s="681"/>
      <c r="AG7" s="681"/>
      <c r="AH7" s="681"/>
      <c r="AI7" s="681"/>
      <c r="AJ7" s="681"/>
      <c r="AK7" s="681"/>
      <c r="AL7" s="681"/>
    </row>
    <row r="8" spans="2:38" ht="13.5" customHeight="1">
      <c r="B8" s="31"/>
      <c r="C8" s="681" t="s">
        <v>816</v>
      </c>
      <c r="D8" s="681"/>
      <c r="E8" s="681"/>
      <c r="F8" s="681"/>
      <c r="G8" s="681"/>
      <c r="H8" s="681"/>
      <c r="I8" s="681"/>
      <c r="J8" s="681"/>
      <c r="K8" s="681"/>
      <c r="L8" s="681"/>
      <c r="M8" s="681"/>
      <c r="N8" s="681"/>
      <c r="O8" s="681"/>
      <c r="P8" s="681"/>
      <c r="Q8" s="681"/>
      <c r="R8" s="681"/>
      <c r="S8" s="681"/>
      <c r="T8" s="681"/>
      <c r="U8" s="681"/>
      <c r="V8" s="681"/>
      <c r="W8" s="681"/>
      <c r="X8" s="681"/>
      <c r="Y8" s="681"/>
      <c r="Z8" s="681"/>
      <c r="AA8" s="681"/>
      <c r="AB8" s="681"/>
      <c r="AC8" s="681"/>
      <c r="AD8" s="681"/>
      <c r="AE8" s="681"/>
      <c r="AF8" s="681"/>
      <c r="AG8" s="681"/>
      <c r="AH8" s="681"/>
      <c r="AI8" s="681"/>
      <c r="AJ8" s="681"/>
      <c r="AK8" s="681"/>
      <c r="AL8" s="681"/>
    </row>
    <row r="9" spans="2:38" ht="13.5">
      <c r="B9" s="31"/>
      <c r="C9" s="681"/>
      <c r="D9" s="681"/>
      <c r="E9" s="681"/>
      <c r="F9" s="681"/>
      <c r="G9" s="681"/>
      <c r="H9" s="681"/>
      <c r="I9" s="681"/>
      <c r="J9" s="681"/>
      <c r="K9" s="681"/>
      <c r="L9" s="681"/>
      <c r="M9" s="681"/>
      <c r="N9" s="681"/>
      <c r="O9" s="681"/>
      <c r="P9" s="681"/>
      <c r="Q9" s="681"/>
      <c r="R9" s="681"/>
      <c r="S9" s="681"/>
      <c r="T9" s="681"/>
      <c r="U9" s="681"/>
      <c r="V9" s="681"/>
      <c r="W9" s="681"/>
      <c r="X9" s="681"/>
      <c r="Y9" s="681"/>
      <c r="Z9" s="681"/>
      <c r="AA9" s="681"/>
      <c r="AB9" s="681"/>
      <c r="AC9" s="681"/>
      <c r="AD9" s="681"/>
      <c r="AE9" s="681"/>
      <c r="AF9" s="681"/>
      <c r="AG9" s="681"/>
      <c r="AH9" s="681"/>
      <c r="AI9" s="681"/>
      <c r="AJ9" s="681"/>
      <c r="AK9" s="681"/>
      <c r="AL9" s="681"/>
    </row>
    <row r="10" spans="2:36" ht="13.5">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row>
    <row r="11" spans="2:38" s="32" customFormat="1" ht="13.5">
      <c r="B11" s="32" t="s">
        <v>68</v>
      </c>
      <c r="AD11" s="64"/>
      <c r="AE11" s="64"/>
      <c r="AF11" s="625" t="s">
        <v>62</v>
      </c>
      <c r="AG11" s="625"/>
      <c r="AH11" s="625"/>
      <c r="AI11" s="625"/>
      <c r="AJ11" s="625"/>
      <c r="AK11" s="625"/>
      <c r="AL11" s="625"/>
    </row>
    <row r="12" spans="2:38" ht="7.5" customHeight="1">
      <c r="B12" s="664" t="s">
        <v>66</v>
      </c>
      <c r="C12" s="665"/>
      <c r="D12" s="665"/>
      <c r="E12" s="665"/>
      <c r="F12" s="665"/>
      <c r="G12" s="665"/>
      <c r="H12" s="666"/>
      <c r="I12" s="683" t="s">
        <v>84</v>
      </c>
      <c r="J12" s="706"/>
      <c r="K12" s="706"/>
      <c r="L12" s="706"/>
      <c r="M12" s="74"/>
      <c r="N12" s="74"/>
      <c r="O12" s="74"/>
      <c r="P12" s="74"/>
      <c r="Q12" s="74"/>
      <c r="R12" s="74"/>
      <c r="S12" s="91"/>
      <c r="T12" s="92"/>
      <c r="U12" s="92"/>
      <c r="V12" s="92"/>
      <c r="W12" s="74"/>
      <c r="X12" s="74"/>
      <c r="Y12" s="74"/>
      <c r="Z12" s="74"/>
      <c r="AA12" s="74"/>
      <c r="AB12" s="74"/>
      <c r="AC12" s="91"/>
      <c r="AD12" s="92"/>
      <c r="AE12" s="92"/>
      <c r="AF12" s="92"/>
      <c r="AG12" s="74"/>
      <c r="AH12" s="74"/>
      <c r="AI12" s="74"/>
      <c r="AJ12" s="74"/>
      <c r="AK12" s="86"/>
      <c r="AL12" s="87"/>
    </row>
    <row r="13" spans="2:38" ht="7.5" customHeight="1">
      <c r="B13" s="667"/>
      <c r="C13" s="668"/>
      <c r="D13" s="668"/>
      <c r="E13" s="668"/>
      <c r="F13" s="668"/>
      <c r="G13" s="668"/>
      <c r="H13" s="669"/>
      <c r="I13" s="685"/>
      <c r="J13" s="708"/>
      <c r="K13" s="708"/>
      <c r="L13" s="708"/>
      <c r="M13" s="93"/>
      <c r="N13" s="94"/>
      <c r="O13" s="94"/>
      <c r="P13" s="94"/>
      <c r="Q13" s="94"/>
      <c r="R13" s="94"/>
      <c r="S13" s="683" t="s">
        <v>47</v>
      </c>
      <c r="T13" s="684"/>
      <c r="U13" s="684"/>
      <c r="V13" s="684"/>
      <c r="W13" s="89"/>
      <c r="X13" s="76"/>
      <c r="Y13" s="76"/>
      <c r="Z13" s="76"/>
      <c r="AA13" s="76"/>
      <c r="AB13" s="90"/>
      <c r="AC13" s="683" t="s">
        <v>48</v>
      </c>
      <c r="AD13" s="684"/>
      <c r="AE13" s="684"/>
      <c r="AF13" s="684"/>
      <c r="AG13" s="89"/>
      <c r="AH13" s="76"/>
      <c r="AI13" s="76"/>
      <c r="AJ13" s="76"/>
      <c r="AK13" s="76"/>
      <c r="AL13" s="90"/>
    </row>
    <row r="14" spans="2:38" ht="13.5">
      <c r="B14" s="667"/>
      <c r="C14" s="668"/>
      <c r="D14" s="668"/>
      <c r="E14" s="668"/>
      <c r="F14" s="668"/>
      <c r="G14" s="668"/>
      <c r="H14" s="669"/>
      <c r="I14" s="707"/>
      <c r="J14" s="723"/>
      <c r="K14" s="723"/>
      <c r="L14" s="723"/>
      <c r="M14" s="627" t="s">
        <v>35</v>
      </c>
      <c r="N14" s="628"/>
      <c r="O14" s="628"/>
      <c r="P14" s="628"/>
      <c r="Q14" s="628"/>
      <c r="R14" s="628"/>
      <c r="S14" s="685"/>
      <c r="T14" s="686"/>
      <c r="U14" s="686"/>
      <c r="V14" s="721"/>
      <c r="W14" s="629" t="s">
        <v>35</v>
      </c>
      <c r="X14" s="630"/>
      <c r="Y14" s="630"/>
      <c r="Z14" s="630"/>
      <c r="AA14" s="630"/>
      <c r="AB14" s="631"/>
      <c r="AC14" s="685"/>
      <c r="AD14" s="686"/>
      <c r="AE14" s="686"/>
      <c r="AF14" s="721"/>
      <c r="AG14" s="629" t="s">
        <v>35</v>
      </c>
      <c r="AH14" s="630"/>
      <c r="AI14" s="630"/>
      <c r="AJ14" s="630"/>
      <c r="AK14" s="630"/>
      <c r="AL14" s="631"/>
    </row>
    <row r="15" spans="2:38" s="13" customFormat="1" ht="13.5">
      <c r="B15" s="667"/>
      <c r="C15" s="668"/>
      <c r="D15" s="668"/>
      <c r="E15" s="668"/>
      <c r="F15" s="668"/>
      <c r="G15" s="668"/>
      <c r="H15" s="669"/>
      <c r="I15" s="709"/>
      <c r="J15" s="710"/>
      <c r="K15" s="710"/>
      <c r="L15" s="710"/>
      <c r="M15" s="705" t="s">
        <v>25</v>
      </c>
      <c r="N15" s="705"/>
      <c r="O15" s="705"/>
      <c r="P15" s="705" t="s">
        <v>24</v>
      </c>
      <c r="Q15" s="720"/>
      <c r="R15" s="724"/>
      <c r="S15" s="687"/>
      <c r="T15" s="688"/>
      <c r="U15" s="688"/>
      <c r="V15" s="722"/>
      <c r="W15" s="660" t="s">
        <v>25</v>
      </c>
      <c r="X15" s="705"/>
      <c r="Y15" s="705"/>
      <c r="Z15" s="705" t="s">
        <v>24</v>
      </c>
      <c r="AA15" s="720"/>
      <c r="AB15" s="720"/>
      <c r="AC15" s="687"/>
      <c r="AD15" s="688"/>
      <c r="AE15" s="688"/>
      <c r="AF15" s="722"/>
      <c r="AG15" s="660" t="s">
        <v>25</v>
      </c>
      <c r="AH15" s="705"/>
      <c r="AI15" s="705"/>
      <c r="AJ15" s="705" t="s">
        <v>24</v>
      </c>
      <c r="AK15" s="720"/>
      <c r="AL15" s="720"/>
    </row>
    <row r="16" spans="2:38" s="16" customFormat="1" ht="9.75">
      <c r="B16" s="23"/>
      <c r="C16" s="24"/>
      <c r="D16" s="24"/>
      <c r="E16" s="24"/>
      <c r="F16" s="24"/>
      <c r="G16" s="24"/>
      <c r="H16" s="25"/>
      <c r="I16" s="27"/>
      <c r="J16" s="17"/>
      <c r="K16" s="29"/>
      <c r="L16" s="29" t="s">
        <v>44</v>
      </c>
      <c r="M16" s="17"/>
      <c r="N16" s="29"/>
      <c r="O16" s="29" t="s">
        <v>43</v>
      </c>
      <c r="P16" s="17"/>
      <c r="Q16" s="29"/>
      <c r="R16" s="29" t="s">
        <v>43</v>
      </c>
      <c r="S16" s="17"/>
      <c r="T16" s="17"/>
      <c r="U16" s="29"/>
      <c r="V16" s="29" t="s">
        <v>44</v>
      </c>
      <c r="W16" s="17"/>
      <c r="X16" s="29"/>
      <c r="Y16" s="29" t="s">
        <v>43</v>
      </c>
      <c r="Z16" s="17"/>
      <c r="AA16" s="29"/>
      <c r="AB16" s="29" t="s">
        <v>43</v>
      </c>
      <c r="AC16" s="17"/>
      <c r="AD16" s="17"/>
      <c r="AE16" s="29"/>
      <c r="AF16" s="29" t="s">
        <v>44</v>
      </c>
      <c r="AG16" s="17"/>
      <c r="AH16" s="29"/>
      <c r="AI16" s="29" t="s">
        <v>43</v>
      </c>
      <c r="AJ16" s="17"/>
      <c r="AK16" s="17"/>
      <c r="AL16" s="30" t="s">
        <v>43</v>
      </c>
    </row>
    <row r="17" spans="2:38" ht="13.5">
      <c r="B17" s="661" t="s">
        <v>30</v>
      </c>
      <c r="C17" s="662"/>
      <c r="D17" s="662"/>
      <c r="E17" s="662"/>
      <c r="F17" s="662"/>
      <c r="G17" s="662"/>
      <c r="H17" s="663"/>
      <c r="I17" s="693">
        <v>154.5</v>
      </c>
      <c r="J17" s="693"/>
      <c r="K17" s="693"/>
      <c r="L17" s="693"/>
      <c r="M17" s="653">
        <v>3.2</v>
      </c>
      <c r="N17" s="653"/>
      <c r="O17" s="653"/>
      <c r="P17" s="653">
        <v>2.6</v>
      </c>
      <c r="Q17" s="653"/>
      <c r="R17" s="653"/>
      <c r="S17" s="693">
        <v>143.4</v>
      </c>
      <c r="T17" s="693"/>
      <c r="U17" s="693"/>
      <c r="V17" s="693"/>
      <c r="W17" s="653">
        <v>3.3</v>
      </c>
      <c r="X17" s="653"/>
      <c r="Y17" s="653"/>
      <c r="Z17" s="653">
        <v>3</v>
      </c>
      <c r="AA17" s="653"/>
      <c r="AB17" s="653"/>
      <c r="AC17" s="693">
        <v>11.1</v>
      </c>
      <c r="AD17" s="693"/>
      <c r="AE17" s="693"/>
      <c r="AF17" s="693"/>
      <c r="AG17" s="653">
        <v>1.8</v>
      </c>
      <c r="AH17" s="653"/>
      <c r="AI17" s="653"/>
      <c r="AJ17" s="653">
        <v>-3.1</v>
      </c>
      <c r="AK17" s="653"/>
      <c r="AL17" s="690"/>
    </row>
    <row r="18" spans="2:38" ht="13.5">
      <c r="B18" s="661" t="s">
        <v>31</v>
      </c>
      <c r="C18" s="662"/>
      <c r="D18" s="662"/>
      <c r="E18" s="662"/>
      <c r="F18" s="662"/>
      <c r="G18" s="662"/>
      <c r="H18" s="663"/>
      <c r="I18" s="689">
        <v>181.8</v>
      </c>
      <c r="J18" s="689"/>
      <c r="K18" s="689"/>
      <c r="L18" s="689"/>
      <c r="M18" s="653">
        <v>4.3</v>
      </c>
      <c r="N18" s="653"/>
      <c r="O18" s="653"/>
      <c r="P18" s="653">
        <v>3.4</v>
      </c>
      <c r="Q18" s="653"/>
      <c r="R18" s="653"/>
      <c r="S18" s="689">
        <v>168.3</v>
      </c>
      <c r="T18" s="689"/>
      <c r="U18" s="689"/>
      <c r="V18" s="689"/>
      <c r="W18" s="653">
        <v>4.5</v>
      </c>
      <c r="X18" s="653"/>
      <c r="Y18" s="653"/>
      <c r="Z18" s="653">
        <v>4.9</v>
      </c>
      <c r="AA18" s="653"/>
      <c r="AB18" s="653"/>
      <c r="AC18" s="689">
        <v>13.5</v>
      </c>
      <c r="AD18" s="689"/>
      <c r="AE18" s="689"/>
      <c r="AF18" s="689"/>
      <c r="AG18" s="653">
        <v>1.5</v>
      </c>
      <c r="AH18" s="653"/>
      <c r="AI18" s="653"/>
      <c r="AJ18" s="653">
        <v>-12.8</v>
      </c>
      <c r="AK18" s="653"/>
      <c r="AL18" s="690"/>
    </row>
    <row r="19" spans="2:38" ht="13.5">
      <c r="B19" s="661" t="s">
        <v>32</v>
      </c>
      <c r="C19" s="662"/>
      <c r="D19" s="662"/>
      <c r="E19" s="662"/>
      <c r="F19" s="662"/>
      <c r="G19" s="662"/>
      <c r="H19" s="663"/>
      <c r="I19" s="689">
        <v>171</v>
      </c>
      <c r="J19" s="689"/>
      <c r="K19" s="689"/>
      <c r="L19" s="689"/>
      <c r="M19" s="653">
        <v>4.3</v>
      </c>
      <c r="N19" s="653"/>
      <c r="O19" s="653"/>
      <c r="P19" s="653">
        <v>1.6</v>
      </c>
      <c r="Q19" s="653"/>
      <c r="R19" s="653"/>
      <c r="S19" s="689">
        <v>157.3</v>
      </c>
      <c r="T19" s="689"/>
      <c r="U19" s="689"/>
      <c r="V19" s="689"/>
      <c r="W19" s="653">
        <v>4.8</v>
      </c>
      <c r="X19" s="653"/>
      <c r="Y19" s="653"/>
      <c r="Z19" s="653">
        <v>3.4</v>
      </c>
      <c r="AA19" s="653"/>
      <c r="AB19" s="653"/>
      <c r="AC19" s="689">
        <v>13.7</v>
      </c>
      <c r="AD19" s="689"/>
      <c r="AE19" s="689"/>
      <c r="AF19" s="689"/>
      <c r="AG19" s="653">
        <v>-0.7</v>
      </c>
      <c r="AH19" s="653"/>
      <c r="AI19" s="653"/>
      <c r="AJ19" s="653">
        <v>-13.6</v>
      </c>
      <c r="AK19" s="653"/>
      <c r="AL19" s="690"/>
    </row>
    <row r="20" spans="2:38" ht="13.5">
      <c r="B20" s="661" t="s">
        <v>57</v>
      </c>
      <c r="C20" s="662"/>
      <c r="D20" s="662"/>
      <c r="E20" s="662"/>
      <c r="F20" s="662"/>
      <c r="G20" s="662"/>
      <c r="H20" s="663"/>
      <c r="I20" s="689">
        <v>160.1</v>
      </c>
      <c r="J20" s="689"/>
      <c r="K20" s="689"/>
      <c r="L20" s="689"/>
      <c r="M20" s="653">
        <v>-1.1</v>
      </c>
      <c r="N20" s="653"/>
      <c r="O20" s="653"/>
      <c r="P20" s="653">
        <v>5.1</v>
      </c>
      <c r="Q20" s="653"/>
      <c r="R20" s="653"/>
      <c r="S20" s="689">
        <v>146.7</v>
      </c>
      <c r="T20" s="689"/>
      <c r="U20" s="689"/>
      <c r="V20" s="689"/>
      <c r="W20" s="653">
        <v>0.2</v>
      </c>
      <c r="X20" s="653"/>
      <c r="Y20" s="653"/>
      <c r="Z20" s="653">
        <v>1</v>
      </c>
      <c r="AA20" s="653"/>
      <c r="AB20" s="653"/>
      <c r="AC20" s="689">
        <v>13.4</v>
      </c>
      <c r="AD20" s="689"/>
      <c r="AE20" s="689"/>
      <c r="AF20" s="689"/>
      <c r="AG20" s="653">
        <v>-14.1</v>
      </c>
      <c r="AH20" s="653"/>
      <c r="AI20" s="653"/>
      <c r="AJ20" s="653">
        <v>49.7</v>
      </c>
      <c r="AK20" s="653"/>
      <c r="AL20" s="690"/>
    </row>
    <row r="21" spans="2:38" ht="13.5">
      <c r="B21" s="661" t="s">
        <v>26</v>
      </c>
      <c r="C21" s="662"/>
      <c r="D21" s="662"/>
      <c r="E21" s="662"/>
      <c r="F21" s="662"/>
      <c r="G21" s="662"/>
      <c r="H21" s="663"/>
      <c r="I21" s="689">
        <v>171.7</v>
      </c>
      <c r="J21" s="689"/>
      <c r="K21" s="689"/>
      <c r="L21" s="689"/>
      <c r="M21" s="653">
        <v>2.8</v>
      </c>
      <c r="N21" s="653"/>
      <c r="O21" s="653"/>
      <c r="P21" s="653">
        <v>4.7</v>
      </c>
      <c r="Q21" s="653"/>
      <c r="R21" s="653"/>
      <c r="S21" s="689">
        <v>154.7</v>
      </c>
      <c r="T21" s="689"/>
      <c r="U21" s="689"/>
      <c r="V21" s="689"/>
      <c r="W21" s="653">
        <v>4.7</v>
      </c>
      <c r="X21" s="653"/>
      <c r="Y21" s="653"/>
      <c r="Z21" s="653">
        <v>2.8</v>
      </c>
      <c r="AA21" s="653"/>
      <c r="AB21" s="653"/>
      <c r="AC21" s="689">
        <v>17</v>
      </c>
      <c r="AD21" s="689"/>
      <c r="AE21" s="689"/>
      <c r="AF21" s="689"/>
      <c r="AG21" s="653">
        <v>-11.9</v>
      </c>
      <c r="AH21" s="653"/>
      <c r="AI21" s="653"/>
      <c r="AJ21" s="653">
        <v>27.7</v>
      </c>
      <c r="AK21" s="653"/>
      <c r="AL21" s="690"/>
    </row>
    <row r="22" spans="2:38" ht="13.5">
      <c r="B22" s="661" t="s">
        <v>56</v>
      </c>
      <c r="C22" s="662"/>
      <c r="D22" s="662"/>
      <c r="E22" s="662"/>
      <c r="F22" s="662"/>
      <c r="G22" s="662"/>
      <c r="H22" s="663"/>
      <c r="I22" s="689">
        <v>175.7</v>
      </c>
      <c r="J22" s="689"/>
      <c r="K22" s="689"/>
      <c r="L22" s="689"/>
      <c r="M22" s="653">
        <v>3.1</v>
      </c>
      <c r="N22" s="653"/>
      <c r="O22" s="653"/>
      <c r="P22" s="653">
        <v>2.3</v>
      </c>
      <c r="Q22" s="653"/>
      <c r="R22" s="653"/>
      <c r="S22" s="689">
        <v>154.7</v>
      </c>
      <c r="T22" s="689"/>
      <c r="U22" s="689"/>
      <c r="V22" s="689"/>
      <c r="W22" s="653">
        <v>3.6</v>
      </c>
      <c r="X22" s="653"/>
      <c r="Y22" s="653"/>
      <c r="Z22" s="653">
        <v>3.3</v>
      </c>
      <c r="AA22" s="653"/>
      <c r="AB22" s="653"/>
      <c r="AC22" s="689">
        <v>21</v>
      </c>
      <c r="AD22" s="689"/>
      <c r="AE22" s="689"/>
      <c r="AF22" s="689"/>
      <c r="AG22" s="653">
        <v>-0.5</v>
      </c>
      <c r="AH22" s="653"/>
      <c r="AI22" s="653"/>
      <c r="AJ22" s="653">
        <v>-4.8</v>
      </c>
      <c r="AK22" s="653"/>
      <c r="AL22" s="690"/>
    </row>
    <row r="23" spans="2:38" ht="13.5">
      <c r="B23" s="661" t="s">
        <v>72</v>
      </c>
      <c r="C23" s="662"/>
      <c r="D23" s="662"/>
      <c r="E23" s="662"/>
      <c r="F23" s="662"/>
      <c r="G23" s="662"/>
      <c r="H23" s="663"/>
      <c r="I23" s="689">
        <v>142.3</v>
      </c>
      <c r="J23" s="689"/>
      <c r="K23" s="689"/>
      <c r="L23" s="689"/>
      <c r="M23" s="653">
        <v>3.5</v>
      </c>
      <c r="N23" s="653"/>
      <c r="O23" s="653"/>
      <c r="P23" s="653">
        <v>-0.1</v>
      </c>
      <c r="Q23" s="653"/>
      <c r="R23" s="653"/>
      <c r="S23" s="689">
        <v>135.3</v>
      </c>
      <c r="T23" s="689"/>
      <c r="U23" s="689"/>
      <c r="V23" s="689"/>
      <c r="W23" s="633">
        <v>3.5</v>
      </c>
      <c r="X23" s="633"/>
      <c r="Y23" s="633"/>
      <c r="Z23" s="633">
        <v>0.7</v>
      </c>
      <c r="AA23" s="633"/>
      <c r="AB23" s="633"/>
      <c r="AC23" s="689">
        <v>7</v>
      </c>
      <c r="AD23" s="689"/>
      <c r="AE23" s="689"/>
      <c r="AF23" s="689"/>
      <c r="AG23" s="633">
        <v>1.4</v>
      </c>
      <c r="AH23" s="633"/>
      <c r="AI23" s="633"/>
      <c r="AJ23" s="633">
        <v>-15.1</v>
      </c>
      <c r="AK23" s="633"/>
      <c r="AL23" s="719"/>
    </row>
    <row r="24" spans="2:38" ht="13.5">
      <c r="B24" s="661" t="s">
        <v>73</v>
      </c>
      <c r="C24" s="662"/>
      <c r="D24" s="662"/>
      <c r="E24" s="662"/>
      <c r="F24" s="662"/>
      <c r="G24" s="662"/>
      <c r="H24" s="663"/>
      <c r="I24" s="695">
        <v>170.7</v>
      </c>
      <c r="J24" s="695"/>
      <c r="K24" s="695"/>
      <c r="L24" s="695"/>
      <c r="M24" s="633">
        <v>2.8</v>
      </c>
      <c r="N24" s="633"/>
      <c r="O24" s="633"/>
      <c r="P24" s="633">
        <v>6.7</v>
      </c>
      <c r="Q24" s="633"/>
      <c r="R24" s="633"/>
      <c r="S24" s="695">
        <v>156.9</v>
      </c>
      <c r="T24" s="695"/>
      <c r="U24" s="695"/>
      <c r="V24" s="695"/>
      <c r="W24" s="633">
        <v>3.2</v>
      </c>
      <c r="X24" s="633"/>
      <c r="Y24" s="633"/>
      <c r="Z24" s="633">
        <v>7.8</v>
      </c>
      <c r="AA24" s="633"/>
      <c r="AB24" s="633"/>
      <c r="AC24" s="695">
        <v>13.8</v>
      </c>
      <c r="AD24" s="695"/>
      <c r="AE24" s="695"/>
      <c r="AF24" s="695"/>
      <c r="AG24" s="633">
        <v>-2.8</v>
      </c>
      <c r="AH24" s="633"/>
      <c r="AI24" s="633"/>
      <c r="AJ24" s="633">
        <v>-3.3</v>
      </c>
      <c r="AK24" s="633"/>
      <c r="AL24" s="719"/>
    </row>
    <row r="25" spans="2:38" ht="13.5">
      <c r="B25" s="661" t="s">
        <v>55</v>
      </c>
      <c r="C25" s="662"/>
      <c r="D25" s="662"/>
      <c r="E25" s="662"/>
      <c r="F25" s="662"/>
      <c r="G25" s="662"/>
      <c r="H25" s="663"/>
      <c r="I25" s="695">
        <v>151.3</v>
      </c>
      <c r="J25" s="695"/>
      <c r="K25" s="695"/>
      <c r="L25" s="695"/>
      <c r="M25" s="633">
        <v>-2.5</v>
      </c>
      <c r="N25" s="633"/>
      <c r="O25" s="633"/>
      <c r="P25" s="633">
        <v>-2.3</v>
      </c>
      <c r="Q25" s="633"/>
      <c r="R25" s="633"/>
      <c r="S25" s="695">
        <v>140.2</v>
      </c>
      <c r="T25" s="695"/>
      <c r="U25" s="695"/>
      <c r="V25" s="695"/>
      <c r="W25" s="633">
        <v>-2.1</v>
      </c>
      <c r="X25" s="633"/>
      <c r="Y25" s="633"/>
      <c r="Z25" s="633">
        <v>-4.3</v>
      </c>
      <c r="AA25" s="633"/>
      <c r="AB25" s="633"/>
      <c r="AC25" s="695">
        <v>11.1</v>
      </c>
      <c r="AD25" s="695"/>
      <c r="AE25" s="695"/>
      <c r="AF25" s="695"/>
      <c r="AG25" s="633">
        <v>-8.2</v>
      </c>
      <c r="AH25" s="633"/>
      <c r="AI25" s="633"/>
      <c r="AJ25" s="633">
        <v>37</v>
      </c>
      <c r="AK25" s="633"/>
      <c r="AL25" s="719"/>
    </row>
    <row r="26" spans="2:38" ht="13.5">
      <c r="B26" s="661" t="s">
        <v>54</v>
      </c>
      <c r="C26" s="662"/>
      <c r="D26" s="662"/>
      <c r="E26" s="662"/>
      <c r="F26" s="662"/>
      <c r="G26" s="662"/>
      <c r="H26" s="663"/>
      <c r="I26" s="695">
        <v>176.4</v>
      </c>
      <c r="J26" s="695"/>
      <c r="K26" s="695"/>
      <c r="L26" s="695"/>
      <c r="M26" s="633">
        <v>6.4</v>
      </c>
      <c r="N26" s="633"/>
      <c r="O26" s="633"/>
      <c r="P26" s="633">
        <v>9.2</v>
      </c>
      <c r="Q26" s="633"/>
      <c r="R26" s="633"/>
      <c r="S26" s="695">
        <v>155.5</v>
      </c>
      <c r="T26" s="695"/>
      <c r="U26" s="695"/>
      <c r="V26" s="695"/>
      <c r="W26" s="633">
        <v>6.5</v>
      </c>
      <c r="X26" s="633"/>
      <c r="Y26" s="633"/>
      <c r="Z26" s="633">
        <v>7.4</v>
      </c>
      <c r="AA26" s="633"/>
      <c r="AB26" s="633"/>
      <c r="AC26" s="695">
        <v>20.9</v>
      </c>
      <c r="AD26" s="695"/>
      <c r="AE26" s="695"/>
      <c r="AF26" s="695"/>
      <c r="AG26" s="633">
        <v>5.5</v>
      </c>
      <c r="AH26" s="633"/>
      <c r="AI26" s="633"/>
      <c r="AJ26" s="633">
        <v>24.8</v>
      </c>
      <c r="AK26" s="633"/>
      <c r="AL26" s="719"/>
    </row>
    <row r="27" spans="2:38" ht="13.5">
      <c r="B27" s="661" t="s">
        <v>53</v>
      </c>
      <c r="C27" s="662"/>
      <c r="D27" s="662"/>
      <c r="E27" s="662"/>
      <c r="F27" s="662"/>
      <c r="G27" s="662"/>
      <c r="H27" s="663"/>
      <c r="I27" s="695">
        <v>105</v>
      </c>
      <c r="J27" s="695"/>
      <c r="K27" s="695"/>
      <c r="L27" s="695"/>
      <c r="M27" s="633">
        <v>0.1</v>
      </c>
      <c r="N27" s="633"/>
      <c r="O27" s="633"/>
      <c r="P27" s="633">
        <v>9.8</v>
      </c>
      <c r="Q27" s="633"/>
      <c r="R27" s="633"/>
      <c r="S27" s="695">
        <v>100.2</v>
      </c>
      <c r="T27" s="695"/>
      <c r="U27" s="695"/>
      <c r="V27" s="695"/>
      <c r="W27" s="633">
        <v>-0.4</v>
      </c>
      <c r="X27" s="633"/>
      <c r="Y27" s="633"/>
      <c r="Z27" s="633">
        <v>9</v>
      </c>
      <c r="AA27" s="633"/>
      <c r="AB27" s="633"/>
      <c r="AC27" s="695">
        <v>4.8</v>
      </c>
      <c r="AD27" s="695"/>
      <c r="AE27" s="695"/>
      <c r="AF27" s="695"/>
      <c r="AG27" s="633">
        <v>14.3</v>
      </c>
      <c r="AH27" s="633"/>
      <c r="AI27" s="633"/>
      <c r="AJ27" s="633">
        <v>22.9</v>
      </c>
      <c r="AK27" s="633"/>
      <c r="AL27" s="719"/>
    </row>
    <row r="28" spans="2:38" ht="13.5">
      <c r="B28" s="661" t="s">
        <v>52</v>
      </c>
      <c r="C28" s="662"/>
      <c r="D28" s="662"/>
      <c r="E28" s="662"/>
      <c r="F28" s="662"/>
      <c r="G28" s="662"/>
      <c r="H28" s="663"/>
      <c r="I28" s="695">
        <v>147.5</v>
      </c>
      <c r="J28" s="695"/>
      <c r="K28" s="695"/>
      <c r="L28" s="695"/>
      <c r="M28" s="633">
        <v>6</v>
      </c>
      <c r="N28" s="633"/>
      <c r="O28" s="633"/>
      <c r="P28" s="633">
        <v>1.5</v>
      </c>
      <c r="Q28" s="633"/>
      <c r="R28" s="633"/>
      <c r="S28" s="695">
        <v>141.6</v>
      </c>
      <c r="T28" s="695"/>
      <c r="U28" s="695"/>
      <c r="V28" s="695"/>
      <c r="W28" s="633">
        <v>6</v>
      </c>
      <c r="X28" s="633"/>
      <c r="Y28" s="633"/>
      <c r="Z28" s="633">
        <v>-0.2</v>
      </c>
      <c r="AA28" s="633"/>
      <c r="AB28" s="633"/>
      <c r="AC28" s="695">
        <v>5.9</v>
      </c>
      <c r="AD28" s="695"/>
      <c r="AE28" s="695"/>
      <c r="AF28" s="695"/>
      <c r="AG28" s="633">
        <v>5.4</v>
      </c>
      <c r="AH28" s="633"/>
      <c r="AI28" s="633"/>
      <c r="AJ28" s="633">
        <v>43.3</v>
      </c>
      <c r="AK28" s="633"/>
      <c r="AL28" s="719"/>
    </row>
    <row r="29" spans="2:38" ht="13.5">
      <c r="B29" s="661" t="s">
        <v>33</v>
      </c>
      <c r="C29" s="662"/>
      <c r="D29" s="662"/>
      <c r="E29" s="662"/>
      <c r="F29" s="662"/>
      <c r="G29" s="662"/>
      <c r="H29" s="663"/>
      <c r="I29" s="695">
        <v>132.2</v>
      </c>
      <c r="J29" s="695"/>
      <c r="K29" s="695"/>
      <c r="L29" s="695"/>
      <c r="M29" s="633">
        <v>-4.2</v>
      </c>
      <c r="N29" s="633"/>
      <c r="O29" s="633"/>
      <c r="P29" s="633">
        <v>5</v>
      </c>
      <c r="Q29" s="633"/>
      <c r="R29" s="633"/>
      <c r="S29" s="695">
        <v>121.9</v>
      </c>
      <c r="T29" s="695"/>
      <c r="U29" s="695"/>
      <c r="V29" s="695"/>
      <c r="W29" s="633">
        <v>-4.1</v>
      </c>
      <c r="X29" s="633"/>
      <c r="Y29" s="633"/>
      <c r="Z29" s="633">
        <v>5.8</v>
      </c>
      <c r="AA29" s="633"/>
      <c r="AB29" s="633"/>
      <c r="AC29" s="695">
        <v>10.3</v>
      </c>
      <c r="AD29" s="695"/>
      <c r="AE29" s="695"/>
      <c r="AF29" s="695"/>
      <c r="AG29" s="633">
        <v>-5.5</v>
      </c>
      <c r="AH29" s="633"/>
      <c r="AI29" s="633"/>
      <c r="AJ29" s="633">
        <v>-2.8</v>
      </c>
      <c r="AK29" s="633"/>
      <c r="AL29" s="719"/>
    </row>
    <row r="30" spans="2:38" ht="13.5">
      <c r="B30" s="661" t="s">
        <v>29</v>
      </c>
      <c r="C30" s="662"/>
      <c r="D30" s="662"/>
      <c r="E30" s="662"/>
      <c r="F30" s="662"/>
      <c r="G30" s="662"/>
      <c r="H30" s="663"/>
      <c r="I30" s="695">
        <v>147.7</v>
      </c>
      <c r="J30" s="695"/>
      <c r="K30" s="695"/>
      <c r="L30" s="695"/>
      <c r="M30" s="633">
        <v>3.7</v>
      </c>
      <c r="N30" s="633"/>
      <c r="O30" s="633"/>
      <c r="P30" s="633">
        <v>3.4</v>
      </c>
      <c r="Q30" s="633"/>
      <c r="R30" s="633"/>
      <c r="S30" s="695">
        <v>141</v>
      </c>
      <c r="T30" s="695"/>
      <c r="U30" s="695"/>
      <c r="V30" s="695"/>
      <c r="W30" s="633">
        <v>2.8</v>
      </c>
      <c r="X30" s="633"/>
      <c r="Y30" s="633"/>
      <c r="Z30" s="633">
        <v>2.2</v>
      </c>
      <c r="AA30" s="633"/>
      <c r="AB30" s="633"/>
      <c r="AC30" s="695">
        <v>6.7</v>
      </c>
      <c r="AD30" s="695"/>
      <c r="AE30" s="695"/>
      <c r="AF30" s="695"/>
      <c r="AG30" s="633">
        <v>26.4</v>
      </c>
      <c r="AH30" s="633"/>
      <c r="AI30" s="633"/>
      <c r="AJ30" s="633">
        <v>25.9</v>
      </c>
      <c r="AK30" s="633"/>
      <c r="AL30" s="719"/>
    </row>
    <row r="31" spans="2:38" ht="13.5">
      <c r="B31" s="661" t="s">
        <v>27</v>
      </c>
      <c r="C31" s="662"/>
      <c r="D31" s="662"/>
      <c r="E31" s="662"/>
      <c r="F31" s="662"/>
      <c r="G31" s="662"/>
      <c r="H31" s="663"/>
      <c r="I31" s="695">
        <v>151.7</v>
      </c>
      <c r="J31" s="695"/>
      <c r="K31" s="695"/>
      <c r="L31" s="695"/>
      <c r="M31" s="633">
        <v>-3.9</v>
      </c>
      <c r="N31" s="633"/>
      <c r="O31" s="633"/>
      <c r="P31" s="633">
        <v>4.2</v>
      </c>
      <c r="Q31" s="633"/>
      <c r="R31" s="633"/>
      <c r="S31" s="695">
        <v>145.8</v>
      </c>
      <c r="T31" s="695"/>
      <c r="U31" s="695"/>
      <c r="V31" s="695"/>
      <c r="W31" s="633">
        <v>-4.3</v>
      </c>
      <c r="X31" s="633"/>
      <c r="Y31" s="633"/>
      <c r="Z31" s="633">
        <v>3.1</v>
      </c>
      <c r="AA31" s="633"/>
      <c r="AB31" s="633"/>
      <c r="AC31" s="695">
        <v>5.9</v>
      </c>
      <c r="AD31" s="695"/>
      <c r="AE31" s="695"/>
      <c r="AF31" s="695"/>
      <c r="AG31" s="633">
        <v>5.4</v>
      </c>
      <c r="AH31" s="633"/>
      <c r="AI31" s="633"/>
      <c r="AJ31" s="633">
        <v>40.8</v>
      </c>
      <c r="AK31" s="633"/>
      <c r="AL31" s="719"/>
    </row>
    <row r="32" spans="2:38" ht="13.5">
      <c r="B32" s="661" t="s">
        <v>28</v>
      </c>
      <c r="C32" s="662"/>
      <c r="D32" s="662"/>
      <c r="E32" s="662"/>
      <c r="F32" s="662"/>
      <c r="G32" s="662"/>
      <c r="H32" s="663"/>
      <c r="I32" s="695">
        <v>146.9</v>
      </c>
      <c r="J32" s="695"/>
      <c r="K32" s="695"/>
      <c r="L32" s="695"/>
      <c r="M32" s="633">
        <v>3.4</v>
      </c>
      <c r="N32" s="633"/>
      <c r="O32" s="633"/>
      <c r="P32" s="633">
        <v>1.6</v>
      </c>
      <c r="Q32" s="633"/>
      <c r="R32" s="633"/>
      <c r="S32" s="695">
        <v>135.7</v>
      </c>
      <c r="T32" s="695"/>
      <c r="U32" s="695"/>
      <c r="V32" s="695"/>
      <c r="W32" s="633">
        <v>3</v>
      </c>
      <c r="X32" s="633"/>
      <c r="Y32" s="633"/>
      <c r="Z32" s="633">
        <v>1.7</v>
      </c>
      <c r="AA32" s="633"/>
      <c r="AB32" s="633"/>
      <c r="AC32" s="695">
        <v>11.2</v>
      </c>
      <c r="AD32" s="695"/>
      <c r="AE32" s="695"/>
      <c r="AF32" s="695"/>
      <c r="AG32" s="633">
        <v>7.7</v>
      </c>
      <c r="AH32" s="633"/>
      <c r="AI32" s="633"/>
      <c r="AJ32" s="633">
        <v>1.7</v>
      </c>
      <c r="AK32" s="633"/>
      <c r="AL32" s="719"/>
    </row>
    <row r="33" spans="2:38" ht="4.5" customHeight="1">
      <c r="B33" s="54"/>
      <c r="C33" s="55"/>
      <c r="D33" s="55"/>
      <c r="E33" s="55"/>
      <c r="F33" s="55"/>
      <c r="G33" s="55"/>
      <c r="H33" s="53"/>
      <c r="I33" s="496"/>
      <c r="J33" s="497"/>
      <c r="K33" s="497"/>
      <c r="L33" s="497"/>
      <c r="M33" s="490"/>
      <c r="N33" s="490"/>
      <c r="O33" s="490"/>
      <c r="P33" s="490"/>
      <c r="Q33" s="490"/>
      <c r="R33" s="490"/>
      <c r="S33" s="498"/>
      <c r="T33" s="498"/>
      <c r="U33" s="498"/>
      <c r="V33" s="498"/>
      <c r="W33" s="490"/>
      <c r="X33" s="490"/>
      <c r="Y33" s="490"/>
      <c r="Z33" s="490"/>
      <c r="AA33" s="490"/>
      <c r="AB33" s="490"/>
      <c r="AC33" s="498"/>
      <c r="AD33" s="498"/>
      <c r="AE33" s="498"/>
      <c r="AF33" s="498"/>
      <c r="AG33" s="490"/>
      <c r="AH33" s="490"/>
      <c r="AI33" s="490"/>
      <c r="AJ33" s="490"/>
      <c r="AK33" s="490"/>
      <c r="AL33" s="499"/>
    </row>
    <row r="34" spans="2:38" ht="13.5">
      <c r="B34" s="69"/>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3"/>
    </row>
    <row r="35" ht="13.5">
      <c r="B35" s="68"/>
    </row>
    <row r="36" spans="2:36" ht="17.25">
      <c r="B36" s="34" t="s">
        <v>71</v>
      </c>
      <c r="C36" s="32"/>
      <c r="D36" s="32"/>
      <c r="E36" s="32"/>
      <c r="F36" s="32"/>
      <c r="G36" s="32"/>
      <c r="H36" s="32"/>
      <c r="I36" s="32"/>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row>
    <row r="37" spans="2:36" ht="13.5">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row>
    <row r="38" spans="2:39" ht="13.5" customHeight="1">
      <c r="B38" s="31"/>
      <c r="C38" s="737" t="s">
        <v>817</v>
      </c>
      <c r="D38" s="737"/>
      <c r="E38" s="737"/>
      <c r="F38" s="737"/>
      <c r="G38" s="737"/>
      <c r="H38" s="737"/>
      <c r="I38" s="737"/>
      <c r="J38" s="737"/>
      <c r="K38" s="737"/>
      <c r="L38" s="737"/>
      <c r="M38" s="737"/>
      <c r="N38" s="737"/>
      <c r="O38" s="737"/>
      <c r="P38" s="737"/>
      <c r="Q38" s="737"/>
      <c r="R38" s="737"/>
      <c r="S38" s="737"/>
      <c r="T38" s="737"/>
      <c r="U38" s="737"/>
      <c r="V38" s="737"/>
      <c r="W38" s="737"/>
      <c r="X38" s="737"/>
      <c r="Y38" s="737"/>
      <c r="Z38" s="737"/>
      <c r="AA38" s="737"/>
      <c r="AB38" s="737"/>
      <c r="AC38" s="737"/>
      <c r="AD38" s="737"/>
      <c r="AE38" s="737"/>
      <c r="AF38" s="737"/>
      <c r="AG38" s="737"/>
      <c r="AH38" s="737"/>
      <c r="AI38" s="737"/>
      <c r="AJ38" s="737"/>
      <c r="AK38" s="737"/>
      <c r="AL38" s="737"/>
      <c r="AM38" s="737"/>
    </row>
    <row r="39" spans="2:39" ht="13.5">
      <c r="B39" s="31"/>
      <c r="C39" s="737"/>
      <c r="D39" s="737"/>
      <c r="E39" s="737"/>
      <c r="F39" s="737"/>
      <c r="G39" s="737"/>
      <c r="H39" s="737"/>
      <c r="I39" s="737"/>
      <c r="J39" s="737"/>
      <c r="K39" s="737"/>
      <c r="L39" s="737"/>
      <c r="M39" s="737"/>
      <c r="N39" s="737"/>
      <c r="O39" s="737"/>
      <c r="P39" s="737"/>
      <c r="Q39" s="737"/>
      <c r="R39" s="737"/>
      <c r="S39" s="737"/>
      <c r="T39" s="737"/>
      <c r="U39" s="737"/>
      <c r="V39" s="737"/>
      <c r="W39" s="737"/>
      <c r="X39" s="737"/>
      <c r="Y39" s="737"/>
      <c r="Z39" s="737"/>
      <c r="AA39" s="737"/>
      <c r="AB39" s="737"/>
      <c r="AC39" s="737"/>
      <c r="AD39" s="737"/>
      <c r="AE39" s="737"/>
      <c r="AF39" s="737"/>
      <c r="AG39" s="737"/>
      <c r="AH39" s="737"/>
      <c r="AI39" s="737"/>
      <c r="AJ39" s="737"/>
      <c r="AK39" s="737"/>
      <c r="AL39" s="737"/>
      <c r="AM39" s="737"/>
    </row>
    <row r="40" spans="2:39" ht="13.5">
      <c r="B40" s="31"/>
      <c r="C40" s="737"/>
      <c r="D40" s="737"/>
      <c r="E40" s="737"/>
      <c r="F40" s="737"/>
      <c r="G40" s="737"/>
      <c r="H40" s="737"/>
      <c r="I40" s="737"/>
      <c r="J40" s="737"/>
      <c r="K40" s="737"/>
      <c r="L40" s="737"/>
      <c r="M40" s="737"/>
      <c r="N40" s="737"/>
      <c r="O40" s="737"/>
      <c r="P40" s="737"/>
      <c r="Q40" s="737"/>
      <c r="R40" s="737"/>
      <c r="S40" s="737"/>
      <c r="T40" s="737"/>
      <c r="U40" s="737"/>
      <c r="V40" s="737"/>
      <c r="W40" s="737"/>
      <c r="X40" s="737"/>
      <c r="Y40" s="737"/>
      <c r="Z40" s="737"/>
      <c r="AA40" s="737"/>
      <c r="AB40" s="737"/>
      <c r="AC40" s="737"/>
      <c r="AD40" s="737"/>
      <c r="AE40" s="737"/>
      <c r="AF40" s="737"/>
      <c r="AG40" s="737"/>
      <c r="AH40" s="737"/>
      <c r="AI40" s="737"/>
      <c r="AJ40" s="737"/>
      <c r="AK40" s="737"/>
      <c r="AL40" s="737"/>
      <c r="AM40" s="737"/>
    </row>
    <row r="41" spans="2:39" ht="13.5" customHeight="1">
      <c r="B41" s="31"/>
      <c r="C41" s="737" t="s">
        <v>818</v>
      </c>
      <c r="D41" s="737"/>
      <c r="E41" s="737"/>
      <c r="F41" s="737"/>
      <c r="G41" s="737"/>
      <c r="H41" s="737"/>
      <c r="I41" s="737"/>
      <c r="J41" s="737"/>
      <c r="K41" s="737"/>
      <c r="L41" s="737"/>
      <c r="M41" s="737"/>
      <c r="N41" s="737"/>
      <c r="O41" s="737"/>
      <c r="P41" s="737"/>
      <c r="Q41" s="737"/>
      <c r="R41" s="737"/>
      <c r="S41" s="737"/>
      <c r="T41" s="737"/>
      <c r="U41" s="737"/>
      <c r="V41" s="737"/>
      <c r="W41" s="737"/>
      <c r="X41" s="737"/>
      <c r="Y41" s="737"/>
      <c r="Z41" s="737"/>
      <c r="AA41" s="737"/>
      <c r="AB41" s="737"/>
      <c r="AC41" s="737"/>
      <c r="AD41" s="737"/>
      <c r="AE41" s="737"/>
      <c r="AF41" s="737"/>
      <c r="AG41" s="737"/>
      <c r="AH41" s="737"/>
      <c r="AI41" s="737"/>
      <c r="AJ41" s="737"/>
      <c r="AK41" s="737"/>
      <c r="AL41" s="737"/>
      <c r="AM41" s="737"/>
    </row>
    <row r="42" spans="2:39" ht="13.5">
      <c r="B42" s="31"/>
      <c r="C42" s="737"/>
      <c r="D42" s="737"/>
      <c r="E42" s="737"/>
      <c r="F42" s="737"/>
      <c r="G42" s="737"/>
      <c r="H42" s="737"/>
      <c r="I42" s="737"/>
      <c r="J42" s="737"/>
      <c r="K42" s="737"/>
      <c r="L42" s="737"/>
      <c r="M42" s="737"/>
      <c r="N42" s="737"/>
      <c r="O42" s="737"/>
      <c r="P42" s="737"/>
      <c r="Q42" s="737"/>
      <c r="R42" s="737"/>
      <c r="S42" s="737"/>
      <c r="T42" s="737"/>
      <c r="U42" s="737"/>
      <c r="V42" s="737"/>
      <c r="W42" s="737"/>
      <c r="X42" s="737"/>
      <c r="Y42" s="737"/>
      <c r="Z42" s="737"/>
      <c r="AA42" s="737"/>
      <c r="AB42" s="737"/>
      <c r="AC42" s="737"/>
      <c r="AD42" s="737"/>
      <c r="AE42" s="737"/>
      <c r="AF42" s="737"/>
      <c r="AG42" s="737"/>
      <c r="AH42" s="737"/>
      <c r="AI42" s="737"/>
      <c r="AJ42" s="737"/>
      <c r="AK42" s="737"/>
      <c r="AL42" s="737"/>
      <c r="AM42" s="737"/>
    </row>
    <row r="43" spans="2:36" ht="13.5">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row>
    <row r="44" spans="2:39" ht="13.5">
      <c r="B44" s="32" t="s">
        <v>70</v>
      </c>
      <c r="C44" s="32"/>
      <c r="D44" s="32"/>
      <c r="E44" s="32"/>
      <c r="F44" s="32"/>
      <c r="G44" s="32"/>
      <c r="H44" s="32"/>
      <c r="I44" s="32"/>
      <c r="J44" s="32"/>
      <c r="K44" s="32"/>
      <c r="L44" s="32"/>
      <c r="M44" s="32"/>
      <c r="N44" s="32"/>
      <c r="O44" s="32"/>
      <c r="P44" s="37"/>
      <c r="Q44" s="38"/>
      <c r="R44" s="37"/>
      <c r="T44" s="10"/>
      <c r="AH44" s="694" t="s">
        <v>62</v>
      </c>
      <c r="AI44" s="694"/>
      <c r="AJ44" s="694"/>
      <c r="AK44" s="694"/>
      <c r="AL44" s="694"/>
      <c r="AM44" s="694"/>
    </row>
    <row r="45" spans="2:41" ht="13.5" customHeight="1">
      <c r="B45" s="664" t="s">
        <v>66</v>
      </c>
      <c r="C45" s="706"/>
      <c r="D45" s="706"/>
      <c r="E45" s="706"/>
      <c r="F45" s="706"/>
      <c r="G45" s="706"/>
      <c r="H45" s="706"/>
      <c r="I45" s="711" t="s">
        <v>34</v>
      </c>
      <c r="J45" s="712"/>
      <c r="K45" s="712"/>
      <c r="L45" s="712"/>
      <c r="M45" s="74"/>
      <c r="N45" s="74"/>
      <c r="O45" s="74"/>
      <c r="P45" s="74"/>
      <c r="Q45" s="74"/>
      <c r="R45" s="74"/>
      <c r="S45" s="725" t="s">
        <v>80</v>
      </c>
      <c r="T45" s="726"/>
      <c r="U45" s="727"/>
      <c r="V45" s="734" t="s">
        <v>79</v>
      </c>
      <c r="W45" s="735"/>
      <c r="X45" s="735"/>
      <c r="Y45" s="735"/>
      <c r="Z45" s="735"/>
      <c r="AA45" s="735"/>
      <c r="AB45" s="735"/>
      <c r="AC45" s="735"/>
      <c r="AD45" s="735"/>
      <c r="AE45" s="735"/>
      <c r="AF45" s="735"/>
      <c r="AG45" s="735"/>
      <c r="AH45" s="735"/>
      <c r="AI45" s="735"/>
      <c r="AJ45" s="735"/>
      <c r="AK45" s="735"/>
      <c r="AL45" s="735"/>
      <c r="AM45" s="736"/>
      <c r="AN45" s="9"/>
      <c r="AO45" s="10"/>
    </row>
    <row r="46" spans="2:41" ht="13.5">
      <c r="B46" s="707"/>
      <c r="C46" s="708"/>
      <c r="D46" s="708"/>
      <c r="E46" s="708"/>
      <c r="F46" s="708"/>
      <c r="G46" s="708"/>
      <c r="H46" s="708"/>
      <c r="I46" s="713"/>
      <c r="J46" s="714"/>
      <c r="K46" s="714"/>
      <c r="L46" s="714"/>
      <c r="M46" s="717" t="s">
        <v>35</v>
      </c>
      <c r="N46" s="717"/>
      <c r="O46" s="717"/>
      <c r="P46" s="717"/>
      <c r="Q46" s="717"/>
      <c r="R46" s="718"/>
      <c r="S46" s="728"/>
      <c r="T46" s="729"/>
      <c r="U46" s="730"/>
      <c r="V46" s="95" t="s">
        <v>40</v>
      </c>
      <c r="W46" s="96"/>
      <c r="X46" s="96"/>
      <c r="Y46" s="96"/>
      <c r="Z46" s="96"/>
      <c r="AA46" s="96"/>
      <c r="AB46" s="96"/>
      <c r="AC46" s="96"/>
      <c r="AD46" s="97"/>
      <c r="AE46" s="691" t="s">
        <v>41</v>
      </c>
      <c r="AF46" s="692"/>
      <c r="AG46" s="692"/>
      <c r="AH46" s="96"/>
      <c r="AI46" s="96"/>
      <c r="AJ46" s="96"/>
      <c r="AK46" s="96"/>
      <c r="AL46" s="98"/>
      <c r="AM46" s="99"/>
      <c r="AN46" s="9"/>
      <c r="AO46" s="10"/>
    </row>
    <row r="47" spans="2:51" ht="13.5">
      <c r="B47" s="709"/>
      <c r="C47" s="710"/>
      <c r="D47" s="710"/>
      <c r="E47" s="710"/>
      <c r="F47" s="710"/>
      <c r="G47" s="710"/>
      <c r="H47" s="710"/>
      <c r="I47" s="715"/>
      <c r="J47" s="716"/>
      <c r="K47" s="716"/>
      <c r="L47" s="716"/>
      <c r="M47" s="705" t="s">
        <v>36</v>
      </c>
      <c r="N47" s="705"/>
      <c r="O47" s="705"/>
      <c r="P47" s="705" t="s">
        <v>37</v>
      </c>
      <c r="Q47" s="705"/>
      <c r="R47" s="658"/>
      <c r="S47" s="731"/>
      <c r="T47" s="732"/>
      <c r="U47" s="733"/>
      <c r="V47" s="100"/>
      <c r="W47" s="101"/>
      <c r="X47" s="101"/>
      <c r="Y47" s="705" t="s">
        <v>38</v>
      </c>
      <c r="Z47" s="705"/>
      <c r="AA47" s="705"/>
      <c r="AB47" s="705" t="s">
        <v>39</v>
      </c>
      <c r="AC47" s="705"/>
      <c r="AD47" s="705"/>
      <c r="AE47" s="100"/>
      <c r="AF47" s="101"/>
      <c r="AG47" s="101"/>
      <c r="AH47" s="705" t="s">
        <v>38</v>
      </c>
      <c r="AI47" s="705"/>
      <c r="AJ47" s="705"/>
      <c r="AK47" s="705" t="s">
        <v>39</v>
      </c>
      <c r="AL47" s="705"/>
      <c r="AM47" s="705"/>
      <c r="AP47" s="43"/>
      <c r="AR47" s="44"/>
      <c r="AS47" s="44"/>
      <c r="AU47" s="43"/>
      <c r="AV47" s="43"/>
      <c r="AX47" s="45"/>
      <c r="AY47" s="45"/>
    </row>
    <row r="48" spans="2:48" s="14" customFormat="1" ht="9.75">
      <c r="B48" s="23"/>
      <c r="C48" s="24"/>
      <c r="D48" s="24"/>
      <c r="E48" s="24"/>
      <c r="F48" s="24"/>
      <c r="G48" s="24"/>
      <c r="H48" s="25"/>
      <c r="I48" s="678" t="s">
        <v>45</v>
      </c>
      <c r="J48" s="679"/>
      <c r="K48" s="679"/>
      <c r="L48" s="679"/>
      <c r="M48" s="623" t="s">
        <v>43</v>
      </c>
      <c r="N48" s="623"/>
      <c r="O48" s="623"/>
      <c r="P48" s="623" t="s">
        <v>43</v>
      </c>
      <c r="Q48" s="623"/>
      <c r="R48" s="623"/>
      <c r="S48" s="679" t="s">
        <v>43</v>
      </c>
      <c r="T48" s="679"/>
      <c r="U48" s="679"/>
      <c r="V48" s="679" t="s">
        <v>43</v>
      </c>
      <c r="W48" s="679"/>
      <c r="X48" s="679"/>
      <c r="Y48" s="623" t="s">
        <v>46</v>
      </c>
      <c r="Z48" s="623"/>
      <c r="AA48" s="623"/>
      <c r="AB48" s="623" t="s">
        <v>46</v>
      </c>
      <c r="AC48" s="623"/>
      <c r="AD48" s="623"/>
      <c r="AE48" s="679" t="s">
        <v>43</v>
      </c>
      <c r="AF48" s="679"/>
      <c r="AG48" s="679"/>
      <c r="AH48" s="623" t="s">
        <v>46</v>
      </c>
      <c r="AI48" s="623"/>
      <c r="AJ48" s="623"/>
      <c r="AK48" s="620" t="s">
        <v>46</v>
      </c>
      <c r="AL48" s="620"/>
      <c r="AM48" s="620"/>
      <c r="AP48" s="18"/>
      <c r="AU48" s="18"/>
      <c r="AV48" s="18"/>
    </row>
    <row r="49" spans="2:48" ht="13.5">
      <c r="B49" s="661" t="s">
        <v>30</v>
      </c>
      <c r="C49" s="662"/>
      <c r="D49" s="662"/>
      <c r="E49" s="662"/>
      <c r="F49" s="662"/>
      <c r="G49" s="662"/>
      <c r="H49" s="663"/>
      <c r="I49" s="696">
        <v>1389545</v>
      </c>
      <c r="J49" s="697"/>
      <c r="K49" s="697"/>
      <c r="L49" s="697"/>
      <c r="M49" s="653">
        <v>0</v>
      </c>
      <c r="N49" s="653"/>
      <c r="O49" s="653"/>
      <c r="P49" s="653">
        <v>-0.3</v>
      </c>
      <c r="Q49" s="653"/>
      <c r="R49" s="653"/>
      <c r="S49" s="698">
        <v>27.4</v>
      </c>
      <c r="T49" s="698"/>
      <c r="U49" s="698"/>
      <c r="V49" s="703">
        <v>1.58</v>
      </c>
      <c r="W49" s="703"/>
      <c r="X49" s="703"/>
      <c r="Y49" s="703">
        <v>-0.33</v>
      </c>
      <c r="Z49" s="703"/>
      <c r="AA49" s="703"/>
      <c r="AB49" s="703">
        <v>0.01</v>
      </c>
      <c r="AC49" s="703"/>
      <c r="AD49" s="703"/>
      <c r="AE49" s="703">
        <v>1.71</v>
      </c>
      <c r="AF49" s="703"/>
      <c r="AG49" s="703"/>
      <c r="AH49" s="703">
        <v>-0.37</v>
      </c>
      <c r="AI49" s="703"/>
      <c r="AJ49" s="703"/>
      <c r="AK49" s="703">
        <v>0.06</v>
      </c>
      <c r="AL49" s="703"/>
      <c r="AM49" s="704"/>
      <c r="AP49" s="11"/>
      <c r="AR49" s="11"/>
      <c r="AS49" s="11"/>
      <c r="AU49" s="12"/>
      <c r="AV49" s="12"/>
    </row>
    <row r="50" spans="2:48" ht="13.5">
      <c r="B50" s="661" t="s">
        <v>31</v>
      </c>
      <c r="C50" s="662"/>
      <c r="D50" s="662"/>
      <c r="E50" s="662"/>
      <c r="F50" s="662"/>
      <c r="G50" s="662"/>
      <c r="H50" s="663"/>
      <c r="I50" s="696">
        <v>66031</v>
      </c>
      <c r="J50" s="697"/>
      <c r="K50" s="697"/>
      <c r="L50" s="697"/>
      <c r="M50" s="653">
        <v>1.1</v>
      </c>
      <c r="N50" s="653"/>
      <c r="O50" s="653"/>
      <c r="P50" s="653">
        <v>1.5</v>
      </c>
      <c r="Q50" s="653"/>
      <c r="R50" s="653"/>
      <c r="S50" s="698">
        <v>6.6</v>
      </c>
      <c r="T50" s="698"/>
      <c r="U50" s="698"/>
      <c r="V50" s="699">
        <v>2.04</v>
      </c>
      <c r="W50" s="699"/>
      <c r="X50" s="699"/>
      <c r="Y50" s="699">
        <v>0.41</v>
      </c>
      <c r="Z50" s="699"/>
      <c r="AA50" s="699"/>
      <c r="AB50" s="699">
        <v>1.35</v>
      </c>
      <c r="AC50" s="699"/>
      <c r="AD50" s="699"/>
      <c r="AE50" s="699">
        <v>0.9</v>
      </c>
      <c r="AF50" s="699"/>
      <c r="AG50" s="699"/>
      <c r="AH50" s="703">
        <v>-1.19</v>
      </c>
      <c r="AI50" s="703"/>
      <c r="AJ50" s="703"/>
      <c r="AK50" s="699">
        <v>-0.25</v>
      </c>
      <c r="AL50" s="699"/>
      <c r="AM50" s="700"/>
      <c r="AP50" s="11"/>
      <c r="AR50" s="11"/>
      <c r="AS50" s="11"/>
      <c r="AU50" s="12"/>
      <c r="AV50" s="12"/>
    </row>
    <row r="51" spans="2:48" ht="13.5">
      <c r="B51" s="661" t="s">
        <v>32</v>
      </c>
      <c r="C51" s="662"/>
      <c r="D51" s="662"/>
      <c r="E51" s="662"/>
      <c r="F51" s="662"/>
      <c r="G51" s="662"/>
      <c r="H51" s="663"/>
      <c r="I51" s="696">
        <v>411247</v>
      </c>
      <c r="J51" s="697"/>
      <c r="K51" s="697"/>
      <c r="L51" s="697"/>
      <c r="M51" s="653">
        <v>-0.4</v>
      </c>
      <c r="N51" s="653"/>
      <c r="O51" s="653"/>
      <c r="P51" s="653">
        <v>0</v>
      </c>
      <c r="Q51" s="653"/>
      <c r="R51" s="653"/>
      <c r="S51" s="698">
        <v>11.1</v>
      </c>
      <c r="T51" s="698"/>
      <c r="U51" s="698"/>
      <c r="V51" s="699">
        <v>0.92</v>
      </c>
      <c r="W51" s="699"/>
      <c r="X51" s="699"/>
      <c r="Y51" s="699">
        <v>-0.029999999999999916</v>
      </c>
      <c r="Z51" s="699"/>
      <c r="AA51" s="699"/>
      <c r="AB51" s="699">
        <v>-0.32</v>
      </c>
      <c r="AC51" s="699"/>
      <c r="AD51" s="699"/>
      <c r="AE51" s="699">
        <v>1.29</v>
      </c>
      <c r="AF51" s="699"/>
      <c r="AG51" s="699"/>
      <c r="AH51" s="699">
        <v>-0.01</v>
      </c>
      <c r="AI51" s="699"/>
      <c r="AJ51" s="699"/>
      <c r="AK51" s="699">
        <v>0.01</v>
      </c>
      <c r="AL51" s="699"/>
      <c r="AM51" s="700"/>
      <c r="AP51" s="11"/>
      <c r="AR51" s="11"/>
      <c r="AS51" s="11"/>
      <c r="AU51" s="12"/>
      <c r="AV51" s="12"/>
    </row>
    <row r="52" spans="2:48" ht="13.5">
      <c r="B52" s="661" t="s">
        <v>57</v>
      </c>
      <c r="C52" s="662"/>
      <c r="D52" s="662"/>
      <c r="E52" s="662"/>
      <c r="F52" s="662"/>
      <c r="G52" s="662"/>
      <c r="H52" s="663"/>
      <c r="I52" s="696">
        <v>6365</v>
      </c>
      <c r="J52" s="697"/>
      <c r="K52" s="697"/>
      <c r="L52" s="697"/>
      <c r="M52" s="653">
        <v>-0.7</v>
      </c>
      <c r="N52" s="653"/>
      <c r="O52" s="653"/>
      <c r="P52" s="653">
        <v>-30.3</v>
      </c>
      <c r="Q52" s="653"/>
      <c r="R52" s="653"/>
      <c r="S52" s="698">
        <v>4.7</v>
      </c>
      <c r="T52" s="698"/>
      <c r="U52" s="698"/>
      <c r="V52" s="699">
        <v>0.5</v>
      </c>
      <c r="W52" s="699"/>
      <c r="X52" s="699"/>
      <c r="Y52" s="699">
        <v>-0.12</v>
      </c>
      <c r="Z52" s="699"/>
      <c r="AA52" s="699"/>
      <c r="AB52" s="699">
        <v>0.4</v>
      </c>
      <c r="AC52" s="699"/>
      <c r="AD52" s="699"/>
      <c r="AE52" s="699">
        <v>1.17</v>
      </c>
      <c r="AF52" s="699"/>
      <c r="AG52" s="699"/>
      <c r="AH52" s="699">
        <v>-0.83</v>
      </c>
      <c r="AI52" s="699"/>
      <c r="AJ52" s="699"/>
      <c r="AK52" s="699">
        <v>0.52</v>
      </c>
      <c r="AL52" s="699"/>
      <c r="AM52" s="700"/>
      <c r="AP52" s="11"/>
      <c r="AR52" s="11"/>
      <c r="AS52" s="11"/>
      <c r="AU52" s="12"/>
      <c r="AV52" s="12"/>
    </row>
    <row r="53" spans="2:48" ht="13.5">
      <c r="B53" s="661" t="s">
        <v>26</v>
      </c>
      <c r="C53" s="662"/>
      <c r="D53" s="662"/>
      <c r="E53" s="662"/>
      <c r="F53" s="662"/>
      <c r="G53" s="662"/>
      <c r="H53" s="663"/>
      <c r="I53" s="696">
        <v>19446</v>
      </c>
      <c r="J53" s="697"/>
      <c r="K53" s="697"/>
      <c r="L53" s="697"/>
      <c r="M53" s="653">
        <v>-0.4</v>
      </c>
      <c r="N53" s="653"/>
      <c r="O53" s="653"/>
      <c r="P53" s="653">
        <v>-2.2</v>
      </c>
      <c r="Q53" s="653"/>
      <c r="R53" s="653"/>
      <c r="S53" s="698">
        <v>19.6</v>
      </c>
      <c r="T53" s="698"/>
      <c r="U53" s="698"/>
      <c r="V53" s="699">
        <v>0.75</v>
      </c>
      <c r="W53" s="699"/>
      <c r="X53" s="699"/>
      <c r="Y53" s="699">
        <v>0.29</v>
      </c>
      <c r="Z53" s="699"/>
      <c r="AA53" s="699"/>
      <c r="AB53" s="699">
        <v>-4.15</v>
      </c>
      <c r="AC53" s="699"/>
      <c r="AD53" s="699"/>
      <c r="AE53" s="699">
        <v>1.15</v>
      </c>
      <c r="AF53" s="699"/>
      <c r="AG53" s="699"/>
      <c r="AH53" s="699">
        <v>-0.36</v>
      </c>
      <c r="AI53" s="699"/>
      <c r="AJ53" s="699"/>
      <c r="AK53" s="699">
        <v>0.3</v>
      </c>
      <c r="AL53" s="699"/>
      <c r="AM53" s="700"/>
      <c r="AP53" s="11"/>
      <c r="AR53" s="11"/>
      <c r="AS53" s="11"/>
      <c r="AU53" s="12"/>
      <c r="AV53" s="12"/>
    </row>
    <row r="54" spans="2:48" ht="13.5">
      <c r="B54" s="661" t="s">
        <v>56</v>
      </c>
      <c r="C54" s="662"/>
      <c r="D54" s="662"/>
      <c r="E54" s="662"/>
      <c r="F54" s="662"/>
      <c r="G54" s="662"/>
      <c r="H54" s="663"/>
      <c r="I54" s="696">
        <v>92585</v>
      </c>
      <c r="J54" s="697"/>
      <c r="K54" s="697"/>
      <c r="L54" s="697"/>
      <c r="M54" s="633">
        <v>0.9</v>
      </c>
      <c r="N54" s="633"/>
      <c r="O54" s="633"/>
      <c r="P54" s="633">
        <v>1.2</v>
      </c>
      <c r="Q54" s="633"/>
      <c r="R54" s="633"/>
      <c r="S54" s="698">
        <v>16.8</v>
      </c>
      <c r="T54" s="698"/>
      <c r="U54" s="698"/>
      <c r="V54" s="699">
        <v>2.16</v>
      </c>
      <c r="W54" s="699"/>
      <c r="X54" s="699"/>
      <c r="Y54" s="702">
        <v>-0.33</v>
      </c>
      <c r="Z54" s="702"/>
      <c r="AA54" s="702"/>
      <c r="AB54" s="699">
        <v>0.44</v>
      </c>
      <c r="AC54" s="699"/>
      <c r="AD54" s="699"/>
      <c r="AE54" s="699">
        <v>1.24</v>
      </c>
      <c r="AF54" s="699"/>
      <c r="AG54" s="699"/>
      <c r="AH54" s="701">
        <v>-1.45</v>
      </c>
      <c r="AI54" s="701"/>
      <c r="AJ54" s="701"/>
      <c r="AK54" s="699">
        <v>-1.02</v>
      </c>
      <c r="AL54" s="699"/>
      <c r="AM54" s="700"/>
      <c r="AP54" s="11"/>
      <c r="AR54" s="11"/>
      <c r="AS54" s="11"/>
      <c r="AU54" s="12"/>
      <c r="AV54" s="12"/>
    </row>
    <row r="55" spans="2:48" ht="13.5">
      <c r="B55" s="661" t="s">
        <v>72</v>
      </c>
      <c r="C55" s="662"/>
      <c r="D55" s="662"/>
      <c r="E55" s="662"/>
      <c r="F55" s="662"/>
      <c r="G55" s="662"/>
      <c r="H55" s="663"/>
      <c r="I55" s="696">
        <v>220530</v>
      </c>
      <c r="J55" s="697"/>
      <c r="K55" s="697"/>
      <c r="L55" s="697"/>
      <c r="M55" s="633">
        <v>0.3</v>
      </c>
      <c r="N55" s="633"/>
      <c r="O55" s="633"/>
      <c r="P55" s="633">
        <v>-1.3</v>
      </c>
      <c r="Q55" s="633"/>
      <c r="R55" s="633"/>
      <c r="S55" s="698">
        <v>46</v>
      </c>
      <c r="T55" s="698"/>
      <c r="U55" s="698"/>
      <c r="V55" s="699">
        <v>1.54</v>
      </c>
      <c r="W55" s="699"/>
      <c r="X55" s="699"/>
      <c r="Y55" s="702">
        <v>-0.3</v>
      </c>
      <c r="Z55" s="702"/>
      <c r="AA55" s="702"/>
      <c r="AB55" s="699">
        <v>-0.21</v>
      </c>
      <c r="AC55" s="699"/>
      <c r="AD55" s="699"/>
      <c r="AE55" s="699">
        <v>1.78</v>
      </c>
      <c r="AF55" s="699"/>
      <c r="AG55" s="699"/>
      <c r="AH55" s="701">
        <v>-0.47</v>
      </c>
      <c r="AI55" s="701"/>
      <c r="AJ55" s="701"/>
      <c r="AK55" s="699">
        <v>-0.41</v>
      </c>
      <c r="AL55" s="699"/>
      <c r="AM55" s="700"/>
      <c r="AP55" s="11"/>
      <c r="AR55" s="11"/>
      <c r="AS55" s="11"/>
      <c r="AU55" s="12"/>
      <c r="AV55" s="12"/>
    </row>
    <row r="56" spans="2:48" ht="13.5">
      <c r="B56" s="661" t="s">
        <v>73</v>
      </c>
      <c r="C56" s="662"/>
      <c r="D56" s="662"/>
      <c r="E56" s="662"/>
      <c r="F56" s="662"/>
      <c r="G56" s="662"/>
      <c r="H56" s="663"/>
      <c r="I56" s="696">
        <v>33470</v>
      </c>
      <c r="J56" s="697"/>
      <c r="K56" s="697"/>
      <c r="L56" s="697"/>
      <c r="M56" s="633">
        <v>0</v>
      </c>
      <c r="N56" s="633"/>
      <c r="O56" s="633"/>
      <c r="P56" s="633">
        <v>-2.5</v>
      </c>
      <c r="Q56" s="633"/>
      <c r="R56" s="633"/>
      <c r="S56" s="698">
        <v>4.5</v>
      </c>
      <c r="T56" s="698"/>
      <c r="U56" s="698"/>
      <c r="V56" s="699">
        <v>0.71</v>
      </c>
      <c r="W56" s="699"/>
      <c r="X56" s="699"/>
      <c r="Y56" s="702">
        <v>-3.53</v>
      </c>
      <c r="Z56" s="702"/>
      <c r="AA56" s="702"/>
      <c r="AB56" s="699">
        <v>0.13</v>
      </c>
      <c r="AC56" s="699"/>
      <c r="AD56" s="699"/>
      <c r="AE56" s="699">
        <v>0.73</v>
      </c>
      <c r="AF56" s="699"/>
      <c r="AG56" s="699"/>
      <c r="AH56" s="701">
        <v>-4</v>
      </c>
      <c r="AI56" s="701"/>
      <c r="AJ56" s="701"/>
      <c r="AK56" s="699">
        <v>-0.44</v>
      </c>
      <c r="AL56" s="699"/>
      <c r="AM56" s="700"/>
      <c r="AP56" s="11"/>
      <c r="AR56" s="11"/>
      <c r="AS56" s="11"/>
      <c r="AU56" s="12"/>
      <c r="AV56" s="12"/>
    </row>
    <row r="57" spans="2:48" ht="13.5">
      <c r="B57" s="661" t="s">
        <v>55</v>
      </c>
      <c r="C57" s="662"/>
      <c r="D57" s="662"/>
      <c r="E57" s="662"/>
      <c r="F57" s="662"/>
      <c r="G57" s="662"/>
      <c r="H57" s="663"/>
      <c r="I57" s="696">
        <v>16912</v>
      </c>
      <c r="J57" s="697"/>
      <c r="K57" s="697"/>
      <c r="L57" s="697"/>
      <c r="M57" s="633">
        <v>-0.1</v>
      </c>
      <c r="N57" s="633"/>
      <c r="O57" s="633"/>
      <c r="P57" s="633">
        <v>5.5</v>
      </c>
      <c r="Q57" s="633"/>
      <c r="R57" s="633"/>
      <c r="S57" s="698">
        <v>25.1</v>
      </c>
      <c r="T57" s="698"/>
      <c r="U57" s="698"/>
      <c r="V57" s="699">
        <v>0.98</v>
      </c>
      <c r="W57" s="699"/>
      <c r="X57" s="699"/>
      <c r="Y57" s="702">
        <v>-1.15</v>
      </c>
      <c r="Z57" s="702"/>
      <c r="AA57" s="702"/>
      <c r="AB57" s="699">
        <v>0.57</v>
      </c>
      <c r="AC57" s="699"/>
      <c r="AD57" s="699"/>
      <c r="AE57" s="699">
        <v>1.03</v>
      </c>
      <c r="AF57" s="699"/>
      <c r="AG57" s="699"/>
      <c r="AH57" s="701">
        <v>-1.59</v>
      </c>
      <c r="AI57" s="701"/>
      <c r="AJ57" s="701"/>
      <c r="AK57" s="699">
        <v>-1.34</v>
      </c>
      <c r="AL57" s="699"/>
      <c r="AM57" s="700"/>
      <c r="AP57" s="11"/>
      <c r="AR57" s="11"/>
      <c r="AS57" s="11"/>
      <c r="AU57" s="12"/>
      <c r="AV57" s="12"/>
    </row>
    <row r="58" spans="2:48" ht="13.5">
      <c r="B58" s="661" t="s">
        <v>54</v>
      </c>
      <c r="C58" s="662"/>
      <c r="D58" s="662"/>
      <c r="E58" s="662"/>
      <c r="F58" s="662"/>
      <c r="G58" s="662"/>
      <c r="H58" s="663"/>
      <c r="I58" s="696">
        <v>35103</v>
      </c>
      <c r="J58" s="697"/>
      <c r="K58" s="697"/>
      <c r="L58" s="697"/>
      <c r="M58" s="633">
        <v>0.6</v>
      </c>
      <c r="N58" s="633"/>
      <c r="O58" s="633"/>
      <c r="P58" s="633">
        <v>-2.2</v>
      </c>
      <c r="Q58" s="633"/>
      <c r="R58" s="633"/>
      <c r="S58" s="698">
        <v>11.7</v>
      </c>
      <c r="T58" s="698"/>
      <c r="U58" s="698"/>
      <c r="V58" s="699">
        <v>1.36</v>
      </c>
      <c r="W58" s="699"/>
      <c r="X58" s="699"/>
      <c r="Y58" s="702">
        <v>0.53</v>
      </c>
      <c r="Z58" s="702"/>
      <c r="AA58" s="702"/>
      <c r="AB58" s="699">
        <v>0.04</v>
      </c>
      <c r="AC58" s="699"/>
      <c r="AD58" s="699"/>
      <c r="AE58" s="699">
        <v>0.73</v>
      </c>
      <c r="AF58" s="699"/>
      <c r="AG58" s="699"/>
      <c r="AH58" s="701">
        <v>0.08</v>
      </c>
      <c r="AI58" s="701"/>
      <c r="AJ58" s="701"/>
      <c r="AK58" s="699">
        <v>-1.68</v>
      </c>
      <c r="AL58" s="699"/>
      <c r="AM58" s="700"/>
      <c r="AP58" s="11"/>
      <c r="AR58" s="11"/>
      <c r="AS58" s="11"/>
      <c r="AU58" s="12"/>
      <c r="AV58" s="12"/>
    </row>
    <row r="59" spans="2:48" ht="13.5">
      <c r="B59" s="661" t="s">
        <v>53</v>
      </c>
      <c r="C59" s="662"/>
      <c r="D59" s="662"/>
      <c r="E59" s="662"/>
      <c r="F59" s="662"/>
      <c r="G59" s="662"/>
      <c r="H59" s="663"/>
      <c r="I59" s="696">
        <v>118144</v>
      </c>
      <c r="J59" s="697"/>
      <c r="K59" s="697"/>
      <c r="L59" s="697"/>
      <c r="M59" s="633">
        <v>1.8</v>
      </c>
      <c r="N59" s="633"/>
      <c r="O59" s="633"/>
      <c r="P59" s="633">
        <v>1.2</v>
      </c>
      <c r="Q59" s="633"/>
      <c r="R59" s="633"/>
      <c r="S59" s="698">
        <v>73.3</v>
      </c>
      <c r="T59" s="698"/>
      <c r="U59" s="698"/>
      <c r="V59" s="699">
        <v>3.9</v>
      </c>
      <c r="W59" s="699"/>
      <c r="X59" s="699"/>
      <c r="Y59" s="702">
        <v>-0.87</v>
      </c>
      <c r="Z59" s="702"/>
      <c r="AA59" s="702"/>
      <c r="AB59" s="699">
        <v>0.33</v>
      </c>
      <c r="AC59" s="699"/>
      <c r="AD59" s="699"/>
      <c r="AE59" s="699">
        <v>2.16</v>
      </c>
      <c r="AF59" s="699"/>
      <c r="AG59" s="699"/>
      <c r="AH59" s="701">
        <v>-0.82</v>
      </c>
      <c r="AI59" s="701"/>
      <c r="AJ59" s="701"/>
      <c r="AK59" s="699">
        <v>-1.11</v>
      </c>
      <c r="AL59" s="699"/>
      <c r="AM59" s="700"/>
      <c r="AP59" s="11"/>
      <c r="AR59" s="11"/>
      <c r="AS59" s="11"/>
      <c r="AU59" s="12"/>
      <c r="AV59" s="12"/>
    </row>
    <row r="60" spans="2:48" ht="13.5">
      <c r="B60" s="661" t="s">
        <v>52</v>
      </c>
      <c r="C60" s="662"/>
      <c r="D60" s="662"/>
      <c r="E60" s="662"/>
      <c r="F60" s="662"/>
      <c r="G60" s="662"/>
      <c r="H60" s="663"/>
      <c r="I60" s="696">
        <v>39001</v>
      </c>
      <c r="J60" s="697"/>
      <c r="K60" s="697"/>
      <c r="L60" s="697"/>
      <c r="M60" s="633">
        <v>-3.4</v>
      </c>
      <c r="N60" s="633"/>
      <c r="O60" s="633"/>
      <c r="P60" s="633">
        <v>-7</v>
      </c>
      <c r="Q60" s="633"/>
      <c r="R60" s="633"/>
      <c r="S60" s="698">
        <v>36.8</v>
      </c>
      <c r="T60" s="698"/>
      <c r="U60" s="698"/>
      <c r="V60" s="699">
        <v>1.21</v>
      </c>
      <c r="W60" s="699"/>
      <c r="X60" s="699"/>
      <c r="Y60" s="702">
        <v>-1.59</v>
      </c>
      <c r="Z60" s="702"/>
      <c r="AA60" s="702"/>
      <c r="AB60" s="699">
        <v>-0.64</v>
      </c>
      <c r="AC60" s="699"/>
      <c r="AD60" s="699"/>
      <c r="AE60" s="699">
        <v>4.54</v>
      </c>
      <c r="AF60" s="699"/>
      <c r="AG60" s="699"/>
      <c r="AH60" s="701">
        <v>2.02</v>
      </c>
      <c r="AI60" s="701"/>
      <c r="AJ60" s="701"/>
      <c r="AK60" s="699">
        <v>4.18</v>
      </c>
      <c r="AL60" s="699"/>
      <c r="AM60" s="700"/>
      <c r="AP60" s="11"/>
      <c r="AR60" s="11"/>
      <c r="AS60" s="11"/>
      <c r="AU60" s="12"/>
      <c r="AV60" s="12"/>
    </row>
    <row r="61" spans="2:48" ht="13.5">
      <c r="B61" s="661" t="s">
        <v>33</v>
      </c>
      <c r="C61" s="662"/>
      <c r="D61" s="662"/>
      <c r="E61" s="662"/>
      <c r="F61" s="662"/>
      <c r="G61" s="662"/>
      <c r="H61" s="663"/>
      <c r="I61" s="696">
        <v>69765</v>
      </c>
      <c r="J61" s="697"/>
      <c r="K61" s="697"/>
      <c r="L61" s="697"/>
      <c r="M61" s="633">
        <v>-1.6</v>
      </c>
      <c r="N61" s="633"/>
      <c r="O61" s="633"/>
      <c r="P61" s="633">
        <v>1.2</v>
      </c>
      <c r="Q61" s="633"/>
      <c r="R61" s="633"/>
      <c r="S61" s="698">
        <v>29.1</v>
      </c>
      <c r="T61" s="698"/>
      <c r="U61" s="698"/>
      <c r="V61" s="699">
        <v>1.04</v>
      </c>
      <c r="W61" s="699"/>
      <c r="X61" s="699"/>
      <c r="Y61" s="702">
        <v>0.18</v>
      </c>
      <c r="Z61" s="702"/>
      <c r="AA61" s="702"/>
      <c r="AB61" s="699">
        <v>0.19</v>
      </c>
      <c r="AC61" s="699"/>
      <c r="AD61" s="699"/>
      <c r="AE61" s="699">
        <v>2.59</v>
      </c>
      <c r="AF61" s="699"/>
      <c r="AG61" s="699"/>
      <c r="AH61" s="701">
        <v>1.82</v>
      </c>
      <c r="AI61" s="701"/>
      <c r="AJ61" s="701"/>
      <c r="AK61" s="699">
        <v>2.3</v>
      </c>
      <c r="AL61" s="699"/>
      <c r="AM61" s="700"/>
      <c r="AP61" s="11"/>
      <c r="AR61" s="11"/>
      <c r="AS61" s="11"/>
      <c r="AU61" s="12"/>
      <c r="AV61" s="12"/>
    </row>
    <row r="62" spans="2:48" ht="13.5">
      <c r="B62" s="661" t="s">
        <v>29</v>
      </c>
      <c r="C62" s="662"/>
      <c r="D62" s="662"/>
      <c r="E62" s="662"/>
      <c r="F62" s="662"/>
      <c r="G62" s="662"/>
      <c r="H62" s="663"/>
      <c r="I62" s="696">
        <v>160953</v>
      </c>
      <c r="J62" s="697"/>
      <c r="K62" s="697"/>
      <c r="L62" s="697"/>
      <c r="M62" s="633">
        <v>-0.3</v>
      </c>
      <c r="N62" s="633"/>
      <c r="O62" s="633"/>
      <c r="P62" s="633">
        <v>0.6</v>
      </c>
      <c r="Q62" s="633"/>
      <c r="R62" s="633"/>
      <c r="S62" s="698">
        <v>26.9</v>
      </c>
      <c r="T62" s="698"/>
      <c r="U62" s="698"/>
      <c r="V62" s="699">
        <v>1.79</v>
      </c>
      <c r="W62" s="699"/>
      <c r="X62" s="699"/>
      <c r="Y62" s="702">
        <v>-0.28</v>
      </c>
      <c r="Z62" s="702"/>
      <c r="AA62" s="702"/>
      <c r="AB62" s="699">
        <v>0.8</v>
      </c>
      <c r="AC62" s="699"/>
      <c r="AD62" s="699"/>
      <c r="AE62" s="699">
        <v>2.1</v>
      </c>
      <c r="AF62" s="699"/>
      <c r="AG62" s="699"/>
      <c r="AH62" s="701">
        <v>-0.54</v>
      </c>
      <c r="AI62" s="701"/>
      <c r="AJ62" s="701"/>
      <c r="AK62" s="699">
        <v>1.19</v>
      </c>
      <c r="AL62" s="699"/>
      <c r="AM62" s="700"/>
      <c r="AP62" s="11"/>
      <c r="AR62" s="11"/>
      <c r="AS62" s="11"/>
      <c r="AU62" s="12"/>
      <c r="AV62" s="12"/>
    </row>
    <row r="63" spans="2:48" ht="13.5">
      <c r="B63" s="661" t="s">
        <v>27</v>
      </c>
      <c r="C63" s="662"/>
      <c r="D63" s="662"/>
      <c r="E63" s="662"/>
      <c r="F63" s="662"/>
      <c r="G63" s="662"/>
      <c r="H63" s="663"/>
      <c r="I63" s="696">
        <v>12747</v>
      </c>
      <c r="J63" s="697"/>
      <c r="K63" s="697"/>
      <c r="L63" s="697"/>
      <c r="M63" s="633">
        <v>-0.9</v>
      </c>
      <c r="N63" s="633"/>
      <c r="O63" s="633"/>
      <c r="P63" s="633">
        <v>4.4</v>
      </c>
      <c r="Q63" s="633"/>
      <c r="R63" s="633"/>
      <c r="S63" s="698">
        <v>14.7</v>
      </c>
      <c r="T63" s="698"/>
      <c r="U63" s="698"/>
      <c r="V63" s="699">
        <v>0.19</v>
      </c>
      <c r="W63" s="699"/>
      <c r="X63" s="699"/>
      <c r="Y63" s="702">
        <v>-1.33</v>
      </c>
      <c r="Z63" s="702"/>
      <c r="AA63" s="702"/>
      <c r="AB63" s="699">
        <v>-2.23</v>
      </c>
      <c r="AC63" s="699"/>
      <c r="AD63" s="699"/>
      <c r="AE63" s="699">
        <v>1.03</v>
      </c>
      <c r="AF63" s="699"/>
      <c r="AG63" s="699"/>
      <c r="AH63" s="701">
        <v>-0.06000000000000005</v>
      </c>
      <c r="AI63" s="701"/>
      <c r="AJ63" s="701"/>
      <c r="AK63" s="699">
        <v>0.93</v>
      </c>
      <c r="AL63" s="699"/>
      <c r="AM63" s="700"/>
      <c r="AP63" s="11"/>
      <c r="AR63" s="11"/>
      <c r="AS63" s="11"/>
      <c r="AU63" s="12"/>
      <c r="AV63" s="12"/>
    </row>
    <row r="64" spans="2:48" ht="13.5">
      <c r="B64" s="661" t="s">
        <v>28</v>
      </c>
      <c r="C64" s="662"/>
      <c r="D64" s="662"/>
      <c r="E64" s="662"/>
      <c r="F64" s="662"/>
      <c r="G64" s="662"/>
      <c r="H64" s="663"/>
      <c r="I64" s="696">
        <v>87246</v>
      </c>
      <c r="J64" s="697"/>
      <c r="K64" s="697"/>
      <c r="L64" s="697"/>
      <c r="M64" s="633">
        <v>-0.4</v>
      </c>
      <c r="N64" s="633"/>
      <c r="O64" s="633"/>
      <c r="P64" s="633">
        <v>-2.6</v>
      </c>
      <c r="Q64" s="633"/>
      <c r="R64" s="633"/>
      <c r="S64" s="698">
        <v>38.8</v>
      </c>
      <c r="T64" s="698"/>
      <c r="U64" s="698"/>
      <c r="V64" s="699">
        <v>1.98</v>
      </c>
      <c r="W64" s="699"/>
      <c r="X64" s="699"/>
      <c r="Y64" s="702">
        <v>-0.74</v>
      </c>
      <c r="Z64" s="702"/>
      <c r="AA64" s="702"/>
      <c r="AB64" s="699">
        <v>-0.42</v>
      </c>
      <c r="AC64" s="699"/>
      <c r="AD64" s="699"/>
      <c r="AE64" s="699">
        <v>2.4</v>
      </c>
      <c r="AF64" s="699"/>
      <c r="AG64" s="699"/>
      <c r="AH64" s="701">
        <v>-0.66</v>
      </c>
      <c r="AI64" s="701"/>
      <c r="AJ64" s="701"/>
      <c r="AK64" s="699">
        <v>-0.83</v>
      </c>
      <c r="AL64" s="699"/>
      <c r="AM64" s="700"/>
      <c r="AP64" s="11"/>
      <c r="AR64" s="11"/>
      <c r="AS64" s="11"/>
      <c r="AU64" s="12"/>
      <c r="AV64" s="12"/>
    </row>
    <row r="65" spans="2:51" ht="4.5" customHeight="1">
      <c r="B65" s="54"/>
      <c r="C65" s="60"/>
      <c r="D65" s="60"/>
      <c r="E65" s="60"/>
      <c r="F65" s="60"/>
      <c r="G65" s="60"/>
      <c r="H65" s="66"/>
      <c r="I65" s="58"/>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9"/>
      <c r="AR65" s="11"/>
      <c r="AS65" s="11"/>
      <c r="AU65" s="11"/>
      <c r="AV65" s="11"/>
      <c r="AX65" s="12"/>
      <c r="AY65" s="12"/>
    </row>
    <row r="66" spans="2:8" ht="13.5">
      <c r="B66" s="69"/>
      <c r="C66" s="2"/>
      <c r="D66" s="2"/>
      <c r="E66" s="2"/>
      <c r="F66" s="2"/>
      <c r="G66" s="2"/>
      <c r="H66" s="2"/>
    </row>
    <row r="67" spans="2:8" ht="13.5">
      <c r="B67" s="2"/>
      <c r="C67" s="2"/>
      <c r="D67" s="2"/>
      <c r="E67" s="2"/>
      <c r="F67" s="2"/>
      <c r="G67" s="2"/>
      <c r="H67" s="2"/>
    </row>
    <row r="68" spans="19:21" ht="13.5">
      <c r="S68" s="1" t="s">
        <v>65</v>
      </c>
      <c r="T68" s="28">
        <v>5</v>
      </c>
      <c r="U68" s="1" t="s">
        <v>65</v>
      </c>
    </row>
  </sheetData>
  <mergeCells count="378">
    <mergeCell ref="C41:AM42"/>
    <mergeCell ref="C3:AL4"/>
    <mergeCell ref="C5:AL7"/>
    <mergeCell ref="C8:AL9"/>
    <mergeCell ref="C38:AM40"/>
    <mergeCell ref="AG28:AI28"/>
    <mergeCell ref="M32:O32"/>
    <mergeCell ref="M31:O31"/>
    <mergeCell ref="P32:R32"/>
    <mergeCell ref="P31:R31"/>
    <mergeCell ref="S45:U47"/>
    <mergeCell ref="V45:AM45"/>
    <mergeCell ref="AG30:AI30"/>
    <mergeCell ref="AG29:AI29"/>
    <mergeCell ref="AG32:AI32"/>
    <mergeCell ref="AG31:AI31"/>
    <mergeCell ref="S31:V31"/>
    <mergeCell ref="S32:V32"/>
    <mergeCell ref="AC32:AF32"/>
    <mergeCell ref="Z32:AB32"/>
    <mergeCell ref="B12:H15"/>
    <mergeCell ref="B17:H17"/>
    <mergeCell ref="B18:H18"/>
    <mergeCell ref="B19:H19"/>
    <mergeCell ref="B20:H20"/>
    <mergeCell ref="B21:H21"/>
    <mergeCell ref="B22:H22"/>
    <mergeCell ref="B23:H23"/>
    <mergeCell ref="B29:H29"/>
    <mergeCell ref="B30:H30"/>
    <mergeCell ref="B31:H31"/>
    <mergeCell ref="B24:H24"/>
    <mergeCell ref="B25:H25"/>
    <mergeCell ref="B26:H26"/>
    <mergeCell ref="B27:H27"/>
    <mergeCell ref="M20:O20"/>
    <mergeCell ref="M19:O19"/>
    <mergeCell ref="I18:L18"/>
    <mergeCell ref="I19:L19"/>
    <mergeCell ref="I20:L20"/>
    <mergeCell ref="M18:O18"/>
    <mergeCell ref="I12:L15"/>
    <mergeCell ref="M14:R14"/>
    <mergeCell ref="AC13:AF15"/>
    <mergeCell ref="I17:L17"/>
    <mergeCell ref="M15:O15"/>
    <mergeCell ref="P15:R15"/>
    <mergeCell ref="P17:R17"/>
    <mergeCell ref="Z17:AB17"/>
    <mergeCell ref="M17:O17"/>
    <mergeCell ref="W14:AB14"/>
    <mergeCell ref="W15:Y15"/>
    <mergeCell ref="Z15:AB15"/>
    <mergeCell ref="S13:V15"/>
    <mergeCell ref="W17:Y17"/>
    <mergeCell ref="P18:R18"/>
    <mergeCell ref="P19:R19"/>
    <mergeCell ref="W19:Y19"/>
    <mergeCell ref="W20:Y20"/>
    <mergeCell ref="AG25:AI25"/>
    <mergeCell ref="AG24:AI24"/>
    <mergeCell ref="P20:R20"/>
    <mergeCell ref="S20:V20"/>
    <mergeCell ref="AJ28:AL28"/>
    <mergeCell ref="AJ27:AL27"/>
    <mergeCell ref="AJ26:AL26"/>
    <mergeCell ref="AG27:AI27"/>
    <mergeCell ref="AG26:AI26"/>
    <mergeCell ref="AJ32:AL32"/>
    <mergeCell ref="AJ31:AL31"/>
    <mergeCell ref="AJ30:AL30"/>
    <mergeCell ref="AJ29:AL29"/>
    <mergeCell ref="AJ25:AL25"/>
    <mergeCell ref="AJ24:AL24"/>
    <mergeCell ref="AJ23:AL23"/>
    <mergeCell ref="AJ22:AL22"/>
    <mergeCell ref="P30:R30"/>
    <mergeCell ref="P29:R29"/>
    <mergeCell ref="P28:R28"/>
    <mergeCell ref="P27:R27"/>
    <mergeCell ref="P26:R26"/>
    <mergeCell ref="P25:R25"/>
    <mergeCell ref="P24:R24"/>
    <mergeCell ref="P23:R23"/>
    <mergeCell ref="P22:R22"/>
    <mergeCell ref="P21:R21"/>
    <mergeCell ref="S29:V29"/>
    <mergeCell ref="S30:V30"/>
    <mergeCell ref="S25:V25"/>
    <mergeCell ref="S26:V26"/>
    <mergeCell ref="S27:V27"/>
    <mergeCell ref="S28:V28"/>
    <mergeCell ref="S21:V21"/>
    <mergeCell ref="S22:V22"/>
    <mergeCell ref="S23:V23"/>
    <mergeCell ref="S24:V24"/>
    <mergeCell ref="W32:Y32"/>
    <mergeCell ref="W31:Y31"/>
    <mergeCell ref="W30:Y30"/>
    <mergeCell ref="W29:Y29"/>
    <mergeCell ref="W24:Y24"/>
    <mergeCell ref="W23:Y23"/>
    <mergeCell ref="W28:Y28"/>
    <mergeCell ref="W27:Y27"/>
    <mergeCell ref="W26:Y26"/>
    <mergeCell ref="W25:Y25"/>
    <mergeCell ref="Z22:AB22"/>
    <mergeCell ref="Z28:AB28"/>
    <mergeCell ref="Z27:AB27"/>
    <mergeCell ref="Z26:AB26"/>
    <mergeCell ref="Z25:AB25"/>
    <mergeCell ref="Z24:AB24"/>
    <mergeCell ref="Z23:AB23"/>
    <mergeCell ref="I29:L29"/>
    <mergeCell ref="I30:L30"/>
    <mergeCell ref="I31:L31"/>
    <mergeCell ref="I32:L32"/>
    <mergeCell ref="I21:L21"/>
    <mergeCell ref="I26:L26"/>
    <mergeCell ref="I27:L27"/>
    <mergeCell ref="I28:L28"/>
    <mergeCell ref="I22:L22"/>
    <mergeCell ref="I23:L23"/>
    <mergeCell ref="I24:L24"/>
    <mergeCell ref="I25:L25"/>
    <mergeCell ref="M21:O21"/>
    <mergeCell ref="M26:O26"/>
    <mergeCell ref="M25:O25"/>
    <mergeCell ref="M24:O24"/>
    <mergeCell ref="M23:O23"/>
    <mergeCell ref="B50:H50"/>
    <mergeCell ref="B51:H51"/>
    <mergeCell ref="B52:H52"/>
    <mergeCell ref="M22:O22"/>
    <mergeCell ref="M30:O30"/>
    <mergeCell ref="M29:O29"/>
    <mergeCell ref="M28:O28"/>
    <mergeCell ref="M27:O27"/>
    <mergeCell ref="B32:H32"/>
    <mergeCell ref="B28:H28"/>
    <mergeCell ref="B53:H53"/>
    <mergeCell ref="B54:H54"/>
    <mergeCell ref="B55:H55"/>
    <mergeCell ref="B56:H56"/>
    <mergeCell ref="B57:H57"/>
    <mergeCell ref="B58:H58"/>
    <mergeCell ref="B59:H59"/>
    <mergeCell ref="B60:H60"/>
    <mergeCell ref="B61:H61"/>
    <mergeCell ref="B62:H62"/>
    <mergeCell ref="B63:H63"/>
    <mergeCell ref="B64:H64"/>
    <mergeCell ref="B45:H47"/>
    <mergeCell ref="I45:L47"/>
    <mergeCell ref="M47:O47"/>
    <mergeCell ref="AB49:AD49"/>
    <mergeCell ref="B49:H49"/>
    <mergeCell ref="I49:L49"/>
    <mergeCell ref="P48:R48"/>
    <mergeCell ref="M48:O48"/>
    <mergeCell ref="I48:L48"/>
    <mergeCell ref="M46:R46"/>
    <mergeCell ref="AH48:AJ48"/>
    <mergeCell ref="AE48:AG48"/>
    <mergeCell ref="P47:R47"/>
    <mergeCell ref="Y47:AA47"/>
    <mergeCell ref="AB47:AD47"/>
    <mergeCell ref="AH47:AJ47"/>
    <mergeCell ref="AB48:AD48"/>
    <mergeCell ref="Y48:AA48"/>
    <mergeCell ref="V48:X48"/>
    <mergeCell ref="S48:U48"/>
    <mergeCell ref="AK58:AM58"/>
    <mergeCell ref="AK57:AM57"/>
    <mergeCell ref="AK56:AM56"/>
    <mergeCell ref="AK47:AM47"/>
    <mergeCell ref="AK48:AM48"/>
    <mergeCell ref="AK55:AM55"/>
    <mergeCell ref="AK54:AM54"/>
    <mergeCell ref="AK53:AM53"/>
    <mergeCell ref="AK52:AM52"/>
    <mergeCell ref="AK51:AM51"/>
    <mergeCell ref="AK62:AM62"/>
    <mergeCell ref="AK61:AM61"/>
    <mergeCell ref="AK60:AM60"/>
    <mergeCell ref="AK59:AM59"/>
    <mergeCell ref="AH50:AJ50"/>
    <mergeCell ref="AK50:AM50"/>
    <mergeCell ref="AK49:AM49"/>
    <mergeCell ref="AH49:AJ49"/>
    <mergeCell ref="AE49:AG49"/>
    <mergeCell ref="Y49:AA49"/>
    <mergeCell ref="V49:X49"/>
    <mergeCell ref="S49:U49"/>
    <mergeCell ref="P49:R49"/>
    <mergeCell ref="M49:O49"/>
    <mergeCell ref="AH62:AJ62"/>
    <mergeCell ref="AH61:AJ61"/>
    <mergeCell ref="AH60:AJ60"/>
    <mergeCell ref="AH59:AJ59"/>
    <mergeCell ref="AH58:AJ58"/>
    <mergeCell ref="AH57:AJ57"/>
    <mergeCell ref="AH56:AJ56"/>
    <mergeCell ref="AH55:AJ55"/>
    <mergeCell ref="AH54:AJ54"/>
    <mergeCell ref="AH53:AJ53"/>
    <mergeCell ref="AH52:AJ52"/>
    <mergeCell ref="AH51:AJ51"/>
    <mergeCell ref="AE50:AG50"/>
    <mergeCell ref="AB50:AD50"/>
    <mergeCell ref="Y50:AA50"/>
    <mergeCell ref="V50:X50"/>
    <mergeCell ref="S50:U50"/>
    <mergeCell ref="P50:R50"/>
    <mergeCell ref="M50:O50"/>
    <mergeCell ref="I50:L50"/>
    <mergeCell ref="AE62:AG62"/>
    <mergeCell ref="AE61:AG61"/>
    <mergeCell ref="AE60:AG60"/>
    <mergeCell ref="AE59:AG59"/>
    <mergeCell ref="AE58:AG58"/>
    <mergeCell ref="AE57:AG57"/>
    <mergeCell ref="AE56:AG56"/>
    <mergeCell ref="AE55:AG55"/>
    <mergeCell ref="S53:U53"/>
    <mergeCell ref="P53:R53"/>
    <mergeCell ref="M53:O53"/>
    <mergeCell ref="AE54:AG54"/>
    <mergeCell ref="AE53:AG53"/>
    <mergeCell ref="AB53:AD53"/>
    <mergeCell ref="Y53:AA53"/>
    <mergeCell ref="AB54:AD54"/>
    <mergeCell ref="Y54:AA54"/>
    <mergeCell ref="V54:X54"/>
    <mergeCell ref="I53:L53"/>
    <mergeCell ref="AE52:AG52"/>
    <mergeCell ref="AB52:AD52"/>
    <mergeCell ref="Y52:AA52"/>
    <mergeCell ref="V52:X52"/>
    <mergeCell ref="S52:U52"/>
    <mergeCell ref="P52:R52"/>
    <mergeCell ref="M52:O52"/>
    <mergeCell ref="I52:L52"/>
    <mergeCell ref="V53:X53"/>
    <mergeCell ref="AE51:AG51"/>
    <mergeCell ref="AB51:AD51"/>
    <mergeCell ref="Y51:AA51"/>
    <mergeCell ref="V51:X51"/>
    <mergeCell ref="S51:U51"/>
    <mergeCell ref="P51:R51"/>
    <mergeCell ref="M51:O51"/>
    <mergeCell ref="I51:L51"/>
    <mergeCell ref="V62:X62"/>
    <mergeCell ref="V61:X61"/>
    <mergeCell ref="V60:X60"/>
    <mergeCell ref="V59:X59"/>
    <mergeCell ref="V58:X58"/>
    <mergeCell ref="V57:X57"/>
    <mergeCell ref="V56:X56"/>
    <mergeCell ref="V55:X55"/>
    <mergeCell ref="Y62:AA62"/>
    <mergeCell ref="Y61:AA61"/>
    <mergeCell ref="Y60:AA60"/>
    <mergeCell ref="Y59:AA59"/>
    <mergeCell ref="Y58:AA58"/>
    <mergeCell ref="Y57:AA57"/>
    <mergeCell ref="Y56:AA56"/>
    <mergeCell ref="Y55:AA55"/>
    <mergeCell ref="AB62:AD62"/>
    <mergeCell ref="AB61:AD61"/>
    <mergeCell ref="AB60:AD60"/>
    <mergeCell ref="AB59:AD59"/>
    <mergeCell ref="AB58:AD58"/>
    <mergeCell ref="AB57:AD57"/>
    <mergeCell ref="AB56:AD56"/>
    <mergeCell ref="AB55:AD55"/>
    <mergeCell ref="M60:O60"/>
    <mergeCell ref="M59:O59"/>
    <mergeCell ref="P58:R58"/>
    <mergeCell ref="P57:R57"/>
    <mergeCell ref="M57:O57"/>
    <mergeCell ref="M56:O56"/>
    <mergeCell ref="M55:O55"/>
    <mergeCell ref="S54:U54"/>
    <mergeCell ref="P54:R54"/>
    <mergeCell ref="M54:O54"/>
    <mergeCell ref="P56:R56"/>
    <mergeCell ref="P55:R55"/>
    <mergeCell ref="P62:R62"/>
    <mergeCell ref="P61:R61"/>
    <mergeCell ref="P60:R60"/>
    <mergeCell ref="P59:R59"/>
    <mergeCell ref="S62:U62"/>
    <mergeCell ref="S61:U61"/>
    <mergeCell ref="S60:U60"/>
    <mergeCell ref="S59:U59"/>
    <mergeCell ref="AK64:AM64"/>
    <mergeCell ref="AH64:AJ64"/>
    <mergeCell ref="AE64:AG64"/>
    <mergeCell ref="AB64:AD64"/>
    <mergeCell ref="Y64:AA64"/>
    <mergeCell ref="V64:X64"/>
    <mergeCell ref="S64:U64"/>
    <mergeCell ref="P64:R64"/>
    <mergeCell ref="M64:O64"/>
    <mergeCell ref="I64:L64"/>
    <mergeCell ref="AK63:AM63"/>
    <mergeCell ref="AH63:AJ63"/>
    <mergeCell ref="AE63:AG63"/>
    <mergeCell ref="AB63:AD63"/>
    <mergeCell ref="Y63:AA63"/>
    <mergeCell ref="V63:X63"/>
    <mergeCell ref="S63:U63"/>
    <mergeCell ref="P63:R63"/>
    <mergeCell ref="I54:L54"/>
    <mergeCell ref="M63:O63"/>
    <mergeCell ref="I63:L63"/>
    <mergeCell ref="I62:L62"/>
    <mergeCell ref="I61:L61"/>
    <mergeCell ref="M62:O62"/>
    <mergeCell ref="M61:O61"/>
    <mergeCell ref="I56:L56"/>
    <mergeCell ref="I55:L55"/>
    <mergeCell ref="M58:O58"/>
    <mergeCell ref="S58:U58"/>
    <mergeCell ref="S57:U57"/>
    <mergeCell ref="S56:U56"/>
    <mergeCell ref="S55:U55"/>
    <mergeCell ref="I60:L60"/>
    <mergeCell ref="I59:L59"/>
    <mergeCell ref="I58:L58"/>
    <mergeCell ref="I57:L57"/>
    <mergeCell ref="W22:Y22"/>
    <mergeCell ref="W21:Y21"/>
    <mergeCell ref="AH44:AM44"/>
    <mergeCell ref="AC24:AF24"/>
    <mergeCell ref="AC25:AF25"/>
    <mergeCell ref="AC26:AF26"/>
    <mergeCell ref="AC27:AF27"/>
    <mergeCell ref="Z31:AB31"/>
    <mergeCell ref="AC28:AF28"/>
    <mergeCell ref="AC29:AF29"/>
    <mergeCell ref="Z18:AB18"/>
    <mergeCell ref="AJ20:AL20"/>
    <mergeCell ref="AG20:AI20"/>
    <mergeCell ref="S17:V17"/>
    <mergeCell ref="S18:V18"/>
    <mergeCell ref="S19:V19"/>
    <mergeCell ref="AC17:AF17"/>
    <mergeCell ref="AC18:AF18"/>
    <mergeCell ref="AC19:AF19"/>
    <mergeCell ref="W18:Y18"/>
    <mergeCell ref="AE46:AG46"/>
    <mergeCell ref="Z20:AB20"/>
    <mergeCell ref="Z19:AB19"/>
    <mergeCell ref="AG19:AI19"/>
    <mergeCell ref="Z21:AB21"/>
    <mergeCell ref="AC30:AF30"/>
    <mergeCell ref="AC31:AF31"/>
    <mergeCell ref="Z30:AB30"/>
    <mergeCell ref="Z29:AB29"/>
    <mergeCell ref="AG23:AI23"/>
    <mergeCell ref="AC21:AF21"/>
    <mergeCell ref="AC22:AF22"/>
    <mergeCell ref="AJ21:AL21"/>
    <mergeCell ref="AC23:AF23"/>
    <mergeCell ref="AG22:AI22"/>
    <mergeCell ref="AG21:AI21"/>
    <mergeCell ref="AF11:AL11"/>
    <mergeCell ref="AC20:AF20"/>
    <mergeCell ref="AJ19:AL19"/>
    <mergeCell ref="AJ17:AL17"/>
    <mergeCell ref="AJ18:AL18"/>
    <mergeCell ref="AG18:AI18"/>
    <mergeCell ref="AG17:AI17"/>
    <mergeCell ref="AG14:AL14"/>
    <mergeCell ref="AG15:AI15"/>
    <mergeCell ref="AJ15:AL15"/>
  </mergeCells>
  <printOptions/>
  <pageMargins left="0.3937007874015748" right="0.35433070866141736" top="0.6692913385826772" bottom="0.1968503937007874" header="0.5118110236220472" footer="0.2755905511811024"/>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codeName="Sheet8">
    <tabColor indexed="12"/>
  </sheetPr>
  <dimension ref="B1:AQ72"/>
  <sheetViews>
    <sheetView view="pageBreakPreview" zoomScaleSheetLayoutView="100" workbookViewId="0" topLeftCell="A1">
      <selection activeCell="A1" sqref="A1"/>
    </sheetView>
  </sheetViews>
  <sheetFormatPr defaultColWidth="8.796875" defaultRowHeight="14.25"/>
  <cols>
    <col min="1" max="1" width="2.09765625" style="1" customWidth="1"/>
    <col min="2" max="19" width="2.59765625" style="1" customWidth="1"/>
    <col min="20" max="20" width="2.3984375" style="1" customWidth="1"/>
    <col min="21" max="38" width="2.59765625" style="1" customWidth="1"/>
    <col min="39" max="41" width="9.19921875" style="1" customWidth="1"/>
    <col min="42" max="42" width="2.59765625" style="1" customWidth="1"/>
    <col min="43" max="43" width="8.59765625" style="1" customWidth="1"/>
    <col min="44" max="44" width="2.59765625" style="1" customWidth="1"/>
    <col min="45" max="45" width="8.59765625" style="1" customWidth="1"/>
    <col min="46" max="144" width="2.59765625" style="1" customWidth="1"/>
    <col min="145" max="16384" width="9" style="1" customWidth="1"/>
  </cols>
  <sheetData>
    <row r="1" spans="2:37" ht="25.5">
      <c r="B1" s="32"/>
      <c r="C1" s="32"/>
      <c r="D1" s="32"/>
      <c r="E1" s="32"/>
      <c r="F1" s="32"/>
      <c r="G1" s="32"/>
      <c r="H1" s="32"/>
      <c r="I1" s="32"/>
      <c r="J1" s="32"/>
      <c r="K1" s="32"/>
      <c r="L1" s="32"/>
      <c r="M1" s="32"/>
      <c r="N1" s="32"/>
      <c r="O1" s="33" t="s">
        <v>64</v>
      </c>
      <c r="P1" s="32"/>
      <c r="Q1" s="32"/>
      <c r="R1" s="32"/>
      <c r="S1" s="32"/>
      <c r="T1" s="32"/>
      <c r="U1" s="32"/>
      <c r="V1" s="32"/>
      <c r="W1" s="32"/>
      <c r="X1" s="32"/>
      <c r="Y1" s="32"/>
      <c r="Z1" s="32"/>
      <c r="AA1" s="32"/>
      <c r="AB1" s="32"/>
      <c r="AC1" s="32"/>
      <c r="AD1" s="32"/>
      <c r="AE1" s="32"/>
      <c r="AF1" s="32"/>
      <c r="AG1" s="32"/>
      <c r="AH1" s="32"/>
      <c r="AI1" s="32"/>
      <c r="AJ1" s="32"/>
      <c r="AK1" s="32"/>
    </row>
    <row r="2" spans="2:37" ht="15" customHeight="1">
      <c r="B2" s="32"/>
      <c r="C2" s="32"/>
      <c r="D2" s="32"/>
      <c r="E2" s="32"/>
      <c r="F2" s="32"/>
      <c r="G2" s="32"/>
      <c r="H2" s="32"/>
      <c r="I2" s="32"/>
      <c r="J2" s="32"/>
      <c r="K2" s="32"/>
      <c r="L2" s="32"/>
      <c r="M2" s="32"/>
      <c r="N2" s="32"/>
      <c r="O2" s="33"/>
      <c r="P2" s="32"/>
      <c r="Q2" s="32"/>
      <c r="R2" s="32"/>
      <c r="S2" s="32"/>
      <c r="T2" s="32"/>
      <c r="U2" s="32"/>
      <c r="V2" s="32"/>
      <c r="W2" s="32"/>
      <c r="X2" s="32"/>
      <c r="Y2" s="32"/>
      <c r="Z2" s="32"/>
      <c r="AA2" s="32"/>
      <c r="AB2" s="32"/>
      <c r="AC2" s="32"/>
      <c r="AD2" s="32"/>
      <c r="AE2" s="32"/>
      <c r="AF2" s="32"/>
      <c r="AG2" s="32"/>
      <c r="AH2" s="32"/>
      <c r="AI2" s="32"/>
      <c r="AJ2" s="32"/>
      <c r="AK2" s="32"/>
    </row>
    <row r="3" spans="2:37" ht="15" customHeight="1">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row>
    <row r="4" spans="2:37" ht="17.25">
      <c r="B4" s="34" t="s">
        <v>77</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row>
    <row r="5" spans="2:37" ht="15" customHeight="1">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row>
    <row r="6" spans="2:10" ht="17.25">
      <c r="B6" s="34" t="s">
        <v>61</v>
      </c>
      <c r="C6" s="32"/>
      <c r="D6" s="32"/>
      <c r="E6" s="32"/>
      <c r="F6" s="32"/>
      <c r="G6" s="32"/>
      <c r="H6" s="32"/>
      <c r="I6" s="32"/>
      <c r="J6" s="32"/>
    </row>
    <row r="8" spans="2:37" ht="13.5">
      <c r="B8" s="35"/>
      <c r="C8" s="680" t="s">
        <v>811</v>
      </c>
      <c r="D8" s="680"/>
      <c r="E8" s="680"/>
      <c r="F8" s="680"/>
      <c r="G8" s="680"/>
      <c r="H8" s="680"/>
      <c r="I8" s="680"/>
      <c r="J8" s="680"/>
      <c r="K8" s="680"/>
      <c r="L8" s="680"/>
      <c r="M8" s="680"/>
      <c r="N8" s="680"/>
      <c r="O8" s="680"/>
      <c r="P8" s="680"/>
      <c r="Q8" s="680"/>
      <c r="R8" s="680"/>
      <c r="S8" s="680"/>
      <c r="T8" s="680"/>
      <c r="U8" s="680"/>
      <c r="V8" s="680"/>
      <c r="W8" s="680"/>
      <c r="X8" s="680"/>
      <c r="Y8" s="680"/>
      <c r="Z8" s="680"/>
      <c r="AA8" s="680"/>
      <c r="AB8" s="680"/>
      <c r="AC8" s="680"/>
      <c r="AD8" s="680"/>
      <c r="AE8" s="680"/>
      <c r="AF8" s="680"/>
      <c r="AG8" s="680"/>
      <c r="AH8" s="680"/>
      <c r="AI8" s="680"/>
      <c r="AJ8" s="680"/>
      <c r="AK8" s="35"/>
    </row>
    <row r="9" spans="2:37" ht="13.5">
      <c r="B9" s="46"/>
      <c r="C9" s="680"/>
      <c r="D9" s="680"/>
      <c r="E9" s="680"/>
      <c r="F9" s="680"/>
      <c r="G9" s="680"/>
      <c r="H9" s="680"/>
      <c r="I9" s="680"/>
      <c r="J9" s="680"/>
      <c r="K9" s="680"/>
      <c r="L9" s="680"/>
      <c r="M9" s="680"/>
      <c r="N9" s="680"/>
      <c r="O9" s="680"/>
      <c r="P9" s="680"/>
      <c r="Q9" s="680"/>
      <c r="R9" s="680"/>
      <c r="S9" s="680"/>
      <c r="T9" s="680"/>
      <c r="U9" s="680"/>
      <c r="V9" s="680"/>
      <c r="W9" s="680"/>
      <c r="X9" s="680"/>
      <c r="Y9" s="680"/>
      <c r="Z9" s="680"/>
      <c r="AA9" s="680"/>
      <c r="AB9" s="680"/>
      <c r="AC9" s="680"/>
      <c r="AD9" s="680"/>
      <c r="AE9" s="680"/>
      <c r="AF9" s="680"/>
      <c r="AG9" s="680"/>
      <c r="AH9" s="680"/>
      <c r="AI9" s="680"/>
      <c r="AJ9" s="680"/>
      <c r="AK9" s="35"/>
    </row>
    <row r="10" spans="2:37" ht="13.5" customHeight="1">
      <c r="B10" s="35"/>
      <c r="C10" s="681" t="s">
        <v>812</v>
      </c>
      <c r="D10" s="681"/>
      <c r="E10" s="681"/>
      <c r="F10" s="681"/>
      <c r="G10" s="681"/>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35"/>
    </row>
    <row r="11" spans="2:37" ht="13.5">
      <c r="B11" s="35"/>
      <c r="C11" s="681"/>
      <c r="D11" s="681"/>
      <c r="E11" s="681"/>
      <c r="F11" s="681"/>
      <c r="G11" s="681"/>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35"/>
    </row>
    <row r="12" spans="2:37" ht="13.5">
      <c r="B12" s="35"/>
      <c r="C12" s="681"/>
      <c r="D12" s="681"/>
      <c r="E12" s="681"/>
      <c r="F12" s="681"/>
      <c r="G12" s="681"/>
      <c r="H12" s="681"/>
      <c r="I12" s="681"/>
      <c r="J12" s="681"/>
      <c r="K12" s="681"/>
      <c r="L12" s="681"/>
      <c r="M12" s="681"/>
      <c r="N12" s="681"/>
      <c r="O12" s="681"/>
      <c r="P12" s="681"/>
      <c r="Q12" s="681"/>
      <c r="R12" s="681"/>
      <c r="S12" s="681"/>
      <c r="T12" s="681"/>
      <c r="U12" s="681"/>
      <c r="V12" s="681"/>
      <c r="W12" s="681"/>
      <c r="X12" s="681"/>
      <c r="Y12" s="681"/>
      <c r="Z12" s="681"/>
      <c r="AA12" s="681"/>
      <c r="AB12" s="681"/>
      <c r="AC12" s="681"/>
      <c r="AD12" s="681"/>
      <c r="AE12" s="681"/>
      <c r="AF12" s="681"/>
      <c r="AG12" s="681"/>
      <c r="AH12" s="681"/>
      <c r="AI12" s="681"/>
      <c r="AJ12" s="681"/>
      <c r="AK12" s="35"/>
    </row>
    <row r="13" spans="2:37" ht="13.5">
      <c r="B13" s="35"/>
      <c r="C13" s="681" t="s">
        <v>813</v>
      </c>
      <c r="D13" s="681"/>
      <c r="E13" s="681"/>
      <c r="F13" s="681"/>
      <c r="G13" s="681"/>
      <c r="H13" s="681"/>
      <c r="I13" s="681"/>
      <c r="J13" s="681"/>
      <c r="K13" s="681"/>
      <c r="L13" s="681"/>
      <c r="M13" s="681"/>
      <c r="N13" s="681"/>
      <c r="O13" s="681"/>
      <c r="P13" s="681"/>
      <c r="Q13" s="681"/>
      <c r="R13" s="681"/>
      <c r="S13" s="681"/>
      <c r="T13" s="681"/>
      <c r="U13" s="681"/>
      <c r="V13" s="681"/>
      <c r="W13" s="681"/>
      <c r="X13" s="681"/>
      <c r="Y13" s="681"/>
      <c r="Z13" s="681"/>
      <c r="AA13" s="681"/>
      <c r="AB13" s="681"/>
      <c r="AC13" s="681"/>
      <c r="AD13" s="681"/>
      <c r="AE13" s="681"/>
      <c r="AF13" s="681"/>
      <c r="AG13" s="681"/>
      <c r="AH13" s="681"/>
      <c r="AI13" s="681"/>
      <c r="AJ13" s="681"/>
      <c r="AK13" s="35"/>
    </row>
    <row r="14" spans="2:37" ht="13.5">
      <c r="B14" s="35"/>
      <c r="C14" s="681"/>
      <c r="D14" s="681"/>
      <c r="E14" s="681"/>
      <c r="F14" s="681"/>
      <c r="G14" s="681"/>
      <c r="H14" s="681"/>
      <c r="I14" s="681"/>
      <c r="J14" s="681"/>
      <c r="K14" s="681"/>
      <c r="L14" s="681"/>
      <c r="M14" s="681"/>
      <c r="N14" s="681"/>
      <c r="O14" s="681"/>
      <c r="P14" s="681"/>
      <c r="Q14" s="681"/>
      <c r="R14" s="681"/>
      <c r="S14" s="681"/>
      <c r="T14" s="681"/>
      <c r="U14" s="681"/>
      <c r="V14" s="681"/>
      <c r="W14" s="681"/>
      <c r="X14" s="681"/>
      <c r="Y14" s="681"/>
      <c r="Z14" s="681"/>
      <c r="AA14" s="681"/>
      <c r="AB14" s="681"/>
      <c r="AC14" s="681"/>
      <c r="AD14" s="681"/>
      <c r="AE14" s="681"/>
      <c r="AF14" s="681"/>
      <c r="AG14" s="681"/>
      <c r="AH14" s="681"/>
      <c r="AI14" s="681"/>
      <c r="AJ14" s="681"/>
      <c r="AK14" s="35"/>
    </row>
    <row r="15" spans="2:37" ht="1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row>
    <row r="16" spans="2:37" ht="13.5">
      <c r="B16" s="32" t="s">
        <v>85</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625" t="s">
        <v>78</v>
      </c>
      <c r="AE16" s="625"/>
      <c r="AF16" s="625"/>
      <c r="AG16" s="625"/>
      <c r="AH16" s="625"/>
      <c r="AI16" s="625"/>
      <c r="AJ16" s="625"/>
      <c r="AK16" s="35"/>
    </row>
    <row r="17" spans="2:38" ht="7.5" customHeight="1">
      <c r="B17" s="664" t="s">
        <v>59</v>
      </c>
      <c r="C17" s="665"/>
      <c r="D17" s="665"/>
      <c r="E17" s="665"/>
      <c r="F17" s="665"/>
      <c r="G17" s="665"/>
      <c r="H17" s="666"/>
      <c r="I17" s="683" t="s">
        <v>82</v>
      </c>
      <c r="J17" s="684"/>
      <c r="K17" s="684"/>
      <c r="L17" s="684"/>
      <c r="M17" s="72"/>
      <c r="N17" s="72"/>
      <c r="O17" s="72"/>
      <c r="P17" s="72"/>
      <c r="Q17" s="72"/>
      <c r="R17" s="72"/>
      <c r="S17" s="73"/>
      <c r="T17" s="73"/>
      <c r="U17" s="73"/>
      <c r="V17" s="73"/>
      <c r="W17" s="74"/>
      <c r="X17" s="74"/>
      <c r="Y17" s="74"/>
      <c r="Z17" s="74"/>
      <c r="AA17" s="75"/>
      <c r="AB17" s="75"/>
      <c r="AC17" s="73"/>
      <c r="AD17" s="76"/>
      <c r="AE17" s="76"/>
      <c r="AF17" s="76"/>
      <c r="AG17" s="77"/>
      <c r="AH17" s="77"/>
      <c r="AI17" s="77"/>
      <c r="AJ17" s="78"/>
      <c r="AK17" s="8"/>
      <c r="AL17" s="8"/>
    </row>
    <row r="18" spans="2:38" ht="7.5" customHeight="1">
      <c r="B18" s="667"/>
      <c r="C18" s="668"/>
      <c r="D18" s="668"/>
      <c r="E18" s="668"/>
      <c r="F18" s="668"/>
      <c r="G18" s="668"/>
      <c r="H18" s="669"/>
      <c r="I18" s="685"/>
      <c r="J18" s="686"/>
      <c r="K18" s="686"/>
      <c r="L18" s="686"/>
      <c r="M18" s="79"/>
      <c r="N18" s="79"/>
      <c r="O18" s="79"/>
      <c r="P18" s="79"/>
      <c r="Q18" s="79"/>
      <c r="R18" s="79"/>
      <c r="S18" s="634" t="s">
        <v>58</v>
      </c>
      <c r="T18" s="635"/>
      <c r="U18" s="635"/>
      <c r="V18" s="635"/>
      <c r="W18" s="80"/>
      <c r="X18" s="81"/>
      <c r="Y18" s="81"/>
      <c r="Z18" s="81"/>
      <c r="AA18" s="81"/>
      <c r="AB18" s="82"/>
      <c r="AC18" s="634" t="s">
        <v>50</v>
      </c>
      <c r="AD18" s="635"/>
      <c r="AE18" s="635"/>
      <c r="AF18" s="635"/>
      <c r="AG18" s="77"/>
      <c r="AH18" s="77"/>
      <c r="AI18" s="77"/>
      <c r="AJ18" s="78"/>
      <c r="AK18" s="8"/>
      <c r="AL18" s="8"/>
    </row>
    <row r="19" spans="2:38" ht="13.5">
      <c r="B19" s="667"/>
      <c r="C19" s="668"/>
      <c r="D19" s="668"/>
      <c r="E19" s="668"/>
      <c r="F19" s="668"/>
      <c r="G19" s="668"/>
      <c r="H19" s="669"/>
      <c r="I19" s="685"/>
      <c r="J19" s="686"/>
      <c r="K19" s="686"/>
      <c r="L19" s="686"/>
      <c r="M19" s="658" t="s">
        <v>49</v>
      </c>
      <c r="N19" s="659"/>
      <c r="O19" s="659"/>
      <c r="P19" s="659"/>
      <c r="Q19" s="659"/>
      <c r="R19" s="659"/>
      <c r="S19" s="636"/>
      <c r="T19" s="626"/>
      <c r="U19" s="626"/>
      <c r="V19" s="626"/>
      <c r="W19" s="629" t="s">
        <v>49</v>
      </c>
      <c r="X19" s="630"/>
      <c r="Y19" s="630"/>
      <c r="Z19" s="630"/>
      <c r="AA19" s="630"/>
      <c r="AB19" s="631"/>
      <c r="AC19" s="636"/>
      <c r="AD19" s="626"/>
      <c r="AE19" s="626"/>
      <c r="AF19" s="626"/>
      <c r="AG19" s="83"/>
      <c r="AH19" s="83"/>
      <c r="AI19" s="83"/>
      <c r="AJ19" s="84"/>
      <c r="AK19" s="20"/>
      <c r="AL19" s="20"/>
    </row>
    <row r="20" spans="2:38" ht="13.5">
      <c r="B20" s="667"/>
      <c r="C20" s="668"/>
      <c r="D20" s="668"/>
      <c r="E20" s="668"/>
      <c r="F20" s="668"/>
      <c r="G20" s="668"/>
      <c r="H20" s="669"/>
      <c r="I20" s="687"/>
      <c r="J20" s="688"/>
      <c r="K20" s="688"/>
      <c r="L20" s="688"/>
      <c r="M20" s="675" t="s">
        <v>36</v>
      </c>
      <c r="N20" s="676"/>
      <c r="O20" s="677"/>
      <c r="P20" s="675" t="s">
        <v>37</v>
      </c>
      <c r="Q20" s="676"/>
      <c r="R20" s="676"/>
      <c r="S20" s="627"/>
      <c r="T20" s="628"/>
      <c r="U20" s="628"/>
      <c r="V20" s="628"/>
      <c r="W20" s="658" t="s">
        <v>36</v>
      </c>
      <c r="X20" s="659"/>
      <c r="Y20" s="660"/>
      <c r="Z20" s="658" t="s">
        <v>37</v>
      </c>
      <c r="AA20" s="659"/>
      <c r="AB20" s="660"/>
      <c r="AC20" s="627"/>
      <c r="AD20" s="628"/>
      <c r="AE20" s="628"/>
      <c r="AF20" s="628"/>
      <c r="AG20" s="658" t="s">
        <v>39</v>
      </c>
      <c r="AH20" s="659"/>
      <c r="AI20" s="659"/>
      <c r="AJ20" s="660"/>
      <c r="AK20" s="22"/>
      <c r="AL20" s="22"/>
    </row>
    <row r="21" spans="2:38" s="14" customFormat="1" ht="9.75">
      <c r="B21" s="23"/>
      <c r="C21" s="24"/>
      <c r="D21" s="24"/>
      <c r="E21" s="24"/>
      <c r="F21" s="24"/>
      <c r="G21" s="24"/>
      <c r="H21" s="25"/>
      <c r="I21" s="678" t="s">
        <v>42</v>
      </c>
      <c r="J21" s="679"/>
      <c r="K21" s="679"/>
      <c r="L21" s="679"/>
      <c r="M21" s="623" t="s">
        <v>51</v>
      </c>
      <c r="N21" s="623"/>
      <c r="O21" s="623"/>
      <c r="P21" s="623" t="s">
        <v>51</v>
      </c>
      <c r="Q21" s="623"/>
      <c r="R21" s="623"/>
      <c r="S21" s="623" t="s">
        <v>42</v>
      </c>
      <c r="T21" s="623"/>
      <c r="U21" s="623"/>
      <c r="V21" s="623"/>
      <c r="W21" s="623" t="s">
        <v>51</v>
      </c>
      <c r="X21" s="623"/>
      <c r="Y21" s="623"/>
      <c r="Z21" s="623" t="s">
        <v>51</v>
      </c>
      <c r="AA21" s="623"/>
      <c r="AB21" s="623"/>
      <c r="AC21" s="623" t="s">
        <v>42</v>
      </c>
      <c r="AD21" s="623"/>
      <c r="AE21" s="623"/>
      <c r="AF21" s="623"/>
      <c r="AG21" s="623" t="s">
        <v>42</v>
      </c>
      <c r="AH21" s="623"/>
      <c r="AI21" s="623"/>
      <c r="AJ21" s="620"/>
      <c r="AK21" s="15"/>
      <c r="AL21" s="15"/>
    </row>
    <row r="22" spans="2:40" ht="12.75" customHeight="1">
      <c r="B22" s="661" t="s">
        <v>30</v>
      </c>
      <c r="C22" s="662"/>
      <c r="D22" s="662"/>
      <c r="E22" s="662"/>
      <c r="F22" s="662"/>
      <c r="G22" s="662"/>
      <c r="H22" s="663"/>
      <c r="I22" s="682">
        <v>299792</v>
      </c>
      <c r="J22" s="621"/>
      <c r="K22" s="621"/>
      <c r="L22" s="621"/>
      <c r="M22" s="653">
        <v>8.4</v>
      </c>
      <c r="N22" s="653"/>
      <c r="O22" s="653"/>
      <c r="P22" s="653">
        <v>3.2</v>
      </c>
      <c r="Q22" s="653"/>
      <c r="R22" s="653"/>
      <c r="S22" s="621">
        <v>276409</v>
      </c>
      <c r="T22" s="621"/>
      <c r="U22" s="621"/>
      <c r="V22" s="621"/>
      <c r="W22" s="653">
        <v>0.8</v>
      </c>
      <c r="X22" s="653"/>
      <c r="Y22" s="653"/>
      <c r="Z22" s="653">
        <v>0.2</v>
      </c>
      <c r="AA22" s="653"/>
      <c r="AB22" s="653"/>
      <c r="AC22" s="621">
        <v>23383</v>
      </c>
      <c r="AD22" s="621"/>
      <c r="AE22" s="621"/>
      <c r="AF22" s="621"/>
      <c r="AG22" s="672">
        <v>8222</v>
      </c>
      <c r="AH22" s="672"/>
      <c r="AI22" s="672"/>
      <c r="AJ22" s="672"/>
      <c r="AK22" s="21"/>
      <c r="AL22" s="21"/>
      <c r="AM22" s="39"/>
      <c r="AN22" s="39"/>
    </row>
    <row r="23" spans="2:40" ht="13.5">
      <c r="B23" s="661" t="s">
        <v>31</v>
      </c>
      <c r="C23" s="662"/>
      <c r="D23" s="662"/>
      <c r="E23" s="662"/>
      <c r="F23" s="662"/>
      <c r="G23" s="662"/>
      <c r="H23" s="663"/>
      <c r="I23" s="682">
        <v>412332</v>
      </c>
      <c r="J23" s="621"/>
      <c r="K23" s="621"/>
      <c r="L23" s="621"/>
      <c r="M23" s="653">
        <v>-0.8</v>
      </c>
      <c r="N23" s="653"/>
      <c r="O23" s="653"/>
      <c r="P23" s="653">
        <v>9.9</v>
      </c>
      <c r="Q23" s="653"/>
      <c r="R23" s="653"/>
      <c r="S23" s="621">
        <v>411719</v>
      </c>
      <c r="T23" s="621"/>
      <c r="U23" s="621"/>
      <c r="V23" s="621"/>
      <c r="W23" s="653">
        <v>-0.9</v>
      </c>
      <c r="X23" s="653"/>
      <c r="Y23" s="653"/>
      <c r="Z23" s="653">
        <v>9.6</v>
      </c>
      <c r="AA23" s="653"/>
      <c r="AB23" s="653"/>
      <c r="AC23" s="621">
        <v>613</v>
      </c>
      <c r="AD23" s="621"/>
      <c r="AE23" s="621"/>
      <c r="AF23" s="621"/>
      <c r="AG23" s="672">
        <v>613</v>
      </c>
      <c r="AH23" s="672"/>
      <c r="AI23" s="672"/>
      <c r="AJ23" s="672"/>
      <c r="AK23" s="21"/>
      <c r="AL23" s="21"/>
      <c r="AM23" s="39"/>
      <c r="AN23" s="39"/>
    </row>
    <row r="24" spans="2:40" ht="13.5">
      <c r="B24" s="661" t="s">
        <v>32</v>
      </c>
      <c r="C24" s="662"/>
      <c r="D24" s="662"/>
      <c r="E24" s="662"/>
      <c r="F24" s="662"/>
      <c r="G24" s="662"/>
      <c r="H24" s="663"/>
      <c r="I24" s="682">
        <v>336130</v>
      </c>
      <c r="J24" s="621"/>
      <c r="K24" s="621"/>
      <c r="L24" s="621"/>
      <c r="M24" s="653">
        <v>4.7</v>
      </c>
      <c r="N24" s="653"/>
      <c r="O24" s="653"/>
      <c r="P24" s="653">
        <v>-0.9</v>
      </c>
      <c r="Q24" s="653"/>
      <c r="R24" s="653"/>
      <c r="S24" s="621">
        <v>322344</v>
      </c>
      <c r="T24" s="621"/>
      <c r="U24" s="621"/>
      <c r="V24" s="621"/>
      <c r="W24" s="653">
        <v>0.8</v>
      </c>
      <c r="X24" s="653"/>
      <c r="Y24" s="653"/>
      <c r="Z24" s="653">
        <v>0.4</v>
      </c>
      <c r="AA24" s="653"/>
      <c r="AB24" s="653"/>
      <c r="AC24" s="621">
        <v>13786</v>
      </c>
      <c r="AD24" s="621"/>
      <c r="AE24" s="621"/>
      <c r="AF24" s="621"/>
      <c r="AG24" s="672">
        <v>-4161</v>
      </c>
      <c r="AH24" s="672"/>
      <c r="AI24" s="672"/>
      <c r="AJ24" s="672"/>
      <c r="AK24" s="21"/>
      <c r="AL24" s="21"/>
      <c r="AM24" s="39"/>
      <c r="AN24" s="39"/>
    </row>
    <row r="25" spans="2:40" ht="13.5">
      <c r="B25" s="661" t="s">
        <v>57</v>
      </c>
      <c r="C25" s="662"/>
      <c r="D25" s="662"/>
      <c r="E25" s="662"/>
      <c r="F25" s="662"/>
      <c r="G25" s="662"/>
      <c r="H25" s="663"/>
      <c r="I25" s="682">
        <v>396758</v>
      </c>
      <c r="J25" s="621"/>
      <c r="K25" s="621"/>
      <c r="L25" s="621"/>
      <c r="M25" s="653">
        <v>-6.9</v>
      </c>
      <c r="N25" s="653"/>
      <c r="O25" s="653"/>
      <c r="P25" s="653">
        <v>-6.7</v>
      </c>
      <c r="Q25" s="653"/>
      <c r="R25" s="653"/>
      <c r="S25" s="621">
        <v>396758</v>
      </c>
      <c r="T25" s="621"/>
      <c r="U25" s="621"/>
      <c r="V25" s="621"/>
      <c r="W25" s="653">
        <v>-6.9</v>
      </c>
      <c r="X25" s="653"/>
      <c r="Y25" s="653"/>
      <c r="Z25" s="653">
        <v>-6.2</v>
      </c>
      <c r="AA25" s="653"/>
      <c r="AB25" s="653"/>
      <c r="AC25" s="621">
        <v>0</v>
      </c>
      <c r="AD25" s="621"/>
      <c r="AE25" s="621"/>
      <c r="AF25" s="621"/>
      <c r="AG25" s="672">
        <v>-1201</v>
      </c>
      <c r="AH25" s="672"/>
      <c r="AI25" s="672"/>
      <c r="AJ25" s="672"/>
      <c r="AK25" s="21"/>
      <c r="AL25" s="21"/>
      <c r="AM25" s="39"/>
      <c r="AN25" s="39"/>
    </row>
    <row r="26" spans="2:40" ht="13.5">
      <c r="B26" s="661" t="s">
        <v>26</v>
      </c>
      <c r="C26" s="662"/>
      <c r="D26" s="662"/>
      <c r="E26" s="662"/>
      <c r="F26" s="662"/>
      <c r="G26" s="662"/>
      <c r="H26" s="663"/>
      <c r="I26" s="682">
        <v>297921</v>
      </c>
      <c r="J26" s="621"/>
      <c r="K26" s="621"/>
      <c r="L26" s="621"/>
      <c r="M26" s="653">
        <v>0.3</v>
      </c>
      <c r="N26" s="653"/>
      <c r="O26" s="653"/>
      <c r="P26" s="653">
        <v>4.1</v>
      </c>
      <c r="Q26" s="653"/>
      <c r="R26" s="653"/>
      <c r="S26" s="621">
        <v>297430</v>
      </c>
      <c r="T26" s="621"/>
      <c r="U26" s="621"/>
      <c r="V26" s="621"/>
      <c r="W26" s="653">
        <v>0.9</v>
      </c>
      <c r="X26" s="653"/>
      <c r="Y26" s="653"/>
      <c r="Z26" s="653">
        <v>6.9</v>
      </c>
      <c r="AA26" s="653"/>
      <c r="AB26" s="653"/>
      <c r="AC26" s="621">
        <v>491</v>
      </c>
      <c r="AD26" s="621"/>
      <c r="AE26" s="621"/>
      <c r="AF26" s="621"/>
      <c r="AG26" s="672">
        <v>-7710</v>
      </c>
      <c r="AH26" s="672"/>
      <c r="AI26" s="672"/>
      <c r="AJ26" s="672"/>
      <c r="AK26" s="21"/>
      <c r="AL26" s="21"/>
      <c r="AM26" s="39"/>
      <c r="AN26" s="39"/>
    </row>
    <row r="27" spans="2:40" ht="13.5">
      <c r="B27" s="661" t="s">
        <v>56</v>
      </c>
      <c r="C27" s="662"/>
      <c r="D27" s="662"/>
      <c r="E27" s="662"/>
      <c r="F27" s="662"/>
      <c r="G27" s="662"/>
      <c r="H27" s="663"/>
      <c r="I27" s="682">
        <v>309371</v>
      </c>
      <c r="J27" s="621"/>
      <c r="K27" s="621"/>
      <c r="L27" s="621"/>
      <c r="M27" s="653">
        <v>11.4</v>
      </c>
      <c r="N27" s="653"/>
      <c r="O27" s="653"/>
      <c r="P27" s="653">
        <v>2.3</v>
      </c>
      <c r="Q27" s="653"/>
      <c r="R27" s="653"/>
      <c r="S27" s="621">
        <v>276775</v>
      </c>
      <c r="T27" s="621"/>
      <c r="U27" s="621"/>
      <c r="V27" s="621"/>
      <c r="W27" s="653">
        <v>0.1</v>
      </c>
      <c r="X27" s="653"/>
      <c r="Y27" s="653"/>
      <c r="Z27" s="653">
        <v>10.2</v>
      </c>
      <c r="AA27" s="653"/>
      <c r="AB27" s="653"/>
      <c r="AC27" s="621">
        <v>32596</v>
      </c>
      <c r="AD27" s="621"/>
      <c r="AE27" s="621"/>
      <c r="AF27" s="621"/>
      <c r="AG27" s="672">
        <v>-22475</v>
      </c>
      <c r="AH27" s="672"/>
      <c r="AI27" s="672"/>
      <c r="AJ27" s="672"/>
      <c r="AK27" s="21"/>
      <c r="AL27" s="21"/>
      <c r="AM27" s="39"/>
      <c r="AN27" s="39"/>
    </row>
    <row r="28" spans="2:40" ht="13.5">
      <c r="B28" s="661" t="s">
        <v>72</v>
      </c>
      <c r="C28" s="662"/>
      <c r="D28" s="662"/>
      <c r="E28" s="662"/>
      <c r="F28" s="662"/>
      <c r="G28" s="662"/>
      <c r="H28" s="663"/>
      <c r="I28" s="682">
        <v>210032</v>
      </c>
      <c r="J28" s="621"/>
      <c r="K28" s="621"/>
      <c r="L28" s="621"/>
      <c r="M28" s="653">
        <v>4.2</v>
      </c>
      <c r="N28" s="653"/>
      <c r="O28" s="653"/>
      <c r="P28" s="653">
        <v>-7.6</v>
      </c>
      <c r="Q28" s="653"/>
      <c r="R28" s="653"/>
      <c r="S28" s="621">
        <v>204527</v>
      </c>
      <c r="T28" s="621"/>
      <c r="U28" s="621"/>
      <c r="V28" s="621"/>
      <c r="W28" s="653">
        <v>1.9</v>
      </c>
      <c r="X28" s="653"/>
      <c r="Y28" s="653"/>
      <c r="Z28" s="653">
        <v>-0.2</v>
      </c>
      <c r="AA28" s="653"/>
      <c r="AB28" s="653"/>
      <c r="AC28" s="621">
        <v>5505</v>
      </c>
      <c r="AD28" s="621"/>
      <c r="AE28" s="621"/>
      <c r="AF28" s="621"/>
      <c r="AG28" s="672">
        <v>-14951</v>
      </c>
      <c r="AH28" s="672"/>
      <c r="AI28" s="672"/>
      <c r="AJ28" s="672"/>
      <c r="AK28" s="21"/>
      <c r="AL28" s="21"/>
      <c r="AM28" s="39"/>
      <c r="AN28" s="39"/>
    </row>
    <row r="29" spans="2:40" ht="13.5">
      <c r="B29" s="661" t="s">
        <v>73</v>
      </c>
      <c r="C29" s="662"/>
      <c r="D29" s="662"/>
      <c r="E29" s="662"/>
      <c r="F29" s="662"/>
      <c r="G29" s="662"/>
      <c r="H29" s="663"/>
      <c r="I29" s="682">
        <v>454715</v>
      </c>
      <c r="J29" s="621"/>
      <c r="K29" s="621"/>
      <c r="L29" s="621"/>
      <c r="M29" s="653">
        <v>10</v>
      </c>
      <c r="N29" s="653"/>
      <c r="O29" s="653"/>
      <c r="P29" s="653">
        <v>14.1</v>
      </c>
      <c r="Q29" s="653"/>
      <c r="R29" s="653"/>
      <c r="S29" s="739">
        <v>422569</v>
      </c>
      <c r="T29" s="739"/>
      <c r="U29" s="739"/>
      <c r="V29" s="739"/>
      <c r="W29" s="653">
        <v>2.6</v>
      </c>
      <c r="X29" s="653"/>
      <c r="Y29" s="653"/>
      <c r="Z29" s="653">
        <v>6.3</v>
      </c>
      <c r="AA29" s="653"/>
      <c r="AB29" s="653"/>
      <c r="AC29" s="739">
        <v>32146</v>
      </c>
      <c r="AD29" s="739"/>
      <c r="AE29" s="739"/>
      <c r="AF29" s="739"/>
      <c r="AG29" s="673">
        <v>31550</v>
      </c>
      <c r="AH29" s="673"/>
      <c r="AI29" s="673"/>
      <c r="AJ29" s="673"/>
      <c r="AK29" s="21"/>
      <c r="AL29" s="21"/>
      <c r="AM29" s="39"/>
      <c r="AN29" s="39"/>
    </row>
    <row r="30" spans="2:41" ht="13.5">
      <c r="B30" s="661" t="s">
        <v>55</v>
      </c>
      <c r="C30" s="662"/>
      <c r="D30" s="662"/>
      <c r="E30" s="662"/>
      <c r="F30" s="662"/>
      <c r="G30" s="662"/>
      <c r="H30" s="663"/>
      <c r="I30" s="682">
        <v>284377</v>
      </c>
      <c r="J30" s="621"/>
      <c r="K30" s="621"/>
      <c r="L30" s="621"/>
      <c r="M30" s="653">
        <v>41.2</v>
      </c>
      <c r="N30" s="653"/>
      <c r="O30" s="653"/>
      <c r="P30" s="653">
        <v>37.5</v>
      </c>
      <c r="Q30" s="653"/>
      <c r="R30" s="653"/>
      <c r="S30" s="739">
        <v>192190</v>
      </c>
      <c r="T30" s="739"/>
      <c r="U30" s="739"/>
      <c r="V30" s="739"/>
      <c r="W30" s="653">
        <v>-4.6</v>
      </c>
      <c r="X30" s="653"/>
      <c r="Y30" s="653"/>
      <c r="Z30" s="653">
        <v>-6.6</v>
      </c>
      <c r="AA30" s="653"/>
      <c r="AB30" s="653"/>
      <c r="AC30" s="739">
        <v>92187</v>
      </c>
      <c r="AD30" s="739"/>
      <c r="AE30" s="739"/>
      <c r="AF30" s="739"/>
      <c r="AG30" s="673">
        <v>91329</v>
      </c>
      <c r="AH30" s="673"/>
      <c r="AI30" s="673"/>
      <c r="AJ30" s="673"/>
      <c r="AK30" s="21"/>
      <c r="AL30" s="21"/>
      <c r="AM30" s="516"/>
      <c r="AN30" s="516"/>
      <c r="AO30" s="482"/>
    </row>
    <row r="31" spans="2:41" ht="13.5">
      <c r="B31" s="661" t="s">
        <v>54</v>
      </c>
      <c r="C31" s="662"/>
      <c r="D31" s="662"/>
      <c r="E31" s="662"/>
      <c r="F31" s="662"/>
      <c r="G31" s="662"/>
      <c r="H31" s="663"/>
      <c r="I31" s="682">
        <v>354269</v>
      </c>
      <c r="J31" s="621"/>
      <c r="K31" s="621"/>
      <c r="L31" s="621"/>
      <c r="M31" s="653">
        <v>-0.3</v>
      </c>
      <c r="N31" s="653"/>
      <c r="O31" s="653"/>
      <c r="P31" s="653">
        <v>-6.5</v>
      </c>
      <c r="Q31" s="653"/>
      <c r="R31" s="653"/>
      <c r="S31" s="739">
        <v>353662</v>
      </c>
      <c r="T31" s="739"/>
      <c r="U31" s="739"/>
      <c r="V31" s="739"/>
      <c r="W31" s="653">
        <v>4.6</v>
      </c>
      <c r="X31" s="653"/>
      <c r="Y31" s="653"/>
      <c r="Z31" s="653">
        <v>-6.4</v>
      </c>
      <c r="AA31" s="653"/>
      <c r="AB31" s="653"/>
      <c r="AC31" s="739">
        <v>607</v>
      </c>
      <c r="AD31" s="739"/>
      <c r="AE31" s="739"/>
      <c r="AF31" s="739"/>
      <c r="AG31" s="673">
        <v>-411</v>
      </c>
      <c r="AH31" s="673"/>
      <c r="AI31" s="673"/>
      <c r="AJ31" s="673"/>
      <c r="AK31" s="21"/>
      <c r="AL31" s="21"/>
      <c r="AM31" s="516"/>
      <c r="AN31" s="516"/>
      <c r="AO31" s="482"/>
    </row>
    <row r="32" spans="2:41" ht="13.5">
      <c r="B32" s="661" t="s">
        <v>53</v>
      </c>
      <c r="C32" s="662"/>
      <c r="D32" s="662"/>
      <c r="E32" s="662"/>
      <c r="F32" s="662"/>
      <c r="G32" s="662"/>
      <c r="H32" s="663"/>
      <c r="I32" s="682">
        <v>143935</v>
      </c>
      <c r="J32" s="621"/>
      <c r="K32" s="621"/>
      <c r="L32" s="621"/>
      <c r="M32" s="653">
        <v>-1.7</v>
      </c>
      <c r="N32" s="653"/>
      <c r="O32" s="653"/>
      <c r="P32" s="653">
        <v>5.7</v>
      </c>
      <c r="Q32" s="653"/>
      <c r="R32" s="653"/>
      <c r="S32" s="739">
        <v>133545</v>
      </c>
      <c r="T32" s="739"/>
      <c r="U32" s="739"/>
      <c r="V32" s="739"/>
      <c r="W32" s="653">
        <v>1.6</v>
      </c>
      <c r="X32" s="653"/>
      <c r="Y32" s="653"/>
      <c r="Z32" s="653">
        <v>-1.7</v>
      </c>
      <c r="AA32" s="653"/>
      <c r="AB32" s="653"/>
      <c r="AC32" s="739">
        <v>10390</v>
      </c>
      <c r="AD32" s="739"/>
      <c r="AE32" s="739"/>
      <c r="AF32" s="739"/>
      <c r="AG32" s="673">
        <v>10078</v>
      </c>
      <c r="AH32" s="673"/>
      <c r="AI32" s="673"/>
      <c r="AJ32" s="673"/>
      <c r="AK32" s="21"/>
      <c r="AL32" s="21"/>
      <c r="AM32" s="516"/>
      <c r="AN32" s="516"/>
      <c r="AO32" s="482"/>
    </row>
    <row r="33" spans="2:41" ht="13.5">
      <c r="B33" s="661" t="s">
        <v>52</v>
      </c>
      <c r="C33" s="662"/>
      <c r="D33" s="662"/>
      <c r="E33" s="662"/>
      <c r="F33" s="662"/>
      <c r="G33" s="662"/>
      <c r="H33" s="663"/>
      <c r="I33" s="682">
        <v>204031</v>
      </c>
      <c r="J33" s="621"/>
      <c r="K33" s="621"/>
      <c r="L33" s="621"/>
      <c r="M33" s="653">
        <v>2.8</v>
      </c>
      <c r="N33" s="653"/>
      <c r="O33" s="653"/>
      <c r="P33" s="653">
        <v>-10.9</v>
      </c>
      <c r="Q33" s="653"/>
      <c r="R33" s="653"/>
      <c r="S33" s="739">
        <v>204031</v>
      </c>
      <c r="T33" s="739"/>
      <c r="U33" s="739"/>
      <c r="V33" s="739"/>
      <c r="W33" s="653">
        <v>2.7</v>
      </c>
      <c r="X33" s="653"/>
      <c r="Y33" s="653"/>
      <c r="Z33" s="653">
        <v>-5.1</v>
      </c>
      <c r="AA33" s="653"/>
      <c r="AB33" s="653"/>
      <c r="AC33" s="739">
        <v>0</v>
      </c>
      <c r="AD33" s="739"/>
      <c r="AE33" s="739"/>
      <c r="AF33" s="739"/>
      <c r="AG33" s="673">
        <v>-12805</v>
      </c>
      <c r="AH33" s="673"/>
      <c r="AI33" s="673"/>
      <c r="AJ33" s="673"/>
      <c r="AK33" s="21"/>
      <c r="AL33" s="21"/>
      <c r="AM33" s="516"/>
      <c r="AN33" s="516"/>
      <c r="AO33" s="482"/>
    </row>
    <row r="34" spans="2:41" ht="13.5">
      <c r="B34" s="661" t="s">
        <v>33</v>
      </c>
      <c r="C34" s="662"/>
      <c r="D34" s="662"/>
      <c r="E34" s="662"/>
      <c r="F34" s="662"/>
      <c r="G34" s="662"/>
      <c r="H34" s="663"/>
      <c r="I34" s="682">
        <v>289917</v>
      </c>
      <c r="J34" s="621"/>
      <c r="K34" s="621"/>
      <c r="L34" s="621"/>
      <c r="M34" s="653">
        <v>0.2</v>
      </c>
      <c r="N34" s="653"/>
      <c r="O34" s="653"/>
      <c r="P34" s="653">
        <v>-7.1</v>
      </c>
      <c r="Q34" s="653"/>
      <c r="R34" s="653"/>
      <c r="S34" s="739">
        <v>289917</v>
      </c>
      <c r="T34" s="739"/>
      <c r="U34" s="739"/>
      <c r="V34" s="739"/>
      <c r="W34" s="653">
        <v>1.2</v>
      </c>
      <c r="X34" s="653"/>
      <c r="Y34" s="653"/>
      <c r="Z34" s="653">
        <v>-6.9</v>
      </c>
      <c r="AA34" s="653"/>
      <c r="AB34" s="653"/>
      <c r="AC34" s="739">
        <v>0</v>
      </c>
      <c r="AD34" s="739"/>
      <c r="AE34" s="739"/>
      <c r="AF34" s="739"/>
      <c r="AG34" s="673">
        <v>-185</v>
      </c>
      <c r="AH34" s="673"/>
      <c r="AI34" s="673"/>
      <c r="AJ34" s="673"/>
      <c r="AK34" s="21"/>
      <c r="AL34" s="21"/>
      <c r="AM34" s="516"/>
      <c r="AN34" s="516"/>
      <c r="AO34" s="482"/>
    </row>
    <row r="35" spans="2:41" ht="13.5">
      <c r="B35" s="661" t="s">
        <v>29</v>
      </c>
      <c r="C35" s="662"/>
      <c r="D35" s="662"/>
      <c r="E35" s="662"/>
      <c r="F35" s="662"/>
      <c r="G35" s="662"/>
      <c r="H35" s="663"/>
      <c r="I35" s="682">
        <v>347800</v>
      </c>
      <c r="J35" s="621"/>
      <c r="K35" s="621"/>
      <c r="L35" s="621"/>
      <c r="M35" s="653">
        <v>27.5</v>
      </c>
      <c r="N35" s="653"/>
      <c r="O35" s="653"/>
      <c r="P35" s="653">
        <v>24.4</v>
      </c>
      <c r="Q35" s="653"/>
      <c r="R35" s="653"/>
      <c r="S35" s="739">
        <v>273803</v>
      </c>
      <c r="T35" s="739"/>
      <c r="U35" s="739"/>
      <c r="V35" s="739"/>
      <c r="W35" s="653">
        <v>0.8</v>
      </c>
      <c r="X35" s="653"/>
      <c r="Y35" s="653"/>
      <c r="Z35" s="653">
        <v>0.5</v>
      </c>
      <c r="AA35" s="653"/>
      <c r="AB35" s="653"/>
      <c r="AC35" s="739">
        <v>73997</v>
      </c>
      <c r="AD35" s="739"/>
      <c r="AE35" s="739"/>
      <c r="AF35" s="739"/>
      <c r="AG35" s="673">
        <v>66035</v>
      </c>
      <c r="AH35" s="673"/>
      <c r="AI35" s="673"/>
      <c r="AJ35" s="673"/>
      <c r="AK35" s="21"/>
      <c r="AL35" s="21"/>
      <c r="AM35" s="516"/>
      <c r="AN35" s="516"/>
      <c r="AO35" s="482"/>
    </row>
    <row r="36" spans="2:41" ht="13.5">
      <c r="B36" s="661" t="s">
        <v>27</v>
      </c>
      <c r="C36" s="662"/>
      <c r="D36" s="662"/>
      <c r="E36" s="662"/>
      <c r="F36" s="662"/>
      <c r="G36" s="662"/>
      <c r="H36" s="663"/>
      <c r="I36" s="682">
        <v>289531</v>
      </c>
      <c r="J36" s="621"/>
      <c r="K36" s="621"/>
      <c r="L36" s="621"/>
      <c r="M36" s="653">
        <v>-1.5</v>
      </c>
      <c r="N36" s="653"/>
      <c r="O36" s="653"/>
      <c r="P36" s="653">
        <v>-1.9</v>
      </c>
      <c r="Q36" s="653"/>
      <c r="R36" s="653"/>
      <c r="S36" s="739">
        <v>288543</v>
      </c>
      <c r="T36" s="739"/>
      <c r="U36" s="739"/>
      <c r="V36" s="739"/>
      <c r="W36" s="653">
        <v>0.5</v>
      </c>
      <c r="X36" s="653"/>
      <c r="Y36" s="653"/>
      <c r="Z36" s="653">
        <v>-2.2</v>
      </c>
      <c r="AA36" s="653"/>
      <c r="AB36" s="653"/>
      <c r="AC36" s="739">
        <v>988</v>
      </c>
      <c r="AD36" s="739"/>
      <c r="AE36" s="739"/>
      <c r="AF36" s="739"/>
      <c r="AG36" s="673">
        <v>980</v>
      </c>
      <c r="AH36" s="673"/>
      <c r="AI36" s="673"/>
      <c r="AJ36" s="673"/>
      <c r="AK36" s="21"/>
      <c r="AL36" s="21"/>
      <c r="AM36" s="516"/>
      <c r="AN36" s="516"/>
      <c r="AO36" s="482"/>
    </row>
    <row r="37" spans="2:41" ht="13.5">
      <c r="B37" s="661" t="s">
        <v>28</v>
      </c>
      <c r="C37" s="662"/>
      <c r="D37" s="662"/>
      <c r="E37" s="662"/>
      <c r="F37" s="662"/>
      <c r="G37" s="662"/>
      <c r="H37" s="663"/>
      <c r="I37" s="682">
        <v>211220</v>
      </c>
      <c r="J37" s="621"/>
      <c r="K37" s="621"/>
      <c r="L37" s="621"/>
      <c r="M37" s="653">
        <v>29.7</v>
      </c>
      <c r="N37" s="653"/>
      <c r="O37" s="653"/>
      <c r="P37" s="653">
        <v>18.2</v>
      </c>
      <c r="Q37" s="653"/>
      <c r="R37" s="653"/>
      <c r="S37" s="739">
        <v>164637</v>
      </c>
      <c r="T37" s="739"/>
      <c r="U37" s="739"/>
      <c r="V37" s="739"/>
      <c r="W37" s="653">
        <v>1.2</v>
      </c>
      <c r="X37" s="653"/>
      <c r="Y37" s="653"/>
      <c r="Z37" s="653">
        <v>-4.1</v>
      </c>
      <c r="AA37" s="653"/>
      <c r="AB37" s="653"/>
      <c r="AC37" s="739">
        <v>46583</v>
      </c>
      <c r="AD37" s="739"/>
      <c r="AE37" s="739"/>
      <c r="AF37" s="739"/>
      <c r="AG37" s="673">
        <v>39621</v>
      </c>
      <c r="AH37" s="673"/>
      <c r="AI37" s="673"/>
      <c r="AJ37" s="673"/>
      <c r="AK37" s="21"/>
      <c r="AL37" s="21"/>
      <c r="AM37" s="516"/>
      <c r="AN37" s="516"/>
      <c r="AO37" s="482"/>
    </row>
    <row r="38" spans="2:39" ht="4.5" customHeight="1">
      <c r="B38" s="54"/>
      <c r="C38" s="55"/>
      <c r="D38" s="55"/>
      <c r="E38" s="55"/>
      <c r="F38" s="55"/>
      <c r="G38" s="55"/>
      <c r="H38" s="53"/>
      <c r="I38" s="56"/>
      <c r="J38" s="56"/>
      <c r="K38" s="56"/>
      <c r="L38" s="56"/>
      <c r="M38" s="490"/>
      <c r="N38" s="490"/>
      <c r="O38" s="490"/>
      <c r="P38" s="490"/>
      <c r="Q38" s="490"/>
      <c r="R38" s="490"/>
      <c r="S38" s="491"/>
      <c r="T38" s="491"/>
      <c r="U38" s="491"/>
      <c r="V38" s="491"/>
      <c r="W38" s="490"/>
      <c r="X38" s="490"/>
      <c r="Y38" s="490"/>
      <c r="Z38" s="490"/>
      <c r="AA38" s="490"/>
      <c r="AB38" s="490"/>
      <c r="AC38" s="491"/>
      <c r="AD38" s="491"/>
      <c r="AE38" s="491"/>
      <c r="AF38" s="491"/>
      <c r="AG38" s="492"/>
      <c r="AH38" s="492"/>
      <c r="AI38" s="492"/>
      <c r="AJ38" s="493"/>
      <c r="AK38" s="21"/>
      <c r="AL38" s="21"/>
      <c r="AM38" s="39"/>
    </row>
    <row r="39" spans="2:36" ht="13.5">
      <c r="B39" s="69"/>
      <c r="M39" s="483"/>
      <c r="N39" s="483"/>
      <c r="O39" s="483"/>
      <c r="P39" s="483"/>
      <c r="Q39" s="483"/>
      <c r="R39" s="483"/>
      <c r="S39" s="483"/>
      <c r="T39" s="483"/>
      <c r="U39" s="483"/>
      <c r="V39" s="483"/>
      <c r="W39" s="483"/>
      <c r="X39" s="483"/>
      <c r="Y39" s="483"/>
      <c r="Z39" s="483"/>
      <c r="AA39" s="483"/>
      <c r="AB39" s="483"/>
      <c r="AC39" s="483"/>
      <c r="AD39" s="483"/>
      <c r="AE39" s="483"/>
      <c r="AF39" s="483"/>
      <c r="AG39" s="483"/>
      <c r="AH39" s="483"/>
      <c r="AI39" s="483"/>
      <c r="AJ39" s="483"/>
    </row>
    <row r="41" spans="2:38" ht="13.5">
      <c r="B41" s="32" t="s">
        <v>69</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625" t="s">
        <v>78</v>
      </c>
      <c r="AD41" s="625"/>
      <c r="AE41" s="625"/>
      <c r="AF41" s="625"/>
      <c r="AG41" s="625"/>
      <c r="AH41" s="625"/>
      <c r="AI41" s="625"/>
      <c r="AL41" s="67"/>
    </row>
    <row r="42" spans="2:43" ht="7.5" customHeight="1">
      <c r="B42" s="664" t="s">
        <v>59</v>
      </c>
      <c r="C42" s="665"/>
      <c r="D42" s="665"/>
      <c r="E42" s="665"/>
      <c r="F42" s="665"/>
      <c r="G42" s="665"/>
      <c r="H42" s="666"/>
      <c r="I42" s="634" t="s">
        <v>58</v>
      </c>
      <c r="J42" s="635"/>
      <c r="K42" s="635"/>
      <c r="L42" s="635"/>
      <c r="M42" s="635"/>
      <c r="N42" s="85"/>
      <c r="O42" s="73"/>
      <c r="P42" s="73"/>
      <c r="Q42" s="73"/>
      <c r="R42" s="73"/>
      <c r="S42" s="74"/>
      <c r="T42" s="74"/>
      <c r="U42" s="86"/>
      <c r="V42" s="86"/>
      <c r="W42" s="86"/>
      <c r="X42" s="74"/>
      <c r="Y42" s="73"/>
      <c r="Z42" s="76"/>
      <c r="AA42" s="76"/>
      <c r="AB42" s="76"/>
      <c r="AC42" s="76"/>
      <c r="AD42" s="74"/>
      <c r="AE42" s="74"/>
      <c r="AF42" s="74"/>
      <c r="AG42" s="86"/>
      <c r="AH42" s="86"/>
      <c r="AI42" s="87"/>
      <c r="AM42" s="40"/>
      <c r="AO42" s="41"/>
      <c r="AP42" s="41"/>
      <c r="AQ42" s="41"/>
    </row>
    <row r="43" spans="2:43" ht="7.5" customHeight="1">
      <c r="B43" s="667"/>
      <c r="C43" s="668"/>
      <c r="D43" s="668"/>
      <c r="E43" s="668"/>
      <c r="F43" s="668"/>
      <c r="G43" s="668"/>
      <c r="H43" s="669"/>
      <c r="I43" s="636"/>
      <c r="J43" s="626"/>
      <c r="K43" s="626"/>
      <c r="L43" s="626"/>
      <c r="M43" s="670"/>
      <c r="N43" s="634" t="s">
        <v>83</v>
      </c>
      <c r="O43" s="635"/>
      <c r="P43" s="635"/>
      <c r="Q43" s="635"/>
      <c r="R43" s="635"/>
      <c r="S43" s="72"/>
      <c r="T43" s="72"/>
      <c r="U43" s="72"/>
      <c r="V43" s="72"/>
      <c r="W43" s="72"/>
      <c r="X43" s="88"/>
      <c r="Y43" s="634" t="s">
        <v>63</v>
      </c>
      <c r="Z43" s="635"/>
      <c r="AA43" s="635"/>
      <c r="AB43" s="635"/>
      <c r="AC43" s="635"/>
      <c r="AD43" s="89"/>
      <c r="AE43" s="76"/>
      <c r="AF43" s="76"/>
      <c r="AG43" s="76"/>
      <c r="AH43" s="76"/>
      <c r="AI43" s="90"/>
      <c r="AM43" s="40"/>
      <c r="AO43" s="41"/>
      <c r="AP43" s="41"/>
      <c r="AQ43" s="41"/>
    </row>
    <row r="44" spans="2:41" ht="13.5">
      <c r="B44" s="667"/>
      <c r="C44" s="668"/>
      <c r="D44" s="668"/>
      <c r="E44" s="668"/>
      <c r="F44" s="668"/>
      <c r="G44" s="668"/>
      <c r="H44" s="669"/>
      <c r="I44" s="636"/>
      <c r="J44" s="626"/>
      <c r="K44" s="626"/>
      <c r="L44" s="626"/>
      <c r="M44" s="670"/>
      <c r="N44" s="636"/>
      <c r="O44" s="626"/>
      <c r="P44" s="626"/>
      <c r="Q44" s="626"/>
      <c r="R44" s="626"/>
      <c r="S44" s="629" t="s">
        <v>49</v>
      </c>
      <c r="T44" s="630"/>
      <c r="U44" s="630"/>
      <c r="V44" s="630"/>
      <c r="W44" s="630"/>
      <c r="X44" s="631"/>
      <c r="Y44" s="636"/>
      <c r="Z44" s="626"/>
      <c r="AA44" s="626"/>
      <c r="AB44" s="626"/>
      <c r="AC44" s="626"/>
      <c r="AD44" s="658" t="s">
        <v>559</v>
      </c>
      <c r="AE44" s="659"/>
      <c r="AF44" s="659"/>
      <c r="AG44" s="659"/>
      <c r="AH44" s="659"/>
      <c r="AI44" s="660"/>
      <c r="AM44" s="41"/>
      <c r="AN44" s="41"/>
      <c r="AO44" s="41"/>
    </row>
    <row r="45" spans="2:43" ht="13.5">
      <c r="B45" s="667"/>
      <c r="C45" s="668"/>
      <c r="D45" s="668"/>
      <c r="E45" s="668"/>
      <c r="F45" s="668"/>
      <c r="G45" s="668"/>
      <c r="H45" s="669"/>
      <c r="I45" s="627"/>
      <c r="J45" s="628"/>
      <c r="K45" s="628"/>
      <c r="L45" s="628"/>
      <c r="M45" s="671"/>
      <c r="N45" s="627"/>
      <c r="O45" s="628"/>
      <c r="P45" s="628"/>
      <c r="Q45" s="628"/>
      <c r="R45" s="628"/>
      <c r="S45" s="658" t="s">
        <v>36</v>
      </c>
      <c r="T45" s="659"/>
      <c r="U45" s="660"/>
      <c r="V45" s="658" t="s">
        <v>37</v>
      </c>
      <c r="W45" s="659"/>
      <c r="X45" s="660"/>
      <c r="Y45" s="627"/>
      <c r="Z45" s="628"/>
      <c r="AA45" s="628"/>
      <c r="AB45" s="628"/>
      <c r="AC45" s="628"/>
      <c r="AD45" s="658" t="s">
        <v>36</v>
      </c>
      <c r="AE45" s="659"/>
      <c r="AF45" s="660"/>
      <c r="AG45" s="658" t="s">
        <v>37</v>
      </c>
      <c r="AH45" s="659"/>
      <c r="AI45" s="660"/>
      <c r="AJ45" s="26"/>
      <c r="AM45" s="40"/>
      <c r="AO45" s="41"/>
      <c r="AP45" s="41"/>
      <c r="AQ45" s="41"/>
    </row>
    <row r="46" spans="2:43" ht="9.75" customHeight="1">
      <c r="B46" s="23"/>
      <c r="C46" s="24"/>
      <c r="D46" s="24"/>
      <c r="E46" s="24"/>
      <c r="F46" s="24"/>
      <c r="G46" s="24"/>
      <c r="H46" s="25"/>
      <c r="I46" s="657" t="s">
        <v>42</v>
      </c>
      <c r="J46" s="623"/>
      <c r="K46" s="623"/>
      <c r="L46" s="623"/>
      <c r="M46" s="623"/>
      <c r="N46" s="623" t="s">
        <v>42</v>
      </c>
      <c r="O46" s="623"/>
      <c r="P46" s="623"/>
      <c r="Q46" s="623"/>
      <c r="R46" s="623"/>
      <c r="S46" s="623" t="s">
        <v>51</v>
      </c>
      <c r="T46" s="623"/>
      <c r="U46" s="623"/>
      <c r="V46" s="623" t="s">
        <v>51</v>
      </c>
      <c r="W46" s="623"/>
      <c r="X46" s="623"/>
      <c r="Y46" s="623" t="s">
        <v>42</v>
      </c>
      <c r="Z46" s="623"/>
      <c r="AA46" s="623"/>
      <c r="AB46" s="623"/>
      <c r="AC46" s="623"/>
      <c r="AD46" s="623" t="s">
        <v>51</v>
      </c>
      <c r="AE46" s="623"/>
      <c r="AF46" s="623"/>
      <c r="AG46" s="623" t="s">
        <v>51</v>
      </c>
      <c r="AH46" s="623"/>
      <c r="AI46" s="620"/>
      <c r="AJ46" s="19"/>
      <c r="AM46" s="39"/>
      <c r="AO46" s="42"/>
      <c r="AP46" s="42"/>
      <c r="AQ46" s="42"/>
    </row>
    <row r="47" spans="2:43" ht="13.5">
      <c r="B47" s="661" t="s">
        <v>30</v>
      </c>
      <c r="C47" s="662"/>
      <c r="D47" s="662"/>
      <c r="E47" s="662"/>
      <c r="F47" s="662"/>
      <c r="G47" s="662"/>
      <c r="H47" s="663"/>
      <c r="I47" s="5"/>
      <c r="J47" s="624">
        <v>276409</v>
      </c>
      <c r="K47" s="624"/>
      <c r="L47" s="624"/>
      <c r="M47" s="624"/>
      <c r="N47" s="2"/>
      <c r="O47" s="621">
        <v>251368</v>
      </c>
      <c r="P47" s="621"/>
      <c r="Q47" s="621"/>
      <c r="R47" s="621"/>
      <c r="S47" s="653">
        <v>0.7</v>
      </c>
      <c r="T47" s="653"/>
      <c r="U47" s="653"/>
      <c r="V47" s="653">
        <v>1.3</v>
      </c>
      <c r="W47" s="653"/>
      <c r="X47" s="653"/>
      <c r="Y47" s="2"/>
      <c r="Z47" s="621">
        <v>25041</v>
      </c>
      <c r="AA47" s="621"/>
      <c r="AB47" s="621"/>
      <c r="AC47" s="621"/>
      <c r="AD47" s="655">
        <v>1.0573469470115837</v>
      </c>
      <c r="AE47" s="655"/>
      <c r="AF47" s="655"/>
      <c r="AG47" s="655">
        <v>-11.33418313150627</v>
      </c>
      <c r="AH47" s="655"/>
      <c r="AI47" s="656"/>
      <c r="AJ47" s="5"/>
      <c r="AM47" s="39"/>
      <c r="AO47" s="42"/>
      <c r="AP47" s="42"/>
      <c r="AQ47" s="42"/>
    </row>
    <row r="48" spans="2:43" ht="13.5">
      <c r="B48" s="661" t="s">
        <v>31</v>
      </c>
      <c r="C48" s="662"/>
      <c r="D48" s="662"/>
      <c r="E48" s="662"/>
      <c r="F48" s="662"/>
      <c r="G48" s="662"/>
      <c r="H48" s="663"/>
      <c r="I48" s="5"/>
      <c r="J48" s="624">
        <v>411719</v>
      </c>
      <c r="K48" s="624"/>
      <c r="L48" s="624"/>
      <c r="M48" s="624"/>
      <c r="N48" s="2"/>
      <c r="O48" s="621">
        <v>381124</v>
      </c>
      <c r="P48" s="621"/>
      <c r="Q48" s="621"/>
      <c r="R48" s="621"/>
      <c r="S48" s="653">
        <v>-1.1</v>
      </c>
      <c r="T48" s="653"/>
      <c r="U48" s="653"/>
      <c r="V48" s="653">
        <v>8.1</v>
      </c>
      <c r="W48" s="653"/>
      <c r="X48" s="653"/>
      <c r="Y48" s="2"/>
      <c r="Z48" s="621">
        <v>30595</v>
      </c>
      <c r="AA48" s="621"/>
      <c r="AB48" s="621"/>
      <c r="AC48" s="621"/>
      <c r="AD48" s="655">
        <v>0.4168307732703269</v>
      </c>
      <c r="AE48" s="655"/>
      <c r="AF48" s="655"/>
      <c r="AG48" s="655">
        <v>60.933143969280934</v>
      </c>
      <c r="AH48" s="655"/>
      <c r="AI48" s="656"/>
      <c r="AJ48" s="5"/>
      <c r="AM48" s="39"/>
      <c r="AO48" s="42"/>
      <c r="AP48" s="42"/>
      <c r="AQ48" s="42"/>
    </row>
    <row r="49" spans="2:43" ht="13.5">
      <c r="B49" s="661" t="s">
        <v>32</v>
      </c>
      <c r="C49" s="662"/>
      <c r="D49" s="662"/>
      <c r="E49" s="662"/>
      <c r="F49" s="662"/>
      <c r="G49" s="662"/>
      <c r="H49" s="663"/>
      <c r="I49" s="5"/>
      <c r="J49" s="624">
        <v>322344</v>
      </c>
      <c r="K49" s="624"/>
      <c r="L49" s="624"/>
      <c r="M49" s="624"/>
      <c r="N49" s="2"/>
      <c r="O49" s="621">
        <v>286084</v>
      </c>
      <c r="P49" s="621"/>
      <c r="Q49" s="621"/>
      <c r="R49" s="621"/>
      <c r="S49" s="653">
        <v>0.9</v>
      </c>
      <c r="T49" s="653"/>
      <c r="U49" s="653"/>
      <c r="V49" s="653">
        <v>2.8</v>
      </c>
      <c r="W49" s="653"/>
      <c r="X49" s="653"/>
      <c r="Y49" s="2"/>
      <c r="Z49" s="621">
        <v>36260</v>
      </c>
      <c r="AA49" s="621"/>
      <c r="AB49" s="621"/>
      <c r="AC49" s="621"/>
      <c r="AD49" s="655">
        <v>0.1242579041833558</v>
      </c>
      <c r="AE49" s="655"/>
      <c r="AF49" s="655"/>
      <c r="AG49" s="655">
        <v>-13.549340772000097</v>
      </c>
      <c r="AH49" s="655"/>
      <c r="AI49" s="656"/>
      <c r="AJ49" s="5"/>
      <c r="AM49" s="39"/>
      <c r="AO49" s="42"/>
      <c r="AP49" s="42"/>
      <c r="AQ49" s="42"/>
    </row>
    <row r="50" spans="2:43" ht="13.5">
      <c r="B50" s="661" t="s">
        <v>57</v>
      </c>
      <c r="C50" s="662"/>
      <c r="D50" s="662"/>
      <c r="E50" s="662"/>
      <c r="F50" s="662"/>
      <c r="G50" s="662"/>
      <c r="H50" s="663"/>
      <c r="I50" s="5"/>
      <c r="J50" s="624">
        <v>396758</v>
      </c>
      <c r="K50" s="624"/>
      <c r="L50" s="624"/>
      <c r="M50" s="624"/>
      <c r="N50" s="2"/>
      <c r="O50" s="621">
        <v>337830</v>
      </c>
      <c r="P50" s="621"/>
      <c r="Q50" s="621"/>
      <c r="R50" s="621"/>
      <c r="S50" s="653">
        <v>-7.3</v>
      </c>
      <c r="T50" s="653"/>
      <c r="U50" s="653"/>
      <c r="V50" s="653">
        <v>-6.3</v>
      </c>
      <c r="W50" s="653"/>
      <c r="X50" s="653"/>
      <c r="Y50" s="2"/>
      <c r="Z50" s="621">
        <v>58928</v>
      </c>
      <c r="AA50" s="621"/>
      <c r="AB50" s="621"/>
      <c r="AC50" s="621"/>
      <c r="AD50" s="655">
        <v>-3.6777926705678476</v>
      </c>
      <c r="AE50" s="655"/>
      <c r="AF50" s="655"/>
      <c r="AG50" s="655">
        <v>-1.0793842641553808</v>
      </c>
      <c r="AH50" s="655"/>
      <c r="AI50" s="656"/>
      <c r="AJ50" s="5"/>
      <c r="AM50" s="39"/>
      <c r="AO50" s="42"/>
      <c r="AP50" s="42"/>
      <c r="AQ50" s="42"/>
    </row>
    <row r="51" spans="2:43" ht="13.5">
      <c r="B51" s="661" t="s">
        <v>26</v>
      </c>
      <c r="C51" s="662"/>
      <c r="D51" s="662"/>
      <c r="E51" s="662"/>
      <c r="F51" s="662"/>
      <c r="G51" s="662"/>
      <c r="H51" s="663"/>
      <c r="I51" s="5"/>
      <c r="J51" s="624">
        <v>297430</v>
      </c>
      <c r="K51" s="624"/>
      <c r="L51" s="624"/>
      <c r="M51" s="624"/>
      <c r="N51" s="2"/>
      <c r="O51" s="621">
        <v>269858</v>
      </c>
      <c r="P51" s="621"/>
      <c r="Q51" s="621"/>
      <c r="R51" s="621"/>
      <c r="S51" s="653">
        <v>1.4</v>
      </c>
      <c r="T51" s="653"/>
      <c r="U51" s="653"/>
      <c r="V51" s="653">
        <v>4.3</v>
      </c>
      <c r="W51" s="653"/>
      <c r="X51" s="653"/>
      <c r="Y51" s="2"/>
      <c r="Z51" s="621">
        <v>27572</v>
      </c>
      <c r="AA51" s="621"/>
      <c r="AB51" s="621"/>
      <c r="AC51" s="621"/>
      <c r="AD51" s="655">
        <v>-4.207344613139696</v>
      </c>
      <c r="AE51" s="655"/>
      <c r="AF51" s="655"/>
      <c r="AG51" s="655">
        <v>23.326027642349146</v>
      </c>
      <c r="AH51" s="655"/>
      <c r="AI51" s="656"/>
      <c r="AJ51" s="5"/>
      <c r="AM51" s="39"/>
      <c r="AO51" s="42"/>
      <c r="AP51" s="42"/>
      <c r="AQ51" s="42"/>
    </row>
    <row r="52" spans="2:43" ht="13.5">
      <c r="B52" s="661" t="s">
        <v>56</v>
      </c>
      <c r="C52" s="662"/>
      <c r="D52" s="662"/>
      <c r="E52" s="662"/>
      <c r="F52" s="662"/>
      <c r="G52" s="662"/>
      <c r="H52" s="663"/>
      <c r="I52" s="5"/>
      <c r="J52" s="624">
        <v>276775</v>
      </c>
      <c r="K52" s="624"/>
      <c r="L52" s="624"/>
      <c r="M52" s="624"/>
      <c r="N52" s="2"/>
      <c r="O52" s="621">
        <v>245547</v>
      </c>
      <c r="P52" s="621"/>
      <c r="Q52" s="621"/>
      <c r="R52" s="621"/>
      <c r="S52" s="633">
        <v>0</v>
      </c>
      <c r="T52" s="633"/>
      <c r="U52" s="633"/>
      <c r="V52" s="633">
        <v>11.4</v>
      </c>
      <c r="W52" s="633"/>
      <c r="X52" s="633"/>
      <c r="Y52" s="494"/>
      <c r="Z52" s="739">
        <v>31228</v>
      </c>
      <c r="AA52" s="739"/>
      <c r="AB52" s="739"/>
      <c r="AC52" s="739"/>
      <c r="AD52" s="622">
        <v>1.327103410233943</v>
      </c>
      <c r="AE52" s="622"/>
      <c r="AF52" s="622"/>
      <c r="AG52" s="622">
        <v>-6.284136606446189</v>
      </c>
      <c r="AH52" s="622"/>
      <c r="AI52" s="654"/>
      <c r="AJ52" s="495"/>
      <c r="AM52" s="39"/>
      <c r="AO52" s="42"/>
      <c r="AP52" s="42"/>
      <c r="AQ52" s="42"/>
    </row>
    <row r="53" spans="2:43" ht="13.5">
      <c r="B53" s="661" t="s">
        <v>72</v>
      </c>
      <c r="C53" s="662"/>
      <c r="D53" s="662"/>
      <c r="E53" s="662"/>
      <c r="F53" s="662"/>
      <c r="G53" s="662"/>
      <c r="H53" s="663"/>
      <c r="I53" s="5"/>
      <c r="J53" s="624">
        <v>204527</v>
      </c>
      <c r="K53" s="624"/>
      <c r="L53" s="624"/>
      <c r="M53" s="624"/>
      <c r="N53" s="2"/>
      <c r="O53" s="621">
        <v>193224</v>
      </c>
      <c r="P53" s="621"/>
      <c r="Q53" s="621"/>
      <c r="R53" s="621"/>
      <c r="S53" s="653">
        <v>1.7</v>
      </c>
      <c r="T53" s="653"/>
      <c r="U53" s="653"/>
      <c r="V53" s="653">
        <v>0.5</v>
      </c>
      <c r="W53" s="653"/>
      <c r="X53" s="653"/>
      <c r="Y53" s="494"/>
      <c r="Z53" s="739">
        <v>11303</v>
      </c>
      <c r="AA53" s="739"/>
      <c r="AB53" s="739"/>
      <c r="AC53" s="739"/>
      <c r="AD53" s="622">
        <v>4.483268626363479</v>
      </c>
      <c r="AE53" s="622"/>
      <c r="AF53" s="622"/>
      <c r="AG53" s="622">
        <v>-2.6861816616444267</v>
      </c>
      <c r="AH53" s="622"/>
      <c r="AI53" s="654"/>
      <c r="AJ53" s="495"/>
      <c r="AM53" s="39"/>
      <c r="AO53" s="42"/>
      <c r="AP53" s="42"/>
      <c r="AQ53" s="42"/>
    </row>
    <row r="54" spans="2:43" ht="13.5">
      <c r="B54" s="661" t="s">
        <v>73</v>
      </c>
      <c r="C54" s="662"/>
      <c r="D54" s="662"/>
      <c r="E54" s="662"/>
      <c r="F54" s="662"/>
      <c r="G54" s="662"/>
      <c r="H54" s="663"/>
      <c r="I54" s="5"/>
      <c r="J54" s="624">
        <v>422569</v>
      </c>
      <c r="K54" s="624"/>
      <c r="L54" s="624"/>
      <c r="M54" s="624"/>
      <c r="N54" s="2"/>
      <c r="O54" s="621">
        <v>391283</v>
      </c>
      <c r="P54" s="621"/>
      <c r="Q54" s="621"/>
      <c r="R54" s="621"/>
      <c r="S54" s="653">
        <v>4.4</v>
      </c>
      <c r="T54" s="653"/>
      <c r="U54" s="653"/>
      <c r="V54" s="653">
        <v>6.2</v>
      </c>
      <c r="W54" s="653"/>
      <c r="X54" s="653"/>
      <c r="Y54" s="494"/>
      <c r="Z54" s="739">
        <v>31286</v>
      </c>
      <c r="AA54" s="739"/>
      <c r="AB54" s="739"/>
      <c r="AC54" s="739"/>
      <c r="AD54" s="622">
        <v>-15.721135714670542</v>
      </c>
      <c r="AE54" s="622"/>
      <c r="AF54" s="622"/>
      <c r="AG54" s="622">
        <v>8.862521312502182</v>
      </c>
      <c r="AH54" s="622"/>
      <c r="AI54" s="654"/>
      <c r="AJ54" s="495"/>
      <c r="AM54" s="39"/>
      <c r="AO54" s="42"/>
      <c r="AP54" s="42"/>
      <c r="AQ54" s="42"/>
    </row>
    <row r="55" spans="2:43" ht="13.5">
      <c r="B55" s="661" t="s">
        <v>55</v>
      </c>
      <c r="C55" s="662"/>
      <c r="D55" s="662"/>
      <c r="E55" s="662"/>
      <c r="F55" s="662"/>
      <c r="G55" s="662"/>
      <c r="H55" s="663"/>
      <c r="I55" s="5"/>
      <c r="J55" s="624">
        <v>192190</v>
      </c>
      <c r="K55" s="624"/>
      <c r="L55" s="624"/>
      <c r="M55" s="624"/>
      <c r="N55" s="2"/>
      <c r="O55" s="621">
        <v>182149</v>
      </c>
      <c r="P55" s="621"/>
      <c r="Q55" s="621"/>
      <c r="R55" s="621"/>
      <c r="S55" s="653">
        <v>-4.4</v>
      </c>
      <c r="T55" s="653"/>
      <c r="U55" s="653"/>
      <c r="V55" s="653">
        <v>-7.1</v>
      </c>
      <c r="W55" s="653"/>
      <c r="X55" s="653"/>
      <c r="Y55" s="494"/>
      <c r="Z55" s="739">
        <v>10041</v>
      </c>
      <c r="AA55" s="739"/>
      <c r="AB55" s="739"/>
      <c r="AC55" s="739"/>
      <c r="AD55" s="622">
        <v>-8.551912568306008</v>
      </c>
      <c r="AE55" s="622"/>
      <c r="AF55" s="622"/>
      <c r="AG55" s="622">
        <v>0.45018007202881627</v>
      </c>
      <c r="AH55" s="622"/>
      <c r="AI55" s="654"/>
      <c r="AJ55" s="495"/>
      <c r="AM55" s="39"/>
      <c r="AO55" s="515"/>
      <c r="AP55" s="42"/>
      <c r="AQ55" s="42"/>
    </row>
    <row r="56" spans="2:43" ht="13.5">
      <c r="B56" s="661" t="s">
        <v>54</v>
      </c>
      <c r="C56" s="662"/>
      <c r="D56" s="662"/>
      <c r="E56" s="662"/>
      <c r="F56" s="662"/>
      <c r="G56" s="662"/>
      <c r="H56" s="663"/>
      <c r="I56" s="5"/>
      <c r="J56" s="624">
        <v>353662</v>
      </c>
      <c r="K56" s="624"/>
      <c r="L56" s="624"/>
      <c r="M56" s="624"/>
      <c r="N56" s="2"/>
      <c r="O56" s="621">
        <v>310748</v>
      </c>
      <c r="P56" s="621"/>
      <c r="Q56" s="621"/>
      <c r="R56" s="621"/>
      <c r="S56" s="653">
        <v>5.5</v>
      </c>
      <c r="T56" s="653"/>
      <c r="U56" s="653"/>
      <c r="V56" s="653">
        <v>-9.7</v>
      </c>
      <c r="W56" s="653"/>
      <c r="X56" s="653"/>
      <c r="Y56" s="494"/>
      <c r="Z56" s="739">
        <v>42914</v>
      </c>
      <c r="AA56" s="739"/>
      <c r="AB56" s="739"/>
      <c r="AC56" s="739"/>
      <c r="AD56" s="622">
        <v>-0.7929352474744022</v>
      </c>
      <c r="AE56" s="622"/>
      <c r="AF56" s="622"/>
      <c r="AG56" s="622">
        <v>27.31480107989439</v>
      </c>
      <c r="AH56" s="622"/>
      <c r="AI56" s="654"/>
      <c r="AJ56" s="495"/>
      <c r="AM56" s="39"/>
      <c r="AO56" s="515"/>
      <c r="AP56" s="42"/>
      <c r="AQ56" s="42"/>
    </row>
    <row r="57" spans="2:43" ht="13.5">
      <c r="B57" s="661" t="s">
        <v>53</v>
      </c>
      <c r="C57" s="662"/>
      <c r="D57" s="662"/>
      <c r="E57" s="662"/>
      <c r="F57" s="662"/>
      <c r="G57" s="662"/>
      <c r="H57" s="663"/>
      <c r="I57" s="5"/>
      <c r="J57" s="624">
        <v>133545</v>
      </c>
      <c r="K57" s="624"/>
      <c r="L57" s="624"/>
      <c r="M57" s="624"/>
      <c r="N57" s="2"/>
      <c r="O57" s="621">
        <v>126381</v>
      </c>
      <c r="P57" s="621"/>
      <c r="Q57" s="621"/>
      <c r="R57" s="621"/>
      <c r="S57" s="653">
        <v>1.1</v>
      </c>
      <c r="T57" s="653"/>
      <c r="U57" s="653"/>
      <c r="V57" s="653">
        <v>-2</v>
      </c>
      <c r="W57" s="653"/>
      <c r="X57" s="653"/>
      <c r="Y57" s="494"/>
      <c r="Z57" s="739">
        <v>7164</v>
      </c>
      <c r="AA57" s="739"/>
      <c r="AB57" s="739"/>
      <c r="AC57" s="739"/>
      <c r="AD57" s="622">
        <v>11.95499296765119</v>
      </c>
      <c r="AE57" s="622"/>
      <c r="AF57" s="622"/>
      <c r="AG57" s="622">
        <v>-18.321742104663098</v>
      </c>
      <c r="AH57" s="622"/>
      <c r="AI57" s="654"/>
      <c r="AJ57" s="495"/>
      <c r="AM57" s="39"/>
      <c r="AO57" s="515"/>
      <c r="AP57" s="42"/>
      <c r="AQ57" s="42"/>
    </row>
    <row r="58" spans="2:43" ht="13.5">
      <c r="B58" s="661" t="s">
        <v>52</v>
      </c>
      <c r="C58" s="662"/>
      <c r="D58" s="662"/>
      <c r="E58" s="662"/>
      <c r="F58" s="662"/>
      <c r="G58" s="662"/>
      <c r="H58" s="663"/>
      <c r="I58" s="5"/>
      <c r="J58" s="624">
        <v>204031</v>
      </c>
      <c r="K58" s="624"/>
      <c r="L58" s="624"/>
      <c r="M58" s="624"/>
      <c r="N58" s="2"/>
      <c r="O58" s="621">
        <v>195928</v>
      </c>
      <c r="P58" s="621"/>
      <c r="Q58" s="621"/>
      <c r="R58" s="621"/>
      <c r="S58" s="653">
        <v>2.7</v>
      </c>
      <c r="T58" s="653"/>
      <c r="U58" s="653"/>
      <c r="V58" s="653">
        <v>-4.3</v>
      </c>
      <c r="W58" s="653"/>
      <c r="X58" s="653"/>
      <c r="Y58" s="494"/>
      <c r="Z58" s="739">
        <v>8103</v>
      </c>
      <c r="AA58" s="739"/>
      <c r="AB58" s="739"/>
      <c r="AC58" s="739"/>
      <c r="AD58" s="622">
        <v>6.942061501913677</v>
      </c>
      <c r="AE58" s="622"/>
      <c r="AF58" s="622"/>
      <c r="AG58" s="622">
        <v>-9.715877437325904</v>
      </c>
      <c r="AH58" s="622"/>
      <c r="AI58" s="654"/>
      <c r="AJ58" s="495"/>
      <c r="AM58" s="39"/>
      <c r="AO58" s="515"/>
      <c r="AP58" s="42"/>
      <c r="AQ58" s="42"/>
    </row>
    <row r="59" spans="2:43" ht="13.5">
      <c r="B59" s="661" t="s">
        <v>33</v>
      </c>
      <c r="C59" s="662"/>
      <c r="D59" s="662"/>
      <c r="E59" s="662"/>
      <c r="F59" s="662"/>
      <c r="G59" s="662"/>
      <c r="H59" s="663"/>
      <c r="I59" s="5"/>
      <c r="J59" s="624">
        <v>289917</v>
      </c>
      <c r="K59" s="624"/>
      <c r="L59" s="624"/>
      <c r="M59" s="624"/>
      <c r="N59" s="2"/>
      <c r="O59" s="621">
        <v>284004</v>
      </c>
      <c r="P59" s="621"/>
      <c r="Q59" s="621"/>
      <c r="R59" s="621"/>
      <c r="S59" s="653">
        <v>1</v>
      </c>
      <c r="T59" s="653"/>
      <c r="U59" s="653"/>
      <c r="V59" s="653">
        <v>-7.1</v>
      </c>
      <c r="W59" s="653"/>
      <c r="X59" s="653"/>
      <c r="Y59" s="494"/>
      <c r="Z59" s="739">
        <v>5913</v>
      </c>
      <c r="AA59" s="739"/>
      <c r="AB59" s="739"/>
      <c r="AC59" s="739"/>
      <c r="AD59" s="622">
        <v>17.671641791044767</v>
      </c>
      <c r="AE59" s="622"/>
      <c r="AF59" s="622"/>
      <c r="AG59" s="622">
        <v>-6.247027112731884</v>
      </c>
      <c r="AH59" s="622"/>
      <c r="AI59" s="654"/>
      <c r="AJ59" s="495"/>
      <c r="AM59" s="39"/>
      <c r="AO59" s="515"/>
      <c r="AP59" s="42"/>
      <c r="AQ59" s="42"/>
    </row>
    <row r="60" spans="2:43" ht="13.5">
      <c r="B60" s="661" t="s">
        <v>29</v>
      </c>
      <c r="C60" s="662"/>
      <c r="D60" s="662"/>
      <c r="E60" s="662"/>
      <c r="F60" s="662"/>
      <c r="G60" s="662"/>
      <c r="H60" s="663"/>
      <c r="I60" s="5"/>
      <c r="J60" s="624">
        <v>273803</v>
      </c>
      <c r="K60" s="624"/>
      <c r="L60" s="624"/>
      <c r="M60" s="624"/>
      <c r="N60" s="2"/>
      <c r="O60" s="621">
        <v>253757</v>
      </c>
      <c r="P60" s="621"/>
      <c r="Q60" s="621"/>
      <c r="R60" s="621"/>
      <c r="S60" s="653">
        <v>0.1</v>
      </c>
      <c r="T60" s="653"/>
      <c r="U60" s="653"/>
      <c r="V60" s="653">
        <v>1.6</v>
      </c>
      <c r="W60" s="653"/>
      <c r="X60" s="653"/>
      <c r="Y60" s="494"/>
      <c r="Z60" s="739">
        <v>20046</v>
      </c>
      <c r="AA60" s="739"/>
      <c r="AB60" s="739"/>
      <c r="AC60" s="739"/>
      <c r="AD60" s="622">
        <v>8.850999131190274</v>
      </c>
      <c r="AE60" s="622"/>
      <c r="AF60" s="622"/>
      <c r="AG60" s="622">
        <v>-17.38718318565835</v>
      </c>
      <c r="AH60" s="622"/>
      <c r="AI60" s="654"/>
      <c r="AJ60" s="495"/>
      <c r="AM60" s="39"/>
      <c r="AO60" s="515"/>
      <c r="AP60" s="42"/>
      <c r="AQ60" s="42"/>
    </row>
    <row r="61" spans="2:43" ht="13.5">
      <c r="B61" s="661" t="s">
        <v>27</v>
      </c>
      <c r="C61" s="662"/>
      <c r="D61" s="662"/>
      <c r="E61" s="662"/>
      <c r="F61" s="662"/>
      <c r="G61" s="662"/>
      <c r="H61" s="663"/>
      <c r="I61" s="5"/>
      <c r="J61" s="624">
        <v>288543</v>
      </c>
      <c r="K61" s="624"/>
      <c r="L61" s="624"/>
      <c r="M61" s="624"/>
      <c r="N61" s="2"/>
      <c r="O61" s="621">
        <v>280647</v>
      </c>
      <c r="P61" s="621"/>
      <c r="Q61" s="621"/>
      <c r="R61" s="621"/>
      <c r="S61" s="653">
        <v>0.6</v>
      </c>
      <c r="T61" s="653"/>
      <c r="U61" s="653"/>
      <c r="V61" s="653">
        <v>-1</v>
      </c>
      <c r="W61" s="653"/>
      <c r="X61" s="653"/>
      <c r="Y61" s="494"/>
      <c r="Z61" s="739">
        <v>7896</v>
      </c>
      <c r="AA61" s="739"/>
      <c r="AB61" s="739"/>
      <c r="AC61" s="739"/>
      <c r="AD61" s="622">
        <v>-5.2783109404990425</v>
      </c>
      <c r="AE61" s="622"/>
      <c r="AF61" s="622"/>
      <c r="AG61" s="622">
        <v>-34.86223395479294</v>
      </c>
      <c r="AH61" s="622"/>
      <c r="AI61" s="654"/>
      <c r="AJ61" s="495"/>
      <c r="AM61" s="39"/>
      <c r="AO61" s="515"/>
      <c r="AP61" s="42"/>
      <c r="AQ61" s="42"/>
    </row>
    <row r="62" spans="2:43" ht="13.5">
      <c r="B62" s="661" t="s">
        <v>28</v>
      </c>
      <c r="C62" s="662"/>
      <c r="D62" s="662"/>
      <c r="E62" s="662"/>
      <c r="F62" s="662"/>
      <c r="G62" s="662"/>
      <c r="H62" s="663"/>
      <c r="I62" s="5"/>
      <c r="J62" s="624">
        <v>164637</v>
      </c>
      <c r="K62" s="624"/>
      <c r="L62" s="624"/>
      <c r="M62" s="624"/>
      <c r="N62" s="2"/>
      <c r="O62" s="621">
        <v>151329</v>
      </c>
      <c r="P62" s="621"/>
      <c r="Q62" s="621"/>
      <c r="R62" s="621"/>
      <c r="S62" s="653">
        <v>1</v>
      </c>
      <c r="T62" s="653"/>
      <c r="U62" s="653"/>
      <c r="V62" s="653">
        <v>-3.3</v>
      </c>
      <c r="W62" s="653"/>
      <c r="X62" s="653"/>
      <c r="Y62" s="494"/>
      <c r="Z62" s="739">
        <v>13308</v>
      </c>
      <c r="AA62" s="739"/>
      <c r="AB62" s="739"/>
      <c r="AC62" s="739"/>
      <c r="AD62" s="622">
        <v>3.5883863937105964</v>
      </c>
      <c r="AE62" s="622"/>
      <c r="AF62" s="622"/>
      <c r="AG62" s="622">
        <v>-13.201147925906598</v>
      </c>
      <c r="AH62" s="622"/>
      <c r="AI62" s="654"/>
      <c r="AJ62" s="495"/>
      <c r="AM62" s="39"/>
      <c r="AO62" s="515"/>
      <c r="AP62" s="42"/>
      <c r="AQ62" s="42"/>
    </row>
    <row r="63" spans="2:35" ht="4.5" customHeight="1">
      <c r="B63" s="3"/>
      <c r="C63" s="4"/>
      <c r="D63" s="4"/>
      <c r="E63" s="4"/>
      <c r="F63" s="4"/>
      <c r="G63" s="4"/>
      <c r="H63" s="6"/>
      <c r="I63" s="3"/>
      <c r="J63" s="4"/>
      <c r="K63" s="4"/>
      <c r="L63" s="4"/>
      <c r="M63" s="4"/>
      <c r="N63" s="4"/>
      <c r="O63" s="4"/>
      <c r="P63" s="4"/>
      <c r="Q63" s="4"/>
      <c r="R63" s="4"/>
      <c r="S63" s="4"/>
      <c r="T63" s="4"/>
      <c r="U63" s="4"/>
      <c r="V63" s="4"/>
      <c r="W63" s="4"/>
      <c r="X63" s="4"/>
      <c r="Y63" s="4"/>
      <c r="Z63" s="4"/>
      <c r="AA63" s="4"/>
      <c r="AB63" s="4"/>
      <c r="AC63" s="4"/>
      <c r="AD63" s="4"/>
      <c r="AE63" s="4"/>
      <c r="AF63" s="4"/>
      <c r="AG63" s="4"/>
      <c r="AH63" s="4"/>
      <c r="AI63" s="6"/>
    </row>
    <row r="64" ht="13.5">
      <c r="B64" s="69"/>
    </row>
    <row r="66" spans="17:19" ht="13.5">
      <c r="Q66" s="1" t="s">
        <v>74</v>
      </c>
      <c r="R66" s="28">
        <v>6</v>
      </c>
      <c r="S66" s="1" t="s">
        <v>74</v>
      </c>
    </row>
    <row r="70" ht="13.5">
      <c r="AC70" s="483"/>
    </row>
    <row r="72" ht="13.5">
      <c r="AO72" s="483"/>
    </row>
  </sheetData>
  <mergeCells count="313">
    <mergeCell ref="AC41:AI41"/>
    <mergeCell ref="B17:H20"/>
    <mergeCell ref="P20:R20"/>
    <mergeCell ref="M20:O20"/>
    <mergeCell ref="Z23:AB23"/>
    <mergeCell ref="Z22:AB22"/>
    <mergeCell ref="AG21:AJ21"/>
    <mergeCell ref="W23:Y23"/>
    <mergeCell ref="W22:Y22"/>
    <mergeCell ref="I21:L21"/>
    <mergeCell ref="J55:M55"/>
    <mergeCell ref="J54:M54"/>
    <mergeCell ref="J62:M62"/>
    <mergeCell ref="J61:M61"/>
    <mergeCell ref="J60:M60"/>
    <mergeCell ref="J59:M59"/>
    <mergeCell ref="J49:M49"/>
    <mergeCell ref="J48:M48"/>
    <mergeCell ref="J47:M47"/>
    <mergeCell ref="J58:M58"/>
    <mergeCell ref="J53:M53"/>
    <mergeCell ref="J52:M52"/>
    <mergeCell ref="J51:M51"/>
    <mergeCell ref="J50:M50"/>
    <mergeCell ref="J57:M57"/>
    <mergeCell ref="J56:M56"/>
    <mergeCell ref="Z57:AC57"/>
    <mergeCell ref="Z58:AC58"/>
    <mergeCell ref="O62:R62"/>
    <mergeCell ref="O61:R61"/>
    <mergeCell ref="O60:R60"/>
    <mergeCell ref="O59:R59"/>
    <mergeCell ref="Z62:AC62"/>
    <mergeCell ref="Z61:AC61"/>
    <mergeCell ref="Z60:AC60"/>
    <mergeCell ref="Z59:AC59"/>
    <mergeCell ref="Z51:AC51"/>
    <mergeCell ref="Z50:AC50"/>
    <mergeCell ref="Z56:AC56"/>
    <mergeCell ref="Z55:AC55"/>
    <mergeCell ref="Z54:AC54"/>
    <mergeCell ref="O54:R54"/>
    <mergeCell ref="O53:R53"/>
    <mergeCell ref="O52:R52"/>
    <mergeCell ref="Z53:AC53"/>
    <mergeCell ref="Z52:AC52"/>
    <mergeCell ref="O58:R58"/>
    <mergeCell ref="O57:R57"/>
    <mergeCell ref="O56:R56"/>
    <mergeCell ref="O55:R55"/>
    <mergeCell ref="O49:R49"/>
    <mergeCell ref="O48:R48"/>
    <mergeCell ref="Z49:AC49"/>
    <mergeCell ref="Z48:AC48"/>
    <mergeCell ref="O47:R47"/>
    <mergeCell ref="S61:U61"/>
    <mergeCell ref="V55:X55"/>
    <mergeCell ref="S55:U55"/>
    <mergeCell ref="V58:X58"/>
    <mergeCell ref="S60:U60"/>
    <mergeCell ref="V49:X49"/>
    <mergeCell ref="S51:U51"/>
    <mergeCell ref="O51:R51"/>
    <mergeCell ref="O50:R50"/>
    <mergeCell ref="AG61:AI61"/>
    <mergeCell ref="AD61:AF61"/>
    <mergeCell ref="V61:X61"/>
    <mergeCell ref="S54:U54"/>
    <mergeCell ref="AG54:AI54"/>
    <mergeCell ref="AD54:AF54"/>
    <mergeCell ref="V54:X54"/>
    <mergeCell ref="S56:U56"/>
    <mergeCell ref="AG55:AI55"/>
    <mergeCell ref="AD55:AF55"/>
    <mergeCell ref="AG62:AI62"/>
    <mergeCell ref="AD62:AF62"/>
    <mergeCell ref="V62:X62"/>
    <mergeCell ref="S62:U62"/>
    <mergeCell ref="AG56:AI56"/>
    <mergeCell ref="AD56:AF56"/>
    <mergeCell ref="V56:X56"/>
    <mergeCell ref="S58:U58"/>
    <mergeCell ref="AG57:AI57"/>
    <mergeCell ref="AD57:AF57"/>
    <mergeCell ref="V57:X57"/>
    <mergeCell ref="S57:U57"/>
    <mergeCell ref="AG58:AI58"/>
    <mergeCell ref="AD58:AF58"/>
    <mergeCell ref="AG59:AI59"/>
    <mergeCell ref="AD59:AF59"/>
    <mergeCell ref="V59:X59"/>
    <mergeCell ref="S59:U59"/>
    <mergeCell ref="AG60:AI60"/>
    <mergeCell ref="AD60:AF60"/>
    <mergeCell ref="V60:X60"/>
    <mergeCell ref="S49:U49"/>
    <mergeCell ref="AG53:AI53"/>
    <mergeCell ref="AD53:AF53"/>
    <mergeCell ref="V53:X53"/>
    <mergeCell ref="S53:U53"/>
    <mergeCell ref="AG49:AI49"/>
    <mergeCell ref="AD49:AF49"/>
    <mergeCell ref="AG50:AI50"/>
    <mergeCell ref="AD50:AF50"/>
    <mergeCell ref="V50:X50"/>
    <mergeCell ref="S50:U50"/>
    <mergeCell ref="AG51:AI51"/>
    <mergeCell ref="AD51:AF51"/>
    <mergeCell ref="V51:X51"/>
    <mergeCell ref="S46:U46"/>
    <mergeCell ref="S48:U48"/>
    <mergeCell ref="AG47:AI47"/>
    <mergeCell ref="AD47:AF47"/>
    <mergeCell ref="V47:X47"/>
    <mergeCell ref="S47:U47"/>
    <mergeCell ref="AG48:AI48"/>
    <mergeCell ref="N46:R46"/>
    <mergeCell ref="I46:M46"/>
    <mergeCell ref="AG52:AI52"/>
    <mergeCell ref="AD52:AF52"/>
    <mergeCell ref="V52:X52"/>
    <mergeCell ref="S52:U52"/>
    <mergeCell ref="AG46:AI46"/>
    <mergeCell ref="AD46:AF46"/>
    <mergeCell ref="Y46:AC46"/>
    <mergeCell ref="V46:X46"/>
    <mergeCell ref="AD48:AF48"/>
    <mergeCell ref="V48:X48"/>
    <mergeCell ref="AD45:AF45"/>
    <mergeCell ref="AG45:AI45"/>
    <mergeCell ref="Z47:AC47"/>
    <mergeCell ref="Y43:AC45"/>
    <mergeCell ref="AD44:AI44"/>
    <mergeCell ref="B59:H59"/>
    <mergeCell ref="B60:H60"/>
    <mergeCell ref="B61:H61"/>
    <mergeCell ref="B62:H62"/>
    <mergeCell ref="B55:H55"/>
    <mergeCell ref="B56:H56"/>
    <mergeCell ref="B57:H57"/>
    <mergeCell ref="B58:H58"/>
    <mergeCell ref="B51:H51"/>
    <mergeCell ref="B52:H52"/>
    <mergeCell ref="B53:H53"/>
    <mergeCell ref="B54:H54"/>
    <mergeCell ref="B47:H47"/>
    <mergeCell ref="B48:H48"/>
    <mergeCell ref="B49:H49"/>
    <mergeCell ref="B50:H50"/>
    <mergeCell ref="P21:R21"/>
    <mergeCell ref="S21:V21"/>
    <mergeCell ref="Z21:AB21"/>
    <mergeCell ref="B42:H45"/>
    <mergeCell ref="S45:U45"/>
    <mergeCell ref="V45:X45"/>
    <mergeCell ref="I42:M45"/>
    <mergeCell ref="N43:R45"/>
    <mergeCell ref="S44:X44"/>
    <mergeCell ref="Z30:AB30"/>
    <mergeCell ref="AC23:AF23"/>
    <mergeCell ref="AC22:AF22"/>
    <mergeCell ref="Z37:AB37"/>
    <mergeCell ref="Z36:AB36"/>
    <mergeCell ref="Z35:AB35"/>
    <mergeCell ref="Z34:AB34"/>
    <mergeCell ref="Z33:AB33"/>
    <mergeCell ref="Z32:AB32"/>
    <mergeCell ref="Z29:AB29"/>
    <mergeCell ref="Z28:AB28"/>
    <mergeCell ref="Z31:AB31"/>
    <mergeCell ref="AC27:AF27"/>
    <mergeCell ref="Z27:AB27"/>
    <mergeCell ref="AC26:AF26"/>
    <mergeCell ref="Z26:AB26"/>
    <mergeCell ref="AC25:AF25"/>
    <mergeCell ref="AC24:AF24"/>
    <mergeCell ref="AC33:AF33"/>
    <mergeCell ref="AC32:AF32"/>
    <mergeCell ref="AC29:AF29"/>
    <mergeCell ref="AC28:AF28"/>
    <mergeCell ref="AC31:AF31"/>
    <mergeCell ref="AC30:AF30"/>
    <mergeCell ref="AC37:AF37"/>
    <mergeCell ref="AC36:AF36"/>
    <mergeCell ref="AC35:AF35"/>
    <mergeCell ref="AC34:AF34"/>
    <mergeCell ref="AG25:AJ25"/>
    <mergeCell ref="AG24:AJ24"/>
    <mergeCell ref="AG23:AJ23"/>
    <mergeCell ref="AG22:AJ22"/>
    <mergeCell ref="AG29:AJ29"/>
    <mergeCell ref="AG28:AJ28"/>
    <mergeCell ref="AG27:AJ27"/>
    <mergeCell ref="AG26:AJ26"/>
    <mergeCell ref="AG33:AJ33"/>
    <mergeCell ref="AG32:AJ32"/>
    <mergeCell ref="AG31:AJ31"/>
    <mergeCell ref="AG30:AJ30"/>
    <mergeCell ref="AG37:AJ37"/>
    <mergeCell ref="AG36:AJ36"/>
    <mergeCell ref="AG35:AJ35"/>
    <mergeCell ref="AG34:AJ34"/>
    <mergeCell ref="W25:Y25"/>
    <mergeCell ref="W24:Y24"/>
    <mergeCell ref="W30:Y30"/>
    <mergeCell ref="W31:Y31"/>
    <mergeCell ref="W29:Y29"/>
    <mergeCell ref="W28:Y28"/>
    <mergeCell ref="W27:Y27"/>
    <mergeCell ref="W26:Y26"/>
    <mergeCell ref="Z25:AB25"/>
    <mergeCell ref="Z24:AB24"/>
    <mergeCell ref="I31:L31"/>
    <mergeCell ref="I30:L30"/>
    <mergeCell ref="P26:R26"/>
    <mergeCell ref="P25:R25"/>
    <mergeCell ref="P24:R24"/>
    <mergeCell ref="S29:V29"/>
    <mergeCell ref="S28:V28"/>
    <mergeCell ref="S26:V26"/>
    <mergeCell ref="W37:Y37"/>
    <mergeCell ref="W36:Y36"/>
    <mergeCell ref="W35:Y35"/>
    <mergeCell ref="W34:Y34"/>
    <mergeCell ref="W33:Y33"/>
    <mergeCell ref="W32:Y32"/>
    <mergeCell ref="P30:R30"/>
    <mergeCell ref="P31:R31"/>
    <mergeCell ref="S33:V33"/>
    <mergeCell ref="S32:V32"/>
    <mergeCell ref="S30:V30"/>
    <mergeCell ref="S31:V31"/>
    <mergeCell ref="P33:R33"/>
    <mergeCell ref="P32:R32"/>
    <mergeCell ref="B25:H25"/>
    <mergeCell ref="B24:H24"/>
    <mergeCell ref="B23:H23"/>
    <mergeCell ref="B22:H22"/>
    <mergeCell ref="B29:H29"/>
    <mergeCell ref="B28:H28"/>
    <mergeCell ref="B27:H27"/>
    <mergeCell ref="B26:H26"/>
    <mergeCell ref="P23:R23"/>
    <mergeCell ref="I23:L23"/>
    <mergeCell ref="B37:H37"/>
    <mergeCell ref="B36:H36"/>
    <mergeCell ref="B35:H35"/>
    <mergeCell ref="B34:H34"/>
    <mergeCell ref="B33:H33"/>
    <mergeCell ref="B32:H32"/>
    <mergeCell ref="B31:H31"/>
    <mergeCell ref="B30:H30"/>
    <mergeCell ref="P37:R37"/>
    <mergeCell ref="P36:R36"/>
    <mergeCell ref="P35:R35"/>
    <mergeCell ref="P34:R34"/>
    <mergeCell ref="P29:R29"/>
    <mergeCell ref="P28:R28"/>
    <mergeCell ref="P27:R27"/>
    <mergeCell ref="I27:L27"/>
    <mergeCell ref="I26:L26"/>
    <mergeCell ref="I25:L25"/>
    <mergeCell ref="I24:L24"/>
    <mergeCell ref="M23:O23"/>
    <mergeCell ref="M26:O26"/>
    <mergeCell ref="M25:O25"/>
    <mergeCell ref="M24:O24"/>
    <mergeCell ref="M22:O22"/>
    <mergeCell ref="I37:L37"/>
    <mergeCell ref="I36:L36"/>
    <mergeCell ref="I35:L35"/>
    <mergeCell ref="I34:L34"/>
    <mergeCell ref="I33:L33"/>
    <mergeCell ref="I32:L32"/>
    <mergeCell ref="I29:L29"/>
    <mergeCell ref="I28:L28"/>
    <mergeCell ref="M27:O27"/>
    <mergeCell ref="M33:O33"/>
    <mergeCell ref="M32:O32"/>
    <mergeCell ref="M29:O29"/>
    <mergeCell ref="M28:O28"/>
    <mergeCell ref="M31:O31"/>
    <mergeCell ref="M30:O30"/>
    <mergeCell ref="M37:O37"/>
    <mergeCell ref="M36:O36"/>
    <mergeCell ref="M35:O35"/>
    <mergeCell ref="M34:O34"/>
    <mergeCell ref="I22:L22"/>
    <mergeCell ref="I17:L20"/>
    <mergeCell ref="AG20:AJ20"/>
    <mergeCell ref="Z20:AB20"/>
    <mergeCell ref="W20:Y20"/>
    <mergeCell ref="W21:Y21"/>
    <mergeCell ref="S22:V22"/>
    <mergeCell ref="P22:R22"/>
    <mergeCell ref="AC21:AF21"/>
    <mergeCell ref="M21:O21"/>
    <mergeCell ref="M19:R19"/>
    <mergeCell ref="W19:AB19"/>
    <mergeCell ref="C10:AJ12"/>
    <mergeCell ref="C8:AJ9"/>
    <mergeCell ref="C13:AJ14"/>
    <mergeCell ref="AD16:AJ16"/>
    <mergeCell ref="S18:V20"/>
    <mergeCell ref="AC18:AF20"/>
    <mergeCell ref="S37:V37"/>
    <mergeCell ref="S36:V36"/>
    <mergeCell ref="S35:V35"/>
    <mergeCell ref="S34:V34"/>
    <mergeCell ref="S23:V23"/>
    <mergeCell ref="S27:V27"/>
    <mergeCell ref="S25:V25"/>
    <mergeCell ref="S24:V24"/>
  </mergeCells>
  <printOptions/>
  <pageMargins left="0.6692913385826772" right="0.5118110236220472" top="0.7874015748031497" bottom="0.2755905511811024" header="0.5118110236220472" footer="0.35433070866141736"/>
  <pageSetup horizontalDpi="300" verticalDpi="300" orientation="portrait" paperSize="9" scale="92" r:id="rId1"/>
</worksheet>
</file>

<file path=xl/worksheets/sheet8.xml><?xml version="1.0" encoding="utf-8"?>
<worksheet xmlns="http://schemas.openxmlformats.org/spreadsheetml/2006/main" xmlns:r="http://schemas.openxmlformats.org/officeDocument/2006/relationships">
  <sheetPr codeName="Sheet9">
    <tabColor indexed="12"/>
  </sheetPr>
  <dimension ref="B1:AZ68"/>
  <sheetViews>
    <sheetView view="pageBreakPreview" zoomScaleSheetLayoutView="100" workbookViewId="0" topLeftCell="A1">
      <selection activeCell="A1" sqref="A1"/>
    </sheetView>
  </sheetViews>
  <sheetFormatPr defaultColWidth="8.796875" defaultRowHeight="14.25"/>
  <cols>
    <col min="1" max="1" width="2.09765625" style="1" customWidth="1"/>
    <col min="2" max="41" width="2.59765625" style="1" customWidth="1"/>
    <col min="42" max="43" width="8.19921875" style="1" customWidth="1"/>
    <col min="44" max="44" width="7.5" style="1" customWidth="1"/>
    <col min="45" max="45" width="2.59765625" style="1" customWidth="1"/>
    <col min="46" max="46" width="7.69921875" style="1" customWidth="1"/>
    <col min="47" max="143" width="2.59765625" style="1" customWidth="1"/>
    <col min="144" max="16384" width="9" style="1" customWidth="1"/>
  </cols>
  <sheetData>
    <row r="1" spans="2:36" ht="17.25">
      <c r="B1" s="34" t="s">
        <v>67</v>
      </c>
      <c r="C1" s="32"/>
      <c r="D1" s="32"/>
      <c r="E1" s="32"/>
      <c r="F1" s="32"/>
      <c r="G1" s="32"/>
      <c r="H1" s="32"/>
      <c r="I1" s="32"/>
      <c r="J1" s="32"/>
      <c r="K1" s="32"/>
      <c r="L1" s="35"/>
      <c r="M1" s="35"/>
      <c r="N1" s="35"/>
      <c r="O1" s="35"/>
      <c r="P1" s="35"/>
      <c r="Q1" s="35"/>
      <c r="R1" s="35"/>
      <c r="S1" s="35"/>
      <c r="T1" s="35"/>
      <c r="U1" s="35"/>
      <c r="V1" s="35"/>
      <c r="W1" s="35"/>
      <c r="X1" s="35"/>
      <c r="Y1" s="35"/>
      <c r="Z1" s="35"/>
      <c r="AA1" s="35"/>
      <c r="AB1" s="35"/>
      <c r="AC1" s="35"/>
      <c r="AD1" s="35"/>
      <c r="AE1" s="35"/>
      <c r="AF1" s="35"/>
      <c r="AG1" s="35"/>
      <c r="AH1" s="35"/>
      <c r="AI1" s="35"/>
      <c r="AJ1" s="35"/>
    </row>
    <row r="2" spans="2:36" ht="1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2:38" ht="13.5" customHeight="1">
      <c r="B3" s="35"/>
      <c r="C3" s="738" t="s">
        <v>806</v>
      </c>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row>
    <row r="4" spans="2:38" ht="13.5">
      <c r="B4" s="35"/>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c r="AD4" s="738"/>
      <c r="AE4" s="738"/>
      <c r="AF4" s="738"/>
      <c r="AG4" s="738"/>
      <c r="AH4" s="738"/>
      <c r="AI4" s="738"/>
      <c r="AJ4" s="738"/>
      <c r="AK4" s="738"/>
      <c r="AL4" s="738"/>
    </row>
    <row r="5" spans="2:38" ht="13.5" customHeight="1">
      <c r="B5" s="35"/>
      <c r="C5" s="681" t="s">
        <v>807</v>
      </c>
      <c r="D5" s="681"/>
      <c r="E5" s="681"/>
      <c r="F5" s="681"/>
      <c r="G5" s="681"/>
      <c r="H5" s="681"/>
      <c r="I5" s="681"/>
      <c r="J5" s="681"/>
      <c r="K5" s="681"/>
      <c r="L5" s="681"/>
      <c r="M5" s="681"/>
      <c r="N5" s="681"/>
      <c r="O5" s="681"/>
      <c r="P5" s="681"/>
      <c r="Q5" s="681"/>
      <c r="R5" s="681"/>
      <c r="S5" s="681"/>
      <c r="T5" s="681"/>
      <c r="U5" s="681"/>
      <c r="V5" s="681"/>
      <c r="W5" s="681"/>
      <c r="X5" s="681"/>
      <c r="Y5" s="681"/>
      <c r="Z5" s="681"/>
      <c r="AA5" s="681"/>
      <c r="AB5" s="681"/>
      <c r="AC5" s="681"/>
      <c r="AD5" s="681"/>
      <c r="AE5" s="681"/>
      <c r="AF5" s="681"/>
      <c r="AG5" s="681"/>
      <c r="AH5" s="681"/>
      <c r="AI5" s="681"/>
      <c r="AJ5" s="681"/>
      <c r="AK5" s="681"/>
      <c r="AL5" s="681"/>
    </row>
    <row r="6" spans="2:38" ht="13.5">
      <c r="B6" s="35"/>
      <c r="C6" s="681"/>
      <c r="D6" s="681"/>
      <c r="E6" s="681"/>
      <c r="F6" s="681"/>
      <c r="G6" s="681"/>
      <c r="H6" s="681"/>
      <c r="I6" s="681"/>
      <c r="J6" s="681"/>
      <c r="K6" s="681"/>
      <c r="L6" s="681"/>
      <c r="M6" s="681"/>
      <c r="N6" s="681"/>
      <c r="O6" s="681"/>
      <c r="P6" s="681"/>
      <c r="Q6" s="681"/>
      <c r="R6" s="681"/>
      <c r="S6" s="681"/>
      <c r="T6" s="681"/>
      <c r="U6" s="681"/>
      <c r="V6" s="681"/>
      <c r="W6" s="681"/>
      <c r="X6" s="681"/>
      <c r="Y6" s="681"/>
      <c r="Z6" s="681"/>
      <c r="AA6" s="681"/>
      <c r="AB6" s="681"/>
      <c r="AC6" s="681"/>
      <c r="AD6" s="681"/>
      <c r="AE6" s="681"/>
      <c r="AF6" s="681"/>
      <c r="AG6" s="681"/>
      <c r="AH6" s="681"/>
      <c r="AI6" s="681"/>
      <c r="AJ6" s="681"/>
      <c r="AK6" s="681"/>
      <c r="AL6" s="681"/>
    </row>
    <row r="7" spans="2:38" ht="13.5">
      <c r="B7" s="35"/>
      <c r="C7" s="681"/>
      <c r="D7" s="681"/>
      <c r="E7" s="681"/>
      <c r="F7" s="681"/>
      <c r="G7" s="681"/>
      <c r="H7" s="681"/>
      <c r="I7" s="681"/>
      <c r="J7" s="681"/>
      <c r="K7" s="681"/>
      <c r="L7" s="681"/>
      <c r="M7" s="681"/>
      <c r="N7" s="681"/>
      <c r="O7" s="681"/>
      <c r="P7" s="681"/>
      <c r="Q7" s="681"/>
      <c r="R7" s="681"/>
      <c r="S7" s="681"/>
      <c r="T7" s="681"/>
      <c r="U7" s="681"/>
      <c r="V7" s="681"/>
      <c r="W7" s="681"/>
      <c r="X7" s="681"/>
      <c r="Y7" s="681"/>
      <c r="Z7" s="681"/>
      <c r="AA7" s="681"/>
      <c r="AB7" s="681"/>
      <c r="AC7" s="681"/>
      <c r="AD7" s="681"/>
      <c r="AE7" s="681"/>
      <c r="AF7" s="681"/>
      <c r="AG7" s="681"/>
      <c r="AH7" s="681"/>
      <c r="AI7" s="681"/>
      <c r="AJ7" s="681"/>
      <c r="AK7" s="681"/>
      <c r="AL7" s="681"/>
    </row>
    <row r="8" spans="2:38" ht="13.5" customHeight="1">
      <c r="B8" s="35"/>
      <c r="C8" s="681" t="s">
        <v>808</v>
      </c>
      <c r="D8" s="681"/>
      <c r="E8" s="681"/>
      <c r="F8" s="681"/>
      <c r="G8" s="681"/>
      <c r="H8" s="681"/>
      <c r="I8" s="681"/>
      <c r="J8" s="681"/>
      <c r="K8" s="681"/>
      <c r="L8" s="681"/>
      <c r="M8" s="681"/>
      <c r="N8" s="681"/>
      <c r="O8" s="681"/>
      <c r="P8" s="681"/>
      <c r="Q8" s="681"/>
      <c r="R8" s="681"/>
      <c r="S8" s="681"/>
      <c r="T8" s="681"/>
      <c r="U8" s="681"/>
      <c r="V8" s="681"/>
      <c r="W8" s="681"/>
      <c r="X8" s="681"/>
      <c r="Y8" s="681"/>
      <c r="Z8" s="681"/>
      <c r="AA8" s="681"/>
      <c r="AB8" s="681"/>
      <c r="AC8" s="681"/>
      <c r="AD8" s="681"/>
      <c r="AE8" s="681"/>
      <c r="AF8" s="681"/>
      <c r="AG8" s="681"/>
      <c r="AH8" s="681"/>
      <c r="AI8" s="681"/>
      <c r="AJ8" s="681"/>
      <c r="AK8" s="681"/>
      <c r="AL8" s="681"/>
    </row>
    <row r="9" spans="2:38" ht="13.5">
      <c r="B9" s="35"/>
      <c r="C9" s="681"/>
      <c r="D9" s="681"/>
      <c r="E9" s="681"/>
      <c r="F9" s="681"/>
      <c r="G9" s="681"/>
      <c r="H9" s="681"/>
      <c r="I9" s="681"/>
      <c r="J9" s="681"/>
      <c r="K9" s="681"/>
      <c r="L9" s="681"/>
      <c r="M9" s="681"/>
      <c r="N9" s="681"/>
      <c r="O9" s="681"/>
      <c r="P9" s="681"/>
      <c r="Q9" s="681"/>
      <c r="R9" s="681"/>
      <c r="S9" s="681"/>
      <c r="T9" s="681"/>
      <c r="U9" s="681"/>
      <c r="V9" s="681"/>
      <c r="W9" s="681"/>
      <c r="X9" s="681"/>
      <c r="Y9" s="681"/>
      <c r="Z9" s="681"/>
      <c r="AA9" s="681"/>
      <c r="AB9" s="681"/>
      <c r="AC9" s="681"/>
      <c r="AD9" s="681"/>
      <c r="AE9" s="681"/>
      <c r="AF9" s="681"/>
      <c r="AG9" s="681"/>
      <c r="AH9" s="681"/>
      <c r="AI9" s="681"/>
      <c r="AJ9" s="681"/>
      <c r="AK9" s="681"/>
      <c r="AL9" s="681"/>
    </row>
    <row r="10" spans="2:36" ht="1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row>
    <row r="11" spans="2:38" s="32" customFormat="1" ht="13.5">
      <c r="B11" s="32" t="s">
        <v>68</v>
      </c>
      <c r="AD11" s="64"/>
      <c r="AE11" s="64"/>
      <c r="AF11" s="625" t="s">
        <v>78</v>
      </c>
      <c r="AG11" s="625"/>
      <c r="AH11" s="625"/>
      <c r="AI11" s="625"/>
      <c r="AJ11" s="625"/>
      <c r="AK11" s="625"/>
      <c r="AL11" s="625"/>
    </row>
    <row r="12" spans="2:38" ht="8.25" customHeight="1">
      <c r="B12" s="664" t="s">
        <v>66</v>
      </c>
      <c r="C12" s="665"/>
      <c r="D12" s="665"/>
      <c r="E12" s="665"/>
      <c r="F12" s="665"/>
      <c r="G12" s="665"/>
      <c r="H12" s="666"/>
      <c r="I12" s="683" t="s">
        <v>84</v>
      </c>
      <c r="J12" s="706"/>
      <c r="K12" s="706"/>
      <c r="L12" s="706"/>
      <c r="M12" s="74"/>
      <c r="N12" s="74"/>
      <c r="O12" s="74"/>
      <c r="P12" s="74"/>
      <c r="Q12" s="74"/>
      <c r="R12" s="74"/>
      <c r="S12" s="91"/>
      <c r="T12" s="92"/>
      <c r="U12" s="92"/>
      <c r="V12" s="92"/>
      <c r="W12" s="74"/>
      <c r="X12" s="74"/>
      <c r="Y12" s="74"/>
      <c r="Z12" s="74"/>
      <c r="AA12" s="74"/>
      <c r="AB12" s="74"/>
      <c r="AC12" s="91"/>
      <c r="AD12" s="92"/>
      <c r="AE12" s="92"/>
      <c r="AF12" s="92"/>
      <c r="AG12" s="74"/>
      <c r="AH12" s="74"/>
      <c r="AI12" s="74"/>
      <c r="AJ12" s="74"/>
      <c r="AK12" s="86"/>
      <c r="AL12" s="87"/>
    </row>
    <row r="13" spans="2:38" ht="8.25" customHeight="1">
      <c r="B13" s="667"/>
      <c r="C13" s="668"/>
      <c r="D13" s="668"/>
      <c r="E13" s="668"/>
      <c r="F13" s="668"/>
      <c r="G13" s="668"/>
      <c r="H13" s="669"/>
      <c r="I13" s="685"/>
      <c r="J13" s="708"/>
      <c r="K13" s="708"/>
      <c r="L13" s="708"/>
      <c r="M13" s="93"/>
      <c r="N13" s="94"/>
      <c r="O13" s="94"/>
      <c r="P13" s="94"/>
      <c r="Q13" s="94"/>
      <c r="R13" s="94"/>
      <c r="S13" s="683" t="s">
        <v>47</v>
      </c>
      <c r="T13" s="684"/>
      <c r="U13" s="684"/>
      <c r="V13" s="684"/>
      <c r="W13" s="89"/>
      <c r="X13" s="76"/>
      <c r="Y13" s="76"/>
      <c r="Z13" s="76"/>
      <c r="AA13" s="76"/>
      <c r="AB13" s="90"/>
      <c r="AC13" s="683" t="s">
        <v>48</v>
      </c>
      <c r="AD13" s="684"/>
      <c r="AE13" s="684"/>
      <c r="AF13" s="684"/>
      <c r="AG13" s="89"/>
      <c r="AH13" s="76"/>
      <c r="AI13" s="76"/>
      <c r="AJ13" s="76"/>
      <c r="AK13" s="76"/>
      <c r="AL13" s="90"/>
    </row>
    <row r="14" spans="2:38" ht="13.5">
      <c r="B14" s="667"/>
      <c r="C14" s="668"/>
      <c r="D14" s="668"/>
      <c r="E14" s="668"/>
      <c r="F14" s="668"/>
      <c r="G14" s="668"/>
      <c r="H14" s="669"/>
      <c r="I14" s="707"/>
      <c r="J14" s="723"/>
      <c r="K14" s="723"/>
      <c r="L14" s="723"/>
      <c r="M14" s="627" t="s">
        <v>35</v>
      </c>
      <c r="N14" s="628"/>
      <c r="O14" s="628"/>
      <c r="P14" s="628"/>
      <c r="Q14" s="628"/>
      <c r="R14" s="628"/>
      <c r="S14" s="685"/>
      <c r="T14" s="686"/>
      <c r="U14" s="686"/>
      <c r="V14" s="721"/>
      <c r="W14" s="629" t="s">
        <v>35</v>
      </c>
      <c r="X14" s="630"/>
      <c r="Y14" s="630"/>
      <c r="Z14" s="630"/>
      <c r="AA14" s="630"/>
      <c r="AB14" s="631"/>
      <c r="AC14" s="685"/>
      <c r="AD14" s="686"/>
      <c r="AE14" s="686"/>
      <c r="AF14" s="721"/>
      <c r="AG14" s="629" t="s">
        <v>35</v>
      </c>
      <c r="AH14" s="630"/>
      <c r="AI14" s="630"/>
      <c r="AJ14" s="630"/>
      <c r="AK14" s="630"/>
      <c r="AL14" s="631"/>
    </row>
    <row r="15" spans="2:38" s="13" customFormat="1" ht="13.5">
      <c r="B15" s="667"/>
      <c r="C15" s="668"/>
      <c r="D15" s="668"/>
      <c r="E15" s="668"/>
      <c r="F15" s="668"/>
      <c r="G15" s="668"/>
      <c r="H15" s="669"/>
      <c r="I15" s="709"/>
      <c r="J15" s="710"/>
      <c r="K15" s="710"/>
      <c r="L15" s="710"/>
      <c r="M15" s="705" t="s">
        <v>25</v>
      </c>
      <c r="N15" s="705"/>
      <c r="O15" s="705"/>
      <c r="P15" s="705" t="s">
        <v>24</v>
      </c>
      <c r="Q15" s="720"/>
      <c r="R15" s="724"/>
      <c r="S15" s="687"/>
      <c r="T15" s="688"/>
      <c r="U15" s="688"/>
      <c r="V15" s="722"/>
      <c r="W15" s="660" t="s">
        <v>25</v>
      </c>
      <c r="X15" s="705"/>
      <c r="Y15" s="705"/>
      <c r="Z15" s="705" t="s">
        <v>24</v>
      </c>
      <c r="AA15" s="720"/>
      <c r="AB15" s="720"/>
      <c r="AC15" s="687"/>
      <c r="AD15" s="688"/>
      <c r="AE15" s="688"/>
      <c r="AF15" s="722"/>
      <c r="AG15" s="660" t="s">
        <v>25</v>
      </c>
      <c r="AH15" s="705"/>
      <c r="AI15" s="705"/>
      <c r="AJ15" s="705" t="s">
        <v>24</v>
      </c>
      <c r="AK15" s="720"/>
      <c r="AL15" s="720"/>
    </row>
    <row r="16" spans="2:38" s="16" customFormat="1" ht="9.75">
      <c r="B16" s="23"/>
      <c r="C16" s="24"/>
      <c r="D16" s="24"/>
      <c r="E16" s="24"/>
      <c r="F16" s="24"/>
      <c r="G16" s="24"/>
      <c r="H16" s="25"/>
      <c r="I16" s="27"/>
      <c r="J16" s="17"/>
      <c r="K16" s="29"/>
      <c r="L16" s="29" t="s">
        <v>44</v>
      </c>
      <c r="M16" s="17"/>
      <c r="N16" s="29"/>
      <c r="O16" s="29" t="s">
        <v>75</v>
      </c>
      <c r="P16" s="17"/>
      <c r="Q16" s="29"/>
      <c r="R16" s="29" t="s">
        <v>75</v>
      </c>
      <c r="S16" s="17"/>
      <c r="T16" s="17"/>
      <c r="U16" s="29"/>
      <c r="V16" s="29" t="s">
        <v>44</v>
      </c>
      <c r="W16" s="17"/>
      <c r="X16" s="29"/>
      <c r="Y16" s="29" t="s">
        <v>75</v>
      </c>
      <c r="Z16" s="17"/>
      <c r="AA16" s="29"/>
      <c r="AB16" s="29" t="s">
        <v>75</v>
      </c>
      <c r="AC16" s="17"/>
      <c r="AD16" s="17"/>
      <c r="AE16" s="29"/>
      <c r="AF16" s="29" t="s">
        <v>44</v>
      </c>
      <c r="AG16" s="17"/>
      <c r="AH16" s="29"/>
      <c r="AI16" s="29" t="s">
        <v>75</v>
      </c>
      <c r="AJ16" s="17"/>
      <c r="AK16" s="17"/>
      <c r="AL16" s="30" t="s">
        <v>75</v>
      </c>
    </row>
    <row r="17" spans="2:38" ht="13.5">
      <c r="B17" s="661" t="s">
        <v>30</v>
      </c>
      <c r="C17" s="662"/>
      <c r="D17" s="662"/>
      <c r="E17" s="662"/>
      <c r="F17" s="662"/>
      <c r="G17" s="662"/>
      <c r="H17" s="663"/>
      <c r="I17" s="741">
        <v>156.2</v>
      </c>
      <c r="J17" s="741"/>
      <c r="K17" s="741"/>
      <c r="L17" s="741"/>
      <c r="M17" s="653">
        <v>3.1</v>
      </c>
      <c r="N17" s="653"/>
      <c r="O17" s="653"/>
      <c r="P17" s="653">
        <v>1.5</v>
      </c>
      <c r="Q17" s="653"/>
      <c r="R17" s="653"/>
      <c r="S17" s="741">
        <v>144.5</v>
      </c>
      <c r="T17" s="741"/>
      <c r="U17" s="741"/>
      <c r="V17" s="741"/>
      <c r="W17" s="653">
        <v>3.4</v>
      </c>
      <c r="X17" s="653"/>
      <c r="Y17" s="653"/>
      <c r="Z17" s="653">
        <v>2.6</v>
      </c>
      <c r="AA17" s="653"/>
      <c r="AB17" s="653"/>
      <c r="AC17" s="741">
        <v>11.7</v>
      </c>
      <c r="AD17" s="741"/>
      <c r="AE17" s="741"/>
      <c r="AF17" s="741"/>
      <c r="AG17" s="653">
        <v>0.9</v>
      </c>
      <c r="AH17" s="653"/>
      <c r="AI17" s="653"/>
      <c r="AJ17" s="653">
        <v>-10.3</v>
      </c>
      <c r="AK17" s="653"/>
      <c r="AL17" s="690"/>
    </row>
    <row r="18" spans="2:38" ht="13.5">
      <c r="B18" s="661" t="s">
        <v>31</v>
      </c>
      <c r="C18" s="662"/>
      <c r="D18" s="662"/>
      <c r="E18" s="662"/>
      <c r="F18" s="662"/>
      <c r="G18" s="662"/>
      <c r="H18" s="663"/>
      <c r="I18" s="741">
        <v>194.1</v>
      </c>
      <c r="J18" s="741"/>
      <c r="K18" s="741"/>
      <c r="L18" s="741"/>
      <c r="M18" s="653">
        <v>4.1</v>
      </c>
      <c r="N18" s="653"/>
      <c r="O18" s="653"/>
      <c r="P18" s="653">
        <v>12</v>
      </c>
      <c r="Q18" s="653"/>
      <c r="R18" s="653"/>
      <c r="S18" s="741">
        <v>178.9</v>
      </c>
      <c r="T18" s="741"/>
      <c r="U18" s="741"/>
      <c r="V18" s="741"/>
      <c r="W18" s="653">
        <v>4.3</v>
      </c>
      <c r="X18" s="653"/>
      <c r="Y18" s="653"/>
      <c r="Z18" s="653">
        <v>11</v>
      </c>
      <c r="AA18" s="653"/>
      <c r="AB18" s="653"/>
      <c r="AC18" s="741">
        <v>15.2</v>
      </c>
      <c r="AD18" s="741"/>
      <c r="AE18" s="741"/>
      <c r="AF18" s="741"/>
      <c r="AG18" s="653">
        <v>1.4</v>
      </c>
      <c r="AH18" s="653"/>
      <c r="AI18" s="653"/>
      <c r="AJ18" s="653">
        <v>25.1</v>
      </c>
      <c r="AK18" s="653"/>
      <c r="AL18" s="690"/>
    </row>
    <row r="19" spans="2:38" ht="13.5">
      <c r="B19" s="661" t="s">
        <v>32</v>
      </c>
      <c r="C19" s="662"/>
      <c r="D19" s="662"/>
      <c r="E19" s="662"/>
      <c r="F19" s="662"/>
      <c r="G19" s="662"/>
      <c r="H19" s="663"/>
      <c r="I19" s="741">
        <v>174.5</v>
      </c>
      <c r="J19" s="741"/>
      <c r="K19" s="741"/>
      <c r="L19" s="741"/>
      <c r="M19" s="653">
        <v>4.4</v>
      </c>
      <c r="N19" s="653"/>
      <c r="O19" s="653"/>
      <c r="P19" s="653">
        <v>2.2</v>
      </c>
      <c r="Q19" s="653"/>
      <c r="R19" s="653"/>
      <c r="S19" s="741">
        <v>159.6</v>
      </c>
      <c r="T19" s="741"/>
      <c r="U19" s="741"/>
      <c r="V19" s="741"/>
      <c r="W19" s="653">
        <v>5</v>
      </c>
      <c r="X19" s="653"/>
      <c r="Y19" s="653"/>
      <c r="Z19" s="653">
        <v>4.3</v>
      </c>
      <c r="AA19" s="653"/>
      <c r="AB19" s="653"/>
      <c r="AC19" s="741">
        <v>14.9</v>
      </c>
      <c r="AD19" s="741"/>
      <c r="AE19" s="741"/>
      <c r="AF19" s="741"/>
      <c r="AG19" s="653">
        <v>-1.4</v>
      </c>
      <c r="AH19" s="653"/>
      <c r="AI19" s="653"/>
      <c r="AJ19" s="653">
        <v>-15</v>
      </c>
      <c r="AK19" s="653"/>
      <c r="AL19" s="690"/>
    </row>
    <row r="20" spans="2:38" ht="13.5">
      <c r="B20" s="661" t="s">
        <v>57</v>
      </c>
      <c r="C20" s="662"/>
      <c r="D20" s="662"/>
      <c r="E20" s="662"/>
      <c r="F20" s="662"/>
      <c r="G20" s="662"/>
      <c r="H20" s="663"/>
      <c r="I20" s="741">
        <v>160.1</v>
      </c>
      <c r="J20" s="741"/>
      <c r="K20" s="741"/>
      <c r="L20" s="741"/>
      <c r="M20" s="653">
        <v>-1.1</v>
      </c>
      <c r="N20" s="653"/>
      <c r="O20" s="653"/>
      <c r="P20" s="653">
        <v>5.1</v>
      </c>
      <c r="Q20" s="653"/>
      <c r="R20" s="653"/>
      <c r="S20" s="741">
        <v>146.7</v>
      </c>
      <c r="T20" s="741"/>
      <c r="U20" s="741"/>
      <c r="V20" s="741"/>
      <c r="W20" s="653">
        <v>0.2</v>
      </c>
      <c r="X20" s="653"/>
      <c r="Y20" s="653"/>
      <c r="Z20" s="653">
        <v>1.2</v>
      </c>
      <c r="AA20" s="653"/>
      <c r="AB20" s="653"/>
      <c r="AC20" s="741">
        <v>13.4</v>
      </c>
      <c r="AD20" s="741"/>
      <c r="AE20" s="741"/>
      <c r="AF20" s="741"/>
      <c r="AG20" s="653">
        <v>-14.1</v>
      </c>
      <c r="AH20" s="653"/>
      <c r="AI20" s="653"/>
      <c r="AJ20" s="653">
        <v>37.4</v>
      </c>
      <c r="AK20" s="653"/>
      <c r="AL20" s="690"/>
    </row>
    <row r="21" spans="2:38" ht="13.5">
      <c r="B21" s="661" t="s">
        <v>26</v>
      </c>
      <c r="C21" s="662"/>
      <c r="D21" s="662"/>
      <c r="E21" s="662"/>
      <c r="F21" s="662"/>
      <c r="G21" s="662"/>
      <c r="H21" s="663"/>
      <c r="I21" s="741">
        <v>169.2</v>
      </c>
      <c r="J21" s="741"/>
      <c r="K21" s="741"/>
      <c r="L21" s="741"/>
      <c r="M21" s="653">
        <v>4.4</v>
      </c>
      <c r="N21" s="653"/>
      <c r="O21" s="653"/>
      <c r="P21" s="653">
        <v>5.9</v>
      </c>
      <c r="Q21" s="653"/>
      <c r="R21" s="653"/>
      <c r="S21" s="741">
        <v>153.5</v>
      </c>
      <c r="T21" s="741"/>
      <c r="U21" s="741"/>
      <c r="V21" s="741"/>
      <c r="W21" s="653">
        <v>4.7</v>
      </c>
      <c r="X21" s="653"/>
      <c r="Y21" s="653"/>
      <c r="Z21" s="653">
        <v>2.9</v>
      </c>
      <c r="AA21" s="653"/>
      <c r="AB21" s="653"/>
      <c r="AC21" s="741">
        <v>15.7</v>
      </c>
      <c r="AD21" s="741"/>
      <c r="AE21" s="741"/>
      <c r="AF21" s="741"/>
      <c r="AG21" s="653">
        <v>0.6</v>
      </c>
      <c r="AH21" s="653"/>
      <c r="AI21" s="653"/>
      <c r="AJ21" s="653">
        <v>48.2</v>
      </c>
      <c r="AK21" s="653"/>
      <c r="AL21" s="690"/>
    </row>
    <row r="22" spans="2:38" ht="13.5">
      <c r="B22" s="661" t="s">
        <v>56</v>
      </c>
      <c r="C22" s="662"/>
      <c r="D22" s="662"/>
      <c r="E22" s="662"/>
      <c r="F22" s="662"/>
      <c r="G22" s="662"/>
      <c r="H22" s="663"/>
      <c r="I22" s="741">
        <v>168.2</v>
      </c>
      <c r="J22" s="741"/>
      <c r="K22" s="741"/>
      <c r="L22" s="741"/>
      <c r="M22" s="653">
        <v>2</v>
      </c>
      <c r="N22" s="653"/>
      <c r="O22" s="653"/>
      <c r="P22" s="653">
        <v>2.1</v>
      </c>
      <c r="Q22" s="653"/>
      <c r="R22" s="653"/>
      <c r="S22" s="741">
        <v>150.5</v>
      </c>
      <c r="T22" s="741"/>
      <c r="U22" s="741"/>
      <c r="V22" s="741"/>
      <c r="W22" s="653">
        <v>1.6</v>
      </c>
      <c r="X22" s="653"/>
      <c r="Y22" s="653"/>
      <c r="Z22" s="653">
        <v>5.3</v>
      </c>
      <c r="AA22" s="653"/>
      <c r="AB22" s="653"/>
      <c r="AC22" s="741">
        <v>17.7</v>
      </c>
      <c r="AD22" s="741"/>
      <c r="AE22" s="741"/>
      <c r="AF22" s="741"/>
      <c r="AG22" s="653">
        <v>6.1</v>
      </c>
      <c r="AH22" s="653"/>
      <c r="AI22" s="653"/>
      <c r="AJ22" s="653">
        <v>-19</v>
      </c>
      <c r="AK22" s="653"/>
      <c r="AL22" s="690"/>
    </row>
    <row r="23" spans="2:38" ht="13.5">
      <c r="B23" s="661" t="s">
        <v>72</v>
      </c>
      <c r="C23" s="662"/>
      <c r="D23" s="662"/>
      <c r="E23" s="662"/>
      <c r="F23" s="662"/>
      <c r="G23" s="662"/>
      <c r="H23" s="663"/>
      <c r="I23" s="741">
        <v>135.9</v>
      </c>
      <c r="J23" s="741"/>
      <c r="K23" s="741"/>
      <c r="L23" s="741"/>
      <c r="M23" s="653">
        <v>3</v>
      </c>
      <c r="N23" s="653"/>
      <c r="O23" s="653"/>
      <c r="P23" s="653">
        <v>-1.4</v>
      </c>
      <c r="Q23" s="653"/>
      <c r="R23" s="653"/>
      <c r="S23" s="741">
        <v>129</v>
      </c>
      <c r="T23" s="741"/>
      <c r="U23" s="741"/>
      <c r="V23" s="741"/>
      <c r="W23" s="653">
        <v>3.4</v>
      </c>
      <c r="X23" s="653"/>
      <c r="Y23" s="653"/>
      <c r="Z23" s="653">
        <v>-0.7</v>
      </c>
      <c r="AA23" s="653"/>
      <c r="AB23" s="653"/>
      <c r="AC23" s="741">
        <v>6.9</v>
      </c>
      <c r="AD23" s="741"/>
      <c r="AE23" s="741"/>
      <c r="AF23" s="741"/>
      <c r="AG23" s="653">
        <v>-4.2</v>
      </c>
      <c r="AH23" s="653"/>
      <c r="AI23" s="653"/>
      <c r="AJ23" s="653">
        <v>-11.5</v>
      </c>
      <c r="AK23" s="653"/>
      <c r="AL23" s="690"/>
    </row>
    <row r="24" spans="2:38" ht="13.5">
      <c r="B24" s="661" t="s">
        <v>73</v>
      </c>
      <c r="C24" s="662"/>
      <c r="D24" s="662"/>
      <c r="E24" s="662"/>
      <c r="F24" s="662"/>
      <c r="G24" s="662"/>
      <c r="H24" s="663"/>
      <c r="I24" s="741">
        <v>163.2</v>
      </c>
      <c r="J24" s="741"/>
      <c r="K24" s="741"/>
      <c r="L24" s="741"/>
      <c r="M24" s="653">
        <v>0.8</v>
      </c>
      <c r="N24" s="653"/>
      <c r="O24" s="653"/>
      <c r="P24" s="653">
        <v>7.3</v>
      </c>
      <c r="Q24" s="653"/>
      <c r="R24" s="653"/>
      <c r="S24" s="741">
        <v>148.2</v>
      </c>
      <c r="T24" s="741"/>
      <c r="U24" s="741"/>
      <c r="V24" s="741"/>
      <c r="W24" s="653">
        <v>0.9</v>
      </c>
      <c r="X24" s="653"/>
      <c r="Y24" s="653"/>
      <c r="Z24" s="653">
        <v>6.6</v>
      </c>
      <c r="AA24" s="653"/>
      <c r="AB24" s="653"/>
      <c r="AC24" s="741">
        <v>15</v>
      </c>
      <c r="AD24" s="741"/>
      <c r="AE24" s="741"/>
      <c r="AF24" s="741"/>
      <c r="AG24" s="653">
        <v>-0.7</v>
      </c>
      <c r="AH24" s="653"/>
      <c r="AI24" s="653"/>
      <c r="AJ24" s="653">
        <v>15.1</v>
      </c>
      <c r="AK24" s="653"/>
      <c r="AL24" s="690"/>
    </row>
    <row r="25" spans="2:38" ht="13.5">
      <c r="B25" s="661" t="s">
        <v>55</v>
      </c>
      <c r="C25" s="662"/>
      <c r="D25" s="662"/>
      <c r="E25" s="662"/>
      <c r="F25" s="662"/>
      <c r="G25" s="662"/>
      <c r="H25" s="663"/>
      <c r="I25" s="741">
        <v>133.4</v>
      </c>
      <c r="J25" s="741"/>
      <c r="K25" s="741"/>
      <c r="L25" s="741"/>
      <c r="M25" s="653">
        <v>-3.8</v>
      </c>
      <c r="N25" s="653"/>
      <c r="O25" s="653"/>
      <c r="P25" s="653">
        <v>-7.8</v>
      </c>
      <c r="Q25" s="653"/>
      <c r="R25" s="653"/>
      <c r="S25" s="740">
        <v>123.6</v>
      </c>
      <c r="T25" s="740"/>
      <c r="U25" s="740"/>
      <c r="V25" s="740"/>
      <c r="W25" s="653">
        <v>-3.8</v>
      </c>
      <c r="X25" s="653"/>
      <c r="Y25" s="653"/>
      <c r="Z25" s="653">
        <v>-8.1</v>
      </c>
      <c r="AA25" s="653"/>
      <c r="AB25" s="653"/>
      <c r="AC25" s="740">
        <v>9.8</v>
      </c>
      <c r="AD25" s="740"/>
      <c r="AE25" s="740"/>
      <c r="AF25" s="740"/>
      <c r="AG25" s="653">
        <v>-3.9</v>
      </c>
      <c r="AH25" s="653"/>
      <c r="AI25" s="653"/>
      <c r="AJ25" s="653">
        <v>-3.2</v>
      </c>
      <c r="AK25" s="653"/>
      <c r="AL25" s="690"/>
    </row>
    <row r="26" spans="2:38" ht="13.5">
      <c r="B26" s="661" t="s">
        <v>54</v>
      </c>
      <c r="C26" s="662"/>
      <c r="D26" s="662"/>
      <c r="E26" s="662"/>
      <c r="F26" s="662"/>
      <c r="G26" s="662"/>
      <c r="H26" s="663"/>
      <c r="I26" s="741">
        <v>176.7</v>
      </c>
      <c r="J26" s="741"/>
      <c r="K26" s="741"/>
      <c r="L26" s="741"/>
      <c r="M26" s="653">
        <v>5.1</v>
      </c>
      <c r="N26" s="653"/>
      <c r="O26" s="653"/>
      <c r="P26" s="653">
        <v>8.2</v>
      </c>
      <c r="Q26" s="653"/>
      <c r="R26" s="653"/>
      <c r="S26" s="740">
        <v>156.8</v>
      </c>
      <c r="T26" s="740"/>
      <c r="U26" s="740"/>
      <c r="V26" s="740"/>
      <c r="W26" s="653">
        <v>5.1</v>
      </c>
      <c r="X26" s="653"/>
      <c r="Y26" s="653"/>
      <c r="Z26" s="653">
        <v>8.4</v>
      </c>
      <c r="AA26" s="653"/>
      <c r="AB26" s="653"/>
      <c r="AC26" s="740">
        <v>19.9</v>
      </c>
      <c r="AD26" s="740"/>
      <c r="AE26" s="740"/>
      <c r="AF26" s="740"/>
      <c r="AG26" s="653">
        <v>4.7</v>
      </c>
      <c r="AH26" s="653"/>
      <c r="AI26" s="653"/>
      <c r="AJ26" s="653">
        <v>6.8</v>
      </c>
      <c r="AK26" s="653"/>
      <c r="AL26" s="690"/>
    </row>
    <row r="27" spans="2:38" ht="13.5">
      <c r="B27" s="661" t="s">
        <v>53</v>
      </c>
      <c r="C27" s="662"/>
      <c r="D27" s="662"/>
      <c r="E27" s="662"/>
      <c r="F27" s="662"/>
      <c r="G27" s="662"/>
      <c r="H27" s="663"/>
      <c r="I27" s="741">
        <v>113.9</v>
      </c>
      <c r="J27" s="741"/>
      <c r="K27" s="741"/>
      <c r="L27" s="741"/>
      <c r="M27" s="653">
        <v>1.6</v>
      </c>
      <c r="N27" s="653"/>
      <c r="O27" s="653"/>
      <c r="P27" s="653">
        <v>3.3</v>
      </c>
      <c r="Q27" s="653"/>
      <c r="R27" s="653"/>
      <c r="S27" s="740">
        <v>107</v>
      </c>
      <c r="T27" s="740"/>
      <c r="U27" s="740"/>
      <c r="V27" s="740"/>
      <c r="W27" s="653">
        <v>0.7</v>
      </c>
      <c r="X27" s="653"/>
      <c r="Y27" s="653"/>
      <c r="Z27" s="653">
        <v>2.4</v>
      </c>
      <c r="AA27" s="653"/>
      <c r="AB27" s="653"/>
      <c r="AC27" s="740">
        <v>6.9</v>
      </c>
      <c r="AD27" s="740"/>
      <c r="AE27" s="740"/>
      <c r="AF27" s="740"/>
      <c r="AG27" s="653">
        <v>19</v>
      </c>
      <c r="AH27" s="653"/>
      <c r="AI27" s="653"/>
      <c r="AJ27" s="653">
        <v>13.1</v>
      </c>
      <c r="AK27" s="653"/>
      <c r="AL27" s="690"/>
    </row>
    <row r="28" spans="2:38" ht="13.5">
      <c r="B28" s="661" t="s">
        <v>52</v>
      </c>
      <c r="C28" s="662"/>
      <c r="D28" s="662"/>
      <c r="E28" s="662"/>
      <c r="F28" s="662"/>
      <c r="G28" s="662"/>
      <c r="H28" s="663"/>
      <c r="I28" s="741">
        <v>146.8</v>
      </c>
      <c r="J28" s="741"/>
      <c r="K28" s="741"/>
      <c r="L28" s="741"/>
      <c r="M28" s="653">
        <v>8.3</v>
      </c>
      <c r="N28" s="653"/>
      <c r="O28" s="653"/>
      <c r="P28" s="653">
        <v>-3.2</v>
      </c>
      <c r="Q28" s="653"/>
      <c r="R28" s="653"/>
      <c r="S28" s="740">
        <v>142.4</v>
      </c>
      <c r="T28" s="740"/>
      <c r="U28" s="740"/>
      <c r="V28" s="740"/>
      <c r="W28" s="653">
        <v>8</v>
      </c>
      <c r="X28" s="653"/>
      <c r="Y28" s="653"/>
      <c r="Z28" s="653">
        <v>-3.3</v>
      </c>
      <c r="AA28" s="653"/>
      <c r="AB28" s="653"/>
      <c r="AC28" s="740">
        <v>4.4</v>
      </c>
      <c r="AD28" s="740"/>
      <c r="AE28" s="740"/>
      <c r="AF28" s="740"/>
      <c r="AG28" s="653">
        <v>15.7</v>
      </c>
      <c r="AH28" s="653"/>
      <c r="AI28" s="653"/>
      <c r="AJ28" s="653">
        <v>-3.8</v>
      </c>
      <c r="AK28" s="653"/>
      <c r="AL28" s="690"/>
    </row>
    <row r="29" spans="2:38" ht="13.5">
      <c r="B29" s="661" t="s">
        <v>33</v>
      </c>
      <c r="C29" s="662"/>
      <c r="D29" s="662"/>
      <c r="E29" s="662"/>
      <c r="F29" s="662"/>
      <c r="G29" s="662"/>
      <c r="H29" s="663"/>
      <c r="I29" s="741">
        <v>123.4</v>
      </c>
      <c r="J29" s="741"/>
      <c r="K29" s="741"/>
      <c r="L29" s="741"/>
      <c r="M29" s="653">
        <v>-2</v>
      </c>
      <c r="N29" s="653"/>
      <c r="O29" s="653"/>
      <c r="P29" s="653">
        <v>-4.1</v>
      </c>
      <c r="Q29" s="653"/>
      <c r="R29" s="653"/>
      <c r="S29" s="740">
        <v>114</v>
      </c>
      <c r="T29" s="740"/>
      <c r="U29" s="740"/>
      <c r="V29" s="740"/>
      <c r="W29" s="653">
        <v>-2.4</v>
      </c>
      <c r="X29" s="653"/>
      <c r="Y29" s="653"/>
      <c r="Z29" s="653">
        <v>-2.1</v>
      </c>
      <c r="AA29" s="653"/>
      <c r="AB29" s="653"/>
      <c r="AC29" s="740">
        <v>9.4</v>
      </c>
      <c r="AD29" s="740"/>
      <c r="AE29" s="740"/>
      <c r="AF29" s="740"/>
      <c r="AG29" s="653">
        <v>2</v>
      </c>
      <c r="AH29" s="653"/>
      <c r="AI29" s="653"/>
      <c r="AJ29" s="653">
        <v>-25.7</v>
      </c>
      <c r="AK29" s="653"/>
      <c r="AL29" s="690"/>
    </row>
    <row r="30" spans="2:38" ht="13.5">
      <c r="B30" s="661" t="s">
        <v>29</v>
      </c>
      <c r="C30" s="662"/>
      <c r="D30" s="662"/>
      <c r="E30" s="662"/>
      <c r="F30" s="662"/>
      <c r="G30" s="662"/>
      <c r="H30" s="663"/>
      <c r="I30" s="741">
        <v>149</v>
      </c>
      <c r="J30" s="741"/>
      <c r="K30" s="741"/>
      <c r="L30" s="741"/>
      <c r="M30" s="653">
        <v>2.8</v>
      </c>
      <c r="N30" s="653"/>
      <c r="O30" s="653"/>
      <c r="P30" s="653">
        <v>2.1</v>
      </c>
      <c r="Q30" s="653"/>
      <c r="R30" s="653"/>
      <c r="S30" s="740">
        <v>143.4</v>
      </c>
      <c r="T30" s="740"/>
      <c r="U30" s="740"/>
      <c r="V30" s="740"/>
      <c r="W30" s="653">
        <v>3.1</v>
      </c>
      <c r="X30" s="653"/>
      <c r="Y30" s="653"/>
      <c r="Z30" s="653">
        <v>1.4</v>
      </c>
      <c r="AA30" s="653"/>
      <c r="AB30" s="653"/>
      <c r="AC30" s="740">
        <v>5.6</v>
      </c>
      <c r="AD30" s="740"/>
      <c r="AE30" s="740"/>
      <c r="AF30" s="740"/>
      <c r="AG30" s="653">
        <v>-5.1</v>
      </c>
      <c r="AH30" s="653"/>
      <c r="AI30" s="653"/>
      <c r="AJ30" s="653">
        <v>1.7</v>
      </c>
      <c r="AK30" s="653"/>
      <c r="AL30" s="690"/>
    </row>
    <row r="31" spans="2:38" ht="13.5">
      <c r="B31" s="661" t="s">
        <v>27</v>
      </c>
      <c r="C31" s="662"/>
      <c r="D31" s="662"/>
      <c r="E31" s="662"/>
      <c r="F31" s="662"/>
      <c r="G31" s="662"/>
      <c r="H31" s="663"/>
      <c r="I31" s="741">
        <v>152.8</v>
      </c>
      <c r="J31" s="741"/>
      <c r="K31" s="741"/>
      <c r="L31" s="741"/>
      <c r="M31" s="653">
        <v>-3.4</v>
      </c>
      <c r="N31" s="653"/>
      <c r="O31" s="653"/>
      <c r="P31" s="653">
        <v>4.1</v>
      </c>
      <c r="Q31" s="653"/>
      <c r="R31" s="653"/>
      <c r="S31" s="740">
        <v>148.8</v>
      </c>
      <c r="T31" s="740"/>
      <c r="U31" s="740"/>
      <c r="V31" s="740"/>
      <c r="W31" s="653">
        <v>-3.3</v>
      </c>
      <c r="X31" s="653"/>
      <c r="Y31" s="653"/>
      <c r="Z31" s="653">
        <v>4.7</v>
      </c>
      <c r="AA31" s="653"/>
      <c r="AB31" s="653"/>
      <c r="AC31" s="740">
        <v>4</v>
      </c>
      <c r="AD31" s="740"/>
      <c r="AE31" s="740"/>
      <c r="AF31" s="740"/>
      <c r="AG31" s="653">
        <v>-4.7</v>
      </c>
      <c r="AH31" s="653"/>
      <c r="AI31" s="653"/>
      <c r="AJ31" s="653">
        <v>-13.9</v>
      </c>
      <c r="AK31" s="653"/>
      <c r="AL31" s="690"/>
    </row>
    <row r="32" spans="2:38" ht="13.5">
      <c r="B32" s="661" t="s">
        <v>28</v>
      </c>
      <c r="C32" s="662"/>
      <c r="D32" s="662"/>
      <c r="E32" s="662"/>
      <c r="F32" s="662"/>
      <c r="G32" s="662"/>
      <c r="H32" s="663"/>
      <c r="I32" s="741">
        <v>133.2</v>
      </c>
      <c r="J32" s="741"/>
      <c r="K32" s="741"/>
      <c r="L32" s="741"/>
      <c r="M32" s="653">
        <v>1.7</v>
      </c>
      <c r="N32" s="653"/>
      <c r="O32" s="653"/>
      <c r="P32" s="653">
        <v>-0.4</v>
      </c>
      <c r="Q32" s="653"/>
      <c r="R32" s="653"/>
      <c r="S32" s="740">
        <v>122.7</v>
      </c>
      <c r="T32" s="740"/>
      <c r="U32" s="740"/>
      <c r="V32" s="740"/>
      <c r="W32" s="653">
        <v>1.1</v>
      </c>
      <c r="X32" s="653"/>
      <c r="Y32" s="653"/>
      <c r="Z32" s="653">
        <v>1.4</v>
      </c>
      <c r="AA32" s="653"/>
      <c r="AB32" s="653"/>
      <c r="AC32" s="740">
        <v>10.5</v>
      </c>
      <c r="AD32" s="740"/>
      <c r="AE32" s="740"/>
      <c r="AF32" s="740"/>
      <c r="AG32" s="653">
        <v>8.2</v>
      </c>
      <c r="AH32" s="653"/>
      <c r="AI32" s="653"/>
      <c r="AJ32" s="653">
        <v>-15.1</v>
      </c>
      <c r="AK32" s="653"/>
      <c r="AL32" s="690"/>
    </row>
    <row r="33" spans="2:38" ht="4.5" customHeight="1">
      <c r="B33" s="54"/>
      <c r="C33" s="55"/>
      <c r="D33" s="55"/>
      <c r="E33" s="55"/>
      <c r="F33" s="55"/>
      <c r="G33" s="55"/>
      <c r="H33" s="53"/>
      <c r="I33" s="61"/>
      <c r="J33" s="62"/>
      <c r="K33" s="62"/>
      <c r="L33" s="62"/>
      <c r="M33" s="7"/>
      <c r="N33" s="7"/>
      <c r="O33" s="7"/>
      <c r="P33" s="7"/>
      <c r="Q33" s="7"/>
      <c r="R33" s="7"/>
      <c r="S33" s="65"/>
      <c r="T33" s="65"/>
      <c r="U33" s="65"/>
      <c r="V33" s="65"/>
      <c r="W33" s="7"/>
      <c r="X33" s="7"/>
      <c r="Y33" s="7"/>
      <c r="Z33" s="7"/>
      <c r="AA33" s="7"/>
      <c r="AB33" s="7"/>
      <c r="AC33" s="65"/>
      <c r="AD33" s="65"/>
      <c r="AE33" s="65"/>
      <c r="AF33" s="65"/>
      <c r="AG33" s="7"/>
      <c r="AH33" s="7"/>
      <c r="AI33" s="7"/>
      <c r="AJ33" s="7"/>
      <c r="AK33" s="7"/>
      <c r="AL33" s="63"/>
    </row>
    <row r="34" ht="13.5">
      <c r="B34" s="69"/>
    </row>
    <row r="35" ht="13.5">
      <c r="B35" s="68"/>
    </row>
    <row r="36" spans="2:36" ht="17.25">
      <c r="B36" s="34" t="s">
        <v>71</v>
      </c>
      <c r="C36" s="32"/>
      <c r="D36" s="32"/>
      <c r="E36" s="32"/>
      <c r="F36" s="32"/>
      <c r="G36" s="32"/>
      <c r="H36" s="32"/>
      <c r="I36" s="32"/>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row>
    <row r="37" spans="2:36" ht="1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row>
    <row r="38" spans="2:39" ht="13.5" customHeight="1">
      <c r="B38" s="35"/>
      <c r="C38" s="681" t="s">
        <v>809</v>
      </c>
      <c r="D38" s="681"/>
      <c r="E38" s="681"/>
      <c r="F38" s="681"/>
      <c r="G38" s="681"/>
      <c r="H38" s="681"/>
      <c r="I38" s="681"/>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681"/>
      <c r="AH38" s="681"/>
      <c r="AI38" s="681"/>
      <c r="AJ38" s="681"/>
      <c r="AK38" s="681"/>
      <c r="AL38" s="681"/>
      <c r="AM38" s="681"/>
    </row>
    <row r="39" spans="2:39" ht="13.5">
      <c r="B39" s="35"/>
      <c r="C39" s="681"/>
      <c r="D39" s="681"/>
      <c r="E39" s="681"/>
      <c r="F39" s="681"/>
      <c r="G39" s="681"/>
      <c r="H39" s="681"/>
      <c r="I39" s="681"/>
      <c r="J39" s="681"/>
      <c r="K39" s="681"/>
      <c r="L39" s="681"/>
      <c r="M39" s="681"/>
      <c r="N39" s="681"/>
      <c r="O39" s="681"/>
      <c r="P39" s="681"/>
      <c r="Q39" s="681"/>
      <c r="R39" s="681"/>
      <c r="S39" s="681"/>
      <c r="T39" s="681"/>
      <c r="U39" s="681"/>
      <c r="V39" s="681"/>
      <c r="W39" s="681"/>
      <c r="X39" s="681"/>
      <c r="Y39" s="681"/>
      <c r="Z39" s="681"/>
      <c r="AA39" s="681"/>
      <c r="AB39" s="681"/>
      <c r="AC39" s="681"/>
      <c r="AD39" s="681"/>
      <c r="AE39" s="681"/>
      <c r="AF39" s="681"/>
      <c r="AG39" s="681"/>
      <c r="AH39" s="681"/>
      <c r="AI39" s="681"/>
      <c r="AJ39" s="681"/>
      <c r="AK39" s="681"/>
      <c r="AL39" s="681"/>
      <c r="AM39" s="681"/>
    </row>
    <row r="40" spans="2:39" ht="13.5">
      <c r="B40" s="35"/>
      <c r="C40" s="681"/>
      <c r="D40" s="681"/>
      <c r="E40" s="681"/>
      <c r="F40" s="681"/>
      <c r="G40" s="681"/>
      <c r="H40" s="681"/>
      <c r="I40" s="681"/>
      <c r="J40" s="681"/>
      <c r="K40" s="681"/>
      <c r="L40" s="681"/>
      <c r="M40" s="681"/>
      <c r="N40" s="681"/>
      <c r="O40" s="681"/>
      <c r="P40" s="681"/>
      <c r="Q40" s="681"/>
      <c r="R40" s="681"/>
      <c r="S40" s="681"/>
      <c r="T40" s="681"/>
      <c r="U40" s="681"/>
      <c r="V40" s="681"/>
      <c r="W40" s="681"/>
      <c r="X40" s="681"/>
      <c r="Y40" s="681"/>
      <c r="Z40" s="681"/>
      <c r="AA40" s="681"/>
      <c r="AB40" s="681"/>
      <c r="AC40" s="681"/>
      <c r="AD40" s="681"/>
      <c r="AE40" s="681"/>
      <c r="AF40" s="681"/>
      <c r="AG40" s="681"/>
      <c r="AH40" s="681"/>
      <c r="AI40" s="681"/>
      <c r="AJ40" s="681"/>
      <c r="AK40" s="681"/>
      <c r="AL40" s="681"/>
      <c r="AM40" s="681"/>
    </row>
    <row r="41" spans="2:39" ht="13.5" customHeight="1">
      <c r="B41" s="35"/>
      <c r="C41" s="681" t="s">
        <v>810</v>
      </c>
      <c r="D41" s="681"/>
      <c r="E41" s="681"/>
      <c r="F41" s="681"/>
      <c r="G41" s="681"/>
      <c r="H41" s="681"/>
      <c r="I41" s="681"/>
      <c r="J41" s="681"/>
      <c r="K41" s="681"/>
      <c r="L41" s="681"/>
      <c r="M41" s="681"/>
      <c r="N41" s="681"/>
      <c r="O41" s="681"/>
      <c r="P41" s="681"/>
      <c r="Q41" s="681"/>
      <c r="R41" s="681"/>
      <c r="S41" s="681"/>
      <c r="T41" s="681"/>
      <c r="U41" s="681"/>
      <c r="V41" s="681"/>
      <c r="W41" s="681"/>
      <c r="X41" s="681"/>
      <c r="Y41" s="681"/>
      <c r="Z41" s="681"/>
      <c r="AA41" s="681"/>
      <c r="AB41" s="681"/>
      <c r="AC41" s="681"/>
      <c r="AD41" s="681"/>
      <c r="AE41" s="681"/>
      <c r="AF41" s="681"/>
      <c r="AG41" s="681"/>
      <c r="AH41" s="681"/>
      <c r="AI41" s="681"/>
      <c r="AJ41" s="681"/>
      <c r="AK41" s="681"/>
      <c r="AL41" s="681"/>
      <c r="AM41" s="681"/>
    </row>
    <row r="42" spans="2:39" ht="13.5">
      <c r="B42" s="35"/>
      <c r="C42" s="681"/>
      <c r="D42" s="681"/>
      <c r="E42" s="681"/>
      <c r="F42" s="681"/>
      <c r="G42" s="681"/>
      <c r="H42" s="681"/>
      <c r="I42" s="681"/>
      <c r="J42" s="681"/>
      <c r="K42" s="681"/>
      <c r="L42" s="681"/>
      <c r="M42" s="681"/>
      <c r="N42" s="681"/>
      <c r="O42" s="681"/>
      <c r="P42" s="681"/>
      <c r="Q42" s="681"/>
      <c r="R42" s="681"/>
      <c r="S42" s="681"/>
      <c r="T42" s="681"/>
      <c r="U42" s="681"/>
      <c r="V42" s="681"/>
      <c r="W42" s="681"/>
      <c r="X42" s="681"/>
      <c r="Y42" s="681"/>
      <c r="Z42" s="681"/>
      <c r="AA42" s="681"/>
      <c r="AB42" s="681"/>
      <c r="AC42" s="681"/>
      <c r="AD42" s="681"/>
      <c r="AE42" s="681"/>
      <c r="AF42" s="681"/>
      <c r="AG42" s="681"/>
      <c r="AH42" s="681"/>
      <c r="AI42" s="681"/>
      <c r="AJ42" s="681"/>
      <c r="AK42" s="681"/>
      <c r="AL42" s="681"/>
      <c r="AM42" s="681"/>
    </row>
    <row r="43" spans="2:36" ht="1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row>
    <row r="44" spans="2:39" ht="13.5">
      <c r="B44" s="32" t="s">
        <v>70</v>
      </c>
      <c r="C44" s="32"/>
      <c r="D44" s="32"/>
      <c r="E44" s="32"/>
      <c r="F44" s="32"/>
      <c r="G44" s="32"/>
      <c r="H44" s="32"/>
      <c r="I44" s="32"/>
      <c r="J44" s="32"/>
      <c r="K44" s="32"/>
      <c r="L44" s="32"/>
      <c r="M44" s="32"/>
      <c r="N44" s="32"/>
      <c r="O44" s="32"/>
      <c r="P44" s="37"/>
      <c r="Q44" s="38"/>
      <c r="R44" s="37"/>
      <c r="T44" s="10"/>
      <c r="AH44" s="694" t="s">
        <v>78</v>
      </c>
      <c r="AI44" s="694"/>
      <c r="AJ44" s="694"/>
      <c r="AK44" s="694"/>
      <c r="AL44" s="694"/>
      <c r="AM44" s="694"/>
    </row>
    <row r="45" spans="2:41" ht="13.5">
      <c r="B45" s="664" t="s">
        <v>66</v>
      </c>
      <c r="C45" s="706"/>
      <c r="D45" s="706"/>
      <c r="E45" s="706"/>
      <c r="F45" s="706"/>
      <c r="G45" s="706"/>
      <c r="H45" s="706"/>
      <c r="I45" s="711" t="s">
        <v>34</v>
      </c>
      <c r="J45" s="712"/>
      <c r="K45" s="712"/>
      <c r="L45" s="712"/>
      <c r="M45" s="74"/>
      <c r="N45" s="74"/>
      <c r="O45" s="74"/>
      <c r="P45" s="74"/>
      <c r="Q45" s="74"/>
      <c r="R45" s="74"/>
      <c r="S45" s="725" t="s">
        <v>80</v>
      </c>
      <c r="T45" s="726"/>
      <c r="U45" s="727"/>
      <c r="V45" s="734" t="s">
        <v>79</v>
      </c>
      <c r="W45" s="735"/>
      <c r="X45" s="735"/>
      <c r="Y45" s="735"/>
      <c r="Z45" s="735"/>
      <c r="AA45" s="735"/>
      <c r="AB45" s="735"/>
      <c r="AC45" s="735"/>
      <c r="AD45" s="735"/>
      <c r="AE45" s="735"/>
      <c r="AF45" s="735"/>
      <c r="AG45" s="735"/>
      <c r="AH45" s="735"/>
      <c r="AI45" s="735"/>
      <c r="AJ45" s="735"/>
      <c r="AK45" s="735"/>
      <c r="AL45" s="735"/>
      <c r="AM45" s="736"/>
      <c r="AN45" s="9"/>
      <c r="AO45" s="10"/>
    </row>
    <row r="46" spans="2:41" ht="13.5">
      <c r="B46" s="707"/>
      <c r="C46" s="708"/>
      <c r="D46" s="708"/>
      <c r="E46" s="708"/>
      <c r="F46" s="708"/>
      <c r="G46" s="708"/>
      <c r="H46" s="708"/>
      <c r="I46" s="713"/>
      <c r="J46" s="714"/>
      <c r="K46" s="714"/>
      <c r="L46" s="714"/>
      <c r="M46" s="717" t="s">
        <v>35</v>
      </c>
      <c r="N46" s="717"/>
      <c r="O46" s="717"/>
      <c r="P46" s="717"/>
      <c r="Q46" s="717"/>
      <c r="R46" s="717"/>
      <c r="S46" s="728"/>
      <c r="T46" s="729"/>
      <c r="U46" s="730"/>
      <c r="V46" s="95" t="s">
        <v>40</v>
      </c>
      <c r="W46" s="96"/>
      <c r="X46" s="96"/>
      <c r="Y46" s="96"/>
      <c r="Z46" s="96"/>
      <c r="AA46" s="96"/>
      <c r="AB46" s="96"/>
      <c r="AC46" s="96"/>
      <c r="AD46" s="97"/>
      <c r="AE46" s="691" t="s">
        <v>41</v>
      </c>
      <c r="AF46" s="692"/>
      <c r="AG46" s="692"/>
      <c r="AH46" s="96"/>
      <c r="AI46" s="96"/>
      <c r="AJ46" s="96"/>
      <c r="AK46" s="96"/>
      <c r="AL46" s="98"/>
      <c r="AM46" s="99"/>
      <c r="AN46" s="9"/>
      <c r="AO46" s="10"/>
    </row>
    <row r="47" spans="2:51" ht="13.5">
      <c r="B47" s="709"/>
      <c r="C47" s="710"/>
      <c r="D47" s="710"/>
      <c r="E47" s="710"/>
      <c r="F47" s="710"/>
      <c r="G47" s="710"/>
      <c r="H47" s="710"/>
      <c r="I47" s="715"/>
      <c r="J47" s="716"/>
      <c r="K47" s="716"/>
      <c r="L47" s="716"/>
      <c r="M47" s="705" t="s">
        <v>36</v>
      </c>
      <c r="N47" s="705"/>
      <c r="O47" s="705"/>
      <c r="P47" s="705" t="s">
        <v>37</v>
      </c>
      <c r="Q47" s="705"/>
      <c r="R47" s="705"/>
      <c r="S47" s="731"/>
      <c r="T47" s="732"/>
      <c r="U47" s="733"/>
      <c r="V47" s="100"/>
      <c r="W47" s="101"/>
      <c r="X47" s="101"/>
      <c r="Y47" s="705" t="s">
        <v>38</v>
      </c>
      <c r="Z47" s="705"/>
      <c r="AA47" s="705"/>
      <c r="AB47" s="705" t="s">
        <v>39</v>
      </c>
      <c r="AC47" s="705"/>
      <c r="AD47" s="705"/>
      <c r="AE47" s="100"/>
      <c r="AF47" s="101"/>
      <c r="AG47" s="101"/>
      <c r="AH47" s="705" t="s">
        <v>38</v>
      </c>
      <c r="AI47" s="705"/>
      <c r="AJ47" s="705"/>
      <c r="AK47" s="705" t="s">
        <v>39</v>
      </c>
      <c r="AL47" s="705"/>
      <c r="AM47" s="705"/>
      <c r="AP47" s="43"/>
      <c r="AR47" s="44"/>
      <c r="AS47" s="44"/>
      <c r="AU47" s="43"/>
      <c r="AV47" s="43"/>
      <c r="AX47" s="45"/>
      <c r="AY47" s="45"/>
    </row>
    <row r="48" spans="2:48" s="14" customFormat="1" ht="9.75">
      <c r="B48" s="23"/>
      <c r="C48" s="24"/>
      <c r="D48" s="24"/>
      <c r="E48" s="24"/>
      <c r="F48" s="24"/>
      <c r="G48" s="24"/>
      <c r="H48" s="25"/>
      <c r="I48" s="678" t="s">
        <v>45</v>
      </c>
      <c r="J48" s="679"/>
      <c r="K48" s="679"/>
      <c r="L48" s="679"/>
      <c r="M48" s="623" t="s">
        <v>51</v>
      </c>
      <c r="N48" s="623"/>
      <c r="O48" s="623"/>
      <c r="P48" s="623" t="s">
        <v>51</v>
      </c>
      <c r="Q48" s="623"/>
      <c r="R48" s="623"/>
      <c r="S48" s="679" t="s">
        <v>51</v>
      </c>
      <c r="T48" s="679"/>
      <c r="U48" s="679"/>
      <c r="V48" s="679" t="s">
        <v>51</v>
      </c>
      <c r="W48" s="679"/>
      <c r="X48" s="679"/>
      <c r="Y48" s="623" t="s">
        <v>76</v>
      </c>
      <c r="Z48" s="623"/>
      <c r="AA48" s="623"/>
      <c r="AB48" s="623" t="s">
        <v>76</v>
      </c>
      <c r="AC48" s="623"/>
      <c r="AD48" s="623"/>
      <c r="AE48" s="679" t="s">
        <v>51</v>
      </c>
      <c r="AF48" s="679"/>
      <c r="AG48" s="679"/>
      <c r="AH48" s="623" t="s">
        <v>76</v>
      </c>
      <c r="AI48" s="623"/>
      <c r="AJ48" s="623"/>
      <c r="AK48" s="620" t="s">
        <v>76</v>
      </c>
      <c r="AL48" s="620"/>
      <c r="AM48" s="620"/>
      <c r="AP48" s="18"/>
      <c r="AU48" s="18"/>
      <c r="AV48" s="18"/>
    </row>
    <row r="49" spans="2:48" ht="13.5">
      <c r="B49" s="661" t="s">
        <v>30</v>
      </c>
      <c r="C49" s="662"/>
      <c r="D49" s="662"/>
      <c r="E49" s="662"/>
      <c r="F49" s="662"/>
      <c r="G49" s="662"/>
      <c r="H49" s="663"/>
      <c r="I49" s="696">
        <v>854564</v>
      </c>
      <c r="J49" s="697"/>
      <c r="K49" s="697"/>
      <c r="L49" s="697"/>
      <c r="M49" s="653">
        <v>0.2</v>
      </c>
      <c r="N49" s="653"/>
      <c r="O49" s="653"/>
      <c r="P49" s="653">
        <v>0</v>
      </c>
      <c r="Q49" s="653"/>
      <c r="R49" s="653"/>
      <c r="S49" s="698">
        <v>24.4</v>
      </c>
      <c r="T49" s="698"/>
      <c r="U49" s="698"/>
      <c r="V49" s="703">
        <v>1.52</v>
      </c>
      <c r="W49" s="703"/>
      <c r="X49" s="703"/>
      <c r="Y49" s="703">
        <v>-0.04</v>
      </c>
      <c r="Z49" s="703"/>
      <c r="AA49" s="703"/>
      <c r="AB49" s="703">
        <v>0.25</v>
      </c>
      <c r="AC49" s="703"/>
      <c r="AD49" s="703"/>
      <c r="AE49" s="703">
        <v>1.53</v>
      </c>
      <c r="AF49" s="703"/>
      <c r="AG49" s="703"/>
      <c r="AH49" s="703">
        <v>-0.25</v>
      </c>
      <c r="AI49" s="703"/>
      <c r="AJ49" s="703"/>
      <c r="AK49" s="703">
        <v>0.18</v>
      </c>
      <c r="AL49" s="703"/>
      <c r="AM49" s="704"/>
      <c r="AP49" s="11"/>
      <c r="AR49" s="11"/>
      <c r="AS49" s="11"/>
      <c r="AU49" s="12"/>
      <c r="AV49" s="12"/>
    </row>
    <row r="50" spans="2:48" ht="13.5">
      <c r="B50" s="661" t="s">
        <v>31</v>
      </c>
      <c r="C50" s="662"/>
      <c r="D50" s="662"/>
      <c r="E50" s="662"/>
      <c r="F50" s="662"/>
      <c r="G50" s="662"/>
      <c r="H50" s="663"/>
      <c r="I50" s="696">
        <v>17653</v>
      </c>
      <c r="J50" s="697"/>
      <c r="K50" s="697"/>
      <c r="L50" s="697"/>
      <c r="M50" s="653">
        <v>-0.4</v>
      </c>
      <c r="N50" s="653"/>
      <c r="O50" s="653"/>
      <c r="P50" s="653">
        <v>-0.8</v>
      </c>
      <c r="Q50" s="653"/>
      <c r="R50" s="653"/>
      <c r="S50" s="698">
        <v>1.1</v>
      </c>
      <c r="T50" s="698"/>
      <c r="U50" s="698"/>
      <c r="V50" s="699">
        <v>0.4</v>
      </c>
      <c r="W50" s="699"/>
      <c r="X50" s="699"/>
      <c r="Y50" s="699">
        <v>-0.06</v>
      </c>
      <c r="Z50" s="699"/>
      <c r="AA50" s="699"/>
      <c r="AB50" s="699">
        <v>0.25</v>
      </c>
      <c r="AC50" s="699"/>
      <c r="AD50" s="699"/>
      <c r="AE50" s="699">
        <v>0.83</v>
      </c>
      <c r="AF50" s="699"/>
      <c r="AG50" s="699"/>
      <c r="AH50" s="703">
        <v>0.66</v>
      </c>
      <c r="AI50" s="703"/>
      <c r="AJ50" s="703"/>
      <c r="AK50" s="703">
        <v>-0.05</v>
      </c>
      <c r="AL50" s="703"/>
      <c r="AM50" s="704"/>
      <c r="AP50" s="11"/>
      <c r="AR50" s="11"/>
      <c r="AS50" s="11"/>
      <c r="AU50" s="12"/>
      <c r="AV50" s="12"/>
    </row>
    <row r="51" spans="2:48" ht="13.5">
      <c r="B51" s="661" t="s">
        <v>32</v>
      </c>
      <c r="C51" s="662"/>
      <c r="D51" s="662"/>
      <c r="E51" s="662"/>
      <c r="F51" s="662"/>
      <c r="G51" s="662"/>
      <c r="H51" s="663"/>
      <c r="I51" s="696">
        <v>321364</v>
      </c>
      <c r="J51" s="697"/>
      <c r="K51" s="697"/>
      <c r="L51" s="697"/>
      <c r="M51" s="653">
        <v>-0.2</v>
      </c>
      <c r="N51" s="653"/>
      <c r="O51" s="653"/>
      <c r="P51" s="653">
        <v>0.5</v>
      </c>
      <c r="Q51" s="653"/>
      <c r="R51" s="653"/>
      <c r="S51" s="698">
        <v>7.2</v>
      </c>
      <c r="T51" s="698"/>
      <c r="U51" s="698"/>
      <c r="V51" s="699">
        <v>0.96</v>
      </c>
      <c r="W51" s="699"/>
      <c r="X51" s="699"/>
      <c r="Y51" s="699">
        <v>0.08</v>
      </c>
      <c r="Z51" s="699"/>
      <c r="AA51" s="699"/>
      <c r="AB51" s="699">
        <v>-0.2</v>
      </c>
      <c r="AC51" s="699"/>
      <c r="AD51" s="699"/>
      <c r="AE51" s="699">
        <v>1.11</v>
      </c>
      <c r="AF51" s="699"/>
      <c r="AG51" s="699"/>
      <c r="AH51" s="699">
        <v>-0.21</v>
      </c>
      <c r="AI51" s="699"/>
      <c r="AJ51" s="699"/>
      <c r="AK51" s="703">
        <v>-0.01</v>
      </c>
      <c r="AL51" s="703"/>
      <c r="AM51" s="704"/>
      <c r="AP51" s="11"/>
      <c r="AR51" s="11"/>
      <c r="AS51" s="11"/>
      <c r="AU51" s="12"/>
      <c r="AV51" s="12"/>
    </row>
    <row r="52" spans="2:48" ht="13.5">
      <c r="B52" s="661" t="s">
        <v>57</v>
      </c>
      <c r="C52" s="662"/>
      <c r="D52" s="662"/>
      <c r="E52" s="662"/>
      <c r="F52" s="662"/>
      <c r="G52" s="662"/>
      <c r="H52" s="663"/>
      <c r="I52" s="696">
        <v>6365</v>
      </c>
      <c r="J52" s="697"/>
      <c r="K52" s="697"/>
      <c r="L52" s="697"/>
      <c r="M52" s="653">
        <v>-0.6</v>
      </c>
      <c r="N52" s="653"/>
      <c r="O52" s="653"/>
      <c r="P52" s="653">
        <v>-2.9</v>
      </c>
      <c r="Q52" s="653"/>
      <c r="R52" s="653"/>
      <c r="S52" s="698">
        <v>4.7</v>
      </c>
      <c r="T52" s="698"/>
      <c r="U52" s="698"/>
      <c r="V52" s="699">
        <v>0.5</v>
      </c>
      <c r="W52" s="699"/>
      <c r="X52" s="699"/>
      <c r="Y52" s="699">
        <v>-0.12</v>
      </c>
      <c r="Z52" s="699"/>
      <c r="AA52" s="699"/>
      <c r="AB52" s="699">
        <v>0.37</v>
      </c>
      <c r="AC52" s="699"/>
      <c r="AD52" s="699"/>
      <c r="AE52" s="699">
        <v>1.17</v>
      </c>
      <c r="AF52" s="699"/>
      <c r="AG52" s="699"/>
      <c r="AH52" s="699">
        <v>-0.83</v>
      </c>
      <c r="AI52" s="699"/>
      <c r="AJ52" s="699"/>
      <c r="AK52" s="703">
        <v>0.33</v>
      </c>
      <c r="AL52" s="703"/>
      <c r="AM52" s="704"/>
      <c r="AP52" s="11"/>
      <c r="AR52" s="11"/>
      <c r="AS52" s="11"/>
      <c r="AU52" s="12"/>
      <c r="AV52" s="12"/>
    </row>
    <row r="53" spans="2:48" ht="13.5">
      <c r="B53" s="661" t="s">
        <v>26</v>
      </c>
      <c r="C53" s="662"/>
      <c r="D53" s="662"/>
      <c r="E53" s="662"/>
      <c r="F53" s="662"/>
      <c r="G53" s="662"/>
      <c r="H53" s="663"/>
      <c r="I53" s="696">
        <v>12506</v>
      </c>
      <c r="J53" s="697"/>
      <c r="K53" s="697"/>
      <c r="L53" s="697"/>
      <c r="M53" s="653">
        <v>0</v>
      </c>
      <c r="N53" s="653"/>
      <c r="O53" s="653"/>
      <c r="P53" s="653">
        <v>-11.2</v>
      </c>
      <c r="Q53" s="653"/>
      <c r="R53" s="653"/>
      <c r="S53" s="698">
        <v>22.6</v>
      </c>
      <c r="T53" s="698"/>
      <c r="U53" s="698"/>
      <c r="V53" s="699">
        <v>0.76</v>
      </c>
      <c r="W53" s="699"/>
      <c r="X53" s="699"/>
      <c r="Y53" s="699">
        <v>0.03</v>
      </c>
      <c r="Z53" s="699"/>
      <c r="AA53" s="699"/>
      <c r="AB53" s="699">
        <v>-5.54</v>
      </c>
      <c r="AC53" s="699"/>
      <c r="AD53" s="699"/>
      <c r="AE53" s="699">
        <v>0.8</v>
      </c>
      <c r="AF53" s="699"/>
      <c r="AG53" s="699"/>
      <c r="AH53" s="699">
        <v>-0.04999999999999993</v>
      </c>
      <c r="AI53" s="699"/>
      <c r="AJ53" s="699"/>
      <c r="AK53" s="703">
        <v>0.02</v>
      </c>
      <c r="AL53" s="703"/>
      <c r="AM53" s="704"/>
      <c r="AP53" s="11"/>
      <c r="AR53" s="11"/>
      <c r="AS53" s="11"/>
      <c r="AU53" s="12"/>
      <c r="AV53" s="12"/>
    </row>
    <row r="54" spans="2:48" ht="13.5">
      <c r="B54" s="661" t="s">
        <v>56</v>
      </c>
      <c r="C54" s="662"/>
      <c r="D54" s="662"/>
      <c r="E54" s="662"/>
      <c r="F54" s="662"/>
      <c r="G54" s="662"/>
      <c r="H54" s="663"/>
      <c r="I54" s="696">
        <v>66233</v>
      </c>
      <c r="J54" s="697"/>
      <c r="K54" s="697"/>
      <c r="L54" s="697"/>
      <c r="M54" s="653">
        <v>1.6</v>
      </c>
      <c r="N54" s="653"/>
      <c r="O54" s="653"/>
      <c r="P54" s="653">
        <v>1.5</v>
      </c>
      <c r="Q54" s="653"/>
      <c r="R54" s="653"/>
      <c r="S54" s="698">
        <v>16.3</v>
      </c>
      <c r="T54" s="698"/>
      <c r="U54" s="698"/>
      <c r="V54" s="699">
        <v>2.02</v>
      </c>
      <c r="W54" s="699"/>
      <c r="X54" s="699"/>
      <c r="Y54" s="703">
        <v>0.51</v>
      </c>
      <c r="Z54" s="703"/>
      <c r="AA54" s="703"/>
      <c r="AB54" s="699">
        <v>0.91</v>
      </c>
      <c r="AC54" s="699"/>
      <c r="AD54" s="699"/>
      <c r="AE54" s="699">
        <v>0.47</v>
      </c>
      <c r="AF54" s="699"/>
      <c r="AG54" s="699"/>
      <c r="AH54" s="699">
        <v>-1.11</v>
      </c>
      <c r="AI54" s="699"/>
      <c r="AJ54" s="699"/>
      <c r="AK54" s="703">
        <v>-1.17</v>
      </c>
      <c r="AL54" s="703"/>
      <c r="AM54" s="704"/>
      <c r="AP54" s="11"/>
      <c r="AR54" s="11"/>
      <c r="AS54" s="11"/>
      <c r="AU54" s="12"/>
      <c r="AV54" s="12"/>
    </row>
    <row r="55" spans="2:48" ht="13.5">
      <c r="B55" s="661" t="s">
        <v>72</v>
      </c>
      <c r="C55" s="662"/>
      <c r="D55" s="662"/>
      <c r="E55" s="662"/>
      <c r="F55" s="662"/>
      <c r="G55" s="662"/>
      <c r="H55" s="663"/>
      <c r="I55" s="696">
        <v>97269</v>
      </c>
      <c r="J55" s="697"/>
      <c r="K55" s="697"/>
      <c r="L55" s="697"/>
      <c r="M55" s="653">
        <v>1.6</v>
      </c>
      <c r="N55" s="653"/>
      <c r="O55" s="653"/>
      <c r="P55" s="653">
        <v>-0.4</v>
      </c>
      <c r="Q55" s="653"/>
      <c r="R55" s="653"/>
      <c r="S55" s="698">
        <v>55.2</v>
      </c>
      <c r="T55" s="698"/>
      <c r="U55" s="698"/>
      <c r="V55" s="699">
        <v>1.57</v>
      </c>
      <c r="W55" s="699"/>
      <c r="X55" s="699"/>
      <c r="Y55" s="703">
        <v>-0.02</v>
      </c>
      <c r="Z55" s="703"/>
      <c r="AA55" s="703"/>
      <c r="AB55" s="699">
        <v>0.23</v>
      </c>
      <c r="AC55" s="699"/>
      <c r="AD55" s="699"/>
      <c r="AE55" s="699">
        <v>1.25</v>
      </c>
      <c r="AF55" s="699"/>
      <c r="AG55" s="699"/>
      <c r="AH55" s="699">
        <v>-1.17</v>
      </c>
      <c r="AI55" s="699"/>
      <c r="AJ55" s="699"/>
      <c r="AK55" s="703">
        <v>-1.29</v>
      </c>
      <c r="AL55" s="703"/>
      <c r="AM55" s="704"/>
      <c r="AP55" s="11"/>
      <c r="AR55" s="11"/>
      <c r="AS55" s="11"/>
      <c r="AU55" s="12"/>
      <c r="AV55" s="12"/>
    </row>
    <row r="56" spans="2:48" ht="13.5">
      <c r="B56" s="661" t="s">
        <v>73</v>
      </c>
      <c r="C56" s="662"/>
      <c r="D56" s="662"/>
      <c r="E56" s="662"/>
      <c r="F56" s="662"/>
      <c r="G56" s="662"/>
      <c r="H56" s="663"/>
      <c r="I56" s="742">
        <v>16787</v>
      </c>
      <c r="J56" s="743"/>
      <c r="K56" s="743"/>
      <c r="L56" s="743"/>
      <c r="M56" s="653">
        <v>0</v>
      </c>
      <c r="N56" s="653"/>
      <c r="O56" s="653"/>
      <c r="P56" s="653">
        <v>-1.3</v>
      </c>
      <c r="Q56" s="653"/>
      <c r="R56" s="653"/>
      <c r="S56" s="698">
        <v>6</v>
      </c>
      <c r="T56" s="698"/>
      <c r="U56" s="698"/>
      <c r="V56" s="699">
        <v>0.89</v>
      </c>
      <c r="W56" s="699"/>
      <c r="X56" s="699"/>
      <c r="Y56" s="702">
        <v>-1.59</v>
      </c>
      <c r="Z56" s="702"/>
      <c r="AA56" s="702"/>
      <c r="AB56" s="699">
        <v>-0.37</v>
      </c>
      <c r="AC56" s="699"/>
      <c r="AD56" s="699"/>
      <c r="AE56" s="699">
        <v>0.95</v>
      </c>
      <c r="AF56" s="699"/>
      <c r="AG56" s="699"/>
      <c r="AH56" s="701">
        <v>-2.05</v>
      </c>
      <c r="AI56" s="701"/>
      <c r="AJ56" s="701"/>
      <c r="AK56" s="703">
        <v>-0.72</v>
      </c>
      <c r="AL56" s="703"/>
      <c r="AM56" s="704"/>
      <c r="AN56" s="483"/>
      <c r="AP56" s="11"/>
      <c r="AR56" s="11"/>
      <c r="AS56" s="11"/>
      <c r="AU56" s="12"/>
      <c r="AV56" s="12"/>
    </row>
    <row r="57" spans="2:48" ht="13.5">
      <c r="B57" s="661" t="s">
        <v>55</v>
      </c>
      <c r="C57" s="662"/>
      <c r="D57" s="662"/>
      <c r="E57" s="662"/>
      <c r="F57" s="662"/>
      <c r="G57" s="662"/>
      <c r="H57" s="663"/>
      <c r="I57" s="742">
        <v>7495</v>
      </c>
      <c r="J57" s="743"/>
      <c r="K57" s="743"/>
      <c r="L57" s="743"/>
      <c r="M57" s="653">
        <v>-0.5</v>
      </c>
      <c r="N57" s="653"/>
      <c r="O57" s="653"/>
      <c r="P57" s="653">
        <v>2.8</v>
      </c>
      <c r="Q57" s="653"/>
      <c r="R57" s="653"/>
      <c r="S57" s="698">
        <v>36.5</v>
      </c>
      <c r="T57" s="698"/>
      <c r="U57" s="698"/>
      <c r="V57" s="699">
        <v>1.45</v>
      </c>
      <c r="W57" s="699"/>
      <c r="X57" s="699"/>
      <c r="Y57" s="702">
        <v>-0.47</v>
      </c>
      <c r="Z57" s="702"/>
      <c r="AA57" s="702"/>
      <c r="AB57" s="699">
        <v>0.16</v>
      </c>
      <c r="AC57" s="699"/>
      <c r="AD57" s="699"/>
      <c r="AE57" s="699">
        <v>1.94</v>
      </c>
      <c r="AF57" s="699"/>
      <c r="AG57" s="699"/>
      <c r="AH57" s="701">
        <v>-1.08</v>
      </c>
      <c r="AI57" s="701"/>
      <c r="AJ57" s="701"/>
      <c r="AK57" s="703">
        <v>0.15</v>
      </c>
      <c r="AL57" s="703"/>
      <c r="AM57" s="704"/>
      <c r="AN57" s="483"/>
      <c r="AP57" s="11"/>
      <c r="AR57" s="11"/>
      <c r="AS57" s="11"/>
      <c r="AU57" s="12"/>
      <c r="AV57" s="12"/>
    </row>
    <row r="58" spans="2:48" ht="13.5">
      <c r="B58" s="661" t="s">
        <v>54</v>
      </c>
      <c r="C58" s="662"/>
      <c r="D58" s="662"/>
      <c r="E58" s="662"/>
      <c r="F58" s="662"/>
      <c r="G58" s="662"/>
      <c r="H58" s="663"/>
      <c r="I58" s="742">
        <v>20422</v>
      </c>
      <c r="J58" s="743"/>
      <c r="K58" s="743"/>
      <c r="L58" s="743"/>
      <c r="M58" s="653">
        <v>0.6</v>
      </c>
      <c r="N58" s="653"/>
      <c r="O58" s="653"/>
      <c r="P58" s="653">
        <v>-2.6</v>
      </c>
      <c r="Q58" s="653"/>
      <c r="R58" s="653"/>
      <c r="S58" s="698">
        <v>8.1</v>
      </c>
      <c r="T58" s="698"/>
      <c r="U58" s="698"/>
      <c r="V58" s="699">
        <v>0.74</v>
      </c>
      <c r="W58" s="699"/>
      <c r="X58" s="699"/>
      <c r="Y58" s="702">
        <v>-0.04</v>
      </c>
      <c r="Z58" s="702"/>
      <c r="AA58" s="702"/>
      <c r="AB58" s="699">
        <v>-1.34</v>
      </c>
      <c r="AC58" s="699"/>
      <c r="AD58" s="699"/>
      <c r="AE58" s="699">
        <v>0.13</v>
      </c>
      <c r="AF58" s="699"/>
      <c r="AG58" s="699"/>
      <c r="AH58" s="701">
        <v>-0.4</v>
      </c>
      <c r="AI58" s="701"/>
      <c r="AJ58" s="701"/>
      <c r="AK58" s="703">
        <v>-2.28</v>
      </c>
      <c r="AL58" s="703"/>
      <c r="AM58" s="704"/>
      <c r="AN58" s="483"/>
      <c r="AP58" s="11"/>
      <c r="AR58" s="11"/>
      <c r="AS58" s="11"/>
      <c r="AU58" s="12"/>
      <c r="AV58" s="12"/>
    </row>
    <row r="59" spans="2:48" ht="13.5">
      <c r="B59" s="661" t="s">
        <v>53</v>
      </c>
      <c r="C59" s="662"/>
      <c r="D59" s="662"/>
      <c r="E59" s="662"/>
      <c r="F59" s="662"/>
      <c r="G59" s="662"/>
      <c r="H59" s="663"/>
      <c r="I59" s="742">
        <v>50285</v>
      </c>
      <c r="J59" s="743"/>
      <c r="K59" s="743"/>
      <c r="L59" s="743"/>
      <c r="M59" s="653">
        <v>1.6</v>
      </c>
      <c r="N59" s="653"/>
      <c r="O59" s="653"/>
      <c r="P59" s="653">
        <v>7.3</v>
      </c>
      <c r="Q59" s="653"/>
      <c r="R59" s="653"/>
      <c r="S59" s="698">
        <v>68.1</v>
      </c>
      <c r="T59" s="698"/>
      <c r="U59" s="698"/>
      <c r="V59" s="699">
        <v>4.25</v>
      </c>
      <c r="W59" s="699"/>
      <c r="X59" s="699"/>
      <c r="Y59" s="702">
        <v>-0.08999999999999986</v>
      </c>
      <c r="Z59" s="702"/>
      <c r="AA59" s="702"/>
      <c r="AB59" s="699">
        <v>2.29</v>
      </c>
      <c r="AC59" s="699"/>
      <c r="AD59" s="699"/>
      <c r="AE59" s="699">
        <v>2.64</v>
      </c>
      <c r="AF59" s="699"/>
      <c r="AG59" s="699"/>
      <c r="AH59" s="701">
        <v>0.34</v>
      </c>
      <c r="AI59" s="701"/>
      <c r="AJ59" s="701"/>
      <c r="AK59" s="703">
        <v>0.13</v>
      </c>
      <c r="AL59" s="703"/>
      <c r="AM59" s="704"/>
      <c r="AN59" s="483"/>
      <c r="AP59" s="11"/>
      <c r="AR59" s="11"/>
      <c r="AS59" s="11"/>
      <c r="AU59" s="12"/>
      <c r="AV59" s="12"/>
    </row>
    <row r="60" spans="2:48" ht="13.5">
      <c r="B60" s="661" t="s">
        <v>52</v>
      </c>
      <c r="C60" s="662"/>
      <c r="D60" s="662"/>
      <c r="E60" s="662"/>
      <c r="F60" s="662"/>
      <c r="G60" s="662"/>
      <c r="H60" s="663"/>
      <c r="I60" s="742">
        <v>18811</v>
      </c>
      <c r="J60" s="743"/>
      <c r="K60" s="743"/>
      <c r="L60" s="743"/>
      <c r="M60" s="653">
        <v>-0.7</v>
      </c>
      <c r="N60" s="653"/>
      <c r="O60" s="653"/>
      <c r="P60" s="653">
        <v>-6.1</v>
      </c>
      <c r="Q60" s="653"/>
      <c r="R60" s="653"/>
      <c r="S60" s="698">
        <v>47.5</v>
      </c>
      <c r="T60" s="698"/>
      <c r="U60" s="698"/>
      <c r="V60" s="699">
        <v>0.43</v>
      </c>
      <c r="W60" s="699"/>
      <c r="X60" s="699"/>
      <c r="Y60" s="702">
        <v>-0.89</v>
      </c>
      <c r="Z60" s="702"/>
      <c r="AA60" s="702"/>
      <c r="AB60" s="699">
        <v>-0.72</v>
      </c>
      <c r="AC60" s="699"/>
      <c r="AD60" s="699"/>
      <c r="AE60" s="699">
        <v>1.13</v>
      </c>
      <c r="AF60" s="699"/>
      <c r="AG60" s="699"/>
      <c r="AH60" s="701">
        <v>-0.36</v>
      </c>
      <c r="AI60" s="701"/>
      <c r="AJ60" s="701"/>
      <c r="AK60" s="703">
        <v>0.55</v>
      </c>
      <c r="AL60" s="703"/>
      <c r="AM60" s="704"/>
      <c r="AN60" s="483"/>
      <c r="AP60" s="11"/>
      <c r="AR60" s="11"/>
      <c r="AS60" s="11"/>
      <c r="AU60" s="12"/>
      <c r="AV60" s="12"/>
    </row>
    <row r="61" spans="2:48" ht="13.5">
      <c r="B61" s="661" t="s">
        <v>33</v>
      </c>
      <c r="C61" s="662"/>
      <c r="D61" s="662"/>
      <c r="E61" s="662"/>
      <c r="F61" s="662"/>
      <c r="G61" s="662"/>
      <c r="H61" s="663"/>
      <c r="I61" s="742">
        <v>43462</v>
      </c>
      <c r="J61" s="743"/>
      <c r="K61" s="743"/>
      <c r="L61" s="743"/>
      <c r="M61" s="653">
        <v>-3</v>
      </c>
      <c r="N61" s="653"/>
      <c r="O61" s="653"/>
      <c r="P61" s="653">
        <v>-2.6</v>
      </c>
      <c r="Q61" s="653"/>
      <c r="R61" s="653"/>
      <c r="S61" s="698">
        <v>29.5</v>
      </c>
      <c r="T61" s="698"/>
      <c r="U61" s="698"/>
      <c r="V61" s="699">
        <v>0.82</v>
      </c>
      <c r="W61" s="699"/>
      <c r="X61" s="699"/>
      <c r="Y61" s="702">
        <v>0.24</v>
      </c>
      <c r="Z61" s="702"/>
      <c r="AA61" s="702"/>
      <c r="AB61" s="699">
        <v>0.45</v>
      </c>
      <c r="AC61" s="699"/>
      <c r="AD61" s="699"/>
      <c r="AE61" s="699">
        <v>3.86</v>
      </c>
      <c r="AF61" s="699"/>
      <c r="AG61" s="699"/>
      <c r="AH61" s="701">
        <v>3.3</v>
      </c>
      <c r="AI61" s="701"/>
      <c r="AJ61" s="701"/>
      <c r="AK61" s="703">
        <v>3.49</v>
      </c>
      <c r="AL61" s="703"/>
      <c r="AM61" s="704"/>
      <c r="AN61" s="483"/>
      <c r="AP61" s="11"/>
      <c r="AR61" s="11"/>
      <c r="AS61" s="11"/>
      <c r="AU61" s="12"/>
      <c r="AV61" s="12"/>
    </row>
    <row r="62" spans="2:48" ht="13.5">
      <c r="B62" s="661" t="s">
        <v>29</v>
      </c>
      <c r="C62" s="662"/>
      <c r="D62" s="662"/>
      <c r="E62" s="662"/>
      <c r="F62" s="662"/>
      <c r="G62" s="662"/>
      <c r="H62" s="663"/>
      <c r="I62" s="742">
        <v>113213</v>
      </c>
      <c r="J62" s="743"/>
      <c r="K62" s="743"/>
      <c r="L62" s="743"/>
      <c r="M62" s="653">
        <v>-0.1</v>
      </c>
      <c r="N62" s="653"/>
      <c r="O62" s="653"/>
      <c r="P62" s="653">
        <v>1.2</v>
      </c>
      <c r="Q62" s="653"/>
      <c r="R62" s="653"/>
      <c r="S62" s="698">
        <v>23.1</v>
      </c>
      <c r="T62" s="698"/>
      <c r="U62" s="698"/>
      <c r="V62" s="699">
        <v>2.14</v>
      </c>
      <c r="W62" s="699"/>
      <c r="X62" s="699"/>
      <c r="Y62" s="702">
        <v>0.050000000000000266</v>
      </c>
      <c r="Z62" s="702"/>
      <c r="AA62" s="702"/>
      <c r="AB62" s="699">
        <v>1.92</v>
      </c>
      <c r="AC62" s="699"/>
      <c r="AD62" s="699"/>
      <c r="AE62" s="699">
        <v>2.17</v>
      </c>
      <c r="AF62" s="699"/>
      <c r="AG62" s="699"/>
      <c r="AH62" s="701">
        <v>-0.31</v>
      </c>
      <c r="AI62" s="701"/>
      <c r="AJ62" s="701"/>
      <c r="AK62" s="703">
        <v>1.83</v>
      </c>
      <c r="AL62" s="703"/>
      <c r="AM62" s="704"/>
      <c r="AN62" s="483"/>
      <c r="AP62" s="11"/>
      <c r="AR62" s="11"/>
      <c r="AS62" s="11"/>
      <c r="AU62" s="12"/>
      <c r="AV62" s="12"/>
    </row>
    <row r="63" spans="2:48" ht="13.5">
      <c r="B63" s="661" t="s">
        <v>27</v>
      </c>
      <c r="C63" s="662"/>
      <c r="D63" s="662"/>
      <c r="E63" s="662"/>
      <c r="F63" s="662"/>
      <c r="G63" s="662"/>
      <c r="H63" s="663"/>
      <c r="I63" s="742">
        <v>4602</v>
      </c>
      <c r="J63" s="743"/>
      <c r="K63" s="743"/>
      <c r="L63" s="743"/>
      <c r="M63" s="653">
        <v>-0.7</v>
      </c>
      <c r="N63" s="653"/>
      <c r="O63" s="653"/>
      <c r="P63" s="653">
        <v>5.9</v>
      </c>
      <c r="Q63" s="653"/>
      <c r="R63" s="653"/>
      <c r="S63" s="698">
        <v>10.4</v>
      </c>
      <c r="T63" s="698"/>
      <c r="U63" s="698"/>
      <c r="V63" s="699">
        <v>0.52</v>
      </c>
      <c r="W63" s="699"/>
      <c r="X63" s="699"/>
      <c r="Y63" s="702">
        <v>-1.05</v>
      </c>
      <c r="Z63" s="702"/>
      <c r="AA63" s="702"/>
      <c r="AB63" s="699">
        <v>-3.65</v>
      </c>
      <c r="AC63" s="699"/>
      <c r="AD63" s="699"/>
      <c r="AE63" s="699">
        <v>1.23</v>
      </c>
      <c r="AF63" s="699"/>
      <c r="AG63" s="699"/>
      <c r="AH63" s="701">
        <v>0.88</v>
      </c>
      <c r="AI63" s="701"/>
      <c r="AJ63" s="701"/>
      <c r="AK63" s="703">
        <v>1.06</v>
      </c>
      <c r="AL63" s="703"/>
      <c r="AM63" s="704"/>
      <c r="AN63" s="483"/>
      <c r="AP63" s="11"/>
      <c r="AR63" s="11"/>
      <c r="AS63" s="11"/>
      <c r="AU63" s="12"/>
      <c r="AV63" s="12"/>
    </row>
    <row r="64" spans="2:48" ht="13.5">
      <c r="B64" s="661" t="s">
        <v>28</v>
      </c>
      <c r="C64" s="662"/>
      <c r="D64" s="662"/>
      <c r="E64" s="662"/>
      <c r="F64" s="662"/>
      <c r="G64" s="662"/>
      <c r="H64" s="663"/>
      <c r="I64" s="742">
        <v>58097</v>
      </c>
      <c r="J64" s="743"/>
      <c r="K64" s="743"/>
      <c r="L64" s="743"/>
      <c r="M64" s="653">
        <v>-0.2</v>
      </c>
      <c r="N64" s="653"/>
      <c r="O64" s="653"/>
      <c r="P64" s="653">
        <v>-4.8</v>
      </c>
      <c r="Q64" s="653"/>
      <c r="R64" s="653"/>
      <c r="S64" s="698">
        <v>51.2</v>
      </c>
      <c r="T64" s="698"/>
      <c r="U64" s="698"/>
      <c r="V64" s="699">
        <v>2.55</v>
      </c>
      <c r="W64" s="699"/>
      <c r="X64" s="699"/>
      <c r="Y64" s="702">
        <v>-0.88</v>
      </c>
      <c r="Z64" s="702"/>
      <c r="AA64" s="702"/>
      <c r="AB64" s="699">
        <v>-0.01</v>
      </c>
      <c r="AC64" s="699"/>
      <c r="AD64" s="699"/>
      <c r="AE64" s="699">
        <v>2.74</v>
      </c>
      <c r="AF64" s="699"/>
      <c r="AG64" s="699"/>
      <c r="AH64" s="701">
        <v>-0.72</v>
      </c>
      <c r="AI64" s="701"/>
      <c r="AJ64" s="701"/>
      <c r="AK64" s="703">
        <v>0.38</v>
      </c>
      <c r="AL64" s="703"/>
      <c r="AM64" s="704"/>
      <c r="AN64" s="483"/>
      <c r="AP64" s="11"/>
      <c r="AR64" s="11"/>
      <c r="AS64" s="11"/>
      <c r="AU64" s="12"/>
      <c r="AV64" s="12"/>
    </row>
    <row r="65" spans="2:52" ht="4.5" customHeight="1">
      <c r="B65" s="54"/>
      <c r="C65" s="60"/>
      <c r="D65" s="60"/>
      <c r="E65" s="60"/>
      <c r="F65" s="60"/>
      <c r="G65" s="60"/>
      <c r="H65" s="66"/>
      <c r="I65" s="487"/>
      <c r="J65" s="488"/>
      <c r="K65" s="488"/>
      <c r="L65" s="488"/>
      <c r="M65" s="488"/>
      <c r="N65" s="488"/>
      <c r="O65" s="488"/>
      <c r="P65" s="488"/>
      <c r="Q65" s="488"/>
      <c r="R65" s="488"/>
      <c r="S65" s="488"/>
      <c r="T65" s="488"/>
      <c r="U65" s="488"/>
      <c r="V65" s="488"/>
      <c r="W65" s="488"/>
      <c r="X65" s="488"/>
      <c r="Y65" s="488"/>
      <c r="Z65" s="488"/>
      <c r="AA65" s="488"/>
      <c r="AB65" s="488"/>
      <c r="AC65" s="488"/>
      <c r="AD65" s="488"/>
      <c r="AE65" s="488"/>
      <c r="AF65" s="488"/>
      <c r="AG65" s="488"/>
      <c r="AH65" s="488"/>
      <c r="AI65" s="488"/>
      <c r="AJ65" s="488"/>
      <c r="AK65" s="488"/>
      <c r="AL65" s="488"/>
      <c r="AM65" s="489"/>
      <c r="AN65" s="483"/>
      <c r="AS65" s="11"/>
      <c r="AT65" s="11"/>
      <c r="AV65" s="11"/>
      <c r="AW65" s="11"/>
      <c r="AY65" s="12"/>
      <c r="AZ65" s="12"/>
    </row>
    <row r="66" spans="2:8" ht="13.5">
      <c r="B66" s="69"/>
      <c r="C66" s="2"/>
      <c r="D66" s="2"/>
      <c r="E66" s="2"/>
      <c r="F66" s="2"/>
      <c r="G66" s="2"/>
      <c r="H66" s="2"/>
    </row>
    <row r="67" spans="2:8" ht="13.5">
      <c r="B67" s="2"/>
      <c r="C67" s="2"/>
      <c r="D67" s="2"/>
      <c r="E67" s="2"/>
      <c r="F67" s="2"/>
      <c r="G67" s="2"/>
      <c r="H67" s="2"/>
    </row>
    <row r="68" spans="19:21" ht="13.5">
      <c r="S68" s="1" t="s">
        <v>74</v>
      </c>
      <c r="T68" s="28">
        <v>7</v>
      </c>
      <c r="U68" s="1" t="s">
        <v>74</v>
      </c>
    </row>
  </sheetData>
  <mergeCells count="378">
    <mergeCell ref="AF11:AL11"/>
    <mergeCell ref="AC20:AF20"/>
    <mergeCell ref="AC21:AF21"/>
    <mergeCell ref="AC22:AF22"/>
    <mergeCell ref="AJ21:AL21"/>
    <mergeCell ref="AJ20:AL20"/>
    <mergeCell ref="AG20:AI20"/>
    <mergeCell ref="AJ19:AL19"/>
    <mergeCell ref="AC13:AF15"/>
    <mergeCell ref="AC23:AF23"/>
    <mergeCell ref="S17:V17"/>
    <mergeCell ref="S18:V18"/>
    <mergeCell ref="S19:V19"/>
    <mergeCell ref="AC17:AF17"/>
    <mergeCell ref="AC18:AF18"/>
    <mergeCell ref="AC19:AF19"/>
    <mergeCell ref="Z21:AB21"/>
    <mergeCell ref="W22:Y22"/>
    <mergeCell ref="Z22:AB22"/>
    <mergeCell ref="I54:L54"/>
    <mergeCell ref="I56:L56"/>
    <mergeCell ref="I55:L55"/>
    <mergeCell ref="S54:U54"/>
    <mergeCell ref="P54:R54"/>
    <mergeCell ref="M54:O54"/>
    <mergeCell ref="P56:R56"/>
    <mergeCell ref="P55:R55"/>
    <mergeCell ref="I60:L60"/>
    <mergeCell ref="I59:L59"/>
    <mergeCell ref="I58:L58"/>
    <mergeCell ref="I57:L57"/>
    <mergeCell ref="M63:O63"/>
    <mergeCell ref="I63:L63"/>
    <mergeCell ref="I62:L62"/>
    <mergeCell ref="I61:L61"/>
    <mergeCell ref="M62:O62"/>
    <mergeCell ref="M61:O61"/>
    <mergeCell ref="M64:O64"/>
    <mergeCell ref="I64:L64"/>
    <mergeCell ref="AK63:AM63"/>
    <mergeCell ref="AH63:AJ63"/>
    <mergeCell ref="AE63:AG63"/>
    <mergeCell ref="AB63:AD63"/>
    <mergeCell ref="Y63:AA63"/>
    <mergeCell ref="V63:X63"/>
    <mergeCell ref="S63:U63"/>
    <mergeCell ref="P63:R63"/>
    <mergeCell ref="Y64:AA64"/>
    <mergeCell ref="V64:X64"/>
    <mergeCell ref="S64:U64"/>
    <mergeCell ref="P64:R64"/>
    <mergeCell ref="AK64:AM64"/>
    <mergeCell ref="AH64:AJ64"/>
    <mergeCell ref="AE64:AG64"/>
    <mergeCell ref="AB64:AD64"/>
    <mergeCell ref="S62:U62"/>
    <mergeCell ref="S61:U61"/>
    <mergeCell ref="S60:U60"/>
    <mergeCell ref="S59:U59"/>
    <mergeCell ref="M60:O60"/>
    <mergeCell ref="M59:O59"/>
    <mergeCell ref="P58:R58"/>
    <mergeCell ref="P57:R57"/>
    <mergeCell ref="M58:O58"/>
    <mergeCell ref="M57:O57"/>
    <mergeCell ref="P62:R62"/>
    <mergeCell ref="P61:R61"/>
    <mergeCell ref="P60:R60"/>
    <mergeCell ref="P59:R59"/>
    <mergeCell ref="S58:U58"/>
    <mergeCell ref="M56:O56"/>
    <mergeCell ref="M55:O55"/>
    <mergeCell ref="S57:U57"/>
    <mergeCell ref="S56:U56"/>
    <mergeCell ref="S55:U55"/>
    <mergeCell ref="AB58:AD58"/>
    <mergeCell ref="AB57:AD57"/>
    <mergeCell ref="AB56:AD56"/>
    <mergeCell ref="AB55:AD55"/>
    <mergeCell ref="Y58:AA58"/>
    <mergeCell ref="Y57:AA57"/>
    <mergeCell ref="Y56:AA56"/>
    <mergeCell ref="Y55:AA55"/>
    <mergeCell ref="AB62:AD62"/>
    <mergeCell ref="AB61:AD61"/>
    <mergeCell ref="AB60:AD60"/>
    <mergeCell ref="AB59:AD59"/>
    <mergeCell ref="Y62:AA62"/>
    <mergeCell ref="Y61:AA61"/>
    <mergeCell ref="Y60:AA60"/>
    <mergeCell ref="Y59:AA59"/>
    <mergeCell ref="V58:X58"/>
    <mergeCell ref="V57:X57"/>
    <mergeCell ref="V56:X56"/>
    <mergeCell ref="V55:X55"/>
    <mergeCell ref="V62:X62"/>
    <mergeCell ref="V61:X61"/>
    <mergeCell ref="V60:X60"/>
    <mergeCell ref="V59:X59"/>
    <mergeCell ref="S51:U51"/>
    <mergeCell ref="P51:R51"/>
    <mergeCell ref="M51:O51"/>
    <mergeCell ref="I51:L51"/>
    <mergeCell ref="AE51:AG51"/>
    <mergeCell ref="AB51:AD51"/>
    <mergeCell ref="Y51:AA51"/>
    <mergeCell ref="V51:X51"/>
    <mergeCell ref="I53:L53"/>
    <mergeCell ref="AE52:AG52"/>
    <mergeCell ref="AB52:AD52"/>
    <mergeCell ref="Y52:AA52"/>
    <mergeCell ref="V52:X52"/>
    <mergeCell ref="S52:U52"/>
    <mergeCell ref="P52:R52"/>
    <mergeCell ref="M52:O52"/>
    <mergeCell ref="I52:L52"/>
    <mergeCell ref="V53:X53"/>
    <mergeCell ref="S53:U53"/>
    <mergeCell ref="P53:R53"/>
    <mergeCell ref="M53:O53"/>
    <mergeCell ref="AE54:AG54"/>
    <mergeCell ref="AE53:AG53"/>
    <mergeCell ref="AB53:AD53"/>
    <mergeCell ref="Y53:AA53"/>
    <mergeCell ref="AB54:AD54"/>
    <mergeCell ref="Y54:AA54"/>
    <mergeCell ref="V54:X54"/>
    <mergeCell ref="AE58:AG58"/>
    <mergeCell ref="AE57:AG57"/>
    <mergeCell ref="AE56:AG56"/>
    <mergeCell ref="AE55:AG55"/>
    <mergeCell ref="AE62:AG62"/>
    <mergeCell ref="AE61:AG61"/>
    <mergeCell ref="AE60:AG60"/>
    <mergeCell ref="AE59:AG59"/>
    <mergeCell ref="S50:U50"/>
    <mergeCell ref="P50:R50"/>
    <mergeCell ref="M50:O50"/>
    <mergeCell ref="I50:L50"/>
    <mergeCell ref="AE50:AG50"/>
    <mergeCell ref="AB50:AD50"/>
    <mergeCell ref="Y50:AA50"/>
    <mergeCell ref="V50:X50"/>
    <mergeCell ref="AH54:AJ54"/>
    <mergeCell ref="AH53:AJ53"/>
    <mergeCell ref="AH52:AJ52"/>
    <mergeCell ref="AH51:AJ51"/>
    <mergeCell ref="AH58:AJ58"/>
    <mergeCell ref="AH57:AJ57"/>
    <mergeCell ref="AH56:AJ56"/>
    <mergeCell ref="AH55:AJ55"/>
    <mergeCell ref="AH62:AJ62"/>
    <mergeCell ref="AH61:AJ61"/>
    <mergeCell ref="AH60:AJ60"/>
    <mergeCell ref="AH59:AJ59"/>
    <mergeCell ref="AE49:AG49"/>
    <mergeCell ref="Y49:AA49"/>
    <mergeCell ref="V49:X49"/>
    <mergeCell ref="S49:U49"/>
    <mergeCell ref="AB49:AD49"/>
    <mergeCell ref="AH50:AJ50"/>
    <mergeCell ref="AK50:AM50"/>
    <mergeCell ref="AK49:AM49"/>
    <mergeCell ref="AH49:AJ49"/>
    <mergeCell ref="AK58:AM58"/>
    <mergeCell ref="AK57:AM57"/>
    <mergeCell ref="AK56:AM56"/>
    <mergeCell ref="AK47:AM47"/>
    <mergeCell ref="AK48:AM48"/>
    <mergeCell ref="AK55:AM55"/>
    <mergeCell ref="AK54:AM54"/>
    <mergeCell ref="AK53:AM53"/>
    <mergeCell ref="AK52:AM52"/>
    <mergeCell ref="AK51:AM51"/>
    <mergeCell ref="AK62:AM62"/>
    <mergeCell ref="AK61:AM61"/>
    <mergeCell ref="AK60:AM60"/>
    <mergeCell ref="AK59:AM59"/>
    <mergeCell ref="AH48:AJ48"/>
    <mergeCell ref="AE48:AG48"/>
    <mergeCell ref="P47:R47"/>
    <mergeCell ref="Y47:AA47"/>
    <mergeCell ref="AB47:AD47"/>
    <mergeCell ref="AH47:AJ47"/>
    <mergeCell ref="AB48:AD48"/>
    <mergeCell ref="Y48:AA48"/>
    <mergeCell ref="V48:X48"/>
    <mergeCell ref="S48:U48"/>
    <mergeCell ref="B49:H49"/>
    <mergeCell ref="I49:L49"/>
    <mergeCell ref="P48:R48"/>
    <mergeCell ref="M48:O48"/>
    <mergeCell ref="I48:L48"/>
    <mergeCell ref="P49:R49"/>
    <mergeCell ref="M49:O49"/>
    <mergeCell ref="B61:H61"/>
    <mergeCell ref="B62:H62"/>
    <mergeCell ref="B63:H63"/>
    <mergeCell ref="B64:H64"/>
    <mergeCell ref="B57:H57"/>
    <mergeCell ref="B58:H58"/>
    <mergeCell ref="B59:H59"/>
    <mergeCell ref="B60:H60"/>
    <mergeCell ref="B53:H53"/>
    <mergeCell ref="B54:H54"/>
    <mergeCell ref="B55:H55"/>
    <mergeCell ref="B56:H56"/>
    <mergeCell ref="B50:H50"/>
    <mergeCell ref="B51:H51"/>
    <mergeCell ref="B52:H52"/>
    <mergeCell ref="M22:O22"/>
    <mergeCell ref="M30:O30"/>
    <mergeCell ref="M29:O29"/>
    <mergeCell ref="M28:O28"/>
    <mergeCell ref="M27:O27"/>
    <mergeCell ref="B32:H32"/>
    <mergeCell ref="B28:H28"/>
    <mergeCell ref="M21:O21"/>
    <mergeCell ref="M26:O26"/>
    <mergeCell ref="M25:O25"/>
    <mergeCell ref="M24:O24"/>
    <mergeCell ref="M23:O23"/>
    <mergeCell ref="I21:L21"/>
    <mergeCell ref="I26:L26"/>
    <mergeCell ref="I27:L27"/>
    <mergeCell ref="I28:L28"/>
    <mergeCell ref="I22:L22"/>
    <mergeCell ref="I23:L23"/>
    <mergeCell ref="I24:L24"/>
    <mergeCell ref="I25:L25"/>
    <mergeCell ref="I29:L29"/>
    <mergeCell ref="I30:L30"/>
    <mergeCell ref="I31:L31"/>
    <mergeCell ref="I32:L32"/>
    <mergeCell ref="AC24:AF24"/>
    <mergeCell ref="AC25:AF25"/>
    <mergeCell ref="AC26:AF26"/>
    <mergeCell ref="AC27:AF27"/>
    <mergeCell ref="Z30:AB30"/>
    <mergeCell ref="Z29:AB29"/>
    <mergeCell ref="Z31:AB31"/>
    <mergeCell ref="AC28:AF28"/>
    <mergeCell ref="AC29:AF29"/>
    <mergeCell ref="AC30:AF30"/>
    <mergeCell ref="AC31:AF31"/>
    <mergeCell ref="Z28:AB28"/>
    <mergeCell ref="Z24:AB24"/>
    <mergeCell ref="Z23:AB23"/>
    <mergeCell ref="Z27:AB27"/>
    <mergeCell ref="Z26:AB26"/>
    <mergeCell ref="Z25:AB25"/>
    <mergeCell ref="W21:Y21"/>
    <mergeCell ref="W28:Y28"/>
    <mergeCell ref="W27:Y27"/>
    <mergeCell ref="W26:Y26"/>
    <mergeCell ref="W25:Y25"/>
    <mergeCell ref="W24:Y24"/>
    <mergeCell ref="W23:Y23"/>
    <mergeCell ref="S23:V23"/>
    <mergeCell ref="S24:V24"/>
    <mergeCell ref="W32:Y32"/>
    <mergeCell ref="W31:Y31"/>
    <mergeCell ref="W30:Y30"/>
    <mergeCell ref="W29:Y29"/>
    <mergeCell ref="S31:V31"/>
    <mergeCell ref="S32:V32"/>
    <mergeCell ref="P22:R22"/>
    <mergeCell ref="P21:R21"/>
    <mergeCell ref="S29:V29"/>
    <mergeCell ref="S30:V30"/>
    <mergeCell ref="S25:V25"/>
    <mergeCell ref="S26:V26"/>
    <mergeCell ref="S27:V27"/>
    <mergeCell ref="S28:V28"/>
    <mergeCell ref="S21:V21"/>
    <mergeCell ref="S22:V22"/>
    <mergeCell ref="P26:R26"/>
    <mergeCell ref="P25:R25"/>
    <mergeCell ref="P24:R24"/>
    <mergeCell ref="P23:R23"/>
    <mergeCell ref="P30:R30"/>
    <mergeCell ref="P29:R29"/>
    <mergeCell ref="P28:R28"/>
    <mergeCell ref="P27:R27"/>
    <mergeCell ref="AJ25:AL25"/>
    <mergeCell ref="AJ24:AL24"/>
    <mergeCell ref="AJ23:AL23"/>
    <mergeCell ref="AJ22:AL22"/>
    <mergeCell ref="AG23:AI23"/>
    <mergeCell ref="AG22:AI22"/>
    <mergeCell ref="AG21:AI21"/>
    <mergeCell ref="AJ32:AL32"/>
    <mergeCell ref="AJ31:AL31"/>
    <mergeCell ref="AJ30:AL30"/>
    <mergeCell ref="AJ29:AL29"/>
    <mergeCell ref="AJ28:AL28"/>
    <mergeCell ref="AJ27:AL27"/>
    <mergeCell ref="AJ26:AL26"/>
    <mergeCell ref="AG27:AI27"/>
    <mergeCell ref="AG26:AI26"/>
    <mergeCell ref="AG25:AI25"/>
    <mergeCell ref="AG24:AI24"/>
    <mergeCell ref="Z20:AB20"/>
    <mergeCell ref="W20:Y20"/>
    <mergeCell ref="P20:R20"/>
    <mergeCell ref="S20:V20"/>
    <mergeCell ref="W18:Y18"/>
    <mergeCell ref="P18:R18"/>
    <mergeCell ref="M18:O18"/>
    <mergeCell ref="AJ18:AL18"/>
    <mergeCell ref="AG18:AI18"/>
    <mergeCell ref="Z18:AB18"/>
    <mergeCell ref="P19:R19"/>
    <mergeCell ref="W19:Y19"/>
    <mergeCell ref="Z19:AB19"/>
    <mergeCell ref="AG19:AI19"/>
    <mergeCell ref="W17:Y17"/>
    <mergeCell ref="AJ17:AL17"/>
    <mergeCell ref="AG17:AI17"/>
    <mergeCell ref="Z17:AB17"/>
    <mergeCell ref="W14:AB14"/>
    <mergeCell ref="AG14:AL14"/>
    <mergeCell ref="M15:O15"/>
    <mergeCell ref="P15:R15"/>
    <mergeCell ref="W15:Y15"/>
    <mergeCell ref="Z15:AB15"/>
    <mergeCell ref="AG15:AI15"/>
    <mergeCell ref="AJ15:AL15"/>
    <mergeCell ref="M14:R14"/>
    <mergeCell ref="S13:V15"/>
    <mergeCell ref="P17:R17"/>
    <mergeCell ref="M17:O17"/>
    <mergeCell ref="I12:L15"/>
    <mergeCell ref="I17:L17"/>
    <mergeCell ref="M20:O20"/>
    <mergeCell ref="M19:O19"/>
    <mergeCell ref="I18:L18"/>
    <mergeCell ref="I19:L19"/>
    <mergeCell ref="I20:L20"/>
    <mergeCell ref="B29:H29"/>
    <mergeCell ref="B30:H30"/>
    <mergeCell ref="B31:H31"/>
    <mergeCell ref="B24:H24"/>
    <mergeCell ref="B25:H25"/>
    <mergeCell ref="B26:H26"/>
    <mergeCell ref="B27:H27"/>
    <mergeCell ref="B20:H20"/>
    <mergeCell ref="B21:H21"/>
    <mergeCell ref="B22:H22"/>
    <mergeCell ref="B23:H23"/>
    <mergeCell ref="B12:H15"/>
    <mergeCell ref="B17:H17"/>
    <mergeCell ref="B18:H18"/>
    <mergeCell ref="B19:H19"/>
    <mergeCell ref="Z32:AB32"/>
    <mergeCell ref="M32:O32"/>
    <mergeCell ref="M31:O31"/>
    <mergeCell ref="P32:R32"/>
    <mergeCell ref="P31:R31"/>
    <mergeCell ref="C3:AL4"/>
    <mergeCell ref="C5:AL7"/>
    <mergeCell ref="C8:AL9"/>
    <mergeCell ref="C38:AM40"/>
    <mergeCell ref="AG30:AI30"/>
    <mergeCell ref="AG29:AI29"/>
    <mergeCell ref="AG28:AI28"/>
    <mergeCell ref="AG32:AI32"/>
    <mergeCell ref="AG31:AI31"/>
    <mergeCell ref="AC32:AF32"/>
    <mergeCell ref="C41:AM42"/>
    <mergeCell ref="B45:H47"/>
    <mergeCell ref="I45:L47"/>
    <mergeCell ref="M47:O47"/>
    <mergeCell ref="M46:R46"/>
    <mergeCell ref="AE46:AG46"/>
    <mergeCell ref="S45:U47"/>
    <mergeCell ref="AH44:AM44"/>
    <mergeCell ref="V45:AM45"/>
  </mergeCells>
  <printOptions/>
  <pageMargins left="0.3937007874015748" right="0.35433070866141736" top="0.6692913385826772" bottom="0.07874015748031496" header="0.5118110236220472" footer="0.15748031496062992"/>
  <pageSetup horizontalDpi="300" verticalDpi="300" orientation="portrait" paperSize="9" scale="91" r:id="rId1"/>
</worksheet>
</file>

<file path=xl/worksheets/sheet9.xml><?xml version="1.0" encoding="utf-8"?>
<worksheet xmlns="http://schemas.openxmlformats.org/spreadsheetml/2006/main" xmlns:r="http://schemas.openxmlformats.org/officeDocument/2006/relationships">
  <sheetPr codeName="Sheet10">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536" bestFit="1" customWidth="1"/>
    <col min="2" max="2" width="3.19921875" style="536" bestFit="1" customWidth="1"/>
    <col min="3" max="3" width="3.09765625" style="536" bestFit="1" customWidth="1"/>
    <col min="4" max="19" width="8.19921875" style="536" customWidth="1"/>
    <col min="20" max="35" width="7.59765625" style="536" customWidth="1"/>
    <col min="36" max="16384" width="9" style="536" customWidth="1"/>
  </cols>
  <sheetData>
    <row r="1" spans="1:31" ht="21">
      <c r="A1" s="535"/>
      <c r="B1" s="535"/>
      <c r="C1" s="535"/>
      <c r="D1" s="535"/>
      <c r="E1" s="537"/>
      <c r="F1" s="537"/>
      <c r="G1" s="755" t="s">
        <v>615</v>
      </c>
      <c r="H1" s="755"/>
      <c r="I1" s="755"/>
      <c r="J1" s="755"/>
      <c r="K1" s="755"/>
      <c r="L1" s="755"/>
      <c r="M1" s="755"/>
      <c r="N1" s="755"/>
      <c r="O1" s="755"/>
      <c r="P1" s="537"/>
      <c r="Q1" s="537"/>
      <c r="R1" s="535"/>
      <c r="S1" s="537"/>
      <c r="T1" s="537"/>
      <c r="U1" s="537"/>
      <c r="V1" s="537"/>
      <c r="W1" s="537"/>
      <c r="X1" s="537"/>
      <c r="Y1" s="537"/>
      <c r="Z1" s="537"/>
      <c r="AA1" s="537"/>
      <c r="AB1" s="537"/>
      <c r="AC1" s="537"/>
      <c r="AD1" s="537"/>
      <c r="AE1" s="537"/>
    </row>
    <row r="2" spans="1:19" ht="17.25">
      <c r="A2" s="599" t="s">
        <v>117</v>
      </c>
      <c r="B2" s="538"/>
      <c r="C2" s="538"/>
      <c r="H2" s="756"/>
      <c r="I2" s="756"/>
      <c r="J2" s="756"/>
      <c r="K2" s="756"/>
      <c r="L2" s="756"/>
      <c r="M2" s="756"/>
      <c r="N2" s="756"/>
      <c r="O2" s="756"/>
      <c r="S2" s="559" t="s">
        <v>614</v>
      </c>
    </row>
    <row r="3" spans="1:19" ht="13.5">
      <c r="A3" s="744" t="s">
        <v>564</v>
      </c>
      <c r="B3" s="744"/>
      <c r="C3" s="745"/>
      <c r="D3" s="539" t="s">
        <v>711</v>
      </c>
      <c r="E3" s="539" t="s">
        <v>712</v>
      </c>
      <c r="F3" s="539" t="s">
        <v>713</v>
      </c>
      <c r="G3" s="539" t="s">
        <v>714</v>
      </c>
      <c r="H3" s="539" t="s">
        <v>715</v>
      </c>
      <c r="I3" s="539" t="s">
        <v>716</v>
      </c>
      <c r="J3" s="539" t="s">
        <v>717</v>
      </c>
      <c r="K3" s="539" t="s">
        <v>718</v>
      </c>
      <c r="L3" s="539" t="s">
        <v>719</v>
      </c>
      <c r="M3" s="539" t="s">
        <v>720</v>
      </c>
      <c r="N3" s="539" t="s">
        <v>721</v>
      </c>
      <c r="O3" s="539" t="s">
        <v>722</v>
      </c>
      <c r="P3" s="539" t="s">
        <v>723</v>
      </c>
      <c r="Q3" s="539" t="s">
        <v>724</v>
      </c>
      <c r="R3" s="539" t="s">
        <v>725</v>
      </c>
      <c r="S3" s="539" t="s">
        <v>726</v>
      </c>
    </row>
    <row r="4" spans="1:19" ht="13.5">
      <c r="A4" s="746"/>
      <c r="B4" s="746"/>
      <c r="C4" s="747"/>
      <c r="D4" s="540" t="s">
        <v>580</v>
      </c>
      <c r="E4" s="540"/>
      <c r="F4" s="540"/>
      <c r="G4" s="540" t="s">
        <v>727</v>
      </c>
      <c r="H4" s="540" t="s">
        <v>581</v>
      </c>
      <c r="I4" s="540" t="s">
        <v>582</v>
      </c>
      <c r="J4" s="540" t="s">
        <v>583</v>
      </c>
      <c r="K4" s="540" t="s">
        <v>584</v>
      </c>
      <c r="L4" s="541" t="s">
        <v>585</v>
      </c>
      <c r="M4" s="542" t="s">
        <v>586</v>
      </c>
      <c r="N4" s="541" t="s">
        <v>728</v>
      </c>
      <c r="O4" s="541" t="s">
        <v>587</v>
      </c>
      <c r="P4" s="541" t="s">
        <v>588</v>
      </c>
      <c r="Q4" s="541" t="s">
        <v>589</v>
      </c>
      <c r="R4" s="541" t="s">
        <v>590</v>
      </c>
      <c r="S4" s="541" t="s">
        <v>591</v>
      </c>
    </row>
    <row r="5" spans="1:19" ht="18" customHeight="1">
      <c r="A5" s="748"/>
      <c r="B5" s="748"/>
      <c r="C5" s="749"/>
      <c r="D5" s="543" t="s">
        <v>592</v>
      </c>
      <c r="E5" s="543" t="s">
        <v>342</v>
      </c>
      <c r="F5" s="543" t="s">
        <v>343</v>
      </c>
      <c r="G5" s="543" t="s">
        <v>729</v>
      </c>
      <c r="H5" s="543" t="s">
        <v>593</v>
      </c>
      <c r="I5" s="543" t="s">
        <v>594</v>
      </c>
      <c r="J5" s="543" t="s">
        <v>595</v>
      </c>
      <c r="K5" s="543" t="s">
        <v>596</v>
      </c>
      <c r="L5" s="544" t="s">
        <v>597</v>
      </c>
      <c r="M5" s="545" t="s">
        <v>598</v>
      </c>
      <c r="N5" s="544" t="s">
        <v>599</v>
      </c>
      <c r="O5" s="544" t="s">
        <v>599</v>
      </c>
      <c r="P5" s="545" t="s">
        <v>600</v>
      </c>
      <c r="Q5" s="545" t="s">
        <v>601</v>
      </c>
      <c r="R5" s="544" t="s">
        <v>599</v>
      </c>
      <c r="S5" s="543" t="s">
        <v>602</v>
      </c>
    </row>
    <row r="6" spans="1:19" ht="15.75" customHeight="1">
      <c r="A6" s="612"/>
      <c r="B6" s="612"/>
      <c r="C6" s="612"/>
      <c r="D6" s="750" t="s">
        <v>710</v>
      </c>
      <c r="E6" s="750"/>
      <c r="F6" s="750"/>
      <c r="G6" s="750"/>
      <c r="H6" s="750"/>
      <c r="I6" s="750"/>
      <c r="J6" s="750"/>
      <c r="K6" s="750"/>
      <c r="L6" s="750"/>
      <c r="M6" s="750"/>
      <c r="N6" s="750"/>
      <c r="O6" s="750"/>
      <c r="P6" s="750"/>
      <c r="Q6" s="750"/>
      <c r="R6" s="750"/>
      <c r="S6" s="612"/>
    </row>
    <row r="7" spans="1:19" ht="13.5" customHeight="1">
      <c r="A7" s="546" t="s">
        <v>603</v>
      </c>
      <c r="B7" s="546" t="s">
        <v>604</v>
      </c>
      <c r="C7" s="547" t="s">
        <v>605</v>
      </c>
      <c r="D7" s="602">
        <v>105.8</v>
      </c>
      <c r="E7" s="603">
        <v>97.6</v>
      </c>
      <c r="F7" s="603">
        <v>102.3</v>
      </c>
      <c r="G7" s="603">
        <v>98.4</v>
      </c>
      <c r="H7" s="603">
        <v>118.4</v>
      </c>
      <c r="I7" s="603">
        <v>105.9</v>
      </c>
      <c r="J7" s="603">
        <v>104.9</v>
      </c>
      <c r="K7" s="603">
        <v>92.5</v>
      </c>
      <c r="L7" s="610" t="s">
        <v>699</v>
      </c>
      <c r="M7" s="610" t="s">
        <v>699</v>
      </c>
      <c r="N7" s="610" t="s">
        <v>699</v>
      </c>
      <c r="O7" s="610" t="s">
        <v>699</v>
      </c>
      <c r="P7" s="603">
        <v>118.2</v>
      </c>
      <c r="Q7" s="603">
        <v>109.6</v>
      </c>
      <c r="R7" s="603">
        <v>94.1</v>
      </c>
      <c r="S7" s="610" t="s">
        <v>699</v>
      </c>
    </row>
    <row r="8" spans="1:19" ht="13.5" customHeight="1">
      <c r="A8" s="549"/>
      <c r="B8" s="549" t="s">
        <v>606</v>
      </c>
      <c r="C8" s="550"/>
      <c r="D8" s="604">
        <v>106.4</v>
      </c>
      <c r="E8" s="605">
        <v>96.6</v>
      </c>
      <c r="F8" s="605">
        <v>103.3</v>
      </c>
      <c r="G8" s="605">
        <v>99.9</v>
      </c>
      <c r="H8" s="605">
        <v>118.7</v>
      </c>
      <c r="I8" s="605">
        <v>106.2</v>
      </c>
      <c r="J8" s="605">
        <v>103.5</v>
      </c>
      <c r="K8" s="605">
        <v>91.3</v>
      </c>
      <c r="L8" s="611" t="s">
        <v>699</v>
      </c>
      <c r="M8" s="611" t="s">
        <v>699</v>
      </c>
      <c r="N8" s="611" t="s">
        <v>699</v>
      </c>
      <c r="O8" s="611" t="s">
        <v>699</v>
      </c>
      <c r="P8" s="605">
        <v>118.2</v>
      </c>
      <c r="Q8" s="605">
        <v>113</v>
      </c>
      <c r="R8" s="605">
        <v>80.5</v>
      </c>
      <c r="S8" s="611" t="s">
        <v>699</v>
      </c>
    </row>
    <row r="9" spans="1:19" ht="13.5">
      <c r="A9" s="549"/>
      <c r="B9" s="549" t="s">
        <v>607</v>
      </c>
      <c r="C9" s="550"/>
      <c r="D9" s="604">
        <v>107.6</v>
      </c>
      <c r="E9" s="605">
        <v>94.7</v>
      </c>
      <c r="F9" s="605">
        <v>104</v>
      </c>
      <c r="G9" s="605">
        <v>96.3</v>
      </c>
      <c r="H9" s="605">
        <v>109.7</v>
      </c>
      <c r="I9" s="605">
        <v>104.7</v>
      </c>
      <c r="J9" s="605">
        <v>106.1</v>
      </c>
      <c r="K9" s="605">
        <v>91.4</v>
      </c>
      <c r="L9" s="611" t="s">
        <v>699</v>
      </c>
      <c r="M9" s="611" t="s">
        <v>699</v>
      </c>
      <c r="N9" s="611" t="s">
        <v>699</v>
      </c>
      <c r="O9" s="611" t="s">
        <v>699</v>
      </c>
      <c r="P9" s="605">
        <v>124.5</v>
      </c>
      <c r="Q9" s="605">
        <v>112.3</v>
      </c>
      <c r="R9" s="605">
        <v>89.2</v>
      </c>
      <c r="S9" s="611" t="s">
        <v>699</v>
      </c>
    </row>
    <row r="10" spans="1:19" ht="13.5" customHeight="1">
      <c r="A10" s="549"/>
      <c r="B10" s="549" t="s">
        <v>608</v>
      </c>
      <c r="C10" s="550"/>
      <c r="D10" s="604">
        <v>98.7</v>
      </c>
      <c r="E10" s="605">
        <v>92.5</v>
      </c>
      <c r="F10" s="605">
        <v>94.4</v>
      </c>
      <c r="G10" s="605">
        <v>93.7</v>
      </c>
      <c r="H10" s="605">
        <v>98.8</v>
      </c>
      <c r="I10" s="605">
        <v>101.1</v>
      </c>
      <c r="J10" s="605">
        <v>95.4</v>
      </c>
      <c r="K10" s="605">
        <v>91.6</v>
      </c>
      <c r="L10" s="611" t="s">
        <v>699</v>
      </c>
      <c r="M10" s="611" t="s">
        <v>699</v>
      </c>
      <c r="N10" s="611" t="s">
        <v>699</v>
      </c>
      <c r="O10" s="611" t="s">
        <v>699</v>
      </c>
      <c r="P10" s="605">
        <v>111.5</v>
      </c>
      <c r="Q10" s="605">
        <v>104.6</v>
      </c>
      <c r="R10" s="605">
        <v>95.7</v>
      </c>
      <c r="S10" s="611" t="s">
        <v>699</v>
      </c>
    </row>
    <row r="11" spans="1:19" ht="13.5" customHeight="1">
      <c r="A11" s="549"/>
      <c r="B11" s="549" t="s">
        <v>609</v>
      </c>
      <c r="C11" s="550"/>
      <c r="D11" s="607">
        <v>100</v>
      </c>
      <c r="E11" s="606">
        <v>100</v>
      </c>
      <c r="F11" s="606">
        <v>100</v>
      </c>
      <c r="G11" s="606">
        <v>100</v>
      </c>
      <c r="H11" s="606">
        <v>100</v>
      </c>
      <c r="I11" s="606">
        <v>100</v>
      </c>
      <c r="J11" s="606">
        <v>100</v>
      </c>
      <c r="K11" s="606">
        <v>100</v>
      </c>
      <c r="L11" s="606">
        <v>100</v>
      </c>
      <c r="M11" s="606">
        <v>100</v>
      </c>
      <c r="N11" s="606">
        <v>100</v>
      </c>
      <c r="O11" s="606">
        <v>100</v>
      </c>
      <c r="P11" s="606">
        <v>100</v>
      </c>
      <c r="Q11" s="606">
        <v>100</v>
      </c>
      <c r="R11" s="606">
        <v>100</v>
      </c>
      <c r="S11" s="606">
        <v>100</v>
      </c>
    </row>
    <row r="12" spans="1:19" ht="13.5" customHeight="1">
      <c r="A12" s="549"/>
      <c r="B12" s="549" t="s">
        <v>610</v>
      </c>
      <c r="C12" s="550"/>
      <c r="D12" s="608">
        <v>97.5</v>
      </c>
      <c r="E12" s="609">
        <v>94.7</v>
      </c>
      <c r="F12" s="609">
        <v>100</v>
      </c>
      <c r="G12" s="609">
        <v>102</v>
      </c>
      <c r="H12" s="609">
        <v>91.9</v>
      </c>
      <c r="I12" s="609">
        <v>96.3</v>
      </c>
      <c r="J12" s="609">
        <v>99.2</v>
      </c>
      <c r="K12" s="609">
        <v>96.5</v>
      </c>
      <c r="L12" s="609">
        <v>77.6</v>
      </c>
      <c r="M12" s="609">
        <v>105</v>
      </c>
      <c r="N12" s="609">
        <v>84.8</v>
      </c>
      <c r="O12" s="609">
        <v>97.4</v>
      </c>
      <c r="P12" s="609">
        <v>86.8</v>
      </c>
      <c r="Q12" s="609">
        <v>95.5</v>
      </c>
      <c r="R12" s="609">
        <v>100</v>
      </c>
      <c r="S12" s="609">
        <v>111.6</v>
      </c>
    </row>
    <row r="13" spans="1:19" ht="13.5" customHeight="1">
      <c r="A13" s="546" t="s">
        <v>611</v>
      </c>
      <c r="B13" s="546" t="s">
        <v>629</v>
      </c>
      <c r="C13" s="552" t="s">
        <v>613</v>
      </c>
      <c r="D13" s="590">
        <v>84.8</v>
      </c>
      <c r="E13" s="591">
        <v>82.1</v>
      </c>
      <c r="F13" s="591">
        <v>86.8</v>
      </c>
      <c r="G13" s="591">
        <v>80.3</v>
      </c>
      <c r="H13" s="591">
        <v>75.4</v>
      </c>
      <c r="I13" s="591">
        <v>93.1</v>
      </c>
      <c r="J13" s="591">
        <v>91</v>
      </c>
      <c r="K13" s="591">
        <v>73.6</v>
      </c>
      <c r="L13" s="591">
        <v>65.4</v>
      </c>
      <c r="M13" s="591">
        <v>84.8</v>
      </c>
      <c r="N13" s="591">
        <v>80.6</v>
      </c>
      <c r="O13" s="591">
        <v>94.8</v>
      </c>
      <c r="P13" s="591">
        <v>66.3</v>
      </c>
      <c r="Q13" s="591">
        <v>81.5</v>
      </c>
      <c r="R13" s="591">
        <v>73.3</v>
      </c>
      <c r="S13" s="591">
        <v>110.2</v>
      </c>
    </row>
    <row r="14" spans="1:19" ht="13.5" customHeight="1">
      <c r="A14" s="549"/>
      <c r="B14" s="549" t="s">
        <v>704</v>
      </c>
      <c r="C14" s="550"/>
      <c r="D14" s="590">
        <v>172</v>
      </c>
      <c r="E14" s="591">
        <v>168</v>
      </c>
      <c r="F14" s="591">
        <v>183.4</v>
      </c>
      <c r="G14" s="591">
        <v>205.8</v>
      </c>
      <c r="H14" s="591">
        <v>148.9</v>
      </c>
      <c r="I14" s="591">
        <v>150.4</v>
      </c>
      <c r="J14" s="591">
        <v>150</v>
      </c>
      <c r="K14" s="591">
        <v>209.4</v>
      </c>
      <c r="L14" s="591">
        <v>131.8</v>
      </c>
      <c r="M14" s="591">
        <v>175.8</v>
      </c>
      <c r="N14" s="591">
        <v>100.7</v>
      </c>
      <c r="O14" s="591">
        <v>135.3</v>
      </c>
      <c r="P14" s="591">
        <v>192.7</v>
      </c>
      <c r="Q14" s="591">
        <v>173.7</v>
      </c>
      <c r="R14" s="591">
        <v>211.8</v>
      </c>
      <c r="S14" s="591">
        <v>169.2</v>
      </c>
    </row>
    <row r="15" spans="1:19" ht="13.5" customHeight="1">
      <c r="A15" s="549" t="s">
        <v>612</v>
      </c>
      <c r="B15" s="549" t="s">
        <v>633</v>
      </c>
      <c r="C15" s="550" t="s">
        <v>613</v>
      </c>
      <c r="D15" s="590">
        <v>84.4</v>
      </c>
      <c r="E15" s="591">
        <v>91</v>
      </c>
      <c r="F15" s="591">
        <v>84.2</v>
      </c>
      <c r="G15" s="591">
        <v>84.5</v>
      </c>
      <c r="H15" s="591">
        <v>74.8</v>
      </c>
      <c r="I15" s="591">
        <v>88.8</v>
      </c>
      <c r="J15" s="591">
        <v>90.2</v>
      </c>
      <c r="K15" s="591">
        <v>73.9</v>
      </c>
      <c r="L15" s="591">
        <v>62.6</v>
      </c>
      <c r="M15" s="591">
        <v>83.1</v>
      </c>
      <c r="N15" s="591">
        <v>90.4</v>
      </c>
      <c r="O15" s="591">
        <v>101.6</v>
      </c>
      <c r="P15" s="591">
        <v>67.3</v>
      </c>
      <c r="Q15" s="591">
        <v>82.9</v>
      </c>
      <c r="R15" s="591">
        <v>78.5</v>
      </c>
      <c r="S15" s="591">
        <v>102.6</v>
      </c>
    </row>
    <row r="16" spans="1:19" ht="13.5" customHeight="1">
      <c r="A16" s="549" t="s">
        <v>563</v>
      </c>
      <c r="B16" s="549" t="s">
        <v>621</v>
      </c>
      <c r="C16" s="550"/>
      <c r="D16" s="590">
        <v>81.8</v>
      </c>
      <c r="E16" s="591">
        <v>84.8</v>
      </c>
      <c r="F16" s="591">
        <v>82.4</v>
      </c>
      <c r="G16" s="591">
        <v>85.8</v>
      </c>
      <c r="H16" s="591">
        <v>75.4</v>
      </c>
      <c r="I16" s="591">
        <v>84.2</v>
      </c>
      <c r="J16" s="591">
        <v>85.7</v>
      </c>
      <c r="K16" s="591">
        <v>73.5</v>
      </c>
      <c r="L16" s="591">
        <v>64.9</v>
      </c>
      <c r="M16" s="591">
        <v>82.2</v>
      </c>
      <c r="N16" s="591">
        <v>76.3</v>
      </c>
      <c r="O16" s="591">
        <v>97.9</v>
      </c>
      <c r="P16" s="591">
        <v>67.6</v>
      </c>
      <c r="Q16" s="591">
        <v>80.8</v>
      </c>
      <c r="R16" s="591">
        <v>75.6</v>
      </c>
      <c r="S16" s="591">
        <v>103.1</v>
      </c>
    </row>
    <row r="17" spans="1:19" ht="13.5" customHeight="1">
      <c r="A17" s="549" t="s">
        <v>126</v>
      </c>
      <c r="B17" s="549" t="s">
        <v>622</v>
      </c>
      <c r="C17" s="550"/>
      <c r="D17" s="590">
        <v>84</v>
      </c>
      <c r="E17" s="591">
        <v>87.2</v>
      </c>
      <c r="F17" s="591">
        <v>83.8</v>
      </c>
      <c r="G17" s="591">
        <v>81.5</v>
      </c>
      <c r="H17" s="591">
        <v>79.6</v>
      </c>
      <c r="I17" s="591">
        <v>86.6</v>
      </c>
      <c r="J17" s="591">
        <v>86.4</v>
      </c>
      <c r="K17" s="591">
        <v>76.5</v>
      </c>
      <c r="L17" s="591">
        <v>64.7</v>
      </c>
      <c r="M17" s="591">
        <v>88</v>
      </c>
      <c r="N17" s="591">
        <v>76.6</v>
      </c>
      <c r="O17" s="591">
        <v>98.3</v>
      </c>
      <c r="P17" s="591">
        <v>67.4</v>
      </c>
      <c r="Q17" s="591">
        <v>87.6</v>
      </c>
      <c r="R17" s="591">
        <v>91</v>
      </c>
      <c r="S17" s="591">
        <v>104.8</v>
      </c>
    </row>
    <row r="18" spans="1:19" ht="13.5" customHeight="1">
      <c r="A18" s="549" t="s">
        <v>563</v>
      </c>
      <c r="B18" s="549" t="s">
        <v>623</v>
      </c>
      <c r="C18" s="550"/>
      <c r="D18" s="590">
        <v>84.4</v>
      </c>
      <c r="E18" s="591">
        <v>86</v>
      </c>
      <c r="F18" s="591">
        <v>85.3</v>
      </c>
      <c r="G18" s="591">
        <v>80.7</v>
      </c>
      <c r="H18" s="591">
        <v>80.8</v>
      </c>
      <c r="I18" s="591">
        <v>86.8</v>
      </c>
      <c r="J18" s="591">
        <v>89.3</v>
      </c>
      <c r="K18" s="591">
        <v>74</v>
      </c>
      <c r="L18" s="591">
        <v>66.1</v>
      </c>
      <c r="M18" s="591">
        <v>86.5</v>
      </c>
      <c r="N18" s="591">
        <v>76.7</v>
      </c>
      <c r="O18" s="591">
        <v>115.1</v>
      </c>
      <c r="P18" s="591">
        <v>67.7</v>
      </c>
      <c r="Q18" s="591">
        <v>83</v>
      </c>
      <c r="R18" s="591">
        <v>75.2</v>
      </c>
      <c r="S18" s="591">
        <v>104.8</v>
      </c>
    </row>
    <row r="19" spans="1:19" ht="13.5" customHeight="1">
      <c r="A19" s="549" t="s">
        <v>563</v>
      </c>
      <c r="B19" s="549" t="s">
        <v>624</v>
      </c>
      <c r="C19" s="550"/>
      <c r="D19" s="590">
        <v>82.9</v>
      </c>
      <c r="E19" s="591">
        <v>85.9</v>
      </c>
      <c r="F19" s="591">
        <v>85</v>
      </c>
      <c r="G19" s="591">
        <v>80.4</v>
      </c>
      <c r="H19" s="591">
        <v>75.1</v>
      </c>
      <c r="I19" s="591">
        <v>84.8</v>
      </c>
      <c r="J19" s="591">
        <v>85.3</v>
      </c>
      <c r="K19" s="591">
        <v>74.4</v>
      </c>
      <c r="L19" s="591">
        <v>62.3</v>
      </c>
      <c r="M19" s="591">
        <v>79.2</v>
      </c>
      <c r="N19" s="591">
        <v>78.8</v>
      </c>
      <c r="O19" s="591">
        <v>97.3</v>
      </c>
      <c r="P19" s="591">
        <v>65.3</v>
      </c>
      <c r="Q19" s="591">
        <v>81.2</v>
      </c>
      <c r="R19" s="591">
        <v>72.6</v>
      </c>
      <c r="S19" s="591">
        <v>107.6</v>
      </c>
    </row>
    <row r="20" spans="1:19" ht="13.5" customHeight="1">
      <c r="A20" s="549" t="s">
        <v>563</v>
      </c>
      <c r="B20" s="549" t="s">
        <v>625</v>
      </c>
      <c r="C20" s="550"/>
      <c r="D20" s="590">
        <v>131.3</v>
      </c>
      <c r="E20" s="591">
        <v>112.6</v>
      </c>
      <c r="F20" s="591">
        <v>133.9</v>
      </c>
      <c r="G20" s="591">
        <v>154.3</v>
      </c>
      <c r="H20" s="591">
        <v>106.3</v>
      </c>
      <c r="I20" s="591">
        <v>119.1</v>
      </c>
      <c r="J20" s="591">
        <v>116.7</v>
      </c>
      <c r="K20" s="591">
        <v>207.2</v>
      </c>
      <c r="L20" s="591">
        <v>98.9</v>
      </c>
      <c r="M20" s="591">
        <v>120.6</v>
      </c>
      <c r="N20" s="591">
        <v>84.7</v>
      </c>
      <c r="O20" s="591">
        <v>119.3</v>
      </c>
      <c r="P20" s="591">
        <v>139.2</v>
      </c>
      <c r="Q20" s="591">
        <v>148.4</v>
      </c>
      <c r="R20" s="591">
        <v>121.7</v>
      </c>
      <c r="S20" s="591">
        <v>137.1</v>
      </c>
    </row>
    <row r="21" spans="1:19" ht="13.5" customHeight="1">
      <c r="A21" s="549" t="s">
        <v>126</v>
      </c>
      <c r="B21" s="549" t="s">
        <v>626</v>
      </c>
      <c r="C21" s="550"/>
      <c r="D21" s="590">
        <v>124.3</v>
      </c>
      <c r="E21" s="591">
        <v>119.1</v>
      </c>
      <c r="F21" s="591">
        <v>143.8</v>
      </c>
      <c r="G21" s="591">
        <v>93.8</v>
      </c>
      <c r="H21" s="591">
        <v>107.7</v>
      </c>
      <c r="I21" s="591">
        <v>125.5</v>
      </c>
      <c r="J21" s="591">
        <v>132</v>
      </c>
      <c r="K21" s="591">
        <v>88.9</v>
      </c>
      <c r="L21" s="591">
        <v>93.3</v>
      </c>
      <c r="M21" s="591">
        <v>148.1</v>
      </c>
      <c r="N21" s="591">
        <v>96.6</v>
      </c>
      <c r="O21" s="591">
        <v>113.6</v>
      </c>
      <c r="P21" s="591">
        <v>74.4</v>
      </c>
      <c r="Q21" s="591">
        <v>111.2</v>
      </c>
      <c r="R21" s="591">
        <v>114.7</v>
      </c>
      <c r="S21" s="591">
        <v>133.4</v>
      </c>
    </row>
    <row r="22" spans="1:19" ht="13.5" customHeight="1">
      <c r="A22" s="549"/>
      <c r="B22" s="549" t="s">
        <v>627</v>
      </c>
      <c r="C22" s="550"/>
      <c r="D22" s="590">
        <v>86.4</v>
      </c>
      <c r="E22" s="591">
        <v>98.4</v>
      </c>
      <c r="F22" s="591">
        <v>84.8</v>
      </c>
      <c r="G22" s="591">
        <v>78</v>
      </c>
      <c r="H22" s="591">
        <v>86.3</v>
      </c>
      <c r="I22" s="591">
        <v>86.6</v>
      </c>
      <c r="J22" s="591">
        <v>89.1</v>
      </c>
      <c r="K22" s="591">
        <v>82.6</v>
      </c>
      <c r="L22" s="591">
        <v>65.9</v>
      </c>
      <c r="M22" s="591">
        <v>77.2</v>
      </c>
      <c r="N22" s="591">
        <v>90.5</v>
      </c>
      <c r="O22" s="591">
        <v>126.8</v>
      </c>
      <c r="P22" s="591">
        <v>81.1</v>
      </c>
      <c r="Q22" s="591">
        <v>81.7</v>
      </c>
      <c r="R22" s="591">
        <v>73.3</v>
      </c>
      <c r="S22" s="591">
        <v>101.6</v>
      </c>
    </row>
    <row r="23" spans="1:19" ht="13.5" customHeight="1">
      <c r="A23" s="549"/>
      <c r="B23" s="549" t="s">
        <v>628</v>
      </c>
      <c r="C23" s="550"/>
      <c r="D23" s="590">
        <v>83.3</v>
      </c>
      <c r="E23" s="591">
        <v>89.3</v>
      </c>
      <c r="F23" s="591">
        <v>83.7</v>
      </c>
      <c r="G23" s="591">
        <v>80.6</v>
      </c>
      <c r="H23" s="591">
        <v>78.1</v>
      </c>
      <c r="I23" s="591">
        <v>84.9</v>
      </c>
      <c r="J23" s="591">
        <v>87.2</v>
      </c>
      <c r="K23" s="591">
        <v>81.4</v>
      </c>
      <c r="L23" s="591">
        <v>66.7</v>
      </c>
      <c r="M23" s="591">
        <v>79.8</v>
      </c>
      <c r="N23" s="591">
        <v>83.9</v>
      </c>
      <c r="O23" s="591">
        <v>100.4</v>
      </c>
      <c r="P23" s="591">
        <v>68.1</v>
      </c>
      <c r="Q23" s="591">
        <v>79.9</v>
      </c>
      <c r="R23" s="591">
        <v>72.9</v>
      </c>
      <c r="S23" s="591">
        <v>104.3</v>
      </c>
    </row>
    <row r="24" spans="1:46" ht="13.5" customHeight="1">
      <c r="A24" s="549"/>
      <c r="B24" s="549" t="s">
        <v>579</v>
      </c>
      <c r="C24" s="550"/>
      <c r="D24" s="590">
        <v>83.4</v>
      </c>
      <c r="E24" s="591">
        <v>88.8</v>
      </c>
      <c r="F24" s="591">
        <v>83.2</v>
      </c>
      <c r="G24" s="591">
        <v>77.7</v>
      </c>
      <c r="H24" s="591">
        <v>78.1</v>
      </c>
      <c r="I24" s="591">
        <v>85.7</v>
      </c>
      <c r="J24" s="591">
        <v>87.5</v>
      </c>
      <c r="K24" s="591">
        <v>77.9</v>
      </c>
      <c r="L24" s="591">
        <v>65.4</v>
      </c>
      <c r="M24" s="591">
        <v>79.1</v>
      </c>
      <c r="N24" s="591">
        <v>89.7</v>
      </c>
      <c r="O24" s="591">
        <v>101.4</v>
      </c>
      <c r="P24" s="591">
        <v>70.9</v>
      </c>
      <c r="Q24" s="591">
        <v>80</v>
      </c>
      <c r="R24" s="591">
        <v>72.9</v>
      </c>
      <c r="S24" s="591">
        <v>105.2</v>
      </c>
      <c r="T24" s="553"/>
      <c r="U24" s="553"/>
      <c r="V24" s="553"/>
      <c r="W24" s="553"/>
      <c r="X24" s="553"/>
      <c r="Y24" s="553"/>
      <c r="Z24" s="553"/>
      <c r="AA24" s="553"/>
      <c r="AB24" s="553"/>
      <c r="AC24" s="553"/>
      <c r="AD24" s="553"/>
      <c r="AE24" s="553"/>
      <c r="AF24" s="553"/>
      <c r="AG24" s="553"/>
      <c r="AH24" s="553"/>
      <c r="AI24" s="553"/>
      <c r="AJ24" s="553"/>
      <c r="AK24" s="553"/>
      <c r="AL24" s="553"/>
      <c r="AM24" s="553"/>
      <c r="AN24" s="553"/>
      <c r="AO24" s="553"/>
      <c r="AP24" s="553"/>
      <c r="AQ24" s="553"/>
      <c r="AR24" s="553"/>
      <c r="AS24" s="553"/>
      <c r="AT24" s="553"/>
    </row>
    <row r="25" spans="1:46" ht="13.5" customHeight="1">
      <c r="A25" s="554"/>
      <c r="B25" s="554" t="s">
        <v>789</v>
      </c>
      <c r="C25" s="555"/>
      <c r="D25" s="592">
        <v>89.1</v>
      </c>
      <c r="E25" s="593">
        <v>89.2</v>
      </c>
      <c r="F25" s="593">
        <v>86.8</v>
      </c>
      <c r="G25" s="593">
        <v>72.4</v>
      </c>
      <c r="H25" s="593">
        <v>101</v>
      </c>
      <c r="I25" s="593">
        <v>93.2</v>
      </c>
      <c r="J25" s="593">
        <v>90.6</v>
      </c>
      <c r="K25" s="593">
        <v>87.1</v>
      </c>
      <c r="L25" s="593">
        <v>75.9</v>
      </c>
      <c r="M25" s="593">
        <v>79.4</v>
      </c>
      <c r="N25" s="593">
        <v>89.7</v>
      </c>
      <c r="O25" s="593">
        <v>103.8</v>
      </c>
      <c r="P25" s="593">
        <v>69.8</v>
      </c>
      <c r="Q25" s="593">
        <v>97.7</v>
      </c>
      <c r="R25" s="593">
        <v>73.4</v>
      </c>
      <c r="S25" s="593">
        <v>125.2</v>
      </c>
      <c r="T25" s="553"/>
      <c r="U25" s="553"/>
      <c r="V25" s="553"/>
      <c r="W25" s="553"/>
      <c r="X25" s="553"/>
      <c r="Y25" s="553"/>
      <c r="Z25" s="553"/>
      <c r="AA25" s="553"/>
      <c r="AB25" s="553"/>
      <c r="AC25" s="553"/>
      <c r="AD25" s="553"/>
      <c r="AE25" s="553"/>
      <c r="AF25" s="553"/>
      <c r="AG25" s="553"/>
      <c r="AH25" s="553"/>
      <c r="AI25" s="553"/>
      <c r="AJ25" s="553"/>
      <c r="AK25" s="553"/>
      <c r="AL25" s="553"/>
      <c r="AM25" s="553"/>
      <c r="AN25" s="553"/>
      <c r="AO25" s="553"/>
      <c r="AP25" s="553"/>
      <c r="AQ25" s="553"/>
      <c r="AR25" s="553"/>
      <c r="AS25" s="553"/>
      <c r="AT25" s="553"/>
    </row>
    <row r="26" spans="1:19" ht="17.25" customHeight="1">
      <c r="A26" s="612"/>
      <c r="B26" s="612"/>
      <c r="C26" s="612"/>
      <c r="D26" s="751" t="s">
        <v>709</v>
      </c>
      <c r="E26" s="751"/>
      <c r="F26" s="751"/>
      <c r="G26" s="751"/>
      <c r="H26" s="751"/>
      <c r="I26" s="751"/>
      <c r="J26" s="751"/>
      <c r="K26" s="751"/>
      <c r="L26" s="751"/>
      <c r="M26" s="751"/>
      <c r="N26" s="751"/>
      <c r="O26" s="751"/>
      <c r="P26" s="751"/>
      <c r="Q26" s="751"/>
      <c r="R26" s="751"/>
      <c r="S26" s="751"/>
    </row>
    <row r="27" spans="1:19" ht="13.5" customHeight="1">
      <c r="A27" s="546" t="s">
        <v>603</v>
      </c>
      <c r="B27" s="546" t="s">
        <v>604</v>
      </c>
      <c r="C27" s="547" t="s">
        <v>605</v>
      </c>
      <c r="D27" s="602">
        <v>-0.9</v>
      </c>
      <c r="E27" s="603">
        <v>-3.9</v>
      </c>
      <c r="F27" s="603">
        <v>0</v>
      </c>
      <c r="G27" s="603">
        <v>-2.7</v>
      </c>
      <c r="H27" s="603">
        <v>5.1</v>
      </c>
      <c r="I27" s="603">
        <v>4.1</v>
      </c>
      <c r="J27" s="603">
        <v>-5.9</v>
      </c>
      <c r="K27" s="603">
        <v>15.4</v>
      </c>
      <c r="L27" s="610" t="s">
        <v>699</v>
      </c>
      <c r="M27" s="610" t="s">
        <v>699</v>
      </c>
      <c r="N27" s="610" t="s">
        <v>699</v>
      </c>
      <c r="O27" s="610" t="s">
        <v>699</v>
      </c>
      <c r="P27" s="603">
        <v>-1.4</v>
      </c>
      <c r="Q27" s="603">
        <v>-2.8</v>
      </c>
      <c r="R27" s="603">
        <v>3.9</v>
      </c>
      <c r="S27" s="610" t="s">
        <v>699</v>
      </c>
    </row>
    <row r="28" spans="1:19" ht="13.5" customHeight="1">
      <c r="A28" s="549"/>
      <c r="B28" s="549" t="s">
        <v>606</v>
      </c>
      <c r="C28" s="550"/>
      <c r="D28" s="604">
        <v>0.5</v>
      </c>
      <c r="E28" s="605">
        <v>-1.1</v>
      </c>
      <c r="F28" s="605">
        <v>1</v>
      </c>
      <c r="G28" s="605">
        <v>1.5</v>
      </c>
      <c r="H28" s="605">
        <v>0.3</v>
      </c>
      <c r="I28" s="605">
        <v>0.2</v>
      </c>
      <c r="J28" s="605">
        <v>-1.4</v>
      </c>
      <c r="K28" s="605">
        <v>-1.3</v>
      </c>
      <c r="L28" s="611" t="s">
        <v>699</v>
      </c>
      <c r="M28" s="611" t="s">
        <v>699</v>
      </c>
      <c r="N28" s="611" t="s">
        <v>699</v>
      </c>
      <c r="O28" s="611" t="s">
        <v>699</v>
      </c>
      <c r="P28" s="605">
        <v>0</v>
      </c>
      <c r="Q28" s="605">
        <v>3.2</v>
      </c>
      <c r="R28" s="605">
        <v>-14.5</v>
      </c>
      <c r="S28" s="611" t="s">
        <v>699</v>
      </c>
    </row>
    <row r="29" spans="1:19" ht="13.5" customHeight="1">
      <c r="A29" s="549"/>
      <c r="B29" s="549" t="s">
        <v>607</v>
      </c>
      <c r="C29" s="550"/>
      <c r="D29" s="604">
        <v>1.1</v>
      </c>
      <c r="E29" s="605">
        <v>-1.9</v>
      </c>
      <c r="F29" s="605">
        <v>0.7</v>
      </c>
      <c r="G29" s="605">
        <v>-3.5</v>
      </c>
      <c r="H29" s="605">
        <v>-7.6</v>
      </c>
      <c r="I29" s="605">
        <v>-1.4</v>
      </c>
      <c r="J29" s="605">
        <v>2.6</v>
      </c>
      <c r="K29" s="605">
        <v>0.1</v>
      </c>
      <c r="L29" s="611" t="s">
        <v>699</v>
      </c>
      <c r="M29" s="611" t="s">
        <v>699</v>
      </c>
      <c r="N29" s="611" t="s">
        <v>699</v>
      </c>
      <c r="O29" s="611" t="s">
        <v>699</v>
      </c>
      <c r="P29" s="605">
        <v>5.3</v>
      </c>
      <c r="Q29" s="605">
        <v>-0.6</v>
      </c>
      <c r="R29" s="605">
        <v>10.9</v>
      </c>
      <c r="S29" s="611" t="s">
        <v>699</v>
      </c>
    </row>
    <row r="30" spans="1:19" ht="13.5" customHeight="1">
      <c r="A30" s="549"/>
      <c r="B30" s="549" t="s">
        <v>608</v>
      </c>
      <c r="C30" s="550"/>
      <c r="D30" s="604">
        <v>-8.2</v>
      </c>
      <c r="E30" s="605">
        <v>-2.4</v>
      </c>
      <c r="F30" s="605">
        <v>-9.2</v>
      </c>
      <c r="G30" s="605">
        <v>-2.7</v>
      </c>
      <c r="H30" s="605">
        <v>-10</v>
      </c>
      <c r="I30" s="605">
        <v>-3.4</v>
      </c>
      <c r="J30" s="605">
        <v>-10.1</v>
      </c>
      <c r="K30" s="605">
        <v>0.2</v>
      </c>
      <c r="L30" s="611" t="s">
        <v>699</v>
      </c>
      <c r="M30" s="611" t="s">
        <v>699</v>
      </c>
      <c r="N30" s="611" t="s">
        <v>699</v>
      </c>
      <c r="O30" s="611" t="s">
        <v>699</v>
      </c>
      <c r="P30" s="605">
        <v>-10.3</v>
      </c>
      <c r="Q30" s="605">
        <v>-6.8</v>
      </c>
      <c r="R30" s="605">
        <v>7.2</v>
      </c>
      <c r="S30" s="611" t="s">
        <v>699</v>
      </c>
    </row>
    <row r="31" spans="1:19" ht="13.5" customHeight="1">
      <c r="A31" s="549"/>
      <c r="B31" s="549" t="s">
        <v>609</v>
      </c>
      <c r="C31" s="550"/>
      <c r="D31" s="604">
        <v>1.3</v>
      </c>
      <c r="E31" s="605">
        <v>8.1</v>
      </c>
      <c r="F31" s="605">
        <v>5.9</v>
      </c>
      <c r="G31" s="605">
        <v>6.7</v>
      </c>
      <c r="H31" s="605">
        <v>1.3</v>
      </c>
      <c r="I31" s="605">
        <v>-1.1</v>
      </c>
      <c r="J31" s="605">
        <v>4.8</v>
      </c>
      <c r="K31" s="605">
        <v>9.2</v>
      </c>
      <c r="L31" s="611" t="s">
        <v>699</v>
      </c>
      <c r="M31" s="611" t="s">
        <v>699</v>
      </c>
      <c r="N31" s="611" t="s">
        <v>699</v>
      </c>
      <c r="O31" s="611" t="s">
        <v>699</v>
      </c>
      <c r="P31" s="605">
        <v>-10.4</v>
      </c>
      <c r="Q31" s="605">
        <v>-4.4</v>
      </c>
      <c r="R31" s="605">
        <v>4.5</v>
      </c>
      <c r="S31" s="611" t="s">
        <v>699</v>
      </c>
    </row>
    <row r="32" spans="1:19" ht="13.5" customHeight="1">
      <c r="A32" s="549"/>
      <c r="B32" s="549" t="s">
        <v>610</v>
      </c>
      <c r="C32" s="550"/>
      <c r="D32" s="608">
        <v>-2.5</v>
      </c>
      <c r="E32" s="609">
        <v>-5.3</v>
      </c>
      <c r="F32" s="609">
        <v>0</v>
      </c>
      <c r="G32" s="609">
        <v>2</v>
      </c>
      <c r="H32" s="609">
        <v>-8.1</v>
      </c>
      <c r="I32" s="609">
        <v>-3.7</v>
      </c>
      <c r="J32" s="609">
        <v>-0.8</v>
      </c>
      <c r="K32" s="609">
        <v>-3.4</v>
      </c>
      <c r="L32" s="609">
        <v>-22.4</v>
      </c>
      <c r="M32" s="609">
        <v>5</v>
      </c>
      <c r="N32" s="609">
        <v>-15.2</v>
      </c>
      <c r="O32" s="609">
        <v>-2.6</v>
      </c>
      <c r="P32" s="609">
        <v>-13.2</v>
      </c>
      <c r="Q32" s="609">
        <v>-4.5</v>
      </c>
      <c r="R32" s="609">
        <v>0</v>
      </c>
      <c r="S32" s="609">
        <v>11.6</v>
      </c>
    </row>
    <row r="33" spans="1:19" ht="13.5" customHeight="1">
      <c r="A33" s="546" t="s">
        <v>611</v>
      </c>
      <c r="B33" s="546" t="s">
        <v>629</v>
      </c>
      <c r="C33" s="552" t="s">
        <v>613</v>
      </c>
      <c r="D33" s="590">
        <v>-3.2</v>
      </c>
      <c r="E33" s="591">
        <v>-5.2</v>
      </c>
      <c r="F33" s="591">
        <v>-3.3</v>
      </c>
      <c r="G33" s="591">
        <v>-0.5</v>
      </c>
      <c r="H33" s="591">
        <v>-12.7</v>
      </c>
      <c r="I33" s="591">
        <v>3.6</v>
      </c>
      <c r="J33" s="591">
        <v>-1.9</v>
      </c>
      <c r="K33" s="591">
        <v>1.4</v>
      </c>
      <c r="L33" s="591">
        <v>-23.6</v>
      </c>
      <c r="M33" s="591">
        <v>2.1</v>
      </c>
      <c r="N33" s="591">
        <v>-10.7</v>
      </c>
      <c r="O33" s="591">
        <v>-4.7</v>
      </c>
      <c r="P33" s="591">
        <v>-13.5</v>
      </c>
      <c r="Q33" s="591">
        <v>-2.3</v>
      </c>
      <c r="R33" s="591">
        <v>-3</v>
      </c>
      <c r="S33" s="591">
        <v>8.2</v>
      </c>
    </row>
    <row r="34" spans="1:19" ht="13.5" customHeight="1">
      <c r="A34" s="549"/>
      <c r="B34" s="549" t="s">
        <v>704</v>
      </c>
      <c r="C34" s="550"/>
      <c r="D34" s="590">
        <v>-1.8</v>
      </c>
      <c r="E34" s="591">
        <v>2.4</v>
      </c>
      <c r="F34" s="591">
        <v>1.5</v>
      </c>
      <c r="G34" s="591">
        <v>-9.6</v>
      </c>
      <c r="H34" s="591">
        <v>-6.8</v>
      </c>
      <c r="I34" s="591">
        <v>-12.3</v>
      </c>
      <c r="J34" s="591">
        <v>-4.5</v>
      </c>
      <c r="K34" s="591">
        <v>-5.9</v>
      </c>
      <c r="L34" s="591">
        <v>8.6</v>
      </c>
      <c r="M34" s="591">
        <v>-5.7</v>
      </c>
      <c r="N34" s="591">
        <v>-15.6</v>
      </c>
      <c r="O34" s="591">
        <v>-8.5</v>
      </c>
      <c r="P34" s="591">
        <v>-6.8</v>
      </c>
      <c r="Q34" s="591">
        <v>-2</v>
      </c>
      <c r="R34" s="591">
        <v>-1.5</v>
      </c>
      <c r="S34" s="591">
        <v>28.3</v>
      </c>
    </row>
    <row r="35" spans="1:19" ht="13.5" customHeight="1">
      <c r="A35" s="549" t="s">
        <v>612</v>
      </c>
      <c r="B35" s="549" t="s">
        <v>633</v>
      </c>
      <c r="C35" s="550" t="s">
        <v>613</v>
      </c>
      <c r="D35" s="590">
        <v>-1.3</v>
      </c>
      <c r="E35" s="591">
        <v>16.5</v>
      </c>
      <c r="F35" s="591">
        <v>1.3</v>
      </c>
      <c r="G35" s="591">
        <v>0.4</v>
      </c>
      <c r="H35" s="591">
        <v>-7.7</v>
      </c>
      <c r="I35" s="591">
        <v>4.7</v>
      </c>
      <c r="J35" s="591">
        <v>-6.4</v>
      </c>
      <c r="K35" s="591">
        <v>-6.1</v>
      </c>
      <c r="L35" s="591">
        <v>-4.1</v>
      </c>
      <c r="M35" s="591">
        <v>-18.9</v>
      </c>
      <c r="N35" s="591">
        <v>6.5</v>
      </c>
      <c r="O35" s="591">
        <v>10.2</v>
      </c>
      <c r="P35" s="591">
        <v>-1.2</v>
      </c>
      <c r="Q35" s="591">
        <v>-7.4</v>
      </c>
      <c r="R35" s="591">
        <v>-20.9</v>
      </c>
      <c r="S35" s="591">
        <v>8.1</v>
      </c>
    </row>
    <row r="36" spans="1:19" ht="13.5" customHeight="1">
      <c r="A36" s="549" t="s">
        <v>563</v>
      </c>
      <c r="B36" s="549" t="s">
        <v>621</v>
      </c>
      <c r="C36" s="550"/>
      <c r="D36" s="590">
        <v>-0.4</v>
      </c>
      <c r="E36" s="591">
        <v>7.6</v>
      </c>
      <c r="F36" s="591">
        <v>-1.1</v>
      </c>
      <c r="G36" s="591">
        <v>0.6</v>
      </c>
      <c r="H36" s="591">
        <v>-5.8</v>
      </c>
      <c r="I36" s="591">
        <v>0.5</v>
      </c>
      <c r="J36" s="591">
        <v>-1.7</v>
      </c>
      <c r="K36" s="591">
        <v>1.8</v>
      </c>
      <c r="L36" s="591">
        <v>-0.8</v>
      </c>
      <c r="M36" s="591">
        <v>-2.4</v>
      </c>
      <c r="N36" s="591">
        <v>-6.4</v>
      </c>
      <c r="O36" s="591">
        <v>14.6</v>
      </c>
      <c r="P36" s="591">
        <v>0.6</v>
      </c>
      <c r="Q36" s="591">
        <v>-1.5</v>
      </c>
      <c r="R36" s="591">
        <v>1.2</v>
      </c>
      <c r="S36" s="591">
        <v>6.7</v>
      </c>
    </row>
    <row r="37" spans="1:19" ht="13.5" customHeight="1">
      <c r="A37" s="549" t="s">
        <v>563</v>
      </c>
      <c r="B37" s="549" t="s">
        <v>622</v>
      </c>
      <c r="C37" s="550"/>
      <c r="D37" s="590">
        <v>0.5</v>
      </c>
      <c r="E37" s="591">
        <v>0.5</v>
      </c>
      <c r="F37" s="591">
        <v>0.7</v>
      </c>
      <c r="G37" s="591">
        <v>-5.1</v>
      </c>
      <c r="H37" s="591">
        <v>-4.7</v>
      </c>
      <c r="I37" s="591">
        <v>1.3</v>
      </c>
      <c r="J37" s="591">
        <v>-0.3</v>
      </c>
      <c r="K37" s="591">
        <v>-3.8</v>
      </c>
      <c r="L37" s="591">
        <v>-6.9</v>
      </c>
      <c r="M37" s="591">
        <v>1.1</v>
      </c>
      <c r="N37" s="591">
        <v>-3.5</v>
      </c>
      <c r="O37" s="591">
        <v>9.8</v>
      </c>
      <c r="P37" s="591">
        <v>-3.9</v>
      </c>
      <c r="Q37" s="591">
        <v>4.4</v>
      </c>
      <c r="R37" s="591">
        <v>6.3</v>
      </c>
      <c r="S37" s="591">
        <v>8.4</v>
      </c>
    </row>
    <row r="38" spans="1:19" ht="13.5" customHeight="1">
      <c r="A38" s="549" t="s">
        <v>563</v>
      </c>
      <c r="B38" s="549" t="s">
        <v>623</v>
      </c>
      <c r="C38" s="550"/>
      <c r="D38" s="590">
        <v>1</v>
      </c>
      <c r="E38" s="591">
        <v>7.9</v>
      </c>
      <c r="F38" s="591">
        <v>2.2</v>
      </c>
      <c r="G38" s="591">
        <v>-2.2</v>
      </c>
      <c r="H38" s="591">
        <v>1.9</v>
      </c>
      <c r="I38" s="591">
        <v>3.5</v>
      </c>
      <c r="J38" s="591">
        <v>-2.4</v>
      </c>
      <c r="K38" s="591">
        <v>0.1</v>
      </c>
      <c r="L38" s="591">
        <v>2</v>
      </c>
      <c r="M38" s="591">
        <v>2.1</v>
      </c>
      <c r="N38" s="591">
        <v>-4.1</v>
      </c>
      <c r="O38" s="591">
        <v>31.5</v>
      </c>
      <c r="P38" s="591">
        <v>-2.3</v>
      </c>
      <c r="Q38" s="591">
        <v>-0.8</v>
      </c>
      <c r="R38" s="591">
        <v>-21.3</v>
      </c>
      <c r="S38" s="591">
        <v>4</v>
      </c>
    </row>
    <row r="39" spans="1:19" ht="13.5" customHeight="1">
      <c r="A39" s="549" t="s">
        <v>563</v>
      </c>
      <c r="B39" s="549" t="s">
        <v>624</v>
      </c>
      <c r="C39" s="550"/>
      <c r="D39" s="590">
        <v>1.5</v>
      </c>
      <c r="E39" s="591">
        <v>8.2</v>
      </c>
      <c r="F39" s="591">
        <v>2.9</v>
      </c>
      <c r="G39" s="591">
        <v>0.6</v>
      </c>
      <c r="H39" s="591">
        <v>-4.3</v>
      </c>
      <c r="I39" s="591">
        <v>4.8</v>
      </c>
      <c r="J39" s="591">
        <v>-2.6</v>
      </c>
      <c r="K39" s="591">
        <v>4.9</v>
      </c>
      <c r="L39" s="591">
        <v>-12.7</v>
      </c>
      <c r="M39" s="591">
        <v>-14.8</v>
      </c>
      <c r="N39" s="591">
        <v>-4.9</v>
      </c>
      <c r="O39" s="591">
        <v>5.6</v>
      </c>
      <c r="P39" s="591">
        <v>-2</v>
      </c>
      <c r="Q39" s="591">
        <v>2.1</v>
      </c>
      <c r="R39" s="591">
        <v>-0.4</v>
      </c>
      <c r="S39" s="591">
        <v>12.1</v>
      </c>
    </row>
    <row r="40" spans="1:19" ht="13.5" customHeight="1">
      <c r="A40" s="549" t="s">
        <v>563</v>
      </c>
      <c r="B40" s="549" t="s">
        <v>625</v>
      </c>
      <c r="C40" s="550"/>
      <c r="D40" s="590">
        <v>4.9</v>
      </c>
      <c r="E40" s="591">
        <v>-1.6</v>
      </c>
      <c r="F40" s="591">
        <v>13.2</v>
      </c>
      <c r="G40" s="591">
        <v>-16.2</v>
      </c>
      <c r="H40" s="591">
        <v>-29.2</v>
      </c>
      <c r="I40" s="591">
        <v>0.5</v>
      </c>
      <c r="J40" s="591">
        <v>1.1</v>
      </c>
      <c r="K40" s="591">
        <v>8.7</v>
      </c>
      <c r="L40" s="591">
        <v>31.5</v>
      </c>
      <c r="M40" s="591">
        <v>-9</v>
      </c>
      <c r="N40" s="591">
        <v>4.2</v>
      </c>
      <c r="O40" s="591">
        <v>14.1</v>
      </c>
      <c r="P40" s="591">
        <v>-16.2</v>
      </c>
      <c r="Q40" s="591">
        <v>17.4</v>
      </c>
      <c r="R40" s="591">
        <v>-8.8</v>
      </c>
      <c r="S40" s="591">
        <v>15.2</v>
      </c>
    </row>
    <row r="41" spans="1:19" ht="13.5" customHeight="1">
      <c r="A41" s="549" t="s">
        <v>126</v>
      </c>
      <c r="B41" s="549" t="s">
        <v>626</v>
      </c>
      <c r="C41" s="550"/>
      <c r="D41" s="590">
        <v>0.8</v>
      </c>
      <c r="E41" s="591">
        <v>12.4</v>
      </c>
      <c r="F41" s="591">
        <v>-2</v>
      </c>
      <c r="G41" s="591">
        <v>6</v>
      </c>
      <c r="H41" s="591">
        <v>22.9</v>
      </c>
      <c r="I41" s="591">
        <v>3.7</v>
      </c>
      <c r="J41" s="591">
        <v>9.5</v>
      </c>
      <c r="K41" s="591">
        <v>-7.9</v>
      </c>
      <c r="L41" s="591">
        <v>-23.4</v>
      </c>
      <c r="M41" s="591">
        <v>-6.2</v>
      </c>
      <c r="N41" s="591">
        <v>-6.3</v>
      </c>
      <c r="O41" s="591">
        <v>-2.8</v>
      </c>
      <c r="P41" s="591">
        <v>4.2</v>
      </c>
      <c r="Q41" s="591">
        <v>9.9</v>
      </c>
      <c r="R41" s="591">
        <v>-10.8</v>
      </c>
      <c r="S41" s="591">
        <v>-1.4</v>
      </c>
    </row>
    <row r="42" spans="1:19" ht="13.5" customHeight="1">
      <c r="A42" s="549"/>
      <c r="B42" s="549" t="s">
        <v>627</v>
      </c>
      <c r="C42" s="550"/>
      <c r="D42" s="590">
        <v>1.5</v>
      </c>
      <c r="E42" s="591">
        <v>4.1</v>
      </c>
      <c r="F42" s="591">
        <v>1.6</v>
      </c>
      <c r="G42" s="591">
        <v>-4.6</v>
      </c>
      <c r="H42" s="591">
        <v>6.4</v>
      </c>
      <c r="I42" s="591">
        <v>-1.1</v>
      </c>
      <c r="J42" s="591">
        <v>-6.1</v>
      </c>
      <c r="K42" s="591">
        <v>17</v>
      </c>
      <c r="L42" s="591">
        <v>-3.9</v>
      </c>
      <c r="M42" s="591">
        <v>-10.1</v>
      </c>
      <c r="N42" s="591">
        <v>4.5</v>
      </c>
      <c r="O42" s="591">
        <v>37.1</v>
      </c>
      <c r="P42" s="591">
        <v>20</v>
      </c>
      <c r="Q42" s="591">
        <v>-0.8</v>
      </c>
      <c r="R42" s="591">
        <v>-7.4</v>
      </c>
      <c r="S42" s="591">
        <v>-8.8</v>
      </c>
    </row>
    <row r="43" spans="1:19" ht="13.5" customHeight="1">
      <c r="A43" s="549"/>
      <c r="B43" s="549" t="s">
        <v>628</v>
      </c>
      <c r="C43" s="550"/>
      <c r="D43" s="590">
        <v>1.2</v>
      </c>
      <c r="E43" s="591">
        <v>5.8</v>
      </c>
      <c r="F43" s="591">
        <v>0.6</v>
      </c>
      <c r="G43" s="591">
        <v>-2.7</v>
      </c>
      <c r="H43" s="591">
        <v>-1.4</v>
      </c>
      <c r="I43" s="591">
        <v>2.4</v>
      </c>
      <c r="J43" s="591">
        <v>3.7</v>
      </c>
      <c r="K43" s="591">
        <v>13.8</v>
      </c>
      <c r="L43" s="591">
        <v>0.3</v>
      </c>
      <c r="M43" s="591">
        <v>-6.6</v>
      </c>
      <c r="N43" s="591">
        <v>4</v>
      </c>
      <c r="O43" s="591">
        <v>11.9</v>
      </c>
      <c r="P43" s="591">
        <v>-0.4</v>
      </c>
      <c r="Q43" s="591">
        <v>-3.5</v>
      </c>
      <c r="R43" s="591">
        <v>0.4</v>
      </c>
      <c r="S43" s="591">
        <v>-0.8</v>
      </c>
    </row>
    <row r="44" spans="1:19" ht="13.5" customHeight="1">
      <c r="A44" s="549"/>
      <c r="B44" s="549" t="s">
        <v>579</v>
      </c>
      <c r="C44" s="550"/>
      <c r="D44" s="590">
        <v>2.6</v>
      </c>
      <c r="E44" s="591">
        <v>5.2</v>
      </c>
      <c r="F44" s="591">
        <v>1</v>
      </c>
      <c r="G44" s="591">
        <v>-5.7</v>
      </c>
      <c r="H44" s="591">
        <v>-0.1</v>
      </c>
      <c r="I44" s="591">
        <v>3</v>
      </c>
      <c r="J44" s="591">
        <v>2.5</v>
      </c>
      <c r="K44" s="591">
        <v>9.7</v>
      </c>
      <c r="L44" s="591">
        <v>-0.2</v>
      </c>
      <c r="M44" s="591">
        <v>-8.6</v>
      </c>
      <c r="N44" s="591">
        <v>18</v>
      </c>
      <c r="O44" s="591">
        <v>15</v>
      </c>
      <c r="P44" s="591">
        <v>4.7</v>
      </c>
      <c r="Q44" s="591">
        <v>0.4</v>
      </c>
      <c r="R44" s="591">
        <v>0</v>
      </c>
      <c r="S44" s="591">
        <v>1.7</v>
      </c>
    </row>
    <row r="45" spans="1:19" ht="13.5" customHeight="1">
      <c r="A45" s="554"/>
      <c r="B45" s="554" t="s">
        <v>787</v>
      </c>
      <c r="C45" s="555"/>
      <c r="D45" s="592">
        <v>5.1</v>
      </c>
      <c r="E45" s="593">
        <v>8.6</v>
      </c>
      <c r="F45" s="593">
        <v>0</v>
      </c>
      <c r="G45" s="593">
        <v>-9.8</v>
      </c>
      <c r="H45" s="593">
        <v>34</v>
      </c>
      <c r="I45" s="593">
        <v>0.1</v>
      </c>
      <c r="J45" s="593">
        <v>-0.4</v>
      </c>
      <c r="K45" s="593">
        <v>18.3</v>
      </c>
      <c r="L45" s="593">
        <v>16.1</v>
      </c>
      <c r="M45" s="593">
        <v>-6.4</v>
      </c>
      <c r="N45" s="593">
        <v>11.3</v>
      </c>
      <c r="O45" s="593">
        <v>9.5</v>
      </c>
      <c r="P45" s="593">
        <v>5.3</v>
      </c>
      <c r="Q45" s="593">
        <v>19.9</v>
      </c>
      <c r="R45" s="593">
        <v>0.1</v>
      </c>
      <c r="S45" s="593">
        <v>13.6</v>
      </c>
    </row>
    <row r="46" spans="1:35" ht="27" customHeight="1">
      <c r="A46" s="752" t="s">
        <v>344</v>
      </c>
      <c r="B46" s="752"/>
      <c r="C46" s="753"/>
      <c r="D46" s="594">
        <v>6.8</v>
      </c>
      <c r="E46" s="594">
        <v>0.5</v>
      </c>
      <c r="F46" s="594">
        <v>4.3</v>
      </c>
      <c r="G46" s="594">
        <v>-6.8</v>
      </c>
      <c r="H46" s="594">
        <v>29.3</v>
      </c>
      <c r="I46" s="594">
        <v>8.8</v>
      </c>
      <c r="J46" s="594">
        <v>3.5</v>
      </c>
      <c r="K46" s="594">
        <v>11.8</v>
      </c>
      <c r="L46" s="594">
        <v>16.1</v>
      </c>
      <c r="M46" s="594">
        <v>0.4</v>
      </c>
      <c r="N46" s="594">
        <v>0</v>
      </c>
      <c r="O46" s="594">
        <v>2.4</v>
      </c>
      <c r="P46" s="594">
        <v>-1.6</v>
      </c>
      <c r="Q46" s="594">
        <v>22.1</v>
      </c>
      <c r="R46" s="594">
        <v>0.7</v>
      </c>
      <c r="S46" s="594">
        <v>19</v>
      </c>
      <c r="T46" s="551"/>
      <c r="U46" s="551"/>
      <c r="V46" s="551"/>
      <c r="W46" s="551"/>
      <c r="X46" s="551"/>
      <c r="Y46" s="551"/>
      <c r="Z46" s="551"/>
      <c r="AA46" s="551"/>
      <c r="AB46" s="551"/>
      <c r="AC46" s="551"/>
      <c r="AD46" s="551"/>
      <c r="AE46" s="551"/>
      <c r="AF46" s="551"/>
      <c r="AG46" s="551"/>
      <c r="AH46" s="551"/>
      <c r="AI46" s="551"/>
    </row>
    <row r="47" spans="1:35" ht="27" customHeight="1">
      <c r="A47" s="551"/>
      <c r="B47" s="551"/>
      <c r="C47" s="551"/>
      <c r="D47" s="589"/>
      <c r="E47" s="589"/>
      <c r="F47" s="589"/>
      <c r="G47" s="589"/>
      <c r="H47" s="589"/>
      <c r="I47" s="589"/>
      <c r="J47" s="589"/>
      <c r="K47" s="589"/>
      <c r="L47" s="589"/>
      <c r="M47" s="589"/>
      <c r="N47" s="589"/>
      <c r="O47" s="589"/>
      <c r="P47" s="589"/>
      <c r="Q47" s="589"/>
      <c r="R47" s="589"/>
      <c r="S47" s="589"/>
      <c r="T47" s="551"/>
      <c r="U47" s="551"/>
      <c r="V47" s="551"/>
      <c r="W47" s="551"/>
      <c r="X47" s="551"/>
      <c r="Y47" s="551"/>
      <c r="Z47" s="551"/>
      <c r="AA47" s="551"/>
      <c r="AB47" s="551"/>
      <c r="AC47" s="551"/>
      <c r="AD47" s="551"/>
      <c r="AE47" s="551"/>
      <c r="AF47" s="551"/>
      <c r="AG47" s="551"/>
      <c r="AH47" s="551"/>
      <c r="AI47" s="551"/>
    </row>
    <row r="48" spans="1:19" ht="17.25">
      <c r="A48" s="598" t="s">
        <v>118</v>
      </c>
      <c r="B48" s="556"/>
      <c r="C48" s="556"/>
      <c r="D48" s="595"/>
      <c r="E48" s="595"/>
      <c r="F48" s="595"/>
      <c r="G48" s="595"/>
      <c r="H48" s="754"/>
      <c r="I48" s="754"/>
      <c r="J48" s="754"/>
      <c r="K48" s="754"/>
      <c r="L48" s="754"/>
      <c r="M48" s="754"/>
      <c r="N48" s="754"/>
      <c r="O48" s="754"/>
      <c r="P48" s="595"/>
      <c r="Q48" s="595"/>
      <c r="R48" s="595"/>
      <c r="S48" s="596" t="s">
        <v>614</v>
      </c>
    </row>
    <row r="49" spans="1:19" ht="13.5">
      <c r="A49" s="744" t="s">
        <v>564</v>
      </c>
      <c r="B49" s="744"/>
      <c r="C49" s="745"/>
      <c r="D49" s="539" t="s">
        <v>762</v>
      </c>
      <c r="E49" s="539" t="s">
        <v>763</v>
      </c>
      <c r="F49" s="539" t="s">
        <v>764</v>
      </c>
      <c r="G49" s="539" t="s">
        <v>765</v>
      </c>
      <c r="H49" s="539" t="s">
        <v>766</v>
      </c>
      <c r="I49" s="539" t="s">
        <v>767</v>
      </c>
      <c r="J49" s="539" t="s">
        <v>768</v>
      </c>
      <c r="K49" s="539" t="s">
        <v>769</v>
      </c>
      <c r="L49" s="539" t="s">
        <v>770</v>
      </c>
      <c r="M49" s="539" t="s">
        <v>771</v>
      </c>
      <c r="N49" s="539" t="s">
        <v>772</v>
      </c>
      <c r="O49" s="539" t="s">
        <v>773</v>
      </c>
      <c r="P49" s="539" t="s">
        <v>774</v>
      </c>
      <c r="Q49" s="539" t="s">
        <v>775</v>
      </c>
      <c r="R49" s="539" t="s">
        <v>776</v>
      </c>
      <c r="S49" s="539" t="s">
        <v>777</v>
      </c>
    </row>
    <row r="50" spans="1:19" ht="13.5">
      <c r="A50" s="746"/>
      <c r="B50" s="746"/>
      <c r="C50" s="747"/>
      <c r="D50" s="540" t="s">
        <v>580</v>
      </c>
      <c r="E50" s="540"/>
      <c r="F50" s="540"/>
      <c r="G50" s="540" t="s">
        <v>727</v>
      </c>
      <c r="H50" s="540" t="s">
        <v>581</v>
      </c>
      <c r="I50" s="540" t="s">
        <v>582</v>
      </c>
      <c r="J50" s="540" t="s">
        <v>583</v>
      </c>
      <c r="K50" s="540" t="s">
        <v>584</v>
      </c>
      <c r="L50" s="541" t="s">
        <v>585</v>
      </c>
      <c r="M50" s="542" t="s">
        <v>586</v>
      </c>
      <c r="N50" s="541" t="s">
        <v>728</v>
      </c>
      <c r="O50" s="541" t="s">
        <v>587</v>
      </c>
      <c r="P50" s="541" t="s">
        <v>588</v>
      </c>
      <c r="Q50" s="541" t="s">
        <v>589</v>
      </c>
      <c r="R50" s="541" t="s">
        <v>590</v>
      </c>
      <c r="S50" s="541" t="s">
        <v>591</v>
      </c>
    </row>
    <row r="51" spans="1:19" ht="18" customHeight="1">
      <c r="A51" s="748"/>
      <c r="B51" s="748"/>
      <c r="C51" s="749"/>
      <c r="D51" s="543" t="s">
        <v>592</v>
      </c>
      <c r="E51" s="543" t="s">
        <v>342</v>
      </c>
      <c r="F51" s="543" t="s">
        <v>343</v>
      </c>
      <c r="G51" s="543" t="s">
        <v>729</v>
      </c>
      <c r="H51" s="543" t="s">
        <v>593</v>
      </c>
      <c r="I51" s="543" t="s">
        <v>594</v>
      </c>
      <c r="J51" s="543" t="s">
        <v>595</v>
      </c>
      <c r="K51" s="543" t="s">
        <v>596</v>
      </c>
      <c r="L51" s="544" t="s">
        <v>597</v>
      </c>
      <c r="M51" s="545" t="s">
        <v>598</v>
      </c>
      <c r="N51" s="544" t="s">
        <v>599</v>
      </c>
      <c r="O51" s="544" t="s">
        <v>599</v>
      </c>
      <c r="P51" s="545" t="s">
        <v>600</v>
      </c>
      <c r="Q51" s="545" t="s">
        <v>601</v>
      </c>
      <c r="R51" s="544" t="s">
        <v>599</v>
      </c>
      <c r="S51" s="543" t="s">
        <v>602</v>
      </c>
    </row>
    <row r="52" spans="1:19" ht="15.75" customHeight="1">
      <c r="A52" s="612"/>
      <c r="B52" s="612"/>
      <c r="C52" s="612"/>
      <c r="D52" s="750" t="s">
        <v>710</v>
      </c>
      <c r="E52" s="750"/>
      <c r="F52" s="750"/>
      <c r="G52" s="750"/>
      <c r="H52" s="750"/>
      <c r="I52" s="750"/>
      <c r="J52" s="750"/>
      <c r="K52" s="750"/>
      <c r="L52" s="750"/>
      <c r="M52" s="750"/>
      <c r="N52" s="750"/>
      <c r="O52" s="750"/>
      <c r="P52" s="750"/>
      <c r="Q52" s="750"/>
      <c r="R52" s="750"/>
      <c r="S52" s="613"/>
    </row>
    <row r="53" spans="1:19" ht="13.5" customHeight="1">
      <c r="A53" s="546" t="s">
        <v>603</v>
      </c>
      <c r="B53" s="546" t="s">
        <v>604</v>
      </c>
      <c r="C53" s="547" t="s">
        <v>605</v>
      </c>
      <c r="D53" s="602">
        <v>108.7</v>
      </c>
      <c r="E53" s="603">
        <v>102.7</v>
      </c>
      <c r="F53" s="603">
        <v>104.1</v>
      </c>
      <c r="G53" s="603">
        <v>107</v>
      </c>
      <c r="H53" s="603">
        <v>128.1</v>
      </c>
      <c r="I53" s="603">
        <v>104</v>
      </c>
      <c r="J53" s="603">
        <v>109.6</v>
      </c>
      <c r="K53" s="603">
        <v>88.9</v>
      </c>
      <c r="L53" s="610" t="s">
        <v>699</v>
      </c>
      <c r="M53" s="610" t="s">
        <v>699</v>
      </c>
      <c r="N53" s="610" t="s">
        <v>699</v>
      </c>
      <c r="O53" s="610" t="s">
        <v>699</v>
      </c>
      <c r="P53" s="603">
        <v>130</v>
      </c>
      <c r="Q53" s="603">
        <v>104.6</v>
      </c>
      <c r="R53" s="603">
        <v>94.3</v>
      </c>
      <c r="S53" s="610" t="s">
        <v>699</v>
      </c>
    </row>
    <row r="54" spans="1:19" ht="13.5" customHeight="1">
      <c r="A54" s="549"/>
      <c r="B54" s="549" t="s">
        <v>606</v>
      </c>
      <c r="C54" s="550"/>
      <c r="D54" s="604">
        <v>108.8</v>
      </c>
      <c r="E54" s="605">
        <v>90.5</v>
      </c>
      <c r="F54" s="605">
        <v>104.9</v>
      </c>
      <c r="G54" s="605">
        <v>106.9</v>
      </c>
      <c r="H54" s="605">
        <v>121.6</v>
      </c>
      <c r="I54" s="605">
        <v>105.8</v>
      </c>
      <c r="J54" s="605">
        <v>109.4</v>
      </c>
      <c r="K54" s="605">
        <v>87.3</v>
      </c>
      <c r="L54" s="611" t="s">
        <v>699</v>
      </c>
      <c r="M54" s="611" t="s">
        <v>699</v>
      </c>
      <c r="N54" s="611" t="s">
        <v>699</v>
      </c>
      <c r="O54" s="611" t="s">
        <v>699</v>
      </c>
      <c r="P54" s="605">
        <v>125</v>
      </c>
      <c r="Q54" s="605">
        <v>105.9</v>
      </c>
      <c r="R54" s="605">
        <v>76.8</v>
      </c>
      <c r="S54" s="611" t="s">
        <v>699</v>
      </c>
    </row>
    <row r="55" spans="1:19" ht="13.5" customHeight="1">
      <c r="A55" s="549"/>
      <c r="B55" s="549" t="s">
        <v>607</v>
      </c>
      <c r="C55" s="550"/>
      <c r="D55" s="604">
        <v>108.7</v>
      </c>
      <c r="E55" s="605">
        <v>85.8</v>
      </c>
      <c r="F55" s="605">
        <v>105.1</v>
      </c>
      <c r="G55" s="605">
        <v>101.4</v>
      </c>
      <c r="H55" s="605">
        <v>110.4</v>
      </c>
      <c r="I55" s="605">
        <v>108.5</v>
      </c>
      <c r="J55" s="605">
        <v>100.7</v>
      </c>
      <c r="K55" s="605">
        <v>94.2</v>
      </c>
      <c r="L55" s="611" t="s">
        <v>699</v>
      </c>
      <c r="M55" s="611" t="s">
        <v>699</v>
      </c>
      <c r="N55" s="611" t="s">
        <v>699</v>
      </c>
      <c r="O55" s="611" t="s">
        <v>699</v>
      </c>
      <c r="P55" s="605">
        <v>119</v>
      </c>
      <c r="Q55" s="605">
        <v>109.5</v>
      </c>
      <c r="R55" s="605">
        <v>82.8</v>
      </c>
      <c r="S55" s="611" t="s">
        <v>699</v>
      </c>
    </row>
    <row r="56" spans="1:19" ht="13.5" customHeight="1">
      <c r="A56" s="549"/>
      <c r="B56" s="549" t="s">
        <v>608</v>
      </c>
      <c r="C56" s="550"/>
      <c r="D56" s="604">
        <v>99.6</v>
      </c>
      <c r="E56" s="605">
        <v>83.4</v>
      </c>
      <c r="F56" s="605">
        <v>94.4</v>
      </c>
      <c r="G56" s="605">
        <v>98.5</v>
      </c>
      <c r="H56" s="605">
        <v>98.5</v>
      </c>
      <c r="I56" s="605">
        <v>104.9</v>
      </c>
      <c r="J56" s="605">
        <v>96</v>
      </c>
      <c r="K56" s="605">
        <v>95.9</v>
      </c>
      <c r="L56" s="611" t="s">
        <v>699</v>
      </c>
      <c r="M56" s="611" t="s">
        <v>699</v>
      </c>
      <c r="N56" s="611" t="s">
        <v>699</v>
      </c>
      <c r="O56" s="611" t="s">
        <v>699</v>
      </c>
      <c r="P56" s="605">
        <v>115.2</v>
      </c>
      <c r="Q56" s="605">
        <v>105.9</v>
      </c>
      <c r="R56" s="605">
        <v>94.7</v>
      </c>
      <c r="S56" s="611" t="s">
        <v>699</v>
      </c>
    </row>
    <row r="57" spans="1:19" ht="13.5" customHeight="1">
      <c r="A57" s="549"/>
      <c r="B57" s="549" t="s">
        <v>609</v>
      </c>
      <c r="C57" s="550"/>
      <c r="D57" s="607">
        <v>100</v>
      </c>
      <c r="E57" s="606">
        <v>100</v>
      </c>
      <c r="F57" s="606">
        <v>100</v>
      </c>
      <c r="G57" s="606">
        <v>100</v>
      </c>
      <c r="H57" s="606">
        <v>100</v>
      </c>
      <c r="I57" s="606">
        <v>100</v>
      </c>
      <c r="J57" s="606">
        <v>100</v>
      </c>
      <c r="K57" s="606">
        <v>100</v>
      </c>
      <c r="L57" s="606">
        <v>100</v>
      </c>
      <c r="M57" s="606">
        <v>100</v>
      </c>
      <c r="N57" s="606">
        <v>100</v>
      </c>
      <c r="O57" s="606">
        <v>100</v>
      </c>
      <c r="P57" s="606">
        <v>100</v>
      </c>
      <c r="Q57" s="606">
        <v>100</v>
      </c>
      <c r="R57" s="606">
        <v>100</v>
      </c>
      <c r="S57" s="606">
        <v>100</v>
      </c>
    </row>
    <row r="58" spans="1:19" ht="13.5" customHeight="1">
      <c r="A58" s="549"/>
      <c r="B58" s="549" t="s">
        <v>610</v>
      </c>
      <c r="C58" s="550"/>
      <c r="D58" s="608">
        <v>98.6</v>
      </c>
      <c r="E58" s="609">
        <v>104.9</v>
      </c>
      <c r="F58" s="609">
        <v>100.9</v>
      </c>
      <c r="G58" s="609">
        <v>95.5</v>
      </c>
      <c r="H58" s="609">
        <v>93.6</v>
      </c>
      <c r="I58" s="609">
        <v>97</v>
      </c>
      <c r="J58" s="609">
        <v>101.4</v>
      </c>
      <c r="K58" s="609">
        <v>94.8</v>
      </c>
      <c r="L58" s="609">
        <v>106.1</v>
      </c>
      <c r="M58" s="609">
        <v>103</v>
      </c>
      <c r="N58" s="609">
        <v>85.7</v>
      </c>
      <c r="O58" s="609">
        <v>103.8</v>
      </c>
      <c r="P58" s="609">
        <v>95.6</v>
      </c>
      <c r="Q58" s="609">
        <v>92.5</v>
      </c>
      <c r="R58" s="609">
        <v>98.8</v>
      </c>
      <c r="S58" s="609">
        <v>100.5</v>
      </c>
    </row>
    <row r="59" spans="1:19" ht="13.5" customHeight="1">
      <c r="A59" s="546" t="s">
        <v>611</v>
      </c>
      <c r="B59" s="546" t="s">
        <v>629</v>
      </c>
      <c r="C59" s="552" t="s">
        <v>613</v>
      </c>
      <c r="D59" s="590">
        <v>85</v>
      </c>
      <c r="E59" s="591">
        <v>83</v>
      </c>
      <c r="F59" s="591">
        <v>87.2</v>
      </c>
      <c r="G59" s="591">
        <v>76.6</v>
      </c>
      <c r="H59" s="591">
        <v>74.7</v>
      </c>
      <c r="I59" s="591">
        <v>97.3</v>
      </c>
      <c r="J59" s="591">
        <v>95.9</v>
      </c>
      <c r="K59" s="591">
        <v>69.3</v>
      </c>
      <c r="L59" s="591">
        <v>81</v>
      </c>
      <c r="M59" s="591">
        <v>79</v>
      </c>
      <c r="N59" s="591">
        <v>78.4</v>
      </c>
      <c r="O59" s="591">
        <v>103.5</v>
      </c>
      <c r="P59" s="591">
        <v>70.9</v>
      </c>
      <c r="Q59" s="591">
        <v>77.5</v>
      </c>
      <c r="R59" s="591">
        <v>73.3</v>
      </c>
      <c r="S59" s="591">
        <v>101.3</v>
      </c>
    </row>
    <row r="60" spans="1:19" ht="13.5" customHeight="1">
      <c r="A60" s="549"/>
      <c r="B60" s="549" t="s">
        <v>704</v>
      </c>
      <c r="C60" s="550"/>
      <c r="D60" s="590">
        <v>183.6</v>
      </c>
      <c r="E60" s="591">
        <v>230.7</v>
      </c>
      <c r="F60" s="591">
        <v>194.6</v>
      </c>
      <c r="G60" s="591">
        <v>189.9</v>
      </c>
      <c r="H60" s="591">
        <v>156.1</v>
      </c>
      <c r="I60" s="591">
        <v>163.6</v>
      </c>
      <c r="J60" s="591">
        <v>163.8</v>
      </c>
      <c r="K60" s="591">
        <v>201.5</v>
      </c>
      <c r="L60" s="591">
        <v>180</v>
      </c>
      <c r="M60" s="591">
        <v>180.5</v>
      </c>
      <c r="N60" s="591">
        <v>112.9</v>
      </c>
      <c r="O60" s="591">
        <v>154.9</v>
      </c>
      <c r="P60" s="591">
        <v>209.8</v>
      </c>
      <c r="Q60" s="591">
        <v>171.4</v>
      </c>
      <c r="R60" s="591">
        <v>213.9</v>
      </c>
      <c r="S60" s="591">
        <v>131.1</v>
      </c>
    </row>
    <row r="61" spans="1:19" ht="13.5" customHeight="1">
      <c r="A61" s="549" t="s">
        <v>612</v>
      </c>
      <c r="B61" s="549" t="s">
        <v>633</v>
      </c>
      <c r="C61" s="550" t="s">
        <v>613</v>
      </c>
      <c r="D61" s="590">
        <v>82.5</v>
      </c>
      <c r="E61" s="591">
        <v>88.8</v>
      </c>
      <c r="F61" s="591">
        <v>85</v>
      </c>
      <c r="G61" s="591">
        <v>78.3</v>
      </c>
      <c r="H61" s="591">
        <v>73.9</v>
      </c>
      <c r="I61" s="591">
        <v>88.1</v>
      </c>
      <c r="J61" s="591">
        <v>86.5</v>
      </c>
      <c r="K61" s="591">
        <v>69.1</v>
      </c>
      <c r="L61" s="591">
        <v>78.3</v>
      </c>
      <c r="M61" s="591">
        <v>80.2</v>
      </c>
      <c r="N61" s="591">
        <v>76.8</v>
      </c>
      <c r="O61" s="591">
        <v>105.5</v>
      </c>
      <c r="P61" s="591">
        <v>70.5</v>
      </c>
      <c r="Q61" s="591">
        <v>76.7</v>
      </c>
      <c r="R61" s="591">
        <v>73.2</v>
      </c>
      <c r="S61" s="591">
        <v>92.3</v>
      </c>
    </row>
    <row r="62" spans="1:19" ht="13.5" customHeight="1">
      <c r="A62" s="549" t="s">
        <v>563</v>
      </c>
      <c r="B62" s="549" t="s">
        <v>621</v>
      </c>
      <c r="C62" s="550"/>
      <c r="D62" s="590">
        <v>80.7</v>
      </c>
      <c r="E62" s="591">
        <v>90.8</v>
      </c>
      <c r="F62" s="591">
        <v>82.4</v>
      </c>
      <c r="G62" s="591">
        <v>78.3</v>
      </c>
      <c r="H62" s="591">
        <v>74</v>
      </c>
      <c r="I62" s="591">
        <v>85.9</v>
      </c>
      <c r="J62" s="591">
        <v>85.2</v>
      </c>
      <c r="K62" s="591">
        <v>69.5</v>
      </c>
      <c r="L62" s="591">
        <v>82.4</v>
      </c>
      <c r="M62" s="591">
        <v>78.3</v>
      </c>
      <c r="N62" s="591">
        <v>75.5</v>
      </c>
      <c r="O62" s="591">
        <v>93.1</v>
      </c>
      <c r="P62" s="591">
        <v>68.7</v>
      </c>
      <c r="Q62" s="591">
        <v>75.4</v>
      </c>
      <c r="R62" s="591">
        <v>76.3</v>
      </c>
      <c r="S62" s="591">
        <v>93.7</v>
      </c>
    </row>
    <row r="63" spans="1:19" ht="13.5" customHeight="1">
      <c r="A63" s="549" t="s">
        <v>563</v>
      </c>
      <c r="B63" s="549" t="s">
        <v>622</v>
      </c>
      <c r="C63" s="550"/>
      <c r="D63" s="590">
        <v>83.7</v>
      </c>
      <c r="E63" s="591">
        <v>98.8</v>
      </c>
      <c r="F63" s="591">
        <v>84.1</v>
      </c>
      <c r="G63" s="591">
        <v>77.3</v>
      </c>
      <c r="H63" s="591">
        <v>80.3</v>
      </c>
      <c r="I63" s="591">
        <v>87.6</v>
      </c>
      <c r="J63" s="591">
        <v>89</v>
      </c>
      <c r="K63" s="591">
        <v>73.1</v>
      </c>
      <c r="L63" s="591">
        <v>78.3</v>
      </c>
      <c r="M63" s="591">
        <v>82.4</v>
      </c>
      <c r="N63" s="591">
        <v>79.1</v>
      </c>
      <c r="O63" s="591">
        <v>92</v>
      </c>
      <c r="P63" s="591">
        <v>72.2</v>
      </c>
      <c r="Q63" s="591">
        <v>81.4</v>
      </c>
      <c r="R63" s="591">
        <v>90.3</v>
      </c>
      <c r="S63" s="591">
        <v>94.9</v>
      </c>
    </row>
    <row r="64" spans="1:19" ht="13.5" customHeight="1">
      <c r="A64" s="549" t="s">
        <v>563</v>
      </c>
      <c r="B64" s="549" t="s">
        <v>623</v>
      </c>
      <c r="C64" s="550"/>
      <c r="D64" s="590">
        <v>83.8</v>
      </c>
      <c r="E64" s="591">
        <v>90.3</v>
      </c>
      <c r="F64" s="591">
        <v>85.7</v>
      </c>
      <c r="G64" s="591">
        <v>76.9</v>
      </c>
      <c r="H64" s="591">
        <v>82.8</v>
      </c>
      <c r="I64" s="591">
        <v>89.2</v>
      </c>
      <c r="J64" s="591">
        <v>93.4</v>
      </c>
      <c r="K64" s="591">
        <v>69.3</v>
      </c>
      <c r="L64" s="591">
        <v>83</v>
      </c>
      <c r="M64" s="591">
        <v>82.9</v>
      </c>
      <c r="N64" s="591">
        <v>76</v>
      </c>
      <c r="O64" s="591">
        <v>91.4</v>
      </c>
      <c r="P64" s="591">
        <v>72.6</v>
      </c>
      <c r="Q64" s="591">
        <v>77</v>
      </c>
      <c r="R64" s="591">
        <v>73.4</v>
      </c>
      <c r="S64" s="591">
        <v>94.1</v>
      </c>
    </row>
    <row r="65" spans="1:19" ht="13.5" customHeight="1">
      <c r="A65" s="549" t="s">
        <v>563</v>
      </c>
      <c r="B65" s="549" t="s">
        <v>624</v>
      </c>
      <c r="C65" s="550"/>
      <c r="D65" s="590">
        <v>83</v>
      </c>
      <c r="E65" s="591">
        <v>101.5</v>
      </c>
      <c r="F65" s="591">
        <v>86</v>
      </c>
      <c r="G65" s="591">
        <v>76</v>
      </c>
      <c r="H65" s="591">
        <v>75.9</v>
      </c>
      <c r="I65" s="591">
        <v>88</v>
      </c>
      <c r="J65" s="591">
        <v>87.9</v>
      </c>
      <c r="K65" s="591">
        <v>69.9</v>
      </c>
      <c r="L65" s="591">
        <v>78</v>
      </c>
      <c r="M65" s="591">
        <v>72.6</v>
      </c>
      <c r="N65" s="591">
        <v>76</v>
      </c>
      <c r="O65" s="591">
        <v>90.1</v>
      </c>
      <c r="P65" s="591">
        <v>69.9</v>
      </c>
      <c r="Q65" s="591">
        <v>75.8</v>
      </c>
      <c r="R65" s="591">
        <v>72</v>
      </c>
      <c r="S65" s="591">
        <v>97.4</v>
      </c>
    </row>
    <row r="66" spans="1:19" ht="13.5" customHeight="1">
      <c r="A66" s="549" t="s">
        <v>563</v>
      </c>
      <c r="B66" s="549" t="s">
        <v>625</v>
      </c>
      <c r="C66" s="550"/>
      <c r="D66" s="590">
        <v>139</v>
      </c>
      <c r="E66" s="591">
        <v>152</v>
      </c>
      <c r="F66" s="591">
        <v>141</v>
      </c>
      <c r="G66" s="591">
        <v>120.1</v>
      </c>
      <c r="H66" s="591">
        <v>113.6</v>
      </c>
      <c r="I66" s="591">
        <v>134.9</v>
      </c>
      <c r="J66" s="591">
        <v>132.8</v>
      </c>
      <c r="K66" s="591">
        <v>217.7</v>
      </c>
      <c r="L66" s="591">
        <v>132</v>
      </c>
      <c r="M66" s="591">
        <v>118</v>
      </c>
      <c r="N66" s="591">
        <v>81.9</v>
      </c>
      <c r="O66" s="591">
        <v>97.2</v>
      </c>
      <c r="P66" s="591">
        <v>149.2</v>
      </c>
      <c r="Q66" s="591">
        <v>143.6</v>
      </c>
      <c r="R66" s="591">
        <v>124.8</v>
      </c>
      <c r="S66" s="591">
        <v>115.6</v>
      </c>
    </row>
    <row r="67" spans="1:19" ht="13.5" customHeight="1">
      <c r="A67" s="549" t="s">
        <v>126</v>
      </c>
      <c r="B67" s="549" t="s">
        <v>626</v>
      </c>
      <c r="C67" s="550"/>
      <c r="D67" s="590">
        <v>125.7</v>
      </c>
      <c r="E67" s="591">
        <v>112.3</v>
      </c>
      <c r="F67" s="591">
        <v>146.5</v>
      </c>
      <c r="G67" s="591">
        <v>92.7</v>
      </c>
      <c r="H67" s="591">
        <v>91.4</v>
      </c>
      <c r="I67" s="591">
        <v>130.4</v>
      </c>
      <c r="J67" s="591">
        <v>140.4</v>
      </c>
      <c r="K67" s="591">
        <v>76.2</v>
      </c>
      <c r="L67" s="591">
        <v>116.8</v>
      </c>
      <c r="M67" s="591">
        <v>170.9</v>
      </c>
      <c r="N67" s="591">
        <v>93.5</v>
      </c>
      <c r="O67" s="591">
        <v>103.8</v>
      </c>
      <c r="P67" s="591">
        <v>65.4</v>
      </c>
      <c r="Q67" s="591">
        <v>106.5</v>
      </c>
      <c r="R67" s="591">
        <v>103.3</v>
      </c>
      <c r="S67" s="591">
        <v>101.2</v>
      </c>
    </row>
    <row r="68" spans="1:19" ht="13.5" customHeight="1">
      <c r="A68" s="549"/>
      <c r="B68" s="549" t="s">
        <v>627</v>
      </c>
      <c r="C68" s="550"/>
      <c r="D68" s="590">
        <v>83.4</v>
      </c>
      <c r="E68" s="591">
        <v>88.7</v>
      </c>
      <c r="F68" s="591">
        <v>84.1</v>
      </c>
      <c r="G68" s="591">
        <v>77.1</v>
      </c>
      <c r="H68" s="591">
        <v>84.2</v>
      </c>
      <c r="I68" s="591">
        <v>90.7</v>
      </c>
      <c r="J68" s="591">
        <v>87</v>
      </c>
      <c r="K68" s="591">
        <v>73.3</v>
      </c>
      <c r="L68" s="591">
        <v>76.1</v>
      </c>
      <c r="M68" s="591">
        <v>72.8</v>
      </c>
      <c r="N68" s="591">
        <v>78.3</v>
      </c>
      <c r="O68" s="591">
        <v>126.9</v>
      </c>
      <c r="P68" s="591">
        <v>83.4</v>
      </c>
      <c r="Q68" s="591">
        <v>76</v>
      </c>
      <c r="R68" s="591">
        <v>72.4</v>
      </c>
      <c r="S68" s="591">
        <v>89.6</v>
      </c>
    </row>
    <row r="69" spans="1:19" ht="13.5" customHeight="1">
      <c r="A69" s="549"/>
      <c r="B69" s="549" t="s">
        <v>628</v>
      </c>
      <c r="C69" s="550"/>
      <c r="D69" s="590">
        <v>80.6</v>
      </c>
      <c r="E69" s="591">
        <v>90.3</v>
      </c>
      <c r="F69" s="591">
        <v>82.8</v>
      </c>
      <c r="G69" s="591">
        <v>79.6</v>
      </c>
      <c r="H69" s="591">
        <v>76.9</v>
      </c>
      <c r="I69" s="591">
        <v>88.4</v>
      </c>
      <c r="J69" s="591">
        <v>85.4</v>
      </c>
      <c r="K69" s="591">
        <v>73.7</v>
      </c>
      <c r="L69" s="591">
        <v>75.2</v>
      </c>
      <c r="M69" s="591">
        <v>74.7</v>
      </c>
      <c r="N69" s="591">
        <v>76.3</v>
      </c>
      <c r="O69" s="591">
        <v>90.7</v>
      </c>
      <c r="P69" s="591">
        <v>64.5</v>
      </c>
      <c r="Q69" s="591">
        <v>75.5</v>
      </c>
      <c r="R69" s="591">
        <v>72</v>
      </c>
      <c r="S69" s="591">
        <v>90</v>
      </c>
    </row>
    <row r="70" spans="1:46" ht="13.5" customHeight="1">
      <c r="A70" s="549"/>
      <c r="B70" s="549" t="s">
        <v>579</v>
      </c>
      <c r="C70" s="550"/>
      <c r="D70" s="590">
        <v>80.9</v>
      </c>
      <c r="E70" s="591">
        <v>91.9</v>
      </c>
      <c r="F70" s="591">
        <v>82.5</v>
      </c>
      <c r="G70" s="591">
        <v>76.8</v>
      </c>
      <c r="H70" s="591">
        <v>77.6</v>
      </c>
      <c r="I70" s="591">
        <v>89.3</v>
      </c>
      <c r="J70" s="591">
        <v>85</v>
      </c>
      <c r="K70" s="591">
        <v>71.9</v>
      </c>
      <c r="L70" s="591">
        <v>78.9</v>
      </c>
      <c r="M70" s="591">
        <v>74.1</v>
      </c>
      <c r="N70" s="591">
        <v>84.3</v>
      </c>
      <c r="O70" s="591">
        <v>89.7</v>
      </c>
      <c r="P70" s="591">
        <v>65.8</v>
      </c>
      <c r="Q70" s="591">
        <v>75.6</v>
      </c>
      <c r="R70" s="591">
        <v>73</v>
      </c>
      <c r="S70" s="591">
        <v>92.3</v>
      </c>
      <c r="T70" s="553"/>
      <c r="U70" s="553"/>
      <c r="V70" s="553"/>
      <c r="W70" s="553"/>
      <c r="X70" s="553"/>
      <c r="Y70" s="553"/>
      <c r="Z70" s="553"/>
      <c r="AA70" s="553"/>
      <c r="AB70" s="553"/>
      <c r="AC70" s="553"/>
      <c r="AD70" s="553"/>
      <c r="AE70" s="553"/>
      <c r="AF70" s="553"/>
      <c r="AG70" s="553"/>
      <c r="AH70" s="553"/>
      <c r="AI70" s="553"/>
      <c r="AJ70" s="553"/>
      <c r="AK70" s="553"/>
      <c r="AL70" s="553"/>
      <c r="AM70" s="553"/>
      <c r="AN70" s="553"/>
      <c r="AO70" s="553"/>
      <c r="AP70" s="553"/>
      <c r="AQ70" s="553"/>
      <c r="AR70" s="553"/>
      <c r="AS70" s="553"/>
      <c r="AT70" s="553"/>
    </row>
    <row r="71" spans="1:46" ht="13.5" customHeight="1">
      <c r="A71" s="554"/>
      <c r="B71" s="554" t="s">
        <v>787</v>
      </c>
      <c r="C71" s="555"/>
      <c r="D71" s="592">
        <v>87.7</v>
      </c>
      <c r="E71" s="593">
        <v>91.2</v>
      </c>
      <c r="F71" s="593">
        <v>86.4</v>
      </c>
      <c r="G71" s="593">
        <v>71.5</v>
      </c>
      <c r="H71" s="593">
        <v>77.8</v>
      </c>
      <c r="I71" s="593">
        <v>99.5</v>
      </c>
      <c r="J71" s="593">
        <v>88.6</v>
      </c>
      <c r="K71" s="593">
        <v>79.1</v>
      </c>
      <c r="L71" s="593">
        <v>111.4</v>
      </c>
      <c r="M71" s="593">
        <v>73.9</v>
      </c>
      <c r="N71" s="593">
        <v>82.9</v>
      </c>
      <c r="O71" s="593">
        <v>92.2</v>
      </c>
      <c r="P71" s="593">
        <v>65.9</v>
      </c>
      <c r="Q71" s="593">
        <v>96.4</v>
      </c>
      <c r="R71" s="593">
        <v>71.9</v>
      </c>
      <c r="S71" s="593">
        <v>119.7</v>
      </c>
      <c r="T71" s="553"/>
      <c r="U71" s="553"/>
      <c r="V71" s="553"/>
      <c r="W71" s="553"/>
      <c r="X71" s="553"/>
      <c r="Y71" s="553"/>
      <c r="Z71" s="553"/>
      <c r="AA71" s="553"/>
      <c r="AB71" s="553"/>
      <c r="AC71" s="553"/>
      <c r="AD71" s="553"/>
      <c r="AE71" s="553"/>
      <c r="AF71" s="553"/>
      <c r="AG71" s="553"/>
      <c r="AH71" s="553"/>
      <c r="AI71" s="553"/>
      <c r="AJ71" s="553"/>
      <c r="AK71" s="553"/>
      <c r="AL71" s="553"/>
      <c r="AM71" s="553"/>
      <c r="AN71" s="553"/>
      <c r="AO71" s="553"/>
      <c r="AP71" s="553"/>
      <c r="AQ71" s="553"/>
      <c r="AR71" s="553"/>
      <c r="AS71" s="553"/>
      <c r="AT71" s="553"/>
    </row>
    <row r="72" spans="1:19" ht="17.25" customHeight="1">
      <c r="A72" s="612"/>
      <c r="B72" s="612"/>
      <c r="C72" s="612"/>
      <c r="D72" s="751" t="s">
        <v>709</v>
      </c>
      <c r="E72" s="751"/>
      <c r="F72" s="751"/>
      <c r="G72" s="751"/>
      <c r="H72" s="751"/>
      <c r="I72" s="751"/>
      <c r="J72" s="751"/>
      <c r="K72" s="751"/>
      <c r="L72" s="751"/>
      <c r="M72" s="751"/>
      <c r="N72" s="751"/>
      <c r="O72" s="751"/>
      <c r="P72" s="751"/>
      <c r="Q72" s="751"/>
      <c r="R72" s="751"/>
      <c r="S72" s="751"/>
    </row>
    <row r="73" spans="1:19" ht="13.5" customHeight="1">
      <c r="A73" s="546" t="s">
        <v>603</v>
      </c>
      <c r="B73" s="546" t="s">
        <v>604</v>
      </c>
      <c r="C73" s="547" t="s">
        <v>605</v>
      </c>
      <c r="D73" s="602">
        <v>-0.1</v>
      </c>
      <c r="E73" s="603">
        <v>5.4</v>
      </c>
      <c r="F73" s="603">
        <v>-0.2</v>
      </c>
      <c r="G73" s="603">
        <v>-1.7</v>
      </c>
      <c r="H73" s="603">
        <v>-4.3</v>
      </c>
      <c r="I73" s="603">
        <v>-2.6</v>
      </c>
      <c r="J73" s="603">
        <v>-4.4</v>
      </c>
      <c r="K73" s="603">
        <v>9.8</v>
      </c>
      <c r="L73" s="610" t="s">
        <v>699</v>
      </c>
      <c r="M73" s="610" t="s">
        <v>699</v>
      </c>
      <c r="N73" s="610" t="s">
        <v>699</v>
      </c>
      <c r="O73" s="610" t="s">
        <v>699</v>
      </c>
      <c r="P73" s="603">
        <v>1.8</v>
      </c>
      <c r="Q73" s="603">
        <v>-1.1</v>
      </c>
      <c r="R73" s="603">
        <v>3.4</v>
      </c>
      <c r="S73" s="610" t="s">
        <v>699</v>
      </c>
    </row>
    <row r="74" spans="1:19" ht="13.5" customHeight="1">
      <c r="A74" s="549"/>
      <c r="B74" s="549" t="s">
        <v>606</v>
      </c>
      <c r="C74" s="550"/>
      <c r="D74" s="604">
        <v>0</v>
      </c>
      <c r="E74" s="605">
        <v>-11.9</v>
      </c>
      <c r="F74" s="605">
        <v>0.7</v>
      </c>
      <c r="G74" s="605">
        <v>-0.1</v>
      </c>
      <c r="H74" s="605">
        <v>-5</v>
      </c>
      <c r="I74" s="605">
        <v>1.7</v>
      </c>
      <c r="J74" s="605">
        <v>-0.1</v>
      </c>
      <c r="K74" s="605">
        <v>-1.7</v>
      </c>
      <c r="L74" s="611" t="s">
        <v>699</v>
      </c>
      <c r="M74" s="611" t="s">
        <v>699</v>
      </c>
      <c r="N74" s="611" t="s">
        <v>699</v>
      </c>
      <c r="O74" s="611" t="s">
        <v>699</v>
      </c>
      <c r="P74" s="605">
        <v>-3.8</v>
      </c>
      <c r="Q74" s="605">
        <v>1.2</v>
      </c>
      <c r="R74" s="605">
        <v>-18.7</v>
      </c>
      <c r="S74" s="611" t="s">
        <v>699</v>
      </c>
    </row>
    <row r="75" spans="1:19" ht="13.5" customHeight="1">
      <c r="A75" s="549"/>
      <c r="B75" s="549" t="s">
        <v>607</v>
      </c>
      <c r="C75" s="550"/>
      <c r="D75" s="604">
        <v>0</v>
      </c>
      <c r="E75" s="605">
        <v>-5.3</v>
      </c>
      <c r="F75" s="605">
        <v>0.2</v>
      </c>
      <c r="G75" s="605">
        <v>-5.2</v>
      </c>
      <c r="H75" s="605">
        <v>-9.2</v>
      </c>
      <c r="I75" s="605">
        <v>2.5</v>
      </c>
      <c r="J75" s="605">
        <v>-8</v>
      </c>
      <c r="K75" s="605">
        <v>7.9</v>
      </c>
      <c r="L75" s="611" t="s">
        <v>699</v>
      </c>
      <c r="M75" s="611" t="s">
        <v>699</v>
      </c>
      <c r="N75" s="611" t="s">
        <v>699</v>
      </c>
      <c r="O75" s="611" t="s">
        <v>699</v>
      </c>
      <c r="P75" s="605">
        <v>-4.9</v>
      </c>
      <c r="Q75" s="605">
        <v>3.4</v>
      </c>
      <c r="R75" s="605">
        <v>7.8</v>
      </c>
      <c r="S75" s="611" t="s">
        <v>699</v>
      </c>
    </row>
    <row r="76" spans="1:19" ht="13.5" customHeight="1">
      <c r="A76" s="549"/>
      <c r="B76" s="549" t="s">
        <v>608</v>
      </c>
      <c r="C76" s="550"/>
      <c r="D76" s="604">
        <v>-8.4</v>
      </c>
      <c r="E76" s="605">
        <v>-2.8</v>
      </c>
      <c r="F76" s="605">
        <v>-10.2</v>
      </c>
      <c r="G76" s="605">
        <v>-2.9</v>
      </c>
      <c r="H76" s="605">
        <v>-10.8</v>
      </c>
      <c r="I76" s="605">
        <v>-3.3</v>
      </c>
      <c r="J76" s="605">
        <v>-4.7</v>
      </c>
      <c r="K76" s="605">
        <v>1.8</v>
      </c>
      <c r="L76" s="611" t="s">
        <v>699</v>
      </c>
      <c r="M76" s="611" t="s">
        <v>699</v>
      </c>
      <c r="N76" s="611" t="s">
        <v>699</v>
      </c>
      <c r="O76" s="611" t="s">
        <v>699</v>
      </c>
      <c r="P76" s="605">
        <v>-3.1</v>
      </c>
      <c r="Q76" s="605">
        <v>-3.3</v>
      </c>
      <c r="R76" s="605">
        <v>14.3</v>
      </c>
      <c r="S76" s="611" t="s">
        <v>699</v>
      </c>
    </row>
    <row r="77" spans="1:19" ht="13.5" customHeight="1">
      <c r="A77" s="549"/>
      <c r="B77" s="549" t="s">
        <v>609</v>
      </c>
      <c r="C77" s="550"/>
      <c r="D77" s="604">
        <v>0.4</v>
      </c>
      <c r="E77" s="605">
        <v>20</v>
      </c>
      <c r="F77" s="605">
        <v>6</v>
      </c>
      <c r="G77" s="605">
        <v>1.5</v>
      </c>
      <c r="H77" s="605">
        <v>1.5</v>
      </c>
      <c r="I77" s="605">
        <v>-4.7</v>
      </c>
      <c r="J77" s="605">
        <v>4.1</v>
      </c>
      <c r="K77" s="605">
        <v>4.3</v>
      </c>
      <c r="L77" s="611" t="s">
        <v>699</v>
      </c>
      <c r="M77" s="611" t="s">
        <v>699</v>
      </c>
      <c r="N77" s="611" t="s">
        <v>699</v>
      </c>
      <c r="O77" s="611" t="s">
        <v>699</v>
      </c>
      <c r="P77" s="605">
        <v>-13.2</v>
      </c>
      <c r="Q77" s="605">
        <v>-5.6</v>
      </c>
      <c r="R77" s="605">
        <v>5.7</v>
      </c>
      <c r="S77" s="611" t="s">
        <v>699</v>
      </c>
    </row>
    <row r="78" spans="1:19" ht="13.5" customHeight="1">
      <c r="A78" s="549"/>
      <c r="B78" s="549" t="s">
        <v>610</v>
      </c>
      <c r="C78" s="550"/>
      <c r="D78" s="608">
        <v>-1.4</v>
      </c>
      <c r="E78" s="609">
        <v>4.9</v>
      </c>
      <c r="F78" s="609">
        <v>0.9</v>
      </c>
      <c r="G78" s="609">
        <v>-4.5</v>
      </c>
      <c r="H78" s="609">
        <v>-6.3</v>
      </c>
      <c r="I78" s="609">
        <v>-2.9</v>
      </c>
      <c r="J78" s="609">
        <v>1.4</v>
      </c>
      <c r="K78" s="609">
        <v>-5.3</v>
      </c>
      <c r="L78" s="609">
        <v>6.1</v>
      </c>
      <c r="M78" s="609">
        <v>3.1</v>
      </c>
      <c r="N78" s="609">
        <v>-14.3</v>
      </c>
      <c r="O78" s="609">
        <v>3.8</v>
      </c>
      <c r="P78" s="609">
        <v>-4.5</v>
      </c>
      <c r="Q78" s="609">
        <v>-7.5</v>
      </c>
      <c r="R78" s="609">
        <v>-1.2</v>
      </c>
      <c r="S78" s="609">
        <v>0.5</v>
      </c>
    </row>
    <row r="79" spans="1:19" ht="13.5" customHeight="1">
      <c r="A79" s="546" t="s">
        <v>611</v>
      </c>
      <c r="B79" s="546" t="s">
        <v>629</v>
      </c>
      <c r="C79" s="552" t="s">
        <v>613</v>
      </c>
      <c r="D79" s="590">
        <v>-2.7</v>
      </c>
      <c r="E79" s="591">
        <v>0.4</v>
      </c>
      <c r="F79" s="591">
        <v>-1.5</v>
      </c>
      <c r="G79" s="591">
        <v>-4.2</v>
      </c>
      <c r="H79" s="591">
        <v>-9.3</v>
      </c>
      <c r="I79" s="591">
        <v>6.8</v>
      </c>
      <c r="J79" s="591">
        <v>2.7</v>
      </c>
      <c r="K79" s="591">
        <v>-1.7</v>
      </c>
      <c r="L79" s="591">
        <v>-16.8</v>
      </c>
      <c r="M79" s="591">
        <v>-0.6</v>
      </c>
      <c r="N79" s="591">
        <v>-11.3</v>
      </c>
      <c r="O79" s="591">
        <v>-5</v>
      </c>
      <c r="P79" s="591">
        <v>-6.9</v>
      </c>
      <c r="Q79" s="591">
        <v>-7.8</v>
      </c>
      <c r="R79" s="591">
        <v>-0.9</v>
      </c>
      <c r="S79" s="591">
        <v>-7.7</v>
      </c>
    </row>
    <row r="80" spans="1:19" ht="13.5" customHeight="1">
      <c r="A80" s="549"/>
      <c r="B80" s="549" t="s">
        <v>704</v>
      </c>
      <c r="C80" s="550"/>
      <c r="D80" s="590">
        <v>-0.2</v>
      </c>
      <c r="E80" s="591">
        <v>15.3</v>
      </c>
      <c r="F80" s="591">
        <v>4.1</v>
      </c>
      <c r="G80" s="591">
        <v>-15.8</v>
      </c>
      <c r="H80" s="591">
        <v>-6.6</v>
      </c>
      <c r="I80" s="591">
        <v>-5.8</v>
      </c>
      <c r="J80" s="591">
        <v>-5.2</v>
      </c>
      <c r="K80" s="591">
        <v>-10.6</v>
      </c>
      <c r="L80" s="591">
        <v>20.6</v>
      </c>
      <c r="M80" s="591">
        <v>-6.1</v>
      </c>
      <c r="N80" s="591">
        <v>-11.8</v>
      </c>
      <c r="O80" s="591">
        <v>6.1</v>
      </c>
      <c r="P80" s="591">
        <v>-0.2</v>
      </c>
      <c r="Q80" s="591">
        <v>-6.6</v>
      </c>
      <c r="R80" s="591">
        <v>-5.7</v>
      </c>
      <c r="S80" s="591">
        <v>7.6</v>
      </c>
    </row>
    <row r="81" spans="1:19" ht="13.5" customHeight="1">
      <c r="A81" s="549" t="s">
        <v>612</v>
      </c>
      <c r="B81" s="549" t="s">
        <v>633</v>
      </c>
      <c r="C81" s="550" t="s">
        <v>613</v>
      </c>
      <c r="D81" s="590">
        <v>-0.8</v>
      </c>
      <c r="E81" s="591">
        <v>18.7</v>
      </c>
      <c r="F81" s="591">
        <v>4.6</v>
      </c>
      <c r="G81" s="591">
        <v>-1.3</v>
      </c>
      <c r="H81" s="591">
        <v>-7.9</v>
      </c>
      <c r="I81" s="591">
        <v>8.9</v>
      </c>
      <c r="J81" s="591">
        <v>-0.8</v>
      </c>
      <c r="K81" s="591">
        <v>-17.6</v>
      </c>
      <c r="L81" s="591">
        <v>-4.9</v>
      </c>
      <c r="M81" s="591">
        <v>-22</v>
      </c>
      <c r="N81" s="591">
        <v>-10.6</v>
      </c>
      <c r="O81" s="591">
        <v>14.4</v>
      </c>
      <c r="P81" s="591">
        <v>-6.1</v>
      </c>
      <c r="Q81" s="591">
        <v>-13.8</v>
      </c>
      <c r="R81" s="591">
        <v>-1.7</v>
      </c>
      <c r="S81" s="591">
        <v>-0.3</v>
      </c>
    </row>
    <row r="82" spans="1:19" ht="13.5" customHeight="1">
      <c r="A82" s="549" t="s">
        <v>563</v>
      </c>
      <c r="B82" s="549" t="s">
        <v>621</v>
      </c>
      <c r="C82" s="550"/>
      <c r="D82" s="590">
        <v>-0.6</v>
      </c>
      <c r="E82" s="591">
        <v>6.8</v>
      </c>
      <c r="F82" s="591">
        <v>0.7</v>
      </c>
      <c r="G82" s="591">
        <v>-0.1</v>
      </c>
      <c r="H82" s="591">
        <v>-8</v>
      </c>
      <c r="I82" s="591">
        <v>7.4</v>
      </c>
      <c r="J82" s="591">
        <v>1.5</v>
      </c>
      <c r="K82" s="591">
        <v>-4.9</v>
      </c>
      <c r="L82" s="591">
        <v>0.2</v>
      </c>
      <c r="M82" s="591">
        <v>-1</v>
      </c>
      <c r="N82" s="591">
        <v>-6.9</v>
      </c>
      <c r="O82" s="591">
        <v>12.4</v>
      </c>
      <c r="P82" s="591">
        <v>-8.3</v>
      </c>
      <c r="Q82" s="591">
        <v>-7.3</v>
      </c>
      <c r="R82" s="591">
        <v>2.4</v>
      </c>
      <c r="S82" s="591">
        <v>-0.4</v>
      </c>
    </row>
    <row r="83" spans="1:19" ht="13.5" customHeight="1">
      <c r="A83" s="549" t="s">
        <v>563</v>
      </c>
      <c r="B83" s="549" t="s">
        <v>622</v>
      </c>
      <c r="C83" s="550"/>
      <c r="D83" s="590">
        <v>1.7</v>
      </c>
      <c r="E83" s="591">
        <v>18</v>
      </c>
      <c r="F83" s="591">
        <v>2.9</v>
      </c>
      <c r="G83" s="591">
        <v>-7.9</v>
      </c>
      <c r="H83" s="591">
        <v>-5.5</v>
      </c>
      <c r="I83" s="591">
        <v>4.5</v>
      </c>
      <c r="J83" s="591">
        <v>5.1</v>
      </c>
      <c r="K83" s="591">
        <v>-7.5</v>
      </c>
      <c r="L83" s="591">
        <v>-19</v>
      </c>
      <c r="M83" s="591">
        <v>0.6</v>
      </c>
      <c r="N83" s="591">
        <v>0.4</v>
      </c>
      <c r="O83" s="591">
        <v>3.8</v>
      </c>
      <c r="P83" s="591">
        <v>-5.5</v>
      </c>
      <c r="Q83" s="591">
        <v>0.2</v>
      </c>
      <c r="R83" s="591">
        <v>2.4</v>
      </c>
      <c r="S83" s="591">
        <v>1.5</v>
      </c>
    </row>
    <row r="84" spans="1:19" ht="13.5" customHeight="1">
      <c r="A84" s="549" t="s">
        <v>563</v>
      </c>
      <c r="B84" s="549" t="s">
        <v>623</v>
      </c>
      <c r="C84" s="550"/>
      <c r="D84" s="590">
        <v>1.6</v>
      </c>
      <c r="E84" s="591">
        <v>6.5</v>
      </c>
      <c r="F84" s="591">
        <v>5</v>
      </c>
      <c r="G84" s="591">
        <v>-2.2</v>
      </c>
      <c r="H84" s="591">
        <v>4.2</v>
      </c>
      <c r="I84" s="591">
        <v>9.2</v>
      </c>
      <c r="J84" s="591">
        <v>1</v>
      </c>
      <c r="K84" s="591">
        <v>-3.5</v>
      </c>
      <c r="L84" s="591">
        <v>-2.4</v>
      </c>
      <c r="M84" s="591">
        <v>1.8</v>
      </c>
      <c r="N84" s="591">
        <v>-1.8</v>
      </c>
      <c r="O84" s="591">
        <v>3.9</v>
      </c>
      <c r="P84" s="591">
        <v>-4.6</v>
      </c>
      <c r="Q84" s="591">
        <v>-5.6</v>
      </c>
      <c r="R84" s="591">
        <v>-24.5</v>
      </c>
      <c r="S84" s="591">
        <v>-4</v>
      </c>
    </row>
    <row r="85" spans="1:19" ht="13.5" customHeight="1">
      <c r="A85" s="549" t="s">
        <v>563</v>
      </c>
      <c r="B85" s="549" t="s">
        <v>624</v>
      </c>
      <c r="C85" s="550"/>
      <c r="D85" s="590">
        <v>2.7</v>
      </c>
      <c r="E85" s="591">
        <v>28.5</v>
      </c>
      <c r="F85" s="591">
        <v>5.8</v>
      </c>
      <c r="G85" s="591">
        <v>-1.2</v>
      </c>
      <c r="H85" s="591">
        <v>-5.4</v>
      </c>
      <c r="I85" s="591">
        <v>12.8</v>
      </c>
      <c r="J85" s="591">
        <v>1</v>
      </c>
      <c r="K85" s="591">
        <v>0</v>
      </c>
      <c r="L85" s="591">
        <v>-7.1</v>
      </c>
      <c r="M85" s="591">
        <v>-21</v>
      </c>
      <c r="N85" s="591">
        <v>-5.8</v>
      </c>
      <c r="O85" s="591">
        <v>-6.6</v>
      </c>
      <c r="P85" s="591">
        <v>-5.3</v>
      </c>
      <c r="Q85" s="591">
        <v>-0.9</v>
      </c>
      <c r="R85" s="591">
        <v>1.8</v>
      </c>
      <c r="S85" s="591">
        <v>6.1</v>
      </c>
    </row>
    <row r="86" spans="1:19" ht="13.5" customHeight="1">
      <c r="A86" s="549" t="s">
        <v>563</v>
      </c>
      <c r="B86" s="549" t="s">
        <v>625</v>
      </c>
      <c r="C86" s="550"/>
      <c r="D86" s="590">
        <v>4.4</v>
      </c>
      <c r="E86" s="591">
        <v>-4.2</v>
      </c>
      <c r="F86" s="591">
        <v>16.7</v>
      </c>
      <c r="G86" s="591">
        <v>-27.2</v>
      </c>
      <c r="H86" s="591">
        <v>-31.2</v>
      </c>
      <c r="I86" s="591">
        <v>2.1</v>
      </c>
      <c r="J86" s="591">
        <v>-5.9</v>
      </c>
      <c r="K86" s="591">
        <v>5.2</v>
      </c>
      <c r="L86" s="591">
        <v>29.2</v>
      </c>
      <c r="M86" s="591">
        <v>-10</v>
      </c>
      <c r="N86" s="591">
        <v>2.4</v>
      </c>
      <c r="O86" s="591">
        <v>-17</v>
      </c>
      <c r="P86" s="591">
        <v>-24.4</v>
      </c>
      <c r="Q86" s="591">
        <v>16.1</v>
      </c>
      <c r="R86" s="591">
        <v>-19.6</v>
      </c>
      <c r="S86" s="591">
        <v>7.4</v>
      </c>
    </row>
    <row r="87" spans="1:19" ht="13.5" customHeight="1">
      <c r="A87" s="549" t="s">
        <v>563</v>
      </c>
      <c r="B87" s="549" t="s">
        <v>626</v>
      </c>
      <c r="C87" s="550"/>
      <c r="D87" s="590">
        <v>-0.9</v>
      </c>
      <c r="E87" s="591">
        <v>18.6</v>
      </c>
      <c r="F87" s="591">
        <v>-4.1</v>
      </c>
      <c r="G87" s="591">
        <v>8</v>
      </c>
      <c r="H87" s="591">
        <v>4</v>
      </c>
      <c r="I87" s="591">
        <v>6</v>
      </c>
      <c r="J87" s="591">
        <v>14.9</v>
      </c>
      <c r="K87" s="591">
        <v>4.2</v>
      </c>
      <c r="L87" s="591">
        <v>-45</v>
      </c>
      <c r="M87" s="591">
        <v>0.6</v>
      </c>
      <c r="N87" s="591">
        <v>-16.4</v>
      </c>
      <c r="O87" s="591">
        <v>-20</v>
      </c>
      <c r="P87" s="591">
        <v>-10.2</v>
      </c>
      <c r="Q87" s="591">
        <v>11.2</v>
      </c>
      <c r="R87" s="591">
        <v>-12.8</v>
      </c>
      <c r="S87" s="591">
        <v>-7.7</v>
      </c>
    </row>
    <row r="88" spans="1:19" ht="13.5" customHeight="1">
      <c r="A88" s="549"/>
      <c r="B88" s="549" t="s">
        <v>627</v>
      </c>
      <c r="C88" s="550"/>
      <c r="D88" s="590">
        <v>1.7</v>
      </c>
      <c r="E88" s="591">
        <v>-16.4</v>
      </c>
      <c r="F88" s="591">
        <v>1.6</v>
      </c>
      <c r="G88" s="591">
        <v>3.2</v>
      </c>
      <c r="H88" s="591">
        <v>9.8</v>
      </c>
      <c r="I88" s="591">
        <v>14.5</v>
      </c>
      <c r="J88" s="591">
        <v>1.2</v>
      </c>
      <c r="K88" s="591">
        <v>7.2</v>
      </c>
      <c r="L88" s="591">
        <v>-21.8</v>
      </c>
      <c r="M88" s="591">
        <v>-8.1</v>
      </c>
      <c r="N88" s="591">
        <v>-7.4</v>
      </c>
      <c r="O88" s="591">
        <v>30</v>
      </c>
      <c r="P88" s="591">
        <v>13.9</v>
      </c>
      <c r="Q88" s="591">
        <v>-1.4</v>
      </c>
      <c r="R88" s="591">
        <v>-1.9</v>
      </c>
      <c r="S88" s="591">
        <v>-8.9</v>
      </c>
    </row>
    <row r="89" spans="1:19" ht="13.5" customHeight="1">
      <c r="A89" s="549"/>
      <c r="B89" s="549" t="s">
        <v>628</v>
      </c>
      <c r="C89" s="550"/>
      <c r="D89" s="590">
        <v>-1.6</v>
      </c>
      <c r="E89" s="591">
        <v>2.8</v>
      </c>
      <c r="F89" s="591">
        <v>-0.2</v>
      </c>
      <c r="G89" s="591">
        <v>0.6</v>
      </c>
      <c r="H89" s="591">
        <v>-3.3</v>
      </c>
      <c r="I89" s="591">
        <v>7.5</v>
      </c>
      <c r="J89" s="591">
        <v>1.2</v>
      </c>
      <c r="K89" s="591">
        <v>3.4</v>
      </c>
      <c r="L89" s="591">
        <v>-16.6</v>
      </c>
      <c r="M89" s="591">
        <v>-5.2</v>
      </c>
      <c r="N89" s="591">
        <v>-4.1</v>
      </c>
      <c r="O89" s="591">
        <v>-8.7</v>
      </c>
      <c r="P89" s="591">
        <v>-13</v>
      </c>
      <c r="Q89" s="591">
        <v>-5.4</v>
      </c>
      <c r="R89" s="591">
        <v>-1.6</v>
      </c>
      <c r="S89" s="591">
        <v>-4.4</v>
      </c>
    </row>
    <row r="90" spans="1:19" ht="13.5" customHeight="1">
      <c r="A90" s="549"/>
      <c r="B90" s="549" t="s">
        <v>579</v>
      </c>
      <c r="C90" s="550"/>
      <c r="D90" s="590">
        <v>-0.1</v>
      </c>
      <c r="E90" s="591">
        <v>2</v>
      </c>
      <c r="F90" s="591">
        <v>0.4</v>
      </c>
      <c r="G90" s="591">
        <v>-0.8</v>
      </c>
      <c r="H90" s="591">
        <v>-0.9</v>
      </c>
      <c r="I90" s="591">
        <v>8.4</v>
      </c>
      <c r="J90" s="591">
        <v>-2.9</v>
      </c>
      <c r="K90" s="591">
        <v>4.1</v>
      </c>
      <c r="L90" s="591">
        <v>-1.1</v>
      </c>
      <c r="M90" s="591">
        <v>-8.5</v>
      </c>
      <c r="N90" s="591">
        <v>10.1</v>
      </c>
      <c r="O90" s="591">
        <v>-6.3</v>
      </c>
      <c r="P90" s="591">
        <v>-9.5</v>
      </c>
      <c r="Q90" s="591">
        <v>0.1</v>
      </c>
      <c r="R90" s="591">
        <v>0.1</v>
      </c>
      <c r="S90" s="591">
        <v>-1.1</v>
      </c>
    </row>
    <row r="91" spans="1:19" ht="13.5" customHeight="1">
      <c r="A91" s="554"/>
      <c r="B91" s="554" t="s">
        <v>787</v>
      </c>
      <c r="C91" s="555"/>
      <c r="D91" s="592">
        <v>3.2</v>
      </c>
      <c r="E91" s="593">
        <v>9.9</v>
      </c>
      <c r="F91" s="593">
        <v>-0.9</v>
      </c>
      <c r="G91" s="593">
        <v>-6.7</v>
      </c>
      <c r="H91" s="593">
        <v>4.1</v>
      </c>
      <c r="I91" s="593">
        <v>2.3</v>
      </c>
      <c r="J91" s="593">
        <v>-7.6</v>
      </c>
      <c r="K91" s="593">
        <v>14.1</v>
      </c>
      <c r="L91" s="593">
        <v>37.5</v>
      </c>
      <c r="M91" s="593">
        <v>-6.5</v>
      </c>
      <c r="N91" s="593">
        <v>5.7</v>
      </c>
      <c r="O91" s="593">
        <v>-10.9</v>
      </c>
      <c r="P91" s="593">
        <v>-7.1</v>
      </c>
      <c r="Q91" s="593">
        <v>24.4</v>
      </c>
      <c r="R91" s="593">
        <v>-1.9</v>
      </c>
      <c r="S91" s="593">
        <v>18.2</v>
      </c>
    </row>
    <row r="92" spans="1:35" ht="27" customHeight="1">
      <c r="A92" s="752" t="s">
        <v>344</v>
      </c>
      <c r="B92" s="752"/>
      <c r="C92" s="753"/>
      <c r="D92" s="597">
        <v>8.4</v>
      </c>
      <c r="E92" s="594">
        <v>-0.8</v>
      </c>
      <c r="F92" s="594">
        <v>4.7</v>
      </c>
      <c r="G92" s="594">
        <v>-6.9</v>
      </c>
      <c r="H92" s="594">
        <v>0.3</v>
      </c>
      <c r="I92" s="594">
        <v>11.4</v>
      </c>
      <c r="J92" s="594">
        <v>4.2</v>
      </c>
      <c r="K92" s="594">
        <v>10</v>
      </c>
      <c r="L92" s="594">
        <v>41.2</v>
      </c>
      <c r="M92" s="594">
        <v>-0.3</v>
      </c>
      <c r="N92" s="594">
        <v>-1.7</v>
      </c>
      <c r="O92" s="594">
        <v>2.8</v>
      </c>
      <c r="P92" s="594">
        <v>0.2</v>
      </c>
      <c r="Q92" s="594">
        <v>27.5</v>
      </c>
      <c r="R92" s="594">
        <v>-1.5</v>
      </c>
      <c r="S92" s="594">
        <v>29.7</v>
      </c>
      <c r="T92" s="551"/>
      <c r="U92" s="551"/>
      <c r="V92" s="551"/>
      <c r="W92" s="551"/>
      <c r="X92" s="551"/>
      <c r="Y92" s="551"/>
      <c r="Z92" s="551"/>
      <c r="AA92" s="551"/>
      <c r="AB92" s="551"/>
      <c r="AC92" s="551"/>
      <c r="AD92" s="551"/>
      <c r="AE92" s="551"/>
      <c r="AF92" s="551"/>
      <c r="AG92" s="551"/>
      <c r="AH92" s="551"/>
      <c r="AI92" s="551"/>
    </row>
    <row r="93" spans="1:36" s="553" customFormat="1" ht="27" customHeight="1">
      <c r="A93" s="557"/>
      <c r="B93" s="557"/>
      <c r="C93" s="557"/>
      <c r="D93" s="558"/>
      <c r="E93" s="558"/>
      <c r="F93" s="558"/>
      <c r="G93" s="558"/>
      <c r="H93" s="558"/>
      <c r="I93" s="558"/>
      <c r="J93" s="558"/>
      <c r="K93" s="558"/>
      <c r="L93" s="558"/>
      <c r="M93" s="558"/>
      <c r="N93" s="558"/>
      <c r="O93" s="558"/>
      <c r="P93" s="558"/>
      <c r="Q93" s="558"/>
      <c r="R93" s="558"/>
      <c r="S93" s="558"/>
      <c r="T93" s="536"/>
      <c r="U93" s="536"/>
      <c r="V93" s="536"/>
      <c r="W93" s="536"/>
      <c r="X93" s="536"/>
      <c r="Y93" s="536"/>
      <c r="Z93" s="536"/>
      <c r="AA93" s="536"/>
      <c r="AB93" s="536"/>
      <c r="AC93" s="536"/>
      <c r="AD93" s="536"/>
      <c r="AE93" s="536"/>
      <c r="AF93" s="536"/>
      <c r="AG93" s="536"/>
      <c r="AH93" s="536"/>
      <c r="AI93" s="536"/>
      <c r="AJ93" s="536"/>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00154805</cp:lastModifiedBy>
  <cp:lastPrinted>2013-01-18T02:46:21Z</cp:lastPrinted>
  <dcterms:created xsi:type="dcterms:W3CDTF">2003-04-22T00:03:15Z</dcterms:created>
  <dcterms:modified xsi:type="dcterms:W3CDTF">2013-01-29T09:39:18Z</dcterms:modified>
  <cp:category/>
  <cp:version/>
  <cp:contentType/>
  <cp:contentStatus/>
</cp:coreProperties>
</file>